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3"/>
  <workbookPr/>
  <mc:AlternateContent xmlns:mc="http://schemas.openxmlformats.org/markup-compatibility/2006">
    <mc:Choice Requires="x15">
      <x15ac:absPath xmlns:x15ac="http://schemas.microsoft.com/office/spreadsheetml/2010/11/ac" url="C:\Users\kawasaki-789\Desktop\令和５年度財政状況資料集（第２回目）\提出\"/>
    </mc:Choice>
  </mc:AlternateContent>
  <xr:revisionPtr revIDLastSave="0" documentId="13_ncr:1_{DFD9B98F-F651-4643-A158-B481F2148D2A}" xr6:coauthVersionLast="36" xr6:coauthVersionMax="36" xr10:uidLastSave="{00000000-0000-0000-0000-000000000000}"/>
  <bookViews>
    <workbookView xWindow="0" yWindow="0" windowWidth="28800" windowHeight="1213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35" i="10" l="1"/>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BE34" i="10"/>
  <c r="AM34" i="10"/>
  <c r="C34" i="10"/>
  <c r="C35" i="10" s="1"/>
  <c r="U34" i="10" s="1"/>
  <c r="U35" i="10" s="1"/>
  <c r="BW34" i="10" l="1"/>
  <c r="BW35" i="10" s="1"/>
  <c r="BW36" i="10" s="1"/>
  <c r="BW37" i="10" s="1"/>
  <c r="BW38" i="10" s="1"/>
  <c r="BW39" i="10" s="1"/>
  <c r="BW40" i="10" s="1"/>
  <c r="BW41" i="10" s="1"/>
  <c r="BW42" i="10" s="1"/>
  <c r="BW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alcChain>
</file>

<file path=xl/sharedStrings.xml><?xml version="1.0" encoding="utf-8"?>
<sst xmlns="http://schemas.openxmlformats.org/spreadsheetml/2006/main" count="1167" uniqueCount="587">
  <si>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</si>
  <si>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</si>
  <si>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</si>
  <si>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</si>
  <si>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</si>
  <si>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</si>
  <si>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</si>
  <si>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</si>
  <si>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</si>
  <si>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</si>
  <si>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</si>
  <si>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</si>
  <si>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</si>
  <si>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</si>
  <si>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</si>
  <si>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</si>
  <si>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</si>
  <si>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</si>
  <si>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</si>
  <si>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</si>
  <si>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</si>
  <si>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</si>
  <si>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</si>
  <si>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</si>
  <si>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</si>
  <si>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</si>
  <si>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</si>
  <si>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</si>
  <si>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</si>
  <si>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</si>
  <si>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</si>
  <si>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</si>
  <si>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</si>
  <si>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</si>
  <si>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</si>
  <si>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</si>
  <si>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</si>
  <si>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</si>
  <si>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</si>
  <si>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</si>
  <si>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</si>
  <si>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</si>
  <si>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</si>
  <si>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</si>
  <si>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</si>
  <si>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</si>
  <si>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</si>
  <si>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</si>
  <si>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</si>
  <si>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</si>
  <si>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</si>
  <si>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</si>
  <si>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</si>
  <si>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</si>
  <si>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</si>
  <si>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</si>
  <si>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</si>
  <si>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</si>
  <si>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</si>
  <si>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</si>
  <si>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</si>
  <si>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</si>
  <si>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</si>
  <si>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</si>
  <si>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</si>
  <si>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</si>
  <si>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</si>
  <si>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</si>
  <si>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</si>
  <si>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</si>
  <si>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</si>
  <si>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</si>
  <si>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</si>
  <si>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</si>
  <si>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</si>
  <si>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</si>
  <si>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</si>
  <si>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</si>
  <si>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</si>
  <si>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</si>
  <si>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</si>
  <si>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Ⅳ－２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</si>
  <si>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</si>
  <si>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</si>
  <si>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</si>
  <si>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</si>
  <si>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</si>
  <si>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</si>
  <si>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</si>
  <si>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</si>
  <si>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</si>
  <si>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</si>
  <si>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</si>
  <si>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</si>
  <si>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川崎町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</si>
  <si>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</si>
  <si>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</si>
  <si>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</si>
  <si>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</si>
  <si>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</si>
  <si>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</si>
  <si>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</si>
  <si>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</si>
  <si>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</si>
  <si>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</si>
  <si>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</si>
  <si>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</si>
  <si>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</si>
  <si>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</si>
  <si>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</si>
  <si>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</si>
  <si>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</si>
  <si>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</si>
  <si>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</si>
  <si>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</si>
  <si>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</si>
  <si>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</si>
  <si>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</si>
  <si>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</si>
  <si>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</si>
  <si>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</si>
  <si>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</si>
  <si>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</si>
  <si>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</si>
  <si>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</si>
  <si>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</si>
  <si>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</si>
  <si>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</si>
  <si>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</si>
  <si>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</si>
  <si>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</si>
  <si>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</si>
  <si>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</si>
  <si>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</si>
  <si>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</si>
  <si>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</si>
  <si>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</si>
  <si>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</si>
  <si>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</si>
  <si>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</si>
  <si>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</si>
  <si>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</si>
  <si>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26"/>
  </si>
  <si>
    <t>うち日本人(％)</t>
    <phoneticPr fontId="5"/>
  </si>
  <si>
    <t>-2.7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</si>
  <si>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</si>
  <si>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</si>
  <si>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</si>
  <si>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</si>
  <si>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</si>
  <si>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</si>
  <si>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</si>
  <si>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</si>
  <si>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</si>
  <si>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</si>
  <si>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</si>
  <si>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</si>
  <si>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</si>
  <si>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</si>
  <si>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</si>
  <si>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</si>
  <si>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</si>
  <si>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</si>
  <si>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</si>
  <si>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</si>
  <si>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</si>
  <si>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</si>
  <si>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</si>
  <si>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</si>
  <si>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</si>
  <si>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</si>
  <si>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</si>
  <si>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</si>
  <si>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</si>
  <si>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</si>
  <si>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</si>
  <si>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</si>
  <si>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</si>
  <si>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</si>
  <si>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</si>
  <si>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</si>
  <si>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</si>
  <si>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</si>
  <si>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</si>
  <si>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</si>
  <si>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</si>
  <si>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</si>
  <si>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</si>
  <si>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</si>
  <si>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</si>
  <si>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</si>
  <si>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</si>
  <si>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</si>
  <si>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</si>
  <si>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</si>
  <si>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</si>
  <si>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</si>
  <si>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</si>
  <si>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</si>
  <si>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</si>
  <si>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</si>
  <si>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</si>
  <si>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</si>
  <si>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福岡県川崎町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</si>
  <si>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</si>
  <si>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</si>
  <si>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</si>
  <si>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</si>
  <si>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</si>
  <si>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</si>
  <si>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</si>
  <si>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</si>
  <si>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</si>
  <si>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</si>
  <si>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</si>
  <si>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</si>
  <si>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</si>
  <si>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</si>
  <si>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</si>
  <si>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</si>
  <si>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</si>
  <si>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</si>
  <si>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</si>
  <si>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</si>
  <si>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</si>
  <si>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</si>
  <si>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</si>
  <si>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</si>
  <si>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</si>
  <si>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</si>
  <si>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</si>
  <si>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</si>
  <si>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</si>
  <si>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</si>
  <si>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</si>
  <si>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</si>
  <si>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</si>
  <si>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</si>
  <si>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</si>
  <si>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</si>
  <si>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</si>
  <si>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</si>
  <si>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</si>
  <si>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</si>
  <si>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</si>
  <si>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</si>
  <si>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</si>
  <si>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</si>
  <si>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</si>
  <si>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</si>
  <si>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</si>
  <si>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</si>
  <si>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</si>
  <si>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</si>
  <si>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</si>
  <si>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</si>
  <si>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</si>
  <si>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</si>
  <si>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</si>
  <si>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</si>
  <si>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</si>
  <si>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</si>
  <si>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</si>
  <si>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</si>
  <si>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</si>
  <si>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</si>
  <si>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</si>
  <si>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</si>
  <si>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</si>
  <si>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</si>
  <si>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</si>
  <si>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</si>
  <si>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</si>
  <si>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</si>
  <si>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</si>
  <si>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</si>
  <si>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</si>
  <si>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</si>
  <si>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</si>
  <si>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</si>
  <si>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</si>
  <si>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</si>
  <si>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</si>
  <si>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</si>
  <si>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</si>
  <si>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</si>
  <si>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</si>
  <si>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</si>
  <si>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</si>
  <si>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</si>
  <si>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</si>
  <si>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</si>
  <si>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</si>
  <si>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</si>
  <si>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</si>
  <si>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</si>
  <si>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</si>
  <si>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</si>
  <si>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</si>
  <si>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</si>
  <si>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</si>
  <si>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</si>
  <si>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</si>
  <si>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</si>
  <si>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</si>
  <si>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</si>
  <si>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</si>
  <si>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</si>
  <si>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</si>
  <si>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</si>
  <si>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</si>
  <si>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</si>
  <si>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</si>
  <si>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</si>
  <si>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</si>
  <si>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</si>
  <si>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</si>
  <si>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</si>
  <si>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</si>
  <si>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</si>
  <si>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</si>
  <si>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</si>
  <si>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</si>
  <si>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</si>
  <si>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</si>
  <si>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</si>
  <si>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7"/>
  </si>
  <si>
    <t>交通</t>
    <phoneticPr fontId="5"/>
  </si>
  <si>
    <t>被保険者数(人)</t>
  </si>
  <si>
    <t>　積立金</t>
    <phoneticPr fontId="5"/>
  </si>
  <si>
    <t>　うち臨時財政対策債</t>
    <phoneticPr fontId="5"/>
  </si>
  <si>
    <t>電気</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</si>
  <si>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</si>
  <si>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</si>
  <si>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</si>
  <si>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</si>
  <si>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</si>
  <si>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</si>
  <si>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</si>
  <si>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</si>
  <si>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</si>
  <si>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</si>
  <si>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</si>
  <si>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</si>
  <si>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</si>
  <si>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</si>
  <si>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</si>
  <si>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</si>
  <si>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</si>
  <si>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</si>
  <si>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</si>
  <si>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</si>
  <si>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</si>
  <si>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</si>
  <si>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福岡県川崎町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</si>
  <si>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</si>
  <si>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</si>
  <si>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</si>
  <si>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</si>
  <si>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</si>
  <si>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</si>
  <si>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</si>
  <si>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</si>
  <si>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</si>
  <si>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</si>
  <si>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</si>
  <si>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</si>
  <si>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</si>
  <si>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</si>
  <si>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</si>
  <si>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</si>
  <si>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</si>
  <si>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</si>
  <si>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</si>
  <si>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</si>
  <si>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学校給食センター特別会計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</si>
  <si>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</si>
  <si>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</si>
  <si>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</si>
  <si>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</si>
  <si>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</si>
  <si>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</si>
  <si>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</si>
  <si>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</si>
  <si>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</si>
  <si>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</si>
  <si>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</si>
  <si>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</si>
  <si>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</si>
  <si>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</si>
  <si>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後期高齢者医療特別会計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</si>
  <si>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</si>
  <si>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</si>
  <si>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</si>
  <si>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</si>
  <si>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</si>
  <si>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</si>
  <si>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</si>
  <si>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</si>
  <si>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</si>
  <si>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</si>
  <si>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</si>
  <si>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</si>
  <si>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</si>
  <si>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</si>
  <si>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</si>
  <si>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</si>
  <si>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</si>
  <si>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</si>
  <si>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</si>
  <si>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</si>
  <si>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</si>
  <si>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</si>
  <si>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</si>
  <si>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</si>
  <si>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</si>
  <si>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</si>
  <si>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</si>
  <si>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</si>
  <si>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</si>
  <si>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</si>
  <si>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</si>
  <si>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</si>
  <si>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</si>
  <si>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</si>
  <si>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</si>
  <si>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</si>
  <si>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</si>
  <si>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</si>
  <si>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</si>
  <si>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</si>
  <si>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</si>
  <si>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</si>
  <si>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</si>
  <si>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</si>
  <si>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</si>
  <si>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</si>
  <si>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</si>
  <si>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</si>
  <si>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</si>
  <si>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</si>
  <si>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</si>
  <si>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</si>
  <si>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</si>
  <si>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</si>
  <si>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</si>
  <si>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</si>
  <si>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</si>
  <si>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</si>
  <si>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</si>
  <si>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</si>
  <si>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</si>
  <si>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</si>
  <si>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</si>
  <si>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</si>
  <si>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</si>
  <si>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</si>
  <si>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</si>
  <si>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</si>
  <si>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</si>
  <si>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</si>
  <si>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</si>
  <si>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</si>
  <si>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</si>
  <si>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</si>
  <si>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</si>
  <si>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</si>
  <si>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</si>
  <si>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</si>
  <si>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</si>
  <si>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</si>
  <si>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</si>
  <si>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</si>
  <si>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</si>
  <si>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</si>
  <si>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</si>
  <si>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</si>
  <si>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</si>
  <si>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</si>
  <si>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</si>
  <si>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</si>
  <si>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</si>
  <si>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</si>
  <si>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</si>
  <si>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</si>
  <si>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</si>
  <si>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</si>
  <si>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</si>
  <si>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</si>
  <si>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</si>
  <si>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</si>
  <si>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</si>
  <si>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</si>
  <si>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</si>
  <si>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</si>
  <si>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</si>
  <si>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</si>
  <si>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</si>
  <si>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</si>
  <si>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</si>
  <si>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</si>
  <si>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</si>
  <si>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</si>
  <si>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</si>
  <si>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</si>
  <si>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</si>
  <si>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</si>
  <si>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</si>
  <si>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</si>
  <si>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</si>
  <si>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</si>
  <si>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</si>
  <si>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</si>
  <si>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</si>
  <si>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</si>
  <si>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</si>
  <si>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</si>
  <si>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</si>
  <si>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</si>
  <si>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</si>
  <si>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</si>
  <si>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</si>
  <si>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</si>
  <si>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</si>
  <si>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</si>
  <si>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11.88</t>
  </si>
  <si>
    <t>▲ 5.12</t>
  </si>
  <si>
    <t>学校給食センター特別会計</t>
  </si>
  <si>
    <t>▲ 0.03</t>
  </si>
  <si>
    <t>▲ 0.02</t>
  </si>
  <si>
    <t>▲ 0.01</t>
  </si>
  <si>
    <t>▲ 0.00</t>
  </si>
  <si>
    <t>一般会計</t>
  </si>
  <si>
    <t>国民健康保険事業勘定特別会計</t>
  </si>
  <si>
    <t>後期高齢者医療特別会計</t>
  </si>
  <si>
    <t>その他会計（赤字）</t>
  </si>
  <si>
    <t>▲ 10.86</t>
  </si>
  <si>
    <t>▲ 10.36</t>
  </si>
  <si>
    <t>その他会計（黒字）</t>
  </si>
  <si>
    <t>R01</t>
    <phoneticPr fontId="5"/>
  </si>
  <si>
    <t>R02</t>
    <phoneticPr fontId="5"/>
  </si>
  <si>
    <t>R03</t>
    <phoneticPr fontId="5"/>
  </si>
  <si>
    <t>R04</t>
    <phoneticPr fontId="5"/>
  </si>
  <si>
    <t>R05</t>
    <phoneticPr fontId="5"/>
  </si>
  <si>
    <t>-</t>
    <phoneticPr fontId="2"/>
  </si>
  <si>
    <t>〇</t>
    <phoneticPr fontId="2"/>
  </si>
  <si>
    <t>川崎町立病院</t>
    <rPh sb="0" eb="6">
      <t>カワサキチョウリツビョウイン</t>
    </rPh>
    <phoneticPr fontId="2"/>
  </si>
  <si>
    <t>-</t>
    <phoneticPr fontId="2"/>
  </si>
  <si>
    <t>公共施設等整備基金</t>
    <rPh sb="0" eb="5">
      <t>コウキョウシセツトウ</t>
    </rPh>
    <rPh sb="5" eb="9">
      <t>セイビキキン</t>
    </rPh>
    <phoneticPr fontId="5"/>
  </si>
  <si>
    <t>井堰維持管理基金</t>
    <rPh sb="0" eb="2">
      <t>イセキ</t>
    </rPh>
    <rPh sb="2" eb="8">
      <t>イジカンリキキン</t>
    </rPh>
    <phoneticPr fontId="2"/>
  </si>
  <si>
    <t>かがやけ川崎応援基金</t>
    <rPh sb="4" eb="6">
      <t>カワサキ</t>
    </rPh>
    <rPh sb="6" eb="10">
      <t>オウエンキキン</t>
    </rPh>
    <phoneticPr fontId="2"/>
  </si>
  <si>
    <t>過疎地域持続的発展特別事業基金</t>
    <rPh sb="0" eb="4">
      <t>カソチイキ</t>
    </rPh>
    <rPh sb="4" eb="7">
      <t>ジゾクテキ</t>
    </rPh>
    <rPh sb="7" eb="9">
      <t>ハッテン</t>
    </rPh>
    <rPh sb="9" eb="13">
      <t>トクベツジギョウ</t>
    </rPh>
    <rPh sb="13" eb="15">
      <t>キキン</t>
    </rPh>
    <phoneticPr fontId="2"/>
  </si>
  <si>
    <t>まちづくり基金</t>
    <rPh sb="5" eb="7">
      <t>キキン</t>
    </rPh>
    <phoneticPr fontId="2"/>
  </si>
  <si>
    <t>福岡県市町村消防団員等公務災害補償組合</t>
  </si>
  <si>
    <t>福岡県市町村職員退職手当組合（一般会計）</t>
    <rPh sb="15" eb="19">
      <t>イッパンカイケイ</t>
    </rPh>
    <phoneticPr fontId="1"/>
  </si>
  <si>
    <t>福岡県市町村職員退職手当組合（基金特別会計）</t>
    <rPh sb="15" eb="17">
      <t>キキン</t>
    </rPh>
    <rPh sb="17" eb="21">
      <t>トクベツカイケイ</t>
    </rPh>
    <phoneticPr fontId="4"/>
  </si>
  <si>
    <t>福岡県自治会館管理組合</t>
  </si>
  <si>
    <t>福岡県田川地区消防組合</t>
  </si>
  <si>
    <t>田川郡東部環境衛生施設組合</t>
  </si>
  <si>
    <t>田川地区斎場組合</t>
  </si>
  <si>
    <t>福岡県自治振興組合（一般会計）</t>
    <rPh sb="10" eb="14">
      <t>イッパンカイケイ</t>
    </rPh>
    <phoneticPr fontId="1"/>
  </si>
  <si>
    <t>福岡県自治振興組合（公文書館事業特別会計）</t>
    <rPh sb="10" eb="14">
      <t>コウブンショカン</t>
    </rPh>
    <rPh sb="14" eb="16">
      <t>ジギョウ</t>
    </rPh>
    <rPh sb="16" eb="20">
      <t>トクベツカイケイ</t>
    </rPh>
    <phoneticPr fontId="4"/>
  </si>
  <si>
    <t>田川地区清掃施設組合</t>
  </si>
  <si>
    <t>福岡県介護保険広域連合（一般会計）</t>
    <rPh sb="12" eb="16">
      <t>イッパンカイケイ</t>
    </rPh>
    <phoneticPr fontId="1"/>
  </si>
  <si>
    <t>福岡県介護保険広域連合（介護保険事業特別会計）</t>
    <rPh sb="12" eb="14">
      <t>カイゴ</t>
    </rPh>
    <rPh sb="14" eb="16">
      <t>ホケン</t>
    </rPh>
    <rPh sb="16" eb="18">
      <t>ジギョウ</t>
    </rPh>
    <rPh sb="18" eb="20">
      <t>トクベツ</t>
    </rPh>
    <rPh sb="20" eb="22">
      <t>カイケイ</t>
    </rPh>
    <phoneticPr fontId="4"/>
  </si>
  <si>
    <t>福岡県後期高齢者医療広域連合（一般会計）</t>
    <rPh sb="15" eb="19">
      <t>イッパンカイケイ</t>
    </rPh>
    <phoneticPr fontId="1"/>
  </si>
  <si>
    <t>福岡県後期高齢者医療広域連合（後期高齢者医療特別会計）</t>
    <rPh sb="15" eb="20">
      <t>コウキコウレイシャ</t>
    </rPh>
    <rPh sb="20" eb="22">
      <t>イリョウ</t>
    </rPh>
    <rPh sb="22" eb="26">
      <t>トクベツカイケイ</t>
    </rPh>
    <phoneticPr fontId="4"/>
  </si>
  <si>
    <t>田川地区広域環境衛生施設組合</t>
  </si>
  <si>
    <t>田川広域水道企業団</t>
    <rPh sb="0" eb="4">
      <t>タガワコウイキ</t>
    </rPh>
    <rPh sb="4" eb="9">
      <t>スイドウキギョウダン</t>
    </rPh>
    <phoneticPr fontId="4"/>
  </si>
  <si>
    <t>-</t>
    <phoneticPr fontId="2"/>
  </si>
  <si>
    <t>-</t>
    <phoneticPr fontId="2"/>
  </si>
  <si>
    <t>-</t>
    <phoneticPr fontId="2"/>
  </si>
  <si>
    <t>-</t>
    <phoneticPr fontId="2"/>
  </si>
  <si>
    <t>法適用企業</t>
    <rPh sb="0" eb="5">
      <t>ホウテキヨウキギョウ</t>
    </rPh>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</si>
  <si>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</si>
  <si>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</si>
  <si>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</si>
  <si>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</si>
  <si>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平成13年度より財政健全化計画による投資的事業の抑制を行ってきたが、将来負担比率は依然として高い状況が続いている。しかし、徐々にではあるが減少傾向にある。また有形固定資産減価償却率については横ばい傾向で、類似団体内平均値と比較して低い状況である。これらの主な要因は公共施設の延床面積の6割を占める町営住宅の有形固定資産減価償却率が90％以上になっていることが挙げられるが、現在、町営住宅ストック総合活用計画に基づき町営住宅建設事業を進めており、他の施設においても公共施設等総合活用計画に基づき、今後、老朽化対策に取り組んで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</si>
  <si>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</si>
  <si>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</si>
  <si>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</si>
  <si>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</si>
  <si>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</si>
  <si>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</si>
  <si>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平成13年度からの財政健全化計画による投資的事業の抑制を行ったことにより実質公債費比率は以前より減少したが、類似団体と比較すると高い水準にある。将来負担率についても同様である。将来負担比率の大半を占めているのが「一般会計等に係る地方債の現在高」であり、現在、長期計画に基づく継続的な公営住宅建設事業が実施されているため、他の投資的事業とのバランスを常に分析し、引き続き新発債の抑制に努め公債費の適正化に取り組んでいく必要が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</si>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</sst>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754C20E4-C9D3-4877-838C-6A6FB9FEF5AB}"/>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87464</c:v>
                </c:pt>
                <c:pt idx="1">
                  <c:v>96248</c:v>
                </c:pt>
                <c:pt idx="2">
                  <c:v>76413</c:v>
                </c:pt>
                <c:pt idx="3">
                  <c:v>66481</c:v>
                </c:pt>
                <c:pt idx="4">
                  <c:v>67825</c:v>
                </c:pt>
              </c:numCache>
            </c:numRef>
          </c:val>
          <c:smooth val="0"/>
          <c:extLst>
            <c:ext xmlns:c16="http://schemas.microsoft.com/office/drawing/2014/chart" uri="{C3380CC4-5D6E-409C-BE32-E72D297353CC}">
              <c16:uniqueId val="{00000000-F009-4B70-BAAE-36D5CC7CA34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181507</c:v>
                </c:pt>
                <c:pt idx="1">
                  <c:v>52250</c:v>
                </c:pt>
                <c:pt idx="2">
                  <c:v>61773</c:v>
                </c:pt>
                <c:pt idx="3">
                  <c:v>135654</c:v>
                </c:pt>
                <c:pt idx="4">
                  <c:v>49686</c:v>
                </c:pt>
              </c:numCache>
            </c:numRef>
          </c:val>
          <c:smooth val="0"/>
          <c:extLst>
            <c:ext xmlns:c16="http://schemas.microsoft.com/office/drawing/2014/chart" uri="{C3380CC4-5D6E-409C-BE32-E72D297353CC}">
              <c16:uniqueId val="{00000001-F009-4B70-BAAE-36D5CC7CA34C}"/>
            </c:ext>
          </c:extLst>
        </c:ser>
        <c:dLbls>
          <c:showLegendKey val="0"/>
          <c:showVal val="0"/>
          <c:showCatName val="0"/>
          <c:showSerName val="0"/>
          <c:showPercent val="0"/>
          <c:showBubbleSize val="0"/>
        </c:dLbls>
        <c:marker val="1"/>
        <c:smooth val="0"/>
        <c:axId val="471299920"/>
        <c:axId val="471301488"/>
      </c:lineChart>
      <c:catAx>
        <c:axId val="47129992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71301488"/>
        <c:crosses val="autoZero"/>
        <c:auto val="1"/>
        <c:lblAlgn val="ctr"/>
        <c:lblOffset val="100"/>
        <c:tickLblSkip val="1"/>
        <c:tickMarkSkip val="1"/>
        <c:noMultiLvlLbl val="0"/>
      </c:catAx>
      <c:valAx>
        <c:axId val="471301488"/>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7129992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0.81</c:v>
                </c:pt>
                <c:pt idx="1">
                  <c:v>1.03</c:v>
                </c:pt>
                <c:pt idx="2">
                  <c:v>3.14</c:v>
                </c:pt>
                <c:pt idx="3">
                  <c:v>2.17</c:v>
                </c:pt>
                <c:pt idx="4">
                  <c:v>2.17</c:v>
                </c:pt>
              </c:numCache>
            </c:numRef>
          </c:val>
          <c:extLst>
            <c:ext xmlns:c16="http://schemas.microsoft.com/office/drawing/2014/chart" uri="{C3380CC4-5D6E-409C-BE32-E72D297353CC}">
              <c16:uniqueId val="{00000000-958F-49E2-BBF3-AEA8BB14CF6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21.64</c:v>
                </c:pt>
                <c:pt idx="1">
                  <c:v>25.43</c:v>
                </c:pt>
                <c:pt idx="2">
                  <c:v>28.63</c:v>
                </c:pt>
                <c:pt idx="3">
                  <c:v>29.1</c:v>
                </c:pt>
                <c:pt idx="4">
                  <c:v>19.46</c:v>
                </c:pt>
              </c:numCache>
            </c:numRef>
          </c:val>
          <c:extLst>
            <c:ext xmlns:c16="http://schemas.microsoft.com/office/drawing/2014/chart" uri="{C3380CC4-5D6E-409C-BE32-E72D297353CC}">
              <c16:uniqueId val="{00000001-958F-49E2-BBF3-AEA8BB14CF63}"/>
            </c:ext>
          </c:extLst>
        </c:ser>
        <c:dLbls>
          <c:showLegendKey val="0"/>
          <c:showVal val="0"/>
          <c:showCatName val="0"/>
          <c:showSerName val="0"/>
          <c:showPercent val="0"/>
          <c:showBubbleSize val="0"/>
        </c:dLbls>
        <c:gapWidth val="250"/>
        <c:overlap val="100"/>
        <c:axId val="471302272"/>
        <c:axId val="47130266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-11.88</c:v>
                </c:pt>
                <c:pt idx="1">
                  <c:v>4.68</c:v>
                </c:pt>
                <c:pt idx="2">
                  <c:v>6.86</c:v>
                </c:pt>
                <c:pt idx="3">
                  <c:v>6.43</c:v>
                </c:pt>
                <c:pt idx="4">
                  <c:v>-5.12</c:v>
                </c:pt>
              </c:numCache>
            </c:numRef>
          </c:val>
          <c:smooth val="0"/>
          <c:extLst>
            <c:ext xmlns:c16="http://schemas.microsoft.com/office/drawing/2014/chart" uri="{C3380CC4-5D6E-409C-BE32-E72D297353CC}">
              <c16:uniqueId val="{00000002-958F-49E2-BBF3-AEA8BB14CF63}"/>
            </c:ext>
          </c:extLst>
        </c:ser>
        <c:dLbls>
          <c:showLegendKey val="0"/>
          <c:showVal val="0"/>
          <c:showCatName val="0"/>
          <c:showSerName val="0"/>
          <c:showPercent val="0"/>
          <c:showBubbleSize val="0"/>
        </c:dLbls>
        <c:marker val="1"/>
        <c:smooth val="0"/>
        <c:axId val="471302272"/>
        <c:axId val="471302664"/>
      </c:lineChart>
      <c:catAx>
        <c:axId val="4713022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71302664"/>
        <c:crosses val="autoZero"/>
        <c:auto val="1"/>
        <c:lblAlgn val="ctr"/>
        <c:lblOffset val="100"/>
        <c:tickLblSkip val="1"/>
        <c:tickMarkSkip val="1"/>
        <c:noMultiLvlLbl val="0"/>
      </c:catAx>
      <c:valAx>
        <c:axId val="4713026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13022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#N/A</c:v>
                </c:pt>
                <c:pt idx="5">
                  <c:v>0</c:v>
                </c:pt>
                <c:pt idx="6">
                  <c:v>0</c:v>
                </c:pt>
                <c:pt idx="7">
                  <c:v>0</c:v>
                </c:pt>
                <c:pt idx="8">
                  <c:v>0</c:v>
                </c:pt>
                <c:pt idx="9">
                  <c:v>0</c:v>
                </c:pt>
              </c:numCache>
            </c:numRef>
          </c:val>
          <c:extLst>
            <c:ext xmlns:c16="http://schemas.microsoft.com/office/drawing/2014/chart" uri="{C3380CC4-5D6E-409C-BE32-E72D297353CC}">
              <c16:uniqueId val="{00000000-746F-4800-967A-8177D438A37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10.86</c:v>
                </c:pt>
                <c:pt idx="1">
                  <c:v>#N/A</c:v>
                </c:pt>
                <c:pt idx="2">
                  <c:v>10.36</c:v>
                </c:pt>
                <c:pt idx="3">
                  <c:v>#N/A</c:v>
                </c:pt>
                <c:pt idx="4">
                  <c:v>0</c:v>
                </c:pt>
                <c:pt idx="5">
                  <c:v>0</c:v>
                </c:pt>
                <c:pt idx="6">
                  <c:v>0</c:v>
                </c:pt>
                <c:pt idx="7">
                  <c:v>0</c:v>
                </c:pt>
                <c:pt idx="8">
                  <c:v>0</c:v>
                </c:pt>
                <c:pt idx="9">
                  <c:v>0</c:v>
                </c:pt>
              </c:numCache>
            </c:numRef>
          </c:val>
          <c:extLst>
            <c:ext xmlns:c16="http://schemas.microsoft.com/office/drawing/2014/chart" uri="{C3380CC4-5D6E-409C-BE32-E72D297353CC}">
              <c16:uniqueId val="{00000001-746F-4800-967A-8177D438A37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46F-4800-967A-8177D438A37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746F-4800-967A-8177D438A37F}"/>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746F-4800-967A-8177D438A37F}"/>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746F-4800-967A-8177D438A37F}"/>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7.0000000000000007E-2</c:v>
                </c:pt>
                <c:pt idx="2">
                  <c:v>#N/A</c:v>
                </c:pt>
                <c:pt idx="3">
                  <c:v>0.05</c:v>
                </c:pt>
                <c:pt idx="4">
                  <c:v>#N/A</c:v>
                </c:pt>
                <c:pt idx="5">
                  <c:v>0.05</c:v>
                </c:pt>
                <c:pt idx="6">
                  <c:v>#N/A</c:v>
                </c:pt>
                <c:pt idx="7">
                  <c:v>0.08</c:v>
                </c:pt>
                <c:pt idx="8">
                  <c:v>#N/A</c:v>
                </c:pt>
                <c:pt idx="9">
                  <c:v>0.09</c:v>
                </c:pt>
              </c:numCache>
            </c:numRef>
          </c:val>
          <c:extLst>
            <c:ext xmlns:c16="http://schemas.microsoft.com/office/drawing/2014/chart" uri="{C3380CC4-5D6E-409C-BE32-E72D297353CC}">
              <c16:uniqueId val="{00000006-746F-4800-967A-8177D438A37F}"/>
            </c:ext>
          </c:extLst>
        </c:ser>
        <c:ser>
          <c:idx val="7"/>
          <c:order val="7"/>
          <c:tx>
            <c:strRef>
              <c:f>データシート!$A$34</c:f>
              <c:strCache>
                <c:ptCount val="1"/>
                <c:pt idx="0">
                  <c:v>国民健康保険事業勘定特別会計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1.32</c:v>
                </c:pt>
                <c:pt idx="2">
                  <c:v>#N/A</c:v>
                </c:pt>
                <c:pt idx="3">
                  <c:v>0.31</c:v>
                </c:pt>
                <c:pt idx="4">
                  <c:v>#N/A</c:v>
                </c:pt>
                <c:pt idx="5">
                  <c:v>1.1499999999999999</c:v>
                </c:pt>
                <c:pt idx="6">
                  <c:v>#N/A</c:v>
                </c:pt>
                <c:pt idx="7">
                  <c:v>0.17</c:v>
                </c:pt>
                <c:pt idx="8">
                  <c:v>#N/A</c:v>
                </c:pt>
                <c:pt idx="9">
                  <c:v>0.83</c:v>
                </c:pt>
              </c:numCache>
            </c:numRef>
          </c:val>
          <c:extLst>
            <c:ext xmlns:c16="http://schemas.microsoft.com/office/drawing/2014/chart" uri="{C3380CC4-5D6E-409C-BE32-E72D297353CC}">
              <c16:uniqueId val="{00000007-746F-4800-967A-8177D438A37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11.71</c:v>
                </c:pt>
                <c:pt idx="2">
                  <c:v>#N/A</c:v>
                </c:pt>
                <c:pt idx="3">
                  <c:v>11.42</c:v>
                </c:pt>
                <c:pt idx="4">
                  <c:v>#N/A</c:v>
                </c:pt>
                <c:pt idx="5">
                  <c:v>3.15</c:v>
                </c:pt>
                <c:pt idx="6">
                  <c:v>#N/A</c:v>
                </c:pt>
                <c:pt idx="7">
                  <c:v>2.1800000000000002</c:v>
                </c:pt>
                <c:pt idx="8">
                  <c:v>#N/A</c:v>
                </c:pt>
                <c:pt idx="9">
                  <c:v>2.17</c:v>
                </c:pt>
              </c:numCache>
            </c:numRef>
          </c:val>
          <c:extLst>
            <c:ext xmlns:c16="http://schemas.microsoft.com/office/drawing/2014/chart" uri="{C3380CC4-5D6E-409C-BE32-E72D297353CC}">
              <c16:uniqueId val="{00000008-746F-4800-967A-8177D438A37F}"/>
            </c:ext>
          </c:extLst>
        </c:ser>
        <c:ser>
          <c:idx val="9"/>
          <c:order val="9"/>
          <c:tx>
            <c:strRef>
              <c:f>データシート!$A$36</c:f>
              <c:strCache>
                <c:ptCount val="1"/>
                <c:pt idx="0">
                  <c:v>学校給食センター特別会計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0.03</c:v>
                </c:pt>
                <c:pt idx="1">
                  <c:v>#N/A</c:v>
                </c:pt>
                <c:pt idx="2">
                  <c:v>0.02</c:v>
                </c:pt>
                <c:pt idx="3">
                  <c:v>#N/A</c:v>
                </c:pt>
                <c:pt idx="4">
                  <c:v>0.01</c:v>
                </c:pt>
                <c:pt idx="5">
                  <c:v>#N/A</c:v>
                </c:pt>
                <c:pt idx="6">
                  <c:v>0.01</c:v>
                </c:pt>
                <c:pt idx="7">
                  <c:v>#N/A</c:v>
                </c:pt>
                <c:pt idx="8">
                  <c:v>#N/A</c:v>
                </c:pt>
                <c:pt idx="9">
                  <c:v>0</c:v>
                </c:pt>
              </c:numCache>
            </c:numRef>
          </c:val>
          <c:extLst>
            <c:ext xmlns:c16="http://schemas.microsoft.com/office/drawing/2014/chart" uri="{C3380CC4-5D6E-409C-BE32-E72D297353CC}">
              <c16:uniqueId val="{00000009-746F-4800-967A-8177D438A37F}"/>
            </c:ext>
          </c:extLst>
        </c:ser>
        <c:dLbls>
          <c:showLegendKey val="0"/>
          <c:showVal val="0"/>
          <c:showCatName val="0"/>
          <c:showSerName val="0"/>
          <c:showPercent val="0"/>
          <c:showBubbleSize val="0"/>
        </c:dLbls>
        <c:gapWidth val="150"/>
        <c:overlap val="100"/>
        <c:axId val="575591744"/>
        <c:axId val="575590568"/>
      </c:barChart>
      <c:catAx>
        <c:axId val="5755917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75590568"/>
        <c:crosses val="autoZero"/>
        <c:auto val="1"/>
        <c:lblAlgn val="ctr"/>
        <c:lblOffset val="100"/>
        <c:tickLblSkip val="1"/>
        <c:tickMarkSkip val="1"/>
        <c:noMultiLvlLbl val="0"/>
      </c:catAx>
      <c:valAx>
        <c:axId val="5755905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7559174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1174</c:v>
                </c:pt>
                <c:pt idx="5">
                  <c:v>1118</c:v>
                </c:pt>
                <c:pt idx="8">
                  <c:v>1090</c:v>
                </c:pt>
                <c:pt idx="11">
                  <c:v>1086</c:v>
                </c:pt>
                <c:pt idx="14">
                  <c:v>1109</c:v>
                </c:pt>
              </c:numCache>
            </c:numRef>
          </c:val>
          <c:extLst>
            <c:ext xmlns:c16="http://schemas.microsoft.com/office/drawing/2014/chart" uri="{C3380CC4-5D6E-409C-BE32-E72D297353CC}">
              <c16:uniqueId val="{00000000-1D1A-48DF-8DED-FC529FFAFCC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D1A-48DF-8DED-FC529FFAFCC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D1A-48DF-8DED-FC529FFAFCC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63</c:v>
                </c:pt>
                <c:pt idx="3">
                  <c:v>67</c:v>
                </c:pt>
                <c:pt idx="6">
                  <c:v>62</c:v>
                </c:pt>
                <c:pt idx="9">
                  <c:v>67</c:v>
                </c:pt>
                <c:pt idx="12">
                  <c:v>30</c:v>
                </c:pt>
              </c:numCache>
            </c:numRef>
          </c:val>
          <c:extLst>
            <c:ext xmlns:c16="http://schemas.microsoft.com/office/drawing/2014/chart" uri="{C3380CC4-5D6E-409C-BE32-E72D297353CC}">
              <c16:uniqueId val="{00000003-1D1A-48DF-8DED-FC529FFAFCC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D1A-48DF-8DED-FC529FFAFCC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D1A-48DF-8DED-FC529FFAFCC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D1A-48DF-8DED-FC529FFAFCC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1461</c:v>
                </c:pt>
                <c:pt idx="3">
                  <c:v>1408</c:v>
                </c:pt>
                <c:pt idx="6">
                  <c:v>1399</c:v>
                </c:pt>
                <c:pt idx="9">
                  <c:v>1413</c:v>
                </c:pt>
                <c:pt idx="12">
                  <c:v>1378</c:v>
                </c:pt>
              </c:numCache>
            </c:numRef>
          </c:val>
          <c:extLst>
            <c:ext xmlns:c16="http://schemas.microsoft.com/office/drawing/2014/chart" uri="{C3380CC4-5D6E-409C-BE32-E72D297353CC}">
              <c16:uniqueId val="{00000007-1D1A-48DF-8DED-FC529FFAFCCA}"/>
            </c:ext>
          </c:extLst>
        </c:ser>
        <c:dLbls>
          <c:showLegendKey val="0"/>
          <c:showVal val="0"/>
          <c:showCatName val="0"/>
          <c:showSerName val="0"/>
          <c:showPercent val="0"/>
          <c:showBubbleSize val="0"/>
        </c:dLbls>
        <c:gapWidth val="100"/>
        <c:overlap val="100"/>
        <c:axId val="575593704"/>
        <c:axId val="575590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350</c:v>
                </c:pt>
                <c:pt idx="2">
                  <c:v>#N/A</c:v>
                </c:pt>
                <c:pt idx="3">
                  <c:v>#N/A</c:v>
                </c:pt>
                <c:pt idx="4">
                  <c:v>357</c:v>
                </c:pt>
                <c:pt idx="5">
                  <c:v>#N/A</c:v>
                </c:pt>
                <c:pt idx="6">
                  <c:v>#N/A</c:v>
                </c:pt>
                <c:pt idx="7">
                  <c:v>371</c:v>
                </c:pt>
                <c:pt idx="8">
                  <c:v>#N/A</c:v>
                </c:pt>
                <c:pt idx="9">
                  <c:v>#N/A</c:v>
                </c:pt>
                <c:pt idx="10">
                  <c:v>394</c:v>
                </c:pt>
                <c:pt idx="11">
                  <c:v>#N/A</c:v>
                </c:pt>
                <c:pt idx="12">
                  <c:v>#N/A</c:v>
                </c:pt>
                <c:pt idx="13">
                  <c:v>299</c:v>
                </c:pt>
                <c:pt idx="14">
                  <c:v>#N/A</c:v>
                </c:pt>
              </c:numCache>
            </c:numRef>
          </c:val>
          <c:smooth val="0"/>
          <c:extLst>
            <c:ext xmlns:c16="http://schemas.microsoft.com/office/drawing/2014/chart" uri="{C3380CC4-5D6E-409C-BE32-E72D297353CC}">
              <c16:uniqueId val="{00000008-1D1A-48DF-8DED-FC529FFAFCCA}"/>
            </c:ext>
          </c:extLst>
        </c:ser>
        <c:dLbls>
          <c:showLegendKey val="0"/>
          <c:showVal val="0"/>
          <c:showCatName val="0"/>
          <c:showSerName val="0"/>
          <c:showPercent val="0"/>
          <c:showBubbleSize val="0"/>
        </c:dLbls>
        <c:marker val="1"/>
        <c:smooth val="0"/>
        <c:axId val="575593704"/>
        <c:axId val="575590960"/>
      </c:lineChart>
      <c:catAx>
        <c:axId val="5755937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75590960"/>
        <c:crosses val="autoZero"/>
        <c:auto val="1"/>
        <c:lblAlgn val="ctr"/>
        <c:lblOffset val="100"/>
        <c:tickLblSkip val="1"/>
        <c:tickMarkSkip val="1"/>
        <c:noMultiLvlLbl val="0"/>
      </c:catAx>
      <c:valAx>
        <c:axId val="57559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755937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9914</c:v>
                </c:pt>
                <c:pt idx="5">
                  <c:v>9749</c:v>
                </c:pt>
                <c:pt idx="8">
                  <c:v>9525</c:v>
                </c:pt>
                <c:pt idx="11">
                  <c:v>9173</c:v>
                </c:pt>
                <c:pt idx="14">
                  <c:v>8642</c:v>
                </c:pt>
              </c:numCache>
            </c:numRef>
          </c:val>
          <c:extLst>
            <c:ext xmlns:c16="http://schemas.microsoft.com/office/drawing/2014/chart" uri="{C3380CC4-5D6E-409C-BE32-E72D297353CC}">
              <c16:uniqueId val="{00000000-3F9B-412E-98E9-A946C1AFF64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1498</c:v>
                </c:pt>
                <c:pt idx="5">
                  <c:v>1378</c:v>
                </c:pt>
                <c:pt idx="8">
                  <c:v>1307</c:v>
                </c:pt>
                <c:pt idx="11">
                  <c:v>1440</c:v>
                </c:pt>
                <c:pt idx="14">
                  <c:v>1402</c:v>
                </c:pt>
              </c:numCache>
            </c:numRef>
          </c:val>
          <c:extLst>
            <c:ext xmlns:c16="http://schemas.microsoft.com/office/drawing/2014/chart" uri="{C3380CC4-5D6E-409C-BE32-E72D297353CC}">
              <c16:uniqueId val="{00000001-3F9B-412E-98E9-A946C1AFF64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2763</c:v>
                </c:pt>
                <c:pt idx="5">
                  <c:v>3103</c:v>
                </c:pt>
                <c:pt idx="8">
                  <c:v>3786</c:v>
                </c:pt>
                <c:pt idx="11">
                  <c:v>3930</c:v>
                </c:pt>
                <c:pt idx="14">
                  <c:v>4039</c:v>
                </c:pt>
              </c:numCache>
            </c:numRef>
          </c:val>
          <c:extLst>
            <c:ext xmlns:c16="http://schemas.microsoft.com/office/drawing/2014/chart" uri="{C3380CC4-5D6E-409C-BE32-E72D297353CC}">
              <c16:uniqueId val="{00000002-3F9B-412E-98E9-A946C1AFF64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F9B-412E-98E9-A946C1AFF64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F9B-412E-98E9-A946C1AFF64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86</c:v>
                </c:pt>
                <c:pt idx="9">
                  <c:v>85</c:v>
                </c:pt>
                <c:pt idx="12">
                  <c:v>89</c:v>
                </c:pt>
              </c:numCache>
            </c:numRef>
          </c:val>
          <c:extLst>
            <c:ext xmlns:c16="http://schemas.microsoft.com/office/drawing/2014/chart" uri="{C3380CC4-5D6E-409C-BE32-E72D297353CC}">
              <c16:uniqueId val="{00000005-3F9B-412E-98E9-A946C1AFF64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2329</c:v>
                </c:pt>
                <c:pt idx="3">
                  <c:v>2355</c:v>
                </c:pt>
                <c:pt idx="6">
                  <c:v>2341</c:v>
                </c:pt>
                <c:pt idx="9">
                  <c:v>2354</c:v>
                </c:pt>
                <c:pt idx="12">
                  <c:v>2351</c:v>
                </c:pt>
              </c:numCache>
            </c:numRef>
          </c:val>
          <c:extLst>
            <c:ext xmlns:c16="http://schemas.microsoft.com/office/drawing/2014/chart" uri="{C3380CC4-5D6E-409C-BE32-E72D297353CC}">
              <c16:uniqueId val="{00000006-3F9B-412E-98E9-A946C1AFF64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282</c:v>
                </c:pt>
                <c:pt idx="3">
                  <c:v>285</c:v>
                </c:pt>
                <c:pt idx="6">
                  <c:v>216</c:v>
                </c:pt>
                <c:pt idx="9">
                  <c:v>147</c:v>
                </c:pt>
                <c:pt idx="12">
                  <c:v>125</c:v>
                </c:pt>
              </c:numCache>
            </c:numRef>
          </c:val>
          <c:extLst>
            <c:ext xmlns:c16="http://schemas.microsoft.com/office/drawing/2014/chart" uri="{C3380CC4-5D6E-409C-BE32-E72D297353CC}">
              <c16:uniqueId val="{00000007-3F9B-412E-98E9-A946C1AFF64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3F9B-412E-98E9-A946C1AFF64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F9B-412E-98E9-A946C1AFF64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14473</c:v>
                </c:pt>
                <c:pt idx="3">
                  <c:v>14125</c:v>
                </c:pt>
                <c:pt idx="6">
                  <c:v>13856</c:v>
                </c:pt>
                <c:pt idx="9">
                  <c:v>13631</c:v>
                </c:pt>
                <c:pt idx="12">
                  <c:v>12661</c:v>
                </c:pt>
              </c:numCache>
            </c:numRef>
          </c:val>
          <c:extLst>
            <c:ext xmlns:c16="http://schemas.microsoft.com/office/drawing/2014/chart" uri="{C3380CC4-5D6E-409C-BE32-E72D297353CC}">
              <c16:uniqueId val="{0000000A-3F9B-412E-98E9-A946C1AFF644}"/>
            </c:ext>
          </c:extLst>
        </c:ser>
        <c:dLbls>
          <c:showLegendKey val="0"/>
          <c:showVal val="0"/>
          <c:showCatName val="0"/>
          <c:showSerName val="0"/>
          <c:showPercent val="0"/>
          <c:showBubbleSize val="0"/>
        </c:dLbls>
        <c:gapWidth val="100"/>
        <c:overlap val="100"/>
        <c:axId val="575589784"/>
        <c:axId val="57559135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2909</c:v>
                </c:pt>
                <c:pt idx="2">
                  <c:v>#N/A</c:v>
                </c:pt>
                <c:pt idx="3">
                  <c:v>#N/A</c:v>
                </c:pt>
                <c:pt idx="4">
                  <c:v>2535</c:v>
                </c:pt>
                <c:pt idx="5">
                  <c:v>#N/A</c:v>
                </c:pt>
                <c:pt idx="6">
                  <c:v>#N/A</c:v>
                </c:pt>
                <c:pt idx="7">
                  <c:v>1881</c:v>
                </c:pt>
                <c:pt idx="8">
                  <c:v>#N/A</c:v>
                </c:pt>
                <c:pt idx="9">
                  <c:v>#N/A</c:v>
                </c:pt>
                <c:pt idx="10">
                  <c:v>1673</c:v>
                </c:pt>
                <c:pt idx="11">
                  <c:v>#N/A</c:v>
                </c:pt>
                <c:pt idx="12">
                  <c:v>#N/A</c:v>
                </c:pt>
                <c:pt idx="13">
                  <c:v>1142</c:v>
                </c:pt>
                <c:pt idx="14">
                  <c:v>#N/A</c:v>
                </c:pt>
              </c:numCache>
            </c:numRef>
          </c:val>
          <c:smooth val="0"/>
          <c:extLst>
            <c:ext xmlns:c16="http://schemas.microsoft.com/office/drawing/2014/chart" uri="{C3380CC4-5D6E-409C-BE32-E72D297353CC}">
              <c16:uniqueId val="{0000000B-3F9B-412E-98E9-A946C1AFF644}"/>
            </c:ext>
          </c:extLst>
        </c:ser>
        <c:dLbls>
          <c:showLegendKey val="0"/>
          <c:showVal val="0"/>
          <c:showCatName val="0"/>
          <c:showSerName val="0"/>
          <c:showPercent val="0"/>
          <c:showBubbleSize val="0"/>
        </c:dLbls>
        <c:marker val="1"/>
        <c:smooth val="0"/>
        <c:axId val="575589784"/>
        <c:axId val="575591352"/>
      </c:lineChart>
      <c:catAx>
        <c:axId val="5755897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75591352"/>
        <c:crosses val="autoZero"/>
        <c:auto val="1"/>
        <c:lblAlgn val="ctr"/>
        <c:lblOffset val="100"/>
        <c:tickLblSkip val="1"/>
        <c:tickMarkSkip val="1"/>
        <c:noMultiLvlLbl val="0"/>
      </c:catAx>
      <c:valAx>
        <c:axId val="5755913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755897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1527</c:v>
                </c:pt>
                <c:pt idx="1">
                  <c:v>1533</c:v>
                </c:pt>
                <c:pt idx="2">
                  <c:v>1033</c:v>
                </c:pt>
              </c:numCache>
            </c:numRef>
          </c:val>
          <c:extLst>
            <c:ext xmlns:c16="http://schemas.microsoft.com/office/drawing/2014/chart" uri="{C3380CC4-5D6E-409C-BE32-E72D297353CC}">
              <c16:uniqueId val="{00000000-33A1-48BA-8733-EDF238F598F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400</c:v>
                </c:pt>
                <c:pt idx="1">
                  <c:v>421</c:v>
                </c:pt>
                <c:pt idx="2">
                  <c:v>732</c:v>
                </c:pt>
              </c:numCache>
            </c:numRef>
          </c:val>
          <c:extLst>
            <c:ext xmlns:c16="http://schemas.microsoft.com/office/drawing/2014/chart" uri="{C3380CC4-5D6E-409C-BE32-E72D297353CC}">
              <c16:uniqueId val="{00000001-33A1-48BA-8733-EDF238F598F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1864</c:v>
                </c:pt>
                <c:pt idx="1">
                  <c:v>1985</c:v>
                </c:pt>
                <c:pt idx="2">
                  <c:v>2286</c:v>
                </c:pt>
              </c:numCache>
            </c:numRef>
          </c:val>
          <c:extLst>
            <c:ext xmlns:c16="http://schemas.microsoft.com/office/drawing/2014/chart" uri="{C3380CC4-5D6E-409C-BE32-E72D297353CC}">
              <c16:uniqueId val="{00000002-33A1-48BA-8733-EDF238F598FA}"/>
            </c:ext>
          </c:extLst>
        </c:ser>
        <c:dLbls>
          <c:showLegendKey val="0"/>
          <c:showVal val="0"/>
          <c:showCatName val="0"/>
          <c:showSerName val="0"/>
          <c:showPercent val="0"/>
          <c:showBubbleSize val="0"/>
        </c:dLbls>
        <c:gapWidth val="120"/>
        <c:overlap val="100"/>
        <c:axId val="575592920"/>
        <c:axId val="575593312"/>
      </c:barChart>
      <c:catAx>
        <c:axId val="5755929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75593312"/>
        <c:crosses val="autoZero"/>
        <c:auto val="1"/>
        <c:lblAlgn val="ctr"/>
        <c:lblOffset val="100"/>
        <c:tickLblSkip val="1"/>
        <c:tickMarkSkip val="1"/>
        <c:noMultiLvlLbl val="0"/>
      </c:catAx>
      <c:valAx>
        <c:axId val="57559331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755929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{CBB1D16C-9224-4D08-B881-635161EF7198}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08B4-454F-A142-D90DBCEBEB0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{B904D254-D793-401E-A770-9CAF01447F2C}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8B4-454F-A142-D90DBCEBEB0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{0E493BBF-17A3-4919-A926-1D9611EF69D8}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8B4-454F-A142-D90DBCEBEB0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{F4CD7D6A-3D16-49C1-A4B3-8BDAD26CB24B}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8B4-454F-A142-D90DBCEBEB0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{1B95BAFC-44E4-48CF-9613-31E246015200}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8B4-454F-A142-D90DBCEBEB00}"/>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{47916FBA-5226-4419-8023-012BE8CF3D70}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08B4-454F-A142-D90DBCEBEB00}"/>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{94311099-5130-4C0B-8A22-9582D771F789}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08B4-454F-A142-D90DBCEBEB00}"/>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{E2F32164-4D63-4845-A6C3-E3BE131517F4}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08B4-454F-A142-D90DBCEBEB00}"/>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{2F057D66-164D-478C-B03F-44DA181A36C8}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08B4-454F-A142-D90DBCEBEB0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60.6</c:v>
                </c:pt>
                <c:pt idx="16">
                  <c:v>60.8</c:v>
                </c:pt>
                <c:pt idx="24">
                  <c:v>60.4</c:v>
                </c:pt>
                <c:pt idx="32">
                  <c:v>61</c:v>
                </c:pt>
              </c:numCache>
            </c:numRef>
          </c:xVal>
          <c:yVal>
            <c:numRef>
              <c:f>公会計指標分析・財政指標組合せ分析表!$BP$51:$DC$51</c:f>
              <c:numCache>
                <c:formatCode>#,##0.0;"▲ "#,##0.0</c:formatCode>
                <c:ptCount val="40"/>
                <c:pt idx="8">
                  <c:v>62.2</c:v>
                </c:pt>
                <c:pt idx="16">
                  <c:v>42.8</c:v>
                </c:pt>
                <c:pt idx="24">
                  <c:v>38.799999999999997</c:v>
                </c:pt>
                <c:pt idx="32">
                  <c:v>26.6</c:v>
                </c:pt>
              </c:numCache>
            </c:numRef>
          </c:yVal>
          <c:smooth val="0"/>
          <c:extLst>
            <c:ext xmlns:c16="http://schemas.microsoft.com/office/drawing/2014/chart" uri="{C3380CC4-5D6E-409C-BE32-E72D297353CC}">
              <c16:uniqueId val="{00000009-08B4-454F-A142-D90DBCEBEB0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{A3EDAAA4-E413-4C84-B7DA-F4F6189720D0}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08B4-454F-A142-D90DBCEBEB0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{2D20E363-F8D4-481C-9A17-64103C1CE987}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8B4-454F-A142-D90DBCEBEB0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{02999F30-6C8D-4F88-BBD1-24E692622150}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8B4-454F-A142-D90DBCEBEB0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{17BA3B1B-7E86-47C5-94D7-CCB02E429196}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8B4-454F-A142-D90DBCEBEB0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{8BC09359-25E0-4CD1-8BE2-2DD742BBDC28}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8B4-454F-A142-D90DBCEBEB0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{A33B60EC-1DF6-408E-A027-25F9760E806D}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08B4-454F-A142-D90DBCEBEB0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{275B2674-1252-4F0D-9B6B-77BED13E4E75}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08B4-454F-A142-D90DBCEBEB0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{943972E1-4352-4590-B941-75D4C52548E6}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08B4-454F-A142-D90DBCEBEB0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{78FA615A-66C1-4791-9290-B12842ADA440}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08B4-454F-A142-D90DBCEBEB0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61.2</c:v>
                </c:pt>
                <c:pt idx="16">
                  <c:v>63.1</c:v>
                </c:pt>
                <c:pt idx="24">
                  <c:v>64.2</c:v>
                </c:pt>
                <c:pt idx="32">
                  <c:v>64.400000000000006</c:v>
                </c:pt>
              </c:numCache>
            </c:numRef>
          </c:xVal>
          <c:yVal>
            <c:numRef>
              <c:f>公会計指標分析・財政指標組合せ分析表!$BP$55:$DC$55</c:f>
              <c:numCache>
                <c:formatCode>#,##0.0;"▲ "#,##0.0</c:formatCode>
                <c:ptCount val="40"/>
                <c:pt idx="8">
                  <c:v>12.8</c:v>
                </c:pt>
                <c:pt idx="16">
                  <c:v>0</c:v>
                </c:pt>
                <c:pt idx="24">
                  <c:v>0</c:v>
                </c:pt>
                <c:pt idx="32">
                  <c:v>0</c:v>
                </c:pt>
              </c:numCache>
            </c:numRef>
          </c:yVal>
          <c:smooth val="0"/>
          <c:extLst>
            <c:ext xmlns:c16="http://schemas.microsoft.com/office/drawing/2014/chart" uri="{C3380CC4-5D6E-409C-BE32-E72D297353CC}">
              <c16:uniqueId val="{00000013-08B4-454F-A142-D90DBCEBEB00}"/>
            </c:ext>
          </c:extLst>
        </c:ser>
        <c:dLbls>
          <c:showLegendKey val="0"/>
          <c:showVal val="1"/>
          <c:showCatName val="0"/>
          <c:showSerName val="0"/>
          <c:showPercent val="0"/>
          <c:showBubbleSize val="0"/>
        </c:dLbls>
        <c:axId val="46179840"/>
        <c:axId val="46181760"/>
      </c:scatterChart>
      <c:valAx>
        <c:axId val="46179840"/>
        <c:scaling>
          <c:orientation val="maxMin"/>
          <c:max val="65"/>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{DE82E211-139D-4B6B-8032-BB9AE343CC38}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EC87-41E6-8090-2C506A9968E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{ED90DE0F-A475-4E7E-9A1C-39F1FB5A1BC4}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C87-41E6-8090-2C506A9968E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{E40C061D-4239-4DA2-AE84-297C9D8C8C4F}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C87-41E6-8090-2C506A9968E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{02F65F6C-53CE-4754-889C-4CFF542BA792}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C87-41E6-8090-2C506A9968E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{C489D9E6-6B5E-41F8-9651-10E64867573A}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C87-41E6-8090-2C506A9968E9}"/>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{49601FA2-C619-4414-950A-9F184255614F}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EC87-41E6-8090-2C506A9968E9}"/>
                </c:ext>
              </c:extLst>
            </c:dLbl>
            <c:dLbl>
              <c:idx val="16"/>
              <c:layout>
                <c:manualLayout>
                  <c:x val="0"/>
                  <c:y val="4.7545836823852479E-3"/>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{0BD1417B-ECFE-4886-9F77-C4FFC0800250}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EC87-41E6-8090-2C506A9968E9}"/>
                </c:ext>
              </c:extLst>
            </c:dLbl>
            <c:dLbl>
              <c:idx val="24"/>
              <c:layout>
                <c:manualLayout>
                  <c:x val="0"/>
                  <c:y val="-4.7545836823852479E-3"/>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{D6DE6D32-1024-4DD5-BCB2-86884183ECEB}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EC87-41E6-8090-2C506A9968E9}"/>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{52D8E63F-7495-4265-819D-74ECED81D2BC}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EC87-41E6-8090-2C506A9968E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8.6</c:v>
                </c:pt>
                <c:pt idx="8">
                  <c:v>8.6999999999999993</c:v>
                </c:pt>
                <c:pt idx="16">
                  <c:v>8.6999999999999993</c:v>
                </c:pt>
                <c:pt idx="24">
                  <c:v>8.6999999999999993</c:v>
                </c:pt>
                <c:pt idx="32">
                  <c:v>8.1999999999999993</c:v>
                </c:pt>
              </c:numCache>
            </c:numRef>
          </c:xVal>
          <c:yVal>
            <c:numRef>
              <c:f>公会計指標分析・財政指標組合せ分析表!$BP$73:$DC$73</c:f>
              <c:numCache>
                <c:formatCode>#,##0.0;"▲ "#,##0.0</c:formatCode>
                <c:ptCount val="40"/>
                <c:pt idx="0">
                  <c:v>74.3</c:v>
                </c:pt>
                <c:pt idx="8">
                  <c:v>62.2</c:v>
                </c:pt>
                <c:pt idx="16">
                  <c:v>42.8</c:v>
                </c:pt>
                <c:pt idx="24">
                  <c:v>38.799999999999997</c:v>
                </c:pt>
                <c:pt idx="32">
                  <c:v>26.6</c:v>
                </c:pt>
              </c:numCache>
            </c:numRef>
          </c:yVal>
          <c:smooth val="0"/>
          <c:extLst>
            <c:ext xmlns:c16="http://schemas.microsoft.com/office/drawing/2014/chart" uri="{C3380CC4-5D6E-409C-BE32-E72D297353CC}">
              <c16:uniqueId val="{00000009-EC87-41E6-8090-2C506A9968E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{235EA512-3465-42FC-BFA3-85D47FAB0D0B}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EC87-41E6-8090-2C506A9968E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{B758A66D-21D8-4224-A702-BA5A8F3D9E67}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C87-41E6-8090-2C506A9968E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{4A42268D-14CB-4669-8DBF-2EF1B092EADD}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C87-41E6-8090-2C506A9968E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{CD80B2B5-A494-48B1-AF3E-1EB087F094DC}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C87-41E6-8090-2C506A9968E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{38B66FAE-B906-4F0B-80F8-7BEC6A736D0A}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C87-41E6-8090-2C506A9968E9}"/>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{D130BEBD-1B7B-4288-9D08-020A58C21186}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EC87-41E6-8090-2C506A9968E9}"/>
                </c:ext>
              </c:extLst>
            </c:dLbl>
            <c:dLbl>
              <c:idx val="16"/>
              <c:layout>
                <c:manualLayout>
                  <c:x val="-4.4905057365901106E-2"/>
                  <c:y val="-4.3495921315535854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{8206E545-BFC6-4562-A732-F6C3D7323B4C}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EC87-41E6-8090-2C506A9968E9}"/>
                </c:ext>
              </c:extLst>
            </c:dLbl>
            <c:dLbl>
              <c:idx val="24"/>
              <c:layout>
                <c:manualLayout>
                  <c:x val="-1.8235628084249993E-2"/>
                  <c:y val="-8.1337372860052048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{8907796A-0E46-48D7-B4EF-85B6EB719971}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EC87-41E6-8090-2C506A9968E9}"/>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{CEF8865A-75B3-4B9F-92C3-13563DBA0652}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EC87-41E6-8090-2C506A9968E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7.3</c:v>
                </c:pt>
                <c:pt idx="16">
                  <c:v>7.2</c:v>
                </c:pt>
                <c:pt idx="24">
                  <c:v>7.2</c:v>
                </c:pt>
                <c:pt idx="32">
                  <c:v>7</c:v>
                </c:pt>
              </c:numCache>
            </c:numRef>
          </c:xVal>
          <c:yVal>
            <c:numRef>
              <c:f>公会計指標分析・財政指標組合せ分析表!$BP$77:$DC$77</c:f>
              <c:numCache>
                <c:formatCode>#,##0.0;"▲ "#,##0.0</c:formatCode>
                <c:ptCount val="40"/>
                <c:pt idx="0">
                  <c:v>21.4</c:v>
                </c:pt>
                <c:pt idx="8">
                  <c:v>12.8</c:v>
                </c:pt>
                <c:pt idx="16">
                  <c:v>0</c:v>
                </c:pt>
                <c:pt idx="24">
                  <c:v>0</c:v>
                </c:pt>
                <c:pt idx="32">
                  <c:v>0</c:v>
                </c:pt>
              </c:numCache>
            </c:numRef>
          </c:yVal>
          <c:smooth val="0"/>
          <c:extLst>
            <c:ext xmlns:c16="http://schemas.microsoft.com/office/drawing/2014/chart" uri="{C3380CC4-5D6E-409C-BE32-E72D297353CC}">
              <c16:uniqueId val="{00000013-EC87-41E6-8090-2C506A9968E9}"/>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福岡県川崎町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lang="ja-JP" altLang="ja-JP" sz="1100">
              <a:solidFill>
                <a:schemeClr val="dk1"/>
              </a:solidFill>
              <a:effectLst/>
              <a:latin typeface="+mn-lt"/>
              <a:ea typeface="+mn-ea"/>
              <a:cs typeface="+mn-cs"/>
            </a:rPr>
            <a:t>令和３年度において、平成８年度まで借入のあった地域改善対策特定事業債及び住宅新築資金等貸付事業特別会計に係る元利償還金が完済となった。また、平成２２年度まで借入をしていた産炭地域開発事業の終息、平成１３年度から平成２５年度まで実施した財政健全化計画による投資的事業の抑制により元利償還金の減に努めている。</a:t>
          </a:r>
        </a:p>
        <a:p>
          <a:r>
            <a:rPr lang="ja-JP" altLang="ja-JP" sz="1100">
              <a:solidFill>
                <a:schemeClr val="dk1"/>
              </a:solidFill>
              <a:effectLst/>
              <a:latin typeface="+mn-lt"/>
              <a:ea typeface="+mn-ea"/>
              <a:cs typeface="+mn-cs"/>
            </a:rPr>
            <a:t>　今後も、緊急度・住民ニーズを的確に把握した事業の取捨選択により、新発債発行の抑制に努める。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lang="ja-JP" altLang="ja-JP" sz="1100">
              <a:solidFill>
                <a:schemeClr val="dk1"/>
              </a:solidFill>
              <a:effectLst/>
              <a:latin typeface="+mn-lt"/>
              <a:ea typeface="+mn-ea"/>
              <a:cs typeface="+mn-cs"/>
            </a:rPr>
            <a:t>満期一括償還をしていないため、該当なし。</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福岡県川崎町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itchFamily="49" charset="-128"/>
              <a:ea typeface="ＭＳ ゴシック" pitchFamily="49" charset="-128"/>
              <a:cs typeface="+mn-cs"/>
            </a:rPr>
            <a:t>　</a:t>
          </a:r>
          <a:r>
            <a:rPr lang="ja-JP" altLang="ja-JP" sz="1100">
              <a:solidFill>
                <a:schemeClr val="dk1"/>
              </a:solidFill>
              <a:effectLst/>
              <a:latin typeface="+mn-lt"/>
              <a:ea typeface="+mn-ea"/>
              <a:cs typeface="+mn-cs"/>
            </a:rPr>
            <a:t>将来負担額の大半を占めているのが、「一般会計等に係る地方債の現在高」である。現在、長期計画にもとづく継続的な公営住宅建設事業が実施されているため、他の投資的事業とのバランスを常に分析し、引き続き新発債の抑制に努める。</a:t>
          </a:r>
        </a:p>
        <a:p>
          <a:r>
            <a:rPr lang="ja-JP" altLang="ja-JP" sz="1100">
              <a:solidFill>
                <a:schemeClr val="dk1"/>
              </a:solidFill>
              <a:effectLst/>
              <a:latin typeface="+mn-lt"/>
              <a:ea typeface="+mn-ea"/>
              <a:cs typeface="+mn-cs"/>
            </a:rPr>
            <a:t>　また、一般廃棄物処理施設建設事業による広域への負担金や本町にとって大型事業である道の駅整備事業への支出の増加が見込まれるため、今後は更なる事業実施の適正化を図ることとし、将来の負担を少しでも軽減できるように努める。</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福岡県川崎町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かがやけ川崎応援基金にふるさと納税約７億５千２百万円、減債基金に５億３千万円、公共施設等整備基金に約３億５千３百万円を積み立てた一方、かがやけ川崎応援基金をふるさと納税返礼品等にかかる経費に約７億８千万円、繰上償還のため減債基金を２億２千７百万円、過疎地域持続的発展特別事業基金を５億１千９百万円取り崩したこと等により、基金全体として約１１億１千７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令和３年度に基金の使徒明確化のために１２基金を７基金に整理し、公共施設等整備基金とまちづくり基金を新設した。</a:t>
          </a:r>
        </a:p>
        <a:p>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今後も計画的に基金への積立を行う。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かがやけ川崎応援基金：寄付金を財源として寄附者の思いを反映した事業を推進し、多様な人々の参加による個性豊かで住みよいまちづくりに資する。</a:t>
          </a:r>
        </a:p>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公共施設等整備基金：本町における公共施設等の改修、解体等に要する経費の財源にあてる。</a:t>
          </a:r>
        </a:p>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　まちづくり基金：本町の総合計画に基づくまちづくり事業の資金に充てる。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かがやけ川崎応援基金：ふるさと納税に対する返礼品等にかかる費用等に約７億７千９百万円を取り崩した一方、ふるさと納税約７億５千１百万円を積み立てたことにより約２千８百万円減少。</a:t>
          </a:r>
        </a:p>
        <a:p>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　井堰維持管理基金：井堰管理事業実施に伴い取崩したことにより、約１百万円の減少。</a:t>
          </a:r>
        </a:p>
        <a:p>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公共施設等整備基金：約１千５百万円取り崩した一方、連結決算が黒字により約３億５千３百万円の積立を行ったことによる増加。</a:t>
          </a:r>
          <a:endParaRPr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令和３年度に基金の使徒明確化のために１２基金を７基金に整理し、公共施設等整備基金とまちづくり基金を新設した。</a:t>
          </a:r>
        </a:p>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今後も計画的に基金への積立を行う。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令和５年度末の基金残高は約１０億３千３百万円となっており、前年度から５億円の減少となっている。</a:t>
          </a:r>
          <a:endParaRPr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公債費の負担軽減のため繰上償還を予定しているので、償還計画に合わせ減債基金への積立の振替を行っていく。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令和５年度末の基金残高は約７億３千２百万円となっており、前年度から約３億１千２百万円の増加となっている。</a:t>
          </a:r>
        </a:p>
        <a:p>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　増加の主な要因は、財政調整基金からの積立振替等により５億３千万円の積立を行い、繰上償還のため約２億２千７百万円取り崩したことである。</a:t>
          </a:r>
          <a:endParaRPr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地方債の償還計画を踏まえ、令和</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年度に８億円程度を積立予定。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57D3465-47DA-4F51-999C-63C25750EA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486D3BC9-2577-4833-B846-04609F864A5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276C03FF-9A1D-4175-9510-6573B2917509}"/>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B4716057-7347-4E6D-AC91-6E9C90BE6FD2}"/>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51FE76C0-4BCF-46BE-8705-60F517EA498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2A158EC9-15C4-41A0-9BB2-000A51F4D92B}"/>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福岡県川崎町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DEE085A6-A7E1-434C-8B95-31A66D1BAFAA}"/>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B1318C58-F7C3-42CC-8204-54AB47C3BC89}"/>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16AE282D-6F75-4211-AD62-AA9D316A06FF}"/>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58FD196B-1273-4DCB-83C3-EFBFFE442645}"/>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6B5B2628-C642-4389-B22E-EBE1B68427FA}"/>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AD992CA8-99F6-4420-90AC-07B868D3677D}"/>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15,218
15,080
36.14
12,364,749
12,237,129
115,214
5,311,146
12,661,221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D165D339-BC68-45AD-9C1C-99D8F031AAEC}"/>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22961C4F-62C8-4B58-A0A5-2136368F1B62}"/>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2F512D27-565C-4C2E-B2DD-801709FCF243}"/>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26.6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B39FE956-C4B2-455C-AC21-103989ED661B}"/>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E375E046-7C6B-4410-B5E9-DE1EFEAC9A89}"/>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2B24D13B-072B-4346-A6FF-37CF96C66B33}"/>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843ECDED-DDF5-45F0-80CE-BD5C67F7D00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123464E1-4853-4EB7-A5AB-471361ADF2C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BBB4C545-B1CA-47E1-A046-245D8EC31E7A}"/>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9BD004D3-4E55-49BA-A1EF-99DCA948778C}"/>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51E5EBD6-B01A-46E5-9D73-5CA0EB81EDD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54C3C4E-8117-4C9B-A62F-096FEF2FBB68}"/>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39A65D61-7FED-44CD-842F-8BFCF37E1983}"/>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8A03663C-1AD8-46F6-930E-44AFB070BF46}"/>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CB573B8A-CA85-49D0-9540-097D8DFCF7A6}"/>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97F38C82-9B75-46D1-8419-7ECC337E1B05}"/>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FE242B-E9CA-48BD-B2B7-BFE2FE3B671D}"/>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81CFE9C4-DADB-4914-9A2D-A9283F3BDBB7}"/>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8CE9BE86-EFD1-4EB4-839C-EFC4391A60E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D7B94445-BBE6-4657-9BE6-E5213C1565C3}"/>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C8004F0A-DA6F-4F5F-B953-23852F7F7825}"/>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B28F8FD9-CAC2-438F-B9D8-839E8741D45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B2EEB92-107B-43EB-895A-DD92012434A4}"/>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4419CD2E-16CC-4204-941A-D489F4C226F7}"/>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70F89063-7476-444E-9911-D5F99E1BD09F}"/>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7DAD9FF7-7DFE-458F-9D70-FC33EF3D8BAF}"/>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18A0D292-743A-465C-AC3C-F10C9E3A1AF4}"/>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FA65E7C4-F610-4021-A782-98BAE1428149}"/>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C2EE9D01-6E19-4D89-A50B-0856E191A268}"/>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F16C29BD-0076-4FE2-8EB5-4E8E324565C7}"/>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8EFE4E5E-27C9-4C34-9D0C-0A1BE279FC99}"/>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BE0A5192-68EC-4298-902C-17253B2FDCA4}"/>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EE54A82B-EDA6-44EF-8282-023C7750D8EC}"/>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6AF398E3-3CCF-4B9A-8CA5-95FEF5B03235}"/>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2FBE6064-EDC0-48BF-83A9-154A56056EB3}"/>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当町では、平成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年度に策定した公共施設等総合管理計画において、公共施設の延べ床面積を</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削減するという目標を掲げ、老朽化した施設の集約化・複合化や除却を進めている。有形固定資産減価償却率については横ばい傾向で、類似団体内平均値と比較して低い状況であり、これまでの取組の効果が表れていると考えられ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55E35EAF-1342-4E1A-947E-9E76E1599B1A}"/>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8B58E22C-1D53-49F5-83BD-6D74B89AA54F}"/>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3DAB8889-C738-488E-AA30-E70B236407E9}"/>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1A5AB66A-ECF6-42DE-AFF4-2AA96F1C08AD}"/>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A9E8DF63-718F-4D9B-AD3E-2CB120859CB5}"/>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74F2E87D-302E-46A5-94C0-6F07948C2D77}"/>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E3133E2B-7365-407C-AD90-98410C9338F8}"/>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3A3469C1-1F31-486B-B1F2-CFB3F1BC57DF}"/>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23149D6F-17B6-4A8C-8E14-506EB69AA856}"/>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4082F87F-B90A-4F8E-8169-1E79B7CCC7DE}"/>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272BAA75-BB11-4452-90F2-5C48D03F9E0C}"/>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E5C7CF37-B261-4105-999E-5BC406196CAE}"/>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C19A6752-434A-4F87-93FF-AC5C860BF64D}"/>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BFD2ED39-E2FB-49D7-BF8F-DF706FB95509}"/>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F1472710-B963-490B-AB83-E5419B761AE3}"/>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1F7D230-109D-4870-89BD-9476E3EF83AB}"/>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45297</xdr:rowOff>
    </xdr:from>
    <xdr:to>
      <xdr:col>23</xdr:col>
      <xdr:colOff>85090</xdr:colOff>
      <xdr:row>34</xdr:row>
      <xdr:rowOff>154940</xdr:rowOff>
    </xdr:to>
    <xdr:cxnSp macro="">
      <xdr:nvCxnSpPr>
        <xdr:cNvPr id="65" name="直線コネクタ 64">
          <a:extLst>
            <a:ext uri="{FF2B5EF4-FFF2-40B4-BE49-F238E27FC236}">
              <a16:creationId xmlns:a16="http://schemas.microsoft.com/office/drawing/2014/main" id="{5FCCC1CD-F5CA-4D6F-BAE7-380E28E0A5A9}"/>
            </a:ext>
          </a:extLst>
        </xdr:cNvPr>
        <xdr:cNvCxnSpPr/>
      </xdr:nvCxnSpPr>
      <xdr:spPr>
        <a:xfrm flipV="1">
          <a:off x="4760595" y="5445972"/>
          <a:ext cx="1270" cy="1309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158767</xdr:rowOff>
    </xdr:from>
    <xdr:ext cx="405111" cy="259045"/>
    <xdr:sp macro="" textlink="">
      <xdr:nvSpPr>
        <xdr:cNvPr id="66" name="有形固定資産減価償却率最小値テキスト">
          <a:extLst>
            <a:ext uri="{FF2B5EF4-FFF2-40B4-BE49-F238E27FC236}">
              <a16:creationId xmlns:a16="http://schemas.microsoft.com/office/drawing/2014/main" id="{D4AEEF62-762E-469F-8135-E8A7E8525F64}"/>
            </a:ext>
          </a:extLst>
        </xdr:cNvPr>
        <xdr:cNvSpPr txBox="1"/>
      </xdr:nvSpPr>
      <xdr:spPr>
        <a:xfrm>
          <a:off x="4813300" y="6759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154940</xdr:rowOff>
    </xdr:from>
    <xdr:to>
      <xdr:col>23</xdr:col>
      <xdr:colOff>174625</xdr:colOff>
      <xdr:row>34</xdr:row>
      <xdr:rowOff>154940</xdr:rowOff>
    </xdr:to>
    <xdr:cxnSp macro="">
      <xdr:nvCxnSpPr>
        <xdr:cNvPr id="67" name="直線コネクタ 66">
          <a:extLst>
            <a:ext uri="{FF2B5EF4-FFF2-40B4-BE49-F238E27FC236}">
              <a16:creationId xmlns:a16="http://schemas.microsoft.com/office/drawing/2014/main" id="{76730A3E-9543-433D-BF95-3D6686F08777}"/>
            </a:ext>
          </a:extLst>
        </xdr:cNvPr>
        <xdr:cNvCxnSpPr/>
      </xdr:nvCxnSpPr>
      <xdr:spPr>
        <a:xfrm>
          <a:off x="4673600" y="6755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163424</xdr:rowOff>
    </xdr:from>
    <xdr:ext cx="405111" cy="259045"/>
    <xdr:sp macro="" textlink="">
      <xdr:nvSpPr>
        <xdr:cNvPr id="68" name="有形固定資産減価償却率最大値テキスト">
          <a:extLst>
            <a:ext uri="{FF2B5EF4-FFF2-40B4-BE49-F238E27FC236}">
              <a16:creationId xmlns:a16="http://schemas.microsoft.com/office/drawing/2014/main" id="{FB48B4AD-8201-45FA-ADCF-84BA8A1C9A0F}"/>
            </a:ext>
          </a:extLst>
        </xdr:cNvPr>
        <xdr:cNvSpPr txBox="1"/>
      </xdr:nvSpPr>
      <xdr:spPr>
        <a:xfrm>
          <a:off x="4813300" y="522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45297</xdr:rowOff>
    </xdr:from>
    <xdr:to>
      <xdr:col>23</xdr:col>
      <xdr:colOff>174625</xdr:colOff>
      <xdr:row>27</xdr:row>
      <xdr:rowOff>45297</xdr:rowOff>
    </xdr:to>
    <xdr:cxnSp macro="">
      <xdr:nvCxnSpPr>
        <xdr:cNvPr id="69" name="直線コネクタ 68">
          <a:extLst>
            <a:ext uri="{FF2B5EF4-FFF2-40B4-BE49-F238E27FC236}">
              <a16:creationId xmlns:a16="http://schemas.microsoft.com/office/drawing/2014/main" id="{11267018-4641-48C3-81F4-FA00FE0E4BDA}"/>
            </a:ext>
          </a:extLst>
        </xdr:cNvPr>
        <xdr:cNvCxnSpPr/>
      </xdr:nvCxnSpPr>
      <xdr:spPr>
        <a:xfrm>
          <a:off x="4673600" y="544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31979</xdr:rowOff>
    </xdr:from>
    <xdr:ext cx="405111" cy="259045"/>
    <xdr:sp macro="" textlink="">
      <xdr:nvSpPr>
        <xdr:cNvPr id="70" name="有形固定資産減価償却率平均値テキスト">
          <a:extLst>
            <a:ext uri="{FF2B5EF4-FFF2-40B4-BE49-F238E27FC236}">
              <a16:creationId xmlns:a16="http://schemas.microsoft.com/office/drawing/2014/main" id="{9DAB4BC5-BCCB-4162-BAF6-5B54D3920DF0}"/>
            </a:ext>
          </a:extLst>
        </xdr:cNvPr>
        <xdr:cNvSpPr txBox="1"/>
      </xdr:nvSpPr>
      <xdr:spPr>
        <a:xfrm>
          <a:off x="4813300" y="6118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53552</xdr:rowOff>
    </xdr:from>
    <xdr:to>
      <xdr:col>23</xdr:col>
      <xdr:colOff>136525</xdr:colOff>
      <xdr:row>31</xdr:row>
      <xdr:rowOff>155152</xdr:rowOff>
    </xdr:to>
    <xdr:sp macro="" textlink="">
      <xdr:nvSpPr>
        <xdr:cNvPr id="71" name="フローチャート: 判断 70">
          <a:extLst>
            <a:ext uri="{FF2B5EF4-FFF2-40B4-BE49-F238E27FC236}">
              <a16:creationId xmlns:a16="http://schemas.microsoft.com/office/drawing/2014/main" id="{E29A2779-F25C-41B7-AA59-6007184154DD}"/>
            </a:ext>
          </a:extLst>
        </xdr:cNvPr>
        <xdr:cNvSpPr/>
      </xdr:nvSpPr>
      <xdr:spPr>
        <a:xfrm>
          <a:off x="4711700" y="614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46355</xdr:rowOff>
    </xdr:from>
    <xdr:to>
      <xdr:col>19</xdr:col>
      <xdr:colOff>187325</xdr:colOff>
      <xdr:row>31</xdr:row>
      <xdr:rowOff>147955</xdr:rowOff>
    </xdr:to>
    <xdr:sp macro="" textlink="">
      <xdr:nvSpPr>
        <xdr:cNvPr id="72" name="フローチャート: 判断 71">
          <a:extLst>
            <a:ext uri="{FF2B5EF4-FFF2-40B4-BE49-F238E27FC236}">
              <a16:creationId xmlns:a16="http://schemas.microsoft.com/office/drawing/2014/main" id="{8D3BE6B3-ADD7-41B9-B67F-506AE9FAE74B}"/>
            </a:ext>
          </a:extLst>
        </xdr:cNvPr>
        <xdr:cNvSpPr/>
      </xdr:nvSpPr>
      <xdr:spPr>
        <a:xfrm>
          <a:off x="4000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6773</xdr:rowOff>
    </xdr:from>
    <xdr:to>
      <xdr:col>15</xdr:col>
      <xdr:colOff>187325</xdr:colOff>
      <xdr:row>31</xdr:row>
      <xdr:rowOff>108373</xdr:rowOff>
    </xdr:to>
    <xdr:sp macro="" textlink="">
      <xdr:nvSpPr>
        <xdr:cNvPr id="73" name="フローチャート: 判断 72">
          <a:extLst>
            <a:ext uri="{FF2B5EF4-FFF2-40B4-BE49-F238E27FC236}">
              <a16:creationId xmlns:a16="http://schemas.microsoft.com/office/drawing/2014/main" id="{37CD94FC-CF18-464A-9E8D-493D12CE666A}"/>
            </a:ext>
          </a:extLst>
        </xdr:cNvPr>
        <xdr:cNvSpPr/>
      </xdr:nvSpPr>
      <xdr:spPr>
        <a:xfrm>
          <a:off x="3238500" y="60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109855</xdr:rowOff>
    </xdr:from>
    <xdr:to>
      <xdr:col>11</xdr:col>
      <xdr:colOff>187325</xdr:colOff>
      <xdr:row>31</xdr:row>
      <xdr:rowOff>40005</xdr:rowOff>
    </xdr:to>
    <xdr:sp macro="" textlink="">
      <xdr:nvSpPr>
        <xdr:cNvPr id="74" name="フローチャート: 判断 73">
          <a:extLst>
            <a:ext uri="{FF2B5EF4-FFF2-40B4-BE49-F238E27FC236}">
              <a16:creationId xmlns:a16="http://schemas.microsoft.com/office/drawing/2014/main" id="{8BC8424F-D1E3-433D-BA23-B11714CBF44D}"/>
            </a:ext>
          </a:extLst>
        </xdr:cNvPr>
        <xdr:cNvSpPr/>
      </xdr:nvSpPr>
      <xdr:spPr>
        <a:xfrm>
          <a:off x="24765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95462</xdr:rowOff>
    </xdr:from>
    <xdr:to>
      <xdr:col>7</xdr:col>
      <xdr:colOff>187325</xdr:colOff>
      <xdr:row>31</xdr:row>
      <xdr:rowOff>25612</xdr:rowOff>
    </xdr:to>
    <xdr:sp macro="" textlink="">
      <xdr:nvSpPr>
        <xdr:cNvPr id="75" name="フローチャート: 判断 74">
          <a:extLst>
            <a:ext uri="{FF2B5EF4-FFF2-40B4-BE49-F238E27FC236}">
              <a16:creationId xmlns:a16="http://schemas.microsoft.com/office/drawing/2014/main" id="{DDE16B42-582E-4F22-BF81-8C6D9BAAB68A}"/>
            </a:ext>
          </a:extLst>
        </xdr:cNvPr>
        <xdr:cNvSpPr/>
      </xdr:nvSpPr>
      <xdr:spPr>
        <a:xfrm>
          <a:off x="1714500" y="6010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5ED102F-0105-4571-AE8B-054C92873BC1}"/>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7C46BDA8-F7B8-43FF-9E1C-14BFD991F379}"/>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A54EC0D3-96B5-477A-B910-F418D8F05C4B}"/>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B936F519-15C1-45F0-98CA-7353960412B8}"/>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8BA3C49A-0210-4F70-85A8-C5463FEF1A3B}"/>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102658</xdr:rowOff>
    </xdr:from>
    <xdr:to>
      <xdr:col>23</xdr:col>
      <xdr:colOff>136525</xdr:colOff>
      <xdr:row>31</xdr:row>
      <xdr:rowOff>32808</xdr:rowOff>
    </xdr:to>
    <xdr:sp macro="" textlink="">
      <xdr:nvSpPr>
        <xdr:cNvPr id="81" name="楕円 80">
          <a:extLst>
            <a:ext uri="{FF2B5EF4-FFF2-40B4-BE49-F238E27FC236}">
              <a16:creationId xmlns:a16="http://schemas.microsoft.com/office/drawing/2014/main" id="{A76DBAC1-E3EA-4A85-9F97-69989BDC26CC}"/>
            </a:ext>
          </a:extLst>
        </xdr:cNvPr>
        <xdr:cNvSpPr/>
      </xdr:nvSpPr>
      <xdr:spPr>
        <a:xfrm>
          <a:off x="4711700" y="601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125535</xdr:rowOff>
    </xdr:from>
    <xdr:ext cx="405111" cy="259045"/>
    <xdr:sp macro="" textlink="">
      <xdr:nvSpPr>
        <xdr:cNvPr id="82" name="有形固定資産減価償却率該当値テキスト">
          <a:extLst>
            <a:ext uri="{FF2B5EF4-FFF2-40B4-BE49-F238E27FC236}">
              <a16:creationId xmlns:a16="http://schemas.microsoft.com/office/drawing/2014/main" id="{ED60063B-57E3-4891-A734-B20E92BB29FB}"/>
            </a:ext>
          </a:extLst>
        </xdr:cNvPr>
        <xdr:cNvSpPr txBox="1"/>
      </xdr:nvSpPr>
      <xdr:spPr>
        <a:xfrm>
          <a:off x="4813300" y="5869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81068</xdr:rowOff>
    </xdr:from>
    <xdr:to>
      <xdr:col>19</xdr:col>
      <xdr:colOff>187325</xdr:colOff>
      <xdr:row>31</xdr:row>
      <xdr:rowOff>11218</xdr:rowOff>
    </xdr:to>
    <xdr:sp macro="" textlink="">
      <xdr:nvSpPr>
        <xdr:cNvPr id="83" name="楕円 82">
          <a:extLst>
            <a:ext uri="{FF2B5EF4-FFF2-40B4-BE49-F238E27FC236}">
              <a16:creationId xmlns:a16="http://schemas.microsoft.com/office/drawing/2014/main" id="{93E2CBCD-F530-454E-BA96-04658022BC33}"/>
            </a:ext>
          </a:extLst>
        </xdr:cNvPr>
        <xdr:cNvSpPr/>
      </xdr:nvSpPr>
      <xdr:spPr>
        <a:xfrm>
          <a:off x="4000500" y="599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131868</xdr:rowOff>
    </xdr:from>
    <xdr:to>
      <xdr:col>23</xdr:col>
      <xdr:colOff>85725</xdr:colOff>
      <xdr:row>30</xdr:row>
      <xdr:rowOff>153458</xdr:rowOff>
    </xdr:to>
    <xdr:cxnSp macro="">
      <xdr:nvCxnSpPr>
        <xdr:cNvPr id="84" name="直線コネクタ 83">
          <a:extLst>
            <a:ext uri="{FF2B5EF4-FFF2-40B4-BE49-F238E27FC236}">
              <a16:creationId xmlns:a16="http://schemas.microsoft.com/office/drawing/2014/main" id="{55456EB8-0F96-4D1C-8343-0A87F86767B5}"/>
            </a:ext>
          </a:extLst>
        </xdr:cNvPr>
        <xdr:cNvCxnSpPr/>
      </xdr:nvCxnSpPr>
      <xdr:spPr>
        <a:xfrm>
          <a:off x="4051300" y="6046893"/>
          <a:ext cx="711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95462</xdr:rowOff>
    </xdr:from>
    <xdr:to>
      <xdr:col>15</xdr:col>
      <xdr:colOff>187325</xdr:colOff>
      <xdr:row>31</xdr:row>
      <xdr:rowOff>25612</xdr:rowOff>
    </xdr:to>
    <xdr:sp macro="" textlink="">
      <xdr:nvSpPr>
        <xdr:cNvPr id="85" name="楕円 84">
          <a:extLst>
            <a:ext uri="{FF2B5EF4-FFF2-40B4-BE49-F238E27FC236}">
              <a16:creationId xmlns:a16="http://schemas.microsoft.com/office/drawing/2014/main" id="{FFC8AD01-C2C4-4114-9779-39F7B9C55D71}"/>
            </a:ext>
          </a:extLst>
        </xdr:cNvPr>
        <xdr:cNvSpPr/>
      </xdr:nvSpPr>
      <xdr:spPr>
        <a:xfrm>
          <a:off x="3238500" y="601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131868</xdr:rowOff>
    </xdr:from>
    <xdr:to>
      <xdr:col>19</xdr:col>
      <xdr:colOff>136525</xdr:colOff>
      <xdr:row>30</xdr:row>
      <xdr:rowOff>146262</xdr:rowOff>
    </xdr:to>
    <xdr:cxnSp macro="">
      <xdr:nvCxnSpPr>
        <xdr:cNvPr id="86" name="直線コネクタ 85">
          <a:extLst>
            <a:ext uri="{FF2B5EF4-FFF2-40B4-BE49-F238E27FC236}">
              <a16:creationId xmlns:a16="http://schemas.microsoft.com/office/drawing/2014/main" id="{23DF7CA1-EC82-411E-93AE-E863327D6E95}"/>
            </a:ext>
          </a:extLst>
        </xdr:cNvPr>
        <xdr:cNvCxnSpPr/>
      </xdr:nvCxnSpPr>
      <xdr:spPr>
        <a:xfrm flipV="1">
          <a:off x="3289300" y="6046893"/>
          <a:ext cx="762000" cy="1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88265</xdr:rowOff>
    </xdr:from>
    <xdr:to>
      <xdr:col>11</xdr:col>
      <xdr:colOff>187325</xdr:colOff>
      <xdr:row>31</xdr:row>
      <xdr:rowOff>18415</xdr:rowOff>
    </xdr:to>
    <xdr:sp macro="" textlink="">
      <xdr:nvSpPr>
        <xdr:cNvPr id="87" name="楕円 86">
          <a:extLst>
            <a:ext uri="{FF2B5EF4-FFF2-40B4-BE49-F238E27FC236}">
              <a16:creationId xmlns:a16="http://schemas.microsoft.com/office/drawing/2014/main" id="{728ACA23-D8AE-4041-8B0C-C14B58D25D65}"/>
            </a:ext>
          </a:extLst>
        </xdr:cNvPr>
        <xdr:cNvSpPr/>
      </xdr:nvSpPr>
      <xdr:spPr>
        <a:xfrm>
          <a:off x="2476500" y="60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139065</xdr:rowOff>
    </xdr:from>
    <xdr:to>
      <xdr:col>15</xdr:col>
      <xdr:colOff>136525</xdr:colOff>
      <xdr:row>30</xdr:row>
      <xdr:rowOff>146262</xdr:rowOff>
    </xdr:to>
    <xdr:cxnSp macro="">
      <xdr:nvCxnSpPr>
        <xdr:cNvPr id="88" name="直線コネクタ 87">
          <a:extLst>
            <a:ext uri="{FF2B5EF4-FFF2-40B4-BE49-F238E27FC236}">
              <a16:creationId xmlns:a16="http://schemas.microsoft.com/office/drawing/2014/main" id="{F60EB84E-53DF-4852-A85F-90BC44CEFC4C}"/>
            </a:ext>
          </a:extLst>
        </xdr:cNvPr>
        <xdr:cNvCxnSpPr/>
      </xdr:nvCxnSpPr>
      <xdr:spPr>
        <a:xfrm>
          <a:off x="2527300" y="6054090"/>
          <a:ext cx="76200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139082</xdr:rowOff>
    </xdr:from>
    <xdr:ext cx="405111" cy="259045"/>
    <xdr:sp macro="" textlink="">
      <xdr:nvSpPr>
        <xdr:cNvPr id="89" name="n_1aveValue有形固定資産減価償却率">
          <a:extLst>
            <a:ext uri="{FF2B5EF4-FFF2-40B4-BE49-F238E27FC236}">
              <a16:creationId xmlns:a16="http://schemas.microsoft.com/office/drawing/2014/main" id="{EEA1C6EE-65AD-466D-99F8-DEAFB7266FE0}"/>
            </a:ext>
          </a:extLst>
        </xdr:cNvPr>
        <xdr:cNvSpPr txBox="1"/>
      </xdr:nvSpPr>
      <xdr:spPr>
        <a:xfrm>
          <a:off x="3836044" y="622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99500</xdr:rowOff>
    </xdr:from>
    <xdr:ext cx="405111" cy="259045"/>
    <xdr:sp macro="" textlink="">
      <xdr:nvSpPr>
        <xdr:cNvPr id="90" name="n_2aveValue有形固定資産減価償却率">
          <a:extLst>
            <a:ext uri="{FF2B5EF4-FFF2-40B4-BE49-F238E27FC236}">
              <a16:creationId xmlns:a16="http://schemas.microsoft.com/office/drawing/2014/main" id="{CF1DD9FA-BC26-4FE9-9ED7-EEC4C8DAB089}"/>
            </a:ext>
          </a:extLst>
        </xdr:cNvPr>
        <xdr:cNvSpPr txBox="1"/>
      </xdr:nvSpPr>
      <xdr:spPr>
        <a:xfrm>
          <a:off x="3086744" y="6185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31132</xdr:rowOff>
    </xdr:from>
    <xdr:ext cx="405111" cy="259045"/>
    <xdr:sp macro="" textlink="">
      <xdr:nvSpPr>
        <xdr:cNvPr id="91" name="n_3aveValue有形固定資産減価償却率">
          <a:extLst>
            <a:ext uri="{FF2B5EF4-FFF2-40B4-BE49-F238E27FC236}">
              <a16:creationId xmlns:a16="http://schemas.microsoft.com/office/drawing/2014/main" id="{DE96163F-3F0F-482A-BCAB-EF5CB9E4A510}"/>
            </a:ext>
          </a:extLst>
        </xdr:cNvPr>
        <xdr:cNvSpPr txBox="1"/>
      </xdr:nvSpPr>
      <xdr:spPr>
        <a:xfrm>
          <a:off x="23247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42139</xdr:rowOff>
    </xdr:from>
    <xdr:ext cx="405111" cy="259045"/>
    <xdr:sp macro="" textlink="">
      <xdr:nvSpPr>
        <xdr:cNvPr id="92" name="n_4aveValue有形固定資産減価償却率">
          <a:extLst>
            <a:ext uri="{FF2B5EF4-FFF2-40B4-BE49-F238E27FC236}">
              <a16:creationId xmlns:a16="http://schemas.microsoft.com/office/drawing/2014/main" id="{EDF22FD7-81AD-47F0-A54B-2BAB97D8FCA6}"/>
            </a:ext>
          </a:extLst>
        </xdr:cNvPr>
        <xdr:cNvSpPr txBox="1"/>
      </xdr:nvSpPr>
      <xdr:spPr>
        <a:xfrm>
          <a:off x="1562744" y="5785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27745</xdr:rowOff>
    </xdr:from>
    <xdr:ext cx="405111" cy="259045"/>
    <xdr:sp macro="" textlink="">
      <xdr:nvSpPr>
        <xdr:cNvPr id="93" name="n_1mainValue有形固定資産減価償却率">
          <a:extLst>
            <a:ext uri="{FF2B5EF4-FFF2-40B4-BE49-F238E27FC236}">
              <a16:creationId xmlns:a16="http://schemas.microsoft.com/office/drawing/2014/main" id="{3936386B-B679-4E7F-9376-8C8D512F44CD}"/>
            </a:ext>
          </a:extLst>
        </xdr:cNvPr>
        <xdr:cNvSpPr txBox="1"/>
      </xdr:nvSpPr>
      <xdr:spPr>
        <a:xfrm>
          <a:off x="3836044" y="5771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42139</xdr:rowOff>
    </xdr:from>
    <xdr:ext cx="405111" cy="259045"/>
    <xdr:sp macro="" textlink="">
      <xdr:nvSpPr>
        <xdr:cNvPr id="94" name="n_2mainValue有形固定資産減価償却率">
          <a:extLst>
            <a:ext uri="{FF2B5EF4-FFF2-40B4-BE49-F238E27FC236}">
              <a16:creationId xmlns:a16="http://schemas.microsoft.com/office/drawing/2014/main" id="{02BC20FE-A014-4D37-9E90-A7D86578F71E}"/>
            </a:ext>
          </a:extLst>
        </xdr:cNvPr>
        <xdr:cNvSpPr txBox="1"/>
      </xdr:nvSpPr>
      <xdr:spPr>
        <a:xfrm>
          <a:off x="3086744" y="5785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34942</xdr:rowOff>
    </xdr:from>
    <xdr:ext cx="405111" cy="259045"/>
    <xdr:sp macro="" textlink="">
      <xdr:nvSpPr>
        <xdr:cNvPr id="95" name="n_3mainValue有形固定資産減価償却率">
          <a:extLst>
            <a:ext uri="{FF2B5EF4-FFF2-40B4-BE49-F238E27FC236}">
              <a16:creationId xmlns:a16="http://schemas.microsoft.com/office/drawing/2014/main" id="{5F43C662-EF49-45A5-88CA-29705CF332AE}"/>
            </a:ext>
          </a:extLst>
        </xdr:cNvPr>
        <xdr:cNvSpPr txBox="1"/>
      </xdr:nvSpPr>
      <xdr:spPr>
        <a:xfrm>
          <a:off x="23247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6" name="正方形/長方形 95">
          <a:extLst>
            <a:ext uri="{FF2B5EF4-FFF2-40B4-BE49-F238E27FC236}">
              <a16:creationId xmlns:a16="http://schemas.microsoft.com/office/drawing/2014/main" id="{46F91F8C-4F0A-450A-BCE4-CBB2D2953D71}"/>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7" name="正方形/長方形 96">
          <a:extLst>
            <a:ext uri="{FF2B5EF4-FFF2-40B4-BE49-F238E27FC236}">
              <a16:creationId xmlns:a16="http://schemas.microsoft.com/office/drawing/2014/main" id="{AB96729C-4819-4944-AE1C-7D791277E91B}"/>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8" name="正方形/長方形 97">
          <a:extLst>
            <a:ext uri="{FF2B5EF4-FFF2-40B4-BE49-F238E27FC236}">
              <a16:creationId xmlns:a16="http://schemas.microsoft.com/office/drawing/2014/main" id="{398AC144-710F-438D-8111-81C563443B43}"/>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[ 566.7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9" name="正方形/長方形 98">
          <a:extLst>
            <a:ext uri="{FF2B5EF4-FFF2-40B4-BE49-F238E27FC236}">
              <a16:creationId xmlns:a16="http://schemas.microsoft.com/office/drawing/2014/main" id="{515E4F2F-5A5F-4856-BE99-B0B5F4EBDC2B}"/>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0" name="正方形/長方形 99">
          <a:extLst>
            <a:ext uri="{FF2B5EF4-FFF2-40B4-BE49-F238E27FC236}">
              <a16:creationId xmlns:a16="http://schemas.microsoft.com/office/drawing/2014/main" id="{99FFDDF8-C4D5-4733-A899-D8FBBB319652}"/>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1" name="正方形/長方形 100">
          <a:extLst>
            <a:ext uri="{FF2B5EF4-FFF2-40B4-BE49-F238E27FC236}">
              <a16:creationId xmlns:a16="http://schemas.microsoft.com/office/drawing/2014/main" id="{CCCE6CF5-644A-49B1-9B90-A1D3C8FCCD4C}"/>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2" name="正方形/長方形 101">
          <a:extLst>
            <a:ext uri="{FF2B5EF4-FFF2-40B4-BE49-F238E27FC236}">
              <a16:creationId xmlns:a16="http://schemas.microsoft.com/office/drawing/2014/main" id="{2155AE9A-ACD5-42DB-87B3-90A3141ACA23}"/>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3" name="正方形/長方形 102">
          <a:extLst>
            <a:ext uri="{FF2B5EF4-FFF2-40B4-BE49-F238E27FC236}">
              <a16:creationId xmlns:a16="http://schemas.microsoft.com/office/drawing/2014/main" id="{37282D5D-7737-4670-AFBC-7FAFED30491B}"/>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4" name="正方形/長方形 103">
          <a:extLst>
            <a:ext uri="{FF2B5EF4-FFF2-40B4-BE49-F238E27FC236}">
              <a16:creationId xmlns:a16="http://schemas.microsoft.com/office/drawing/2014/main" id="{6FA2824E-6408-4FB8-ACBA-1131E862F2DC}"/>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5" name="正方形/長方形 104">
          <a:extLst>
            <a:ext uri="{FF2B5EF4-FFF2-40B4-BE49-F238E27FC236}">
              <a16:creationId xmlns:a16="http://schemas.microsoft.com/office/drawing/2014/main" id="{D4EE59AC-E3EB-48D2-9088-7D04317EEFFF}"/>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6" name="正方形/長方形 105">
          <a:extLst>
            <a:ext uri="{FF2B5EF4-FFF2-40B4-BE49-F238E27FC236}">
              <a16:creationId xmlns:a16="http://schemas.microsoft.com/office/drawing/2014/main" id="{2A74CE56-D700-4EFF-BEE0-7C8F0A38B87F}"/>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7" name="正方形/長方形 106">
          <a:extLst>
            <a:ext uri="{FF2B5EF4-FFF2-40B4-BE49-F238E27FC236}">
              <a16:creationId xmlns:a16="http://schemas.microsoft.com/office/drawing/2014/main" id="{C8E5F437-21EB-43AF-8DAE-D9BD23140626}"/>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8" name="テキスト ボックス 107">
          <a:extLst>
            <a:ext uri="{FF2B5EF4-FFF2-40B4-BE49-F238E27FC236}">
              <a16:creationId xmlns:a16="http://schemas.microsoft.com/office/drawing/2014/main" id="{F716364D-892F-4FE3-A8E2-884C7E34463C}"/>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年度からの財政健全化計画による投資事業の抑制により債務償還比率は減少傾向であり、類似団体内平均値と比較すると高くなっているが、昨年に引き続き福岡県平均値を下回ることができた。現在、町営住宅ストック総合活用計画に基づき公営住宅建設事業が進んでおり、その地方債の償還により数値の悪化が予想されるため、緊急性や住民のニーズを把握し新規事業による地方債の発行の抑制に努める。</a:t>
          </a:r>
        </a:p>
      </xdr:txBody>
    </xdr:sp>
    <xdr:clientData/>
  </xdr:twoCellAnchor>
  <xdr:oneCellAnchor>
    <xdr:from>
      <xdr:col>57</xdr:col>
      <xdr:colOff>111125</xdr:colOff>
      <xdr:row>23</xdr:row>
      <xdr:rowOff>47625</xdr:rowOff>
    </xdr:from>
    <xdr:ext cx="349839" cy="225703"/>
    <xdr:sp macro="" textlink="">
      <xdr:nvSpPr>
        <xdr:cNvPr id="109" name="テキスト ボックス 108">
          <a:extLst>
            <a:ext uri="{FF2B5EF4-FFF2-40B4-BE49-F238E27FC236}">
              <a16:creationId xmlns:a16="http://schemas.microsoft.com/office/drawing/2014/main" id="{29F944B9-196D-4A57-9468-AD44EAAEDE1F}"/>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0" name="直線コネクタ 109">
          <a:extLst>
            <a:ext uri="{FF2B5EF4-FFF2-40B4-BE49-F238E27FC236}">
              <a16:creationId xmlns:a16="http://schemas.microsoft.com/office/drawing/2014/main" id="{997152E4-8B57-44D5-B2B6-A606A7CFD4D5}"/>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1" name="テキスト ボックス 110">
          <a:extLst>
            <a:ext uri="{FF2B5EF4-FFF2-40B4-BE49-F238E27FC236}">
              <a16:creationId xmlns:a16="http://schemas.microsoft.com/office/drawing/2014/main" id="{2A66E1F2-0E5D-4FB7-B6D5-5A9FD8F58CCA}"/>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2" name="直線コネクタ 111">
          <a:extLst>
            <a:ext uri="{FF2B5EF4-FFF2-40B4-BE49-F238E27FC236}">
              <a16:creationId xmlns:a16="http://schemas.microsoft.com/office/drawing/2014/main" id="{1684211F-2288-4416-A64E-ED6226222B81}"/>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3" name="テキスト ボックス 112">
          <a:extLst>
            <a:ext uri="{FF2B5EF4-FFF2-40B4-BE49-F238E27FC236}">
              <a16:creationId xmlns:a16="http://schemas.microsoft.com/office/drawing/2014/main" id="{BE1EA30A-0717-421B-B3E5-7E82D1433377}"/>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4" name="直線コネクタ 113">
          <a:extLst>
            <a:ext uri="{FF2B5EF4-FFF2-40B4-BE49-F238E27FC236}">
              <a16:creationId xmlns:a16="http://schemas.microsoft.com/office/drawing/2014/main" id="{493CC25C-D4AC-4ED6-9471-AEE233AC94E6}"/>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5" name="テキスト ボックス 114">
          <a:extLst>
            <a:ext uri="{FF2B5EF4-FFF2-40B4-BE49-F238E27FC236}">
              <a16:creationId xmlns:a16="http://schemas.microsoft.com/office/drawing/2014/main" id="{191DA0AE-BB28-487D-A5A7-7168AAF55A84}"/>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6" name="直線コネクタ 115">
          <a:extLst>
            <a:ext uri="{FF2B5EF4-FFF2-40B4-BE49-F238E27FC236}">
              <a16:creationId xmlns:a16="http://schemas.microsoft.com/office/drawing/2014/main" id="{E965E063-3862-4301-9ECB-CE1FE7F06CF4}"/>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7" name="テキスト ボックス 116">
          <a:extLst>
            <a:ext uri="{FF2B5EF4-FFF2-40B4-BE49-F238E27FC236}">
              <a16:creationId xmlns:a16="http://schemas.microsoft.com/office/drawing/2014/main" id="{78CC9775-6287-4E59-8C9A-D4B56032915B}"/>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8" name="直線コネクタ 117">
          <a:extLst>
            <a:ext uri="{FF2B5EF4-FFF2-40B4-BE49-F238E27FC236}">
              <a16:creationId xmlns:a16="http://schemas.microsoft.com/office/drawing/2014/main" id="{715FB761-DBA6-4385-81CE-BD47F8CA4528}"/>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9" name="テキスト ボックス 118">
          <a:extLst>
            <a:ext uri="{FF2B5EF4-FFF2-40B4-BE49-F238E27FC236}">
              <a16:creationId xmlns:a16="http://schemas.microsoft.com/office/drawing/2014/main" id="{BF45D328-88DD-4C3D-8E47-1FD951830DCF}"/>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0" name="直線コネクタ 119">
          <a:extLst>
            <a:ext uri="{FF2B5EF4-FFF2-40B4-BE49-F238E27FC236}">
              <a16:creationId xmlns:a16="http://schemas.microsoft.com/office/drawing/2014/main" id="{13091EAA-DB6A-4C84-81A2-B1308A7823CF}"/>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1" name="テキスト ボックス 120">
          <a:extLst>
            <a:ext uri="{FF2B5EF4-FFF2-40B4-BE49-F238E27FC236}">
              <a16:creationId xmlns:a16="http://schemas.microsoft.com/office/drawing/2014/main" id="{0DE5B5D4-C6FF-473A-B238-69398727413C}"/>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2" name="直線コネクタ 121">
          <a:extLst>
            <a:ext uri="{FF2B5EF4-FFF2-40B4-BE49-F238E27FC236}">
              <a16:creationId xmlns:a16="http://schemas.microsoft.com/office/drawing/2014/main" id="{50609A55-C731-48A8-85B7-BC74765D4B9A}"/>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3" name="テキスト ボックス 122">
          <a:extLst>
            <a:ext uri="{FF2B5EF4-FFF2-40B4-BE49-F238E27FC236}">
              <a16:creationId xmlns:a16="http://schemas.microsoft.com/office/drawing/2014/main" id="{30BF3B43-536B-4322-BBD0-5EBC68B1B5AB}"/>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4" name="直線コネクタ 123">
          <a:extLst>
            <a:ext uri="{FF2B5EF4-FFF2-40B4-BE49-F238E27FC236}">
              <a16:creationId xmlns:a16="http://schemas.microsoft.com/office/drawing/2014/main" id="{F228F304-50C5-482B-A54C-B5EDAF2E19F4}"/>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a:extLst>
            <a:ext uri="{FF2B5EF4-FFF2-40B4-BE49-F238E27FC236}">
              <a16:creationId xmlns:a16="http://schemas.microsoft.com/office/drawing/2014/main" id="{D5F16EB0-199C-497B-B388-6F368111F1EC}"/>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69197</xdr:rowOff>
    </xdr:to>
    <xdr:cxnSp macro="">
      <xdr:nvCxnSpPr>
        <xdr:cNvPr id="126" name="直線コネクタ 125">
          <a:extLst>
            <a:ext uri="{FF2B5EF4-FFF2-40B4-BE49-F238E27FC236}">
              <a16:creationId xmlns:a16="http://schemas.microsoft.com/office/drawing/2014/main" id="{310EFFA7-F3CD-4360-9FED-6C780FE1795A}"/>
            </a:ext>
          </a:extLst>
        </xdr:cNvPr>
        <xdr:cNvCxnSpPr/>
      </xdr:nvCxnSpPr>
      <xdr:spPr>
        <a:xfrm flipV="1">
          <a:off x="14793595" y="5261428"/>
          <a:ext cx="1269" cy="1408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73024</xdr:rowOff>
    </xdr:from>
    <xdr:ext cx="469744" cy="259045"/>
    <xdr:sp macro="" textlink="">
      <xdr:nvSpPr>
        <xdr:cNvPr id="127" name="債務償還比率最小値テキスト">
          <a:extLst>
            <a:ext uri="{FF2B5EF4-FFF2-40B4-BE49-F238E27FC236}">
              <a16:creationId xmlns:a16="http://schemas.microsoft.com/office/drawing/2014/main" id="{337DAF7A-CEE9-4E1E-98E2-3D402F92D66B}"/>
            </a:ext>
          </a:extLst>
        </xdr:cNvPr>
        <xdr:cNvSpPr txBox="1"/>
      </xdr:nvSpPr>
      <xdr:spPr>
        <a:xfrm>
          <a:off x="14846300" y="6673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69197</xdr:rowOff>
    </xdr:from>
    <xdr:to>
      <xdr:col>76</xdr:col>
      <xdr:colOff>111125</xdr:colOff>
      <xdr:row>34</xdr:row>
      <xdr:rowOff>69197</xdr:rowOff>
    </xdr:to>
    <xdr:cxnSp macro="">
      <xdr:nvCxnSpPr>
        <xdr:cNvPr id="128" name="直線コネクタ 127">
          <a:extLst>
            <a:ext uri="{FF2B5EF4-FFF2-40B4-BE49-F238E27FC236}">
              <a16:creationId xmlns:a16="http://schemas.microsoft.com/office/drawing/2014/main" id="{F09BDDC2-D081-43B6-920D-25C1CB2ECB44}"/>
            </a:ext>
          </a:extLst>
        </xdr:cNvPr>
        <xdr:cNvCxnSpPr/>
      </xdr:nvCxnSpPr>
      <xdr:spPr>
        <a:xfrm>
          <a:off x="14706600" y="6670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29" name="債務償還比率最大値テキスト">
          <a:extLst>
            <a:ext uri="{FF2B5EF4-FFF2-40B4-BE49-F238E27FC236}">
              <a16:creationId xmlns:a16="http://schemas.microsoft.com/office/drawing/2014/main" id="{FB816241-786D-488D-8907-3D515C6A884C}"/>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0" name="直線コネクタ 129">
          <a:extLst>
            <a:ext uri="{FF2B5EF4-FFF2-40B4-BE49-F238E27FC236}">
              <a16:creationId xmlns:a16="http://schemas.microsoft.com/office/drawing/2014/main" id="{D45C3BFA-D263-4BD9-AAC6-BA9C789631DF}"/>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103241</xdr:rowOff>
    </xdr:from>
    <xdr:ext cx="469744" cy="259045"/>
    <xdr:sp macro="" textlink="">
      <xdr:nvSpPr>
        <xdr:cNvPr id="131" name="債務償還比率平均値テキスト">
          <a:extLst>
            <a:ext uri="{FF2B5EF4-FFF2-40B4-BE49-F238E27FC236}">
              <a16:creationId xmlns:a16="http://schemas.microsoft.com/office/drawing/2014/main" id="{DD0B3737-10F9-4410-BE74-206F77852386}"/>
            </a:ext>
          </a:extLst>
        </xdr:cNvPr>
        <xdr:cNvSpPr txBox="1"/>
      </xdr:nvSpPr>
      <xdr:spPr>
        <a:xfrm>
          <a:off x="14846300" y="5675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80364</xdr:rowOff>
    </xdr:from>
    <xdr:to>
      <xdr:col>76</xdr:col>
      <xdr:colOff>73025</xdr:colOff>
      <xdr:row>30</xdr:row>
      <xdr:rowOff>10514</xdr:rowOff>
    </xdr:to>
    <xdr:sp macro="" textlink="">
      <xdr:nvSpPr>
        <xdr:cNvPr id="132" name="フローチャート: 判断 131">
          <a:extLst>
            <a:ext uri="{FF2B5EF4-FFF2-40B4-BE49-F238E27FC236}">
              <a16:creationId xmlns:a16="http://schemas.microsoft.com/office/drawing/2014/main" id="{48409481-29F1-4E5C-9F5A-14255C096675}"/>
            </a:ext>
          </a:extLst>
        </xdr:cNvPr>
        <xdr:cNvSpPr/>
      </xdr:nvSpPr>
      <xdr:spPr>
        <a:xfrm>
          <a:off x="14744700" y="5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131563</xdr:rowOff>
    </xdr:from>
    <xdr:to>
      <xdr:col>72</xdr:col>
      <xdr:colOff>123825</xdr:colOff>
      <xdr:row>30</xdr:row>
      <xdr:rowOff>61713</xdr:rowOff>
    </xdr:to>
    <xdr:sp macro="" textlink="">
      <xdr:nvSpPr>
        <xdr:cNvPr id="133" name="フローチャート: 判断 132">
          <a:extLst>
            <a:ext uri="{FF2B5EF4-FFF2-40B4-BE49-F238E27FC236}">
              <a16:creationId xmlns:a16="http://schemas.microsoft.com/office/drawing/2014/main" id="{69934B32-C81F-45A4-A65A-5EA25B938963}"/>
            </a:ext>
          </a:extLst>
        </xdr:cNvPr>
        <xdr:cNvSpPr/>
      </xdr:nvSpPr>
      <xdr:spPr>
        <a:xfrm>
          <a:off x="14033500" y="587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100103</xdr:rowOff>
    </xdr:from>
    <xdr:to>
      <xdr:col>68</xdr:col>
      <xdr:colOff>123825</xdr:colOff>
      <xdr:row>30</xdr:row>
      <xdr:rowOff>30253</xdr:rowOff>
    </xdr:to>
    <xdr:sp macro="" textlink="">
      <xdr:nvSpPr>
        <xdr:cNvPr id="134" name="フローチャート: 判断 133">
          <a:extLst>
            <a:ext uri="{FF2B5EF4-FFF2-40B4-BE49-F238E27FC236}">
              <a16:creationId xmlns:a16="http://schemas.microsoft.com/office/drawing/2014/main" id="{676C0BE8-95D4-494A-9FBE-B4557F9CDCC2}"/>
            </a:ext>
          </a:extLst>
        </xdr:cNvPr>
        <xdr:cNvSpPr/>
      </xdr:nvSpPr>
      <xdr:spPr>
        <a:xfrm>
          <a:off x="13271500" y="5843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155657</xdr:rowOff>
    </xdr:from>
    <xdr:to>
      <xdr:col>64</xdr:col>
      <xdr:colOff>123825</xdr:colOff>
      <xdr:row>31</xdr:row>
      <xdr:rowOff>85807</xdr:rowOff>
    </xdr:to>
    <xdr:sp macro="" textlink="">
      <xdr:nvSpPr>
        <xdr:cNvPr id="135" name="フローチャート: 判断 134">
          <a:extLst>
            <a:ext uri="{FF2B5EF4-FFF2-40B4-BE49-F238E27FC236}">
              <a16:creationId xmlns:a16="http://schemas.microsoft.com/office/drawing/2014/main" id="{80826E5B-872B-4865-B911-A808CE6645C3}"/>
            </a:ext>
          </a:extLst>
        </xdr:cNvPr>
        <xdr:cNvSpPr/>
      </xdr:nvSpPr>
      <xdr:spPr>
        <a:xfrm>
          <a:off x="12509500" y="607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32938</xdr:rowOff>
    </xdr:from>
    <xdr:to>
      <xdr:col>60</xdr:col>
      <xdr:colOff>123825</xdr:colOff>
      <xdr:row>31</xdr:row>
      <xdr:rowOff>134538</xdr:rowOff>
    </xdr:to>
    <xdr:sp macro="" textlink="">
      <xdr:nvSpPr>
        <xdr:cNvPr id="136" name="フローチャート: 判断 135">
          <a:extLst>
            <a:ext uri="{FF2B5EF4-FFF2-40B4-BE49-F238E27FC236}">
              <a16:creationId xmlns:a16="http://schemas.microsoft.com/office/drawing/2014/main" id="{F49FD1E8-6C44-4ECC-85D7-766666880B81}"/>
            </a:ext>
          </a:extLst>
        </xdr:cNvPr>
        <xdr:cNvSpPr/>
      </xdr:nvSpPr>
      <xdr:spPr>
        <a:xfrm>
          <a:off x="11747500" y="611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248706C2-002D-4A60-8239-435C5C8F8BE3}"/>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53123A82-11DB-4AB7-91DD-20C495D39EC7}"/>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E8E8366B-F1D9-4964-90A2-6008A20BC963}"/>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59685AE2-4F1D-470F-9F18-EB4CA03E21A3}"/>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612E2CEB-16BB-401E-9734-9F5F68535523}"/>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169536</xdr:rowOff>
    </xdr:from>
    <xdr:to>
      <xdr:col>76</xdr:col>
      <xdr:colOff>73025</xdr:colOff>
      <xdr:row>31</xdr:row>
      <xdr:rowOff>99686</xdr:rowOff>
    </xdr:to>
    <xdr:sp macro="" textlink="">
      <xdr:nvSpPr>
        <xdr:cNvPr id="142" name="楕円 141">
          <a:extLst>
            <a:ext uri="{FF2B5EF4-FFF2-40B4-BE49-F238E27FC236}">
              <a16:creationId xmlns:a16="http://schemas.microsoft.com/office/drawing/2014/main" id="{07258BAA-9416-445A-86E5-2E43DDC226A0}"/>
            </a:ext>
          </a:extLst>
        </xdr:cNvPr>
        <xdr:cNvSpPr/>
      </xdr:nvSpPr>
      <xdr:spPr>
        <a:xfrm>
          <a:off x="14744700" y="608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147963</xdr:rowOff>
    </xdr:from>
    <xdr:ext cx="469744" cy="259045"/>
    <xdr:sp macro="" textlink="">
      <xdr:nvSpPr>
        <xdr:cNvPr id="143" name="債務償還比率該当値テキスト">
          <a:extLst>
            <a:ext uri="{FF2B5EF4-FFF2-40B4-BE49-F238E27FC236}">
              <a16:creationId xmlns:a16="http://schemas.microsoft.com/office/drawing/2014/main" id="{EEE1C8E8-F90D-450D-B29B-74C49504F092}"/>
            </a:ext>
          </a:extLst>
        </xdr:cNvPr>
        <xdr:cNvSpPr txBox="1"/>
      </xdr:nvSpPr>
      <xdr:spPr>
        <a:xfrm>
          <a:off x="14846300" y="6062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55145</xdr:rowOff>
    </xdr:from>
    <xdr:to>
      <xdr:col>72</xdr:col>
      <xdr:colOff>123825</xdr:colOff>
      <xdr:row>31</xdr:row>
      <xdr:rowOff>156745</xdr:rowOff>
    </xdr:to>
    <xdr:sp macro="" textlink="">
      <xdr:nvSpPr>
        <xdr:cNvPr id="144" name="楕円 143">
          <a:extLst>
            <a:ext uri="{FF2B5EF4-FFF2-40B4-BE49-F238E27FC236}">
              <a16:creationId xmlns:a16="http://schemas.microsoft.com/office/drawing/2014/main" id="{E659F078-841A-432B-9C6D-BB961E2E925D}"/>
            </a:ext>
          </a:extLst>
        </xdr:cNvPr>
        <xdr:cNvSpPr/>
      </xdr:nvSpPr>
      <xdr:spPr>
        <a:xfrm>
          <a:off x="14033500" y="614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48886</xdr:rowOff>
    </xdr:from>
    <xdr:to>
      <xdr:col>76</xdr:col>
      <xdr:colOff>22225</xdr:colOff>
      <xdr:row>31</xdr:row>
      <xdr:rowOff>105945</xdr:rowOff>
    </xdr:to>
    <xdr:cxnSp macro="">
      <xdr:nvCxnSpPr>
        <xdr:cNvPr id="145" name="直線コネクタ 144">
          <a:extLst>
            <a:ext uri="{FF2B5EF4-FFF2-40B4-BE49-F238E27FC236}">
              <a16:creationId xmlns:a16="http://schemas.microsoft.com/office/drawing/2014/main" id="{32D64D63-BC31-40B2-B5C0-70BECDD7DCB3}"/>
            </a:ext>
          </a:extLst>
        </xdr:cNvPr>
        <xdr:cNvCxnSpPr/>
      </xdr:nvCxnSpPr>
      <xdr:spPr>
        <a:xfrm flipV="1">
          <a:off x="14084300" y="6135361"/>
          <a:ext cx="711200" cy="57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74422</xdr:rowOff>
    </xdr:from>
    <xdr:to>
      <xdr:col>68</xdr:col>
      <xdr:colOff>123825</xdr:colOff>
      <xdr:row>32</xdr:row>
      <xdr:rowOff>4572</xdr:rowOff>
    </xdr:to>
    <xdr:sp macro="" textlink="">
      <xdr:nvSpPr>
        <xdr:cNvPr id="146" name="楕円 145">
          <a:extLst>
            <a:ext uri="{FF2B5EF4-FFF2-40B4-BE49-F238E27FC236}">
              <a16:creationId xmlns:a16="http://schemas.microsoft.com/office/drawing/2014/main" id="{34E6A785-6412-4CAB-A33B-86056D3D0BCC}"/>
            </a:ext>
          </a:extLst>
        </xdr:cNvPr>
        <xdr:cNvSpPr/>
      </xdr:nvSpPr>
      <xdr:spPr>
        <a:xfrm>
          <a:off x="13271500" y="616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105945</xdr:rowOff>
    </xdr:from>
    <xdr:to>
      <xdr:col>72</xdr:col>
      <xdr:colOff>73025</xdr:colOff>
      <xdr:row>31</xdr:row>
      <xdr:rowOff>125222</xdr:rowOff>
    </xdr:to>
    <xdr:cxnSp macro="">
      <xdr:nvCxnSpPr>
        <xdr:cNvPr id="147" name="直線コネクタ 146">
          <a:extLst>
            <a:ext uri="{FF2B5EF4-FFF2-40B4-BE49-F238E27FC236}">
              <a16:creationId xmlns:a16="http://schemas.microsoft.com/office/drawing/2014/main" id="{AB457383-C871-4DA0-B906-CE82E196E503}"/>
            </a:ext>
          </a:extLst>
        </xdr:cNvPr>
        <xdr:cNvCxnSpPr/>
      </xdr:nvCxnSpPr>
      <xdr:spPr>
        <a:xfrm flipV="1">
          <a:off x="13322300" y="6192420"/>
          <a:ext cx="762000" cy="19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161163</xdr:rowOff>
    </xdr:from>
    <xdr:to>
      <xdr:col>64</xdr:col>
      <xdr:colOff>123825</xdr:colOff>
      <xdr:row>34</xdr:row>
      <xdr:rowOff>91313</xdr:rowOff>
    </xdr:to>
    <xdr:sp macro="" textlink="">
      <xdr:nvSpPr>
        <xdr:cNvPr id="148" name="楕円 147">
          <a:extLst>
            <a:ext uri="{FF2B5EF4-FFF2-40B4-BE49-F238E27FC236}">
              <a16:creationId xmlns:a16="http://schemas.microsoft.com/office/drawing/2014/main" id="{14B1B3D6-36D0-4020-9C01-FF747C889A11}"/>
            </a:ext>
          </a:extLst>
        </xdr:cNvPr>
        <xdr:cNvSpPr/>
      </xdr:nvSpPr>
      <xdr:spPr>
        <a:xfrm>
          <a:off x="12509500" y="659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125222</xdr:rowOff>
    </xdr:from>
    <xdr:to>
      <xdr:col>68</xdr:col>
      <xdr:colOff>73025</xdr:colOff>
      <xdr:row>34</xdr:row>
      <xdr:rowOff>40513</xdr:rowOff>
    </xdr:to>
    <xdr:cxnSp macro="">
      <xdr:nvCxnSpPr>
        <xdr:cNvPr id="149" name="直線コネクタ 148">
          <a:extLst>
            <a:ext uri="{FF2B5EF4-FFF2-40B4-BE49-F238E27FC236}">
              <a16:creationId xmlns:a16="http://schemas.microsoft.com/office/drawing/2014/main" id="{9837A772-A32B-4AA7-8D03-8C5AC66826B7}"/>
            </a:ext>
          </a:extLst>
        </xdr:cNvPr>
        <xdr:cNvCxnSpPr/>
      </xdr:nvCxnSpPr>
      <xdr:spPr>
        <a:xfrm flipV="1">
          <a:off x="12560300" y="6211697"/>
          <a:ext cx="762000" cy="429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34</xdr:row>
      <xdr:rowOff>128352</xdr:rowOff>
    </xdr:from>
    <xdr:to>
      <xdr:col>60</xdr:col>
      <xdr:colOff>123825</xdr:colOff>
      <xdr:row>35</xdr:row>
      <xdr:rowOff>58502</xdr:rowOff>
    </xdr:to>
    <xdr:sp macro="" textlink="">
      <xdr:nvSpPr>
        <xdr:cNvPr id="150" name="楕円 149">
          <a:extLst>
            <a:ext uri="{FF2B5EF4-FFF2-40B4-BE49-F238E27FC236}">
              <a16:creationId xmlns:a16="http://schemas.microsoft.com/office/drawing/2014/main" id="{D4F35D48-9A2E-4EFF-BFC9-B6E7BEB13C11}"/>
            </a:ext>
          </a:extLst>
        </xdr:cNvPr>
        <xdr:cNvSpPr/>
      </xdr:nvSpPr>
      <xdr:spPr>
        <a:xfrm>
          <a:off x="11747500" y="672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34</xdr:row>
      <xdr:rowOff>40513</xdr:rowOff>
    </xdr:from>
    <xdr:to>
      <xdr:col>64</xdr:col>
      <xdr:colOff>73025</xdr:colOff>
      <xdr:row>35</xdr:row>
      <xdr:rowOff>7702</xdr:rowOff>
    </xdr:to>
    <xdr:cxnSp macro="">
      <xdr:nvCxnSpPr>
        <xdr:cNvPr id="151" name="直線コネクタ 150">
          <a:extLst>
            <a:ext uri="{FF2B5EF4-FFF2-40B4-BE49-F238E27FC236}">
              <a16:creationId xmlns:a16="http://schemas.microsoft.com/office/drawing/2014/main" id="{889DB98B-D3AA-43C0-BAD8-FFB4A14C7EA8}"/>
            </a:ext>
          </a:extLst>
        </xdr:cNvPr>
        <xdr:cNvCxnSpPr/>
      </xdr:nvCxnSpPr>
      <xdr:spPr>
        <a:xfrm flipV="1">
          <a:off x="11798300" y="6641338"/>
          <a:ext cx="762000" cy="138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78240</xdr:rowOff>
    </xdr:from>
    <xdr:ext cx="469744" cy="259045"/>
    <xdr:sp macro="" textlink="">
      <xdr:nvSpPr>
        <xdr:cNvPr id="152" name="n_1aveValue債務償還比率">
          <a:extLst>
            <a:ext uri="{FF2B5EF4-FFF2-40B4-BE49-F238E27FC236}">
              <a16:creationId xmlns:a16="http://schemas.microsoft.com/office/drawing/2014/main" id="{84FE16A5-A62B-4DAD-B3AC-F8CB1EF88726}"/>
            </a:ext>
          </a:extLst>
        </xdr:cNvPr>
        <xdr:cNvSpPr txBox="1"/>
      </xdr:nvSpPr>
      <xdr:spPr>
        <a:xfrm>
          <a:off x="13836727" y="5650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46780</xdr:rowOff>
    </xdr:from>
    <xdr:ext cx="469744" cy="259045"/>
    <xdr:sp macro="" textlink="">
      <xdr:nvSpPr>
        <xdr:cNvPr id="153" name="n_2aveValue債務償還比率">
          <a:extLst>
            <a:ext uri="{FF2B5EF4-FFF2-40B4-BE49-F238E27FC236}">
              <a16:creationId xmlns:a16="http://schemas.microsoft.com/office/drawing/2014/main" id="{BC385E84-2168-4556-839B-1C3AC74FC7AF}"/>
            </a:ext>
          </a:extLst>
        </xdr:cNvPr>
        <xdr:cNvSpPr txBox="1"/>
      </xdr:nvSpPr>
      <xdr:spPr>
        <a:xfrm>
          <a:off x="13087427" y="5618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102334</xdr:rowOff>
    </xdr:from>
    <xdr:ext cx="469744" cy="259045"/>
    <xdr:sp macro="" textlink="">
      <xdr:nvSpPr>
        <xdr:cNvPr id="154" name="n_3aveValue債務償還比率">
          <a:extLst>
            <a:ext uri="{FF2B5EF4-FFF2-40B4-BE49-F238E27FC236}">
              <a16:creationId xmlns:a16="http://schemas.microsoft.com/office/drawing/2014/main" id="{62AD0679-8B26-4114-B4BA-2C253E24821A}"/>
            </a:ext>
          </a:extLst>
        </xdr:cNvPr>
        <xdr:cNvSpPr txBox="1"/>
      </xdr:nvSpPr>
      <xdr:spPr>
        <a:xfrm>
          <a:off x="12325427" y="5845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151065</xdr:rowOff>
    </xdr:from>
    <xdr:ext cx="469744" cy="259045"/>
    <xdr:sp macro="" textlink="">
      <xdr:nvSpPr>
        <xdr:cNvPr id="155" name="n_4aveValue債務償還比率">
          <a:extLst>
            <a:ext uri="{FF2B5EF4-FFF2-40B4-BE49-F238E27FC236}">
              <a16:creationId xmlns:a16="http://schemas.microsoft.com/office/drawing/2014/main" id="{4F5E425C-D02B-4A10-AFB6-7E9E3CFBADAD}"/>
            </a:ext>
          </a:extLst>
        </xdr:cNvPr>
        <xdr:cNvSpPr txBox="1"/>
      </xdr:nvSpPr>
      <xdr:spPr>
        <a:xfrm>
          <a:off x="11563427" y="5894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147872</xdr:rowOff>
    </xdr:from>
    <xdr:ext cx="469744" cy="259045"/>
    <xdr:sp macro="" textlink="">
      <xdr:nvSpPr>
        <xdr:cNvPr id="156" name="n_1mainValue債務償還比率">
          <a:extLst>
            <a:ext uri="{FF2B5EF4-FFF2-40B4-BE49-F238E27FC236}">
              <a16:creationId xmlns:a16="http://schemas.microsoft.com/office/drawing/2014/main" id="{1C5D9AB8-DC9C-4F9D-AE46-900799CE2266}"/>
            </a:ext>
          </a:extLst>
        </xdr:cNvPr>
        <xdr:cNvSpPr txBox="1"/>
      </xdr:nvSpPr>
      <xdr:spPr>
        <a:xfrm>
          <a:off x="13836727" y="623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167149</xdr:rowOff>
    </xdr:from>
    <xdr:ext cx="469744" cy="259045"/>
    <xdr:sp macro="" textlink="">
      <xdr:nvSpPr>
        <xdr:cNvPr id="157" name="n_2mainValue債務償還比率">
          <a:extLst>
            <a:ext uri="{FF2B5EF4-FFF2-40B4-BE49-F238E27FC236}">
              <a16:creationId xmlns:a16="http://schemas.microsoft.com/office/drawing/2014/main" id="{24E762B5-02A6-45C5-93DA-05DA9EED9129}"/>
            </a:ext>
          </a:extLst>
        </xdr:cNvPr>
        <xdr:cNvSpPr txBox="1"/>
      </xdr:nvSpPr>
      <xdr:spPr>
        <a:xfrm>
          <a:off x="13087427" y="6253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34</xdr:row>
      <xdr:rowOff>82440</xdr:rowOff>
    </xdr:from>
    <xdr:ext cx="469744" cy="259045"/>
    <xdr:sp macro="" textlink="">
      <xdr:nvSpPr>
        <xdr:cNvPr id="158" name="n_3mainValue債務償還比率">
          <a:extLst>
            <a:ext uri="{FF2B5EF4-FFF2-40B4-BE49-F238E27FC236}">
              <a16:creationId xmlns:a16="http://schemas.microsoft.com/office/drawing/2014/main" id="{3E44217A-B523-4B55-B89E-9746FB9B3C41}"/>
            </a:ext>
          </a:extLst>
        </xdr:cNvPr>
        <xdr:cNvSpPr txBox="1"/>
      </xdr:nvSpPr>
      <xdr:spPr>
        <a:xfrm>
          <a:off x="12325427" y="6683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35</xdr:row>
      <xdr:rowOff>49629</xdr:rowOff>
    </xdr:from>
    <xdr:ext cx="469744" cy="259045"/>
    <xdr:sp macro="" textlink="">
      <xdr:nvSpPr>
        <xdr:cNvPr id="159" name="n_4mainValue債務償還比率">
          <a:extLst>
            <a:ext uri="{FF2B5EF4-FFF2-40B4-BE49-F238E27FC236}">
              <a16:creationId xmlns:a16="http://schemas.microsoft.com/office/drawing/2014/main" id="{BF655978-CEE1-4765-B217-A2360A124530}"/>
            </a:ext>
          </a:extLst>
        </xdr:cNvPr>
        <xdr:cNvSpPr txBox="1"/>
      </xdr:nvSpPr>
      <xdr:spPr>
        <a:xfrm>
          <a:off x="11563427" y="6821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0" name="正方形/長方形 159">
          <a:extLst>
            <a:ext uri="{FF2B5EF4-FFF2-40B4-BE49-F238E27FC236}">
              <a16:creationId xmlns:a16="http://schemas.microsoft.com/office/drawing/2014/main" id="{59C15AFF-6C13-4DE6-B2D9-DA301890378A}"/>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1" name="正方形/長方形 160">
          <a:extLst>
            <a:ext uri="{FF2B5EF4-FFF2-40B4-BE49-F238E27FC236}">
              <a16:creationId xmlns:a16="http://schemas.microsoft.com/office/drawing/2014/main" id="{98C6EF36-6DEA-4794-9459-2E85B948525E}"/>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2" name="テキスト ボックス 161">
          <a:extLst>
            <a:ext uri="{FF2B5EF4-FFF2-40B4-BE49-F238E27FC236}">
              <a16:creationId xmlns:a16="http://schemas.microsoft.com/office/drawing/2014/main" id="{9F31527A-0E51-4F73-8D0E-5D121322097D}"/>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3" name="テキスト ボックス 162">
          <a:extLst>
            <a:ext uri="{FF2B5EF4-FFF2-40B4-BE49-F238E27FC236}">
              <a16:creationId xmlns:a16="http://schemas.microsoft.com/office/drawing/2014/main" id="{3984DFCF-7CBE-45E3-A1F7-3FC1178A85CA}"/>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4" name="テキスト ボックス 163">
          <a:extLst>
            <a:ext uri="{FF2B5EF4-FFF2-40B4-BE49-F238E27FC236}">
              <a16:creationId xmlns:a16="http://schemas.microsoft.com/office/drawing/2014/main" id="{F63EE4C1-0B68-421A-AB88-96723D096772}"/>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5" name="テキスト ボックス 164">
          <a:extLst>
            <a:ext uri="{FF2B5EF4-FFF2-40B4-BE49-F238E27FC236}">
              <a16:creationId xmlns:a16="http://schemas.microsoft.com/office/drawing/2014/main" id="{DAA91D92-AC7F-4D58-8A94-D14239053F9A}"/>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EF7B77C-5542-40CE-8256-A502233D961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C61003F-D746-4984-930C-C21EC2A4475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86F3383-BB4E-4004-A78E-B98B7D6B614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B5DA8DD-9643-4084-92FC-7F411FB1C54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福岡県川崎町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14EA4B1-1C38-471B-BCCC-82B12B02DE8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461CEB0-91DB-4116-AA20-17D8C88B59B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D5F91BF-766C-450E-BAB0-DFBC26F0642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6E9FD78-F468-49B0-A4CC-BC122D67B53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D936C52-30C6-4B19-8507-1C154BFA776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A8C6387-438C-4FA6-B075-6A88DCB9416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15,218
15,080
36.14
12,364,749
12,237,129
115,214
5,311,146
12,661,221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50455BA-4B84-49C4-8E0D-51E93A869EF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F93B8DA-4F04-42CD-8729-561B19A4D95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E87F0BE-ECA0-4CA3-B411-C970DAD7074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26.6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ADCFF5C-A3D6-499B-B4D6-15C5315E507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2998A77-9788-4AE3-B1AC-BD540D8B0FC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3534991C-5469-430F-9786-1C6F362BA9CD}"/>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39B1D4E-D445-4FC3-9675-72A3FAF9BA9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4CB18D1-89CC-407C-AECF-F5BBEB47A4A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A2CB1B7-E14B-4244-B355-653D809FA69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497F405-4D6A-4566-B619-A98019D7F09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BF3E6F9-AFE7-47A1-BBAA-E3480DA0C8A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7B30B32-DF2E-4834-88C0-EC919623323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3D068DE-ED5D-40B0-B86E-DD73E005808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4BB2731-9D9D-4AB8-BDB4-8605083BCCC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CA100A0-791F-425C-A4DD-B48882ECCF3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E0AE824-DE25-4A8E-8CA9-4DF3CAC6E19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2D2A9F8-FCBD-4DA9-BF26-13B823D3419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B055F4A-822A-4818-A450-8390533C259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19948B8-ED80-4F4C-A21F-97CD8301689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C4AC9E8-ED6B-4CA8-9DF8-9DE19B2E4A8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CA50B8F-1DF0-4BDE-95BF-EE99CDFD3E9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2E951EB-7353-46E5-AC09-B3EBFBD8A35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B0C3AAD-B671-4803-BF2A-29608478EE3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056F72B-F59D-484F-9419-1318E622F46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135BD8E-230C-47D1-B1AC-52E31F176AA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7FC62FD-2EA9-4A47-8AE0-54AC4E065B0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8B901C4-F266-4E45-8F95-281795BDA64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47023F8-D84D-41FE-B3DF-D28EFC0ADD9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377B829-58D9-47D5-96F0-AFCD012ACF7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DA1103D-80BF-4C5E-83A2-7F602A65539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347DDBD-8ADB-4AFD-A9C8-A5304F1D961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CFFC2C8-B6D8-4D00-A8CD-8DA6C24D14B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73C2093C-C861-439A-AAFE-2C574C00A7B5}"/>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EFA25E3-D4AD-4E56-B815-3480568A1979}"/>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EA2B3747-A43E-4F64-A291-67EB082A3F85}"/>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37CDACB3-2601-4894-80C9-A2E9410BB6F5}"/>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7655E4BB-483F-454E-8A67-1A2DEFAAD098}"/>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B270989C-1040-4089-878E-6C2105661F3C}"/>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2206E21C-9039-4020-BCC4-1231DBA0D3F9}"/>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C086878-7086-4B18-B4BD-AE6EC107D837}"/>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BF0B9C5C-FA46-44ED-B160-FDAE70587E95}"/>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9B61B38C-F7C4-4C18-B1E4-403A96B0BC2E}"/>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D4232F72-3926-4686-AB68-4E82603A3DC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90B08F3A-1074-4D1F-A0F0-9BFCD544FCAD}"/>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3C6896EB-CBD3-42E6-A565-6809625167C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112395</xdr:rowOff>
    </xdr:from>
    <xdr:to>
      <xdr:col>24</xdr:col>
      <xdr:colOff>62865</xdr:colOff>
      <xdr:row>41</xdr:row>
      <xdr:rowOff>102870</xdr:rowOff>
    </xdr:to>
    <xdr:cxnSp macro="">
      <xdr:nvCxnSpPr>
        <xdr:cNvPr id="57" name="直線コネクタ 56">
          <a:extLst>
            <a:ext uri="{FF2B5EF4-FFF2-40B4-BE49-F238E27FC236}">
              <a16:creationId xmlns:a16="http://schemas.microsoft.com/office/drawing/2014/main" id="{A1E2653E-212F-44B3-869A-F533FDF45C8F}"/>
            </a:ext>
          </a:extLst>
        </xdr:cNvPr>
        <xdr:cNvCxnSpPr/>
      </xdr:nvCxnSpPr>
      <xdr:spPr>
        <a:xfrm flipV="1">
          <a:off x="4634865" y="5770245"/>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106697</xdr:rowOff>
    </xdr:from>
    <xdr:ext cx="405111" cy="259045"/>
    <xdr:sp macro="" textlink="">
      <xdr:nvSpPr>
        <xdr:cNvPr id="58" name="【道路】&#10;有形固定資産減価償却率最小値テキスト">
          <a:extLst>
            <a:ext uri="{FF2B5EF4-FFF2-40B4-BE49-F238E27FC236}">
              <a16:creationId xmlns:a16="http://schemas.microsoft.com/office/drawing/2014/main" id="{01A09AD9-80A8-4D22-8849-314FF14EEED0}"/>
            </a:ext>
          </a:extLst>
        </xdr:cNvPr>
        <xdr:cNvSpPr txBox="1"/>
      </xdr:nvSpPr>
      <xdr:spPr>
        <a:xfrm>
          <a:off x="4673600"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102870</xdr:rowOff>
    </xdr:from>
    <xdr:to>
      <xdr:col>24</xdr:col>
      <xdr:colOff>152400</xdr:colOff>
      <xdr:row>41</xdr:row>
      <xdr:rowOff>102870</xdr:rowOff>
    </xdr:to>
    <xdr:cxnSp macro="">
      <xdr:nvCxnSpPr>
        <xdr:cNvPr id="59" name="直線コネクタ 58">
          <a:extLst>
            <a:ext uri="{FF2B5EF4-FFF2-40B4-BE49-F238E27FC236}">
              <a16:creationId xmlns:a16="http://schemas.microsoft.com/office/drawing/2014/main" id="{DBC4361F-EB55-4CB6-8443-FEF80B452EC4}"/>
            </a:ext>
          </a:extLst>
        </xdr:cNvPr>
        <xdr:cNvCxnSpPr/>
      </xdr:nvCxnSpPr>
      <xdr:spPr>
        <a:xfrm>
          <a:off x="4546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59072</xdr:rowOff>
    </xdr:from>
    <xdr:ext cx="405111" cy="259045"/>
    <xdr:sp macro="" textlink="">
      <xdr:nvSpPr>
        <xdr:cNvPr id="60" name="【道路】&#10;有形固定資産減価償却率最大値テキスト">
          <a:extLst>
            <a:ext uri="{FF2B5EF4-FFF2-40B4-BE49-F238E27FC236}">
              <a16:creationId xmlns:a16="http://schemas.microsoft.com/office/drawing/2014/main" id="{8CBB345C-E928-4DF7-982E-66CA2B40D0AD}"/>
            </a:ext>
          </a:extLst>
        </xdr:cNvPr>
        <xdr:cNvSpPr txBox="1"/>
      </xdr:nvSpPr>
      <xdr:spPr>
        <a:xfrm>
          <a:off x="4673600" y="554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112395</xdr:rowOff>
    </xdr:from>
    <xdr:to>
      <xdr:col>24</xdr:col>
      <xdr:colOff>152400</xdr:colOff>
      <xdr:row>33</xdr:row>
      <xdr:rowOff>112395</xdr:rowOff>
    </xdr:to>
    <xdr:cxnSp macro="">
      <xdr:nvCxnSpPr>
        <xdr:cNvPr id="61" name="直線コネクタ 60">
          <a:extLst>
            <a:ext uri="{FF2B5EF4-FFF2-40B4-BE49-F238E27FC236}">
              <a16:creationId xmlns:a16="http://schemas.microsoft.com/office/drawing/2014/main" id="{644A1FF1-C23C-47D6-8E93-66EC9ACE903D}"/>
            </a:ext>
          </a:extLst>
        </xdr:cNvPr>
        <xdr:cNvCxnSpPr/>
      </xdr:nvCxnSpPr>
      <xdr:spPr>
        <a:xfrm>
          <a:off x="4546600" y="577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32402</xdr:rowOff>
    </xdr:from>
    <xdr:ext cx="405111" cy="259045"/>
    <xdr:sp macro="" textlink="">
      <xdr:nvSpPr>
        <xdr:cNvPr id="62" name="【道路】&#10;有形固定資産減価償却率平均値テキスト">
          <a:extLst>
            <a:ext uri="{FF2B5EF4-FFF2-40B4-BE49-F238E27FC236}">
              <a16:creationId xmlns:a16="http://schemas.microsoft.com/office/drawing/2014/main" id="{B06A2FB2-7B5A-437D-ABE5-F0B032B8C9E4}"/>
            </a:ext>
          </a:extLst>
        </xdr:cNvPr>
        <xdr:cNvSpPr txBox="1"/>
      </xdr:nvSpPr>
      <xdr:spPr>
        <a:xfrm>
          <a:off x="4673600" y="6547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53975</xdr:rowOff>
    </xdr:from>
    <xdr:to>
      <xdr:col>24</xdr:col>
      <xdr:colOff>114300</xdr:colOff>
      <xdr:row>38</xdr:row>
      <xdr:rowOff>155575</xdr:rowOff>
    </xdr:to>
    <xdr:sp macro="" textlink="">
      <xdr:nvSpPr>
        <xdr:cNvPr id="63" name="フローチャート: 判断 62">
          <a:extLst>
            <a:ext uri="{FF2B5EF4-FFF2-40B4-BE49-F238E27FC236}">
              <a16:creationId xmlns:a16="http://schemas.microsoft.com/office/drawing/2014/main" id="{DC12AB3E-D057-4E56-8FA1-AEFD502DA731}"/>
            </a:ext>
          </a:extLst>
        </xdr:cNvPr>
        <xdr:cNvSpPr/>
      </xdr:nvSpPr>
      <xdr:spPr>
        <a:xfrm>
          <a:off x="45847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57785</xdr:rowOff>
    </xdr:from>
    <xdr:to>
      <xdr:col>20</xdr:col>
      <xdr:colOff>38100</xdr:colOff>
      <xdr:row>38</xdr:row>
      <xdr:rowOff>159385</xdr:rowOff>
    </xdr:to>
    <xdr:sp macro="" textlink="">
      <xdr:nvSpPr>
        <xdr:cNvPr id="64" name="フローチャート: 判断 63">
          <a:extLst>
            <a:ext uri="{FF2B5EF4-FFF2-40B4-BE49-F238E27FC236}">
              <a16:creationId xmlns:a16="http://schemas.microsoft.com/office/drawing/2014/main" id="{A2BABD5B-51BD-45A9-9E94-A480A3FF3AAD}"/>
            </a:ext>
          </a:extLst>
        </xdr:cNvPr>
        <xdr:cNvSpPr/>
      </xdr:nvSpPr>
      <xdr:spPr>
        <a:xfrm>
          <a:off x="3746500" y="657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31115</xdr:rowOff>
    </xdr:from>
    <xdr:to>
      <xdr:col>15</xdr:col>
      <xdr:colOff>101600</xdr:colOff>
      <xdr:row>38</xdr:row>
      <xdr:rowOff>132715</xdr:rowOff>
    </xdr:to>
    <xdr:sp macro="" textlink="">
      <xdr:nvSpPr>
        <xdr:cNvPr id="65" name="フローチャート: 判断 64">
          <a:extLst>
            <a:ext uri="{FF2B5EF4-FFF2-40B4-BE49-F238E27FC236}">
              <a16:creationId xmlns:a16="http://schemas.microsoft.com/office/drawing/2014/main" id="{66C423F2-1052-490C-9F95-79A278E97B45}"/>
            </a:ext>
          </a:extLst>
        </xdr:cNvPr>
        <xdr:cNvSpPr/>
      </xdr:nvSpPr>
      <xdr:spPr>
        <a:xfrm>
          <a:off x="28575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143510</xdr:rowOff>
    </xdr:from>
    <xdr:to>
      <xdr:col>10</xdr:col>
      <xdr:colOff>165100</xdr:colOff>
      <xdr:row>38</xdr:row>
      <xdr:rowOff>73660</xdr:rowOff>
    </xdr:to>
    <xdr:sp macro="" textlink="">
      <xdr:nvSpPr>
        <xdr:cNvPr id="66" name="フローチャート: 判断 65">
          <a:extLst>
            <a:ext uri="{FF2B5EF4-FFF2-40B4-BE49-F238E27FC236}">
              <a16:creationId xmlns:a16="http://schemas.microsoft.com/office/drawing/2014/main" id="{5B3E8B41-56F1-4926-B782-A6ACCE6C3555}"/>
            </a:ext>
          </a:extLst>
        </xdr:cNvPr>
        <xdr:cNvSpPr/>
      </xdr:nvSpPr>
      <xdr:spPr>
        <a:xfrm>
          <a:off x="1968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124460</xdr:rowOff>
    </xdr:from>
    <xdr:to>
      <xdr:col>6</xdr:col>
      <xdr:colOff>38100</xdr:colOff>
      <xdr:row>38</xdr:row>
      <xdr:rowOff>54610</xdr:rowOff>
    </xdr:to>
    <xdr:sp macro="" textlink="">
      <xdr:nvSpPr>
        <xdr:cNvPr id="67" name="フローチャート: 判断 66">
          <a:extLst>
            <a:ext uri="{FF2B5EF4-FFF2-40B4-BE49-F238E27FC236}">
              <a16:creationId xmlns:a16="http://schemas.microsoft.com/office/drawing/2014/main" id="{CE49690E-6350-444C-9B5B-C7682351A68B}"/>
            </a:ext>
          </a:extLst>
        </xdr:cNvPr>
        <xdr:cNvSpPr/>
      </xdr:nvSpPr>
      <xdr:spPr>
        <a:xfrm>
          <a:off x="1079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2149A41-C461-4701-841A-81B56527744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686A694-6407-465A-B0DB-5F31A5DB658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ABA5D26-107E-4ACA-AE78-F9AD8014714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DBC600B-6C91-4023-87FA-F9B9F200F05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197E9F3-BB6D-4870-BE47-EB179B127DB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27305</xdr:rowOff>
    </xdr:from>
    <xdr:to>
      <xdr:col>24</xdr:col>
      <xdr:colOff>114300</xdr:colOff>
      <xdr:row>37</xdr:row>
      <xdr:rowOff>128905</xdr:rowOff>
    </xdr:to>
    <xdr:sp macro="" textlink="">
      <xdr:nvSpPr>
        <xdr:cNvPr id="73" name="楕円 72">
          <a:extLst>
            <a:ext uri="{FF2B5EF4-FFF2-40B4-BE49-F238E27FC236}">
              <a16:creationId xmlns:a16="http://schemas.microsoft.com/office/drawing/2014/main" id="{BC134B50-C287-4056-B4AF-D3769D79BC5F}"/>
            </a:ext>
          </a:extLst>
        </xdr:cNvPr>
        <xdr:cNvSpPr/>
      </xdr:nvSpPr>
      <xdr:spPr>
        <a:xfrm>
          <a:off x="4584700" y="637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50182</xdr:rowOff>
    </xdr:from>
    <xdr:ext cx="405111" cy="259045"/>
    <xdr:sp macro="" textlink="">
      <xdr:nvSpPr>
        <xdr:cNvPr id="74" name="【道路】&#10;有形固定資産減価償却率該当値テキスト">
          <a:extLst>
            <a:ext uri="{FF2B5EF4-FFF2-40B4-BE49-F238E27FC236}">
              <a16:creationId xmlns:a16="http://schemas.microsoft.com/office/drawing/2014/main" id="{E20910D3-1835-49F2-8762-072D921ECAEF}"/>
            </a:ext>
          </a:extLst>
        </xdr:cNvPr>
        <xdr:cNvSpPr txBox="1"/>
      </xdr:nvSpPr>
      <xdr:spPr>
        <a:xfrm>
          <a:off x="4673600" y="622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40640</xdr:rowOff>
    </xdr:from>
    <xdr:to>
      <xdr:col>20</xdr:col>
      <xdr:colOff>38100</xdr:colOff>
      <xdr:row>37</xdr:row>
      <xdr:rowOff>142240</xdr:rowOff>
    </xdr:to>
    <xdr:sp macro="" textlink="">
      <xdr:nvSpPr>
        <xdr:cNvPr id="75" name="楕円 74">
          <a:extLst>
            <a:ext uri="{FF2B5EF4-FFF2-40B4-BE49-F238E27FC236}">
              <a16:creationId xmlns:a16="http://schemas.microsoft.com/office/drawing/2014/main" id="{894843C7-2DF1-4469-AE2B-0C26FB7223C8}"/>
            </a:ext>
          </a:extLst>
        </xdr:cNvPr>
        <xdr:cNvSpPr/>
      </xdr:nvSpPr>
      <xdr:spPr>
        <a:xfrm>
          <a:off x="3746500" y="63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78105</xdr:rowOff>
    </xdr:from>
    <xdr:to>
      <xdr:col>24</xdr:col>
      <xdr:colOff>63500</xdr:colOff>
      <xdr:row>37</xdr:row>
      <xdr:rowOff>91440</xdr:rowOff>
    </xdr:to>
    <xdr:cxnSp macro="">
      <xdr:nvCxnSpPr>
        <xdr:cNvPr id="76" name="直線コネクタ 75">
          <a:extLst>
            <a:ext uri="{FF2B5EF4-FFF2-40B4-BE49-F238E27FC236}">
              <a16:creationId xmlns:a16="http://schemas.microsoft.com/office/drawing/2014/main" id="{4389A8CF-C4AA-422A-9E4C-CB3850624992}"/>
            </a:ext>
          </a:extLst>
        </xdr:cNvPr>
        <xdr:cNvCxnSpPr/>
      </xdr:nvCxnSpPr>
      <xdr:spPr>
        <a:xfrm flipV="1">
          <a:off x="3797300" y="6421755"/>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31115</xdr:rowOff>
    </xdr:from>
    <xdr:to>
      <xdr:col>15</xdr:col>
      <xdr:colOff>101600</xdr:colOff>
      <xdr:row>37</xdr:row>
      <xdr:rowOff>132715</xdr:rowOff>
    </xdr:to>
    <xdr:sp macro="" textlink="">
      <xdr:nvSpPr>
        <xdr:cNvPr id="77" name="楕円 76">
          <a:extLst>
            <a:ext uri="{FF2B5EF4-FFF2-40B4-BE49-F238E27FC236}">
              <a16:creationId xmlns:a16="http://schemas.microsoft.com/office/drawing/2014/main" id="{D611B594-EB81-4C53-8731-D16BD3F1297D}"/>
            </a:ext>
          </a:extLst>
        </xdr:cNvPr>
        <xdr:cNvSpPr/>
      </xdr:nvSpPr>
      <xdr:spPr>
        <a:xfrm>
          <a:off x="2857500" y="637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81915</xdr:rowOff>
    </xdr:from>
    <xdr:to>
      <xdr:col>19</xdr:col>
      <xdr:colOff>177800</xdr:colOff>
      <xdr:row>37</xdr:row>
      <xdr:rowOff>91440</xdr:rowOff>
    </xdr:to>
    <xdr:cxnSp macro="">
      <xdr:nvCxnSpPr>
        <xdr:cNvPr id="78" name="直線コネクタ 77">
          <a:extLst>
            <a:ext uri="{FF2B5EF4-FFF2-40B4-BE49-F238E27FC236}">
              <a16:creationId xmlns:a16="http://schemas.microsoft.com/office/drawing/2014/main" id="{B572D41D-641E-4740-A294-1F61AB2A8E56}"/>
            </a:ext>
          </a:extLst>
        </xdr:cNvPr>
        <xdr:cNvCxnSpPr/>
      </xdr:nvCxnSpPr>
      <xdr:spPr>
        <a:xfrm>
          <a:off x="2908300" y="642556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31115</xdr:rowOff>
    </xdr:from>
    <xdr:to>
      <xdr:col>10</xdr:col>
      <xdr:colOff>165100</xdr:colOff>
      <xdr:row>37</xdr:row>
      <xdr:rowOff>132715</xdr:rowOff>
    </xdr:to>
    <xdr:sp macro="" textlink="">
      <xdr:nvSpPr>
        <xdr:cNvPr id="79" name="楕円 78">
          <a:extLst>
            <a:ext uri="{FF2B5EF4-FFF2-40B4-BE49-F238E27FC236}">
              <a16:creationId xmlns:a16="http://schemas.microsoft.com/office/drawing/2014/main" id="{6C4455F7-B4AE-49AB-8CF5-2CD0E55E14E2}"/>
            </a:ext>
          </a:extLst>
        </xdr:cNvPr>
        <xdr:cNvSpPr/>
      </xdr:nvSpPr>
      <xdr:spPr>
        <a:xfrm>
          <a:off x="1968500" y="637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81915</xdr:rowOff>
    </xdr:from>
    <xdr:to>
      <xdr:col>15</xdr:col>
      <xdr:colOff>50800</xdr:colOff>
      <xdr:row>37</xdr:row>
      <xdr:rowOff>81915</xdr:rowOff>
    </xdr:to>
    <xdr:cxnSp macro="">
      <xdr:nvCxnSpPr>
        <xdr:cNvPr id="80" name="直線コネクタ 79">
          <a:extLst>
            <a:ext uri="{FF2B5EF4-FFF2-40B4-BE49-F238E27FC236}">
              <a16:creationId xmlns:a16="http://schemas.microsoft.com/office/drawing/2014/main" id="{AD44E543-034E-4ACE-A727-F10D3998B360}"/>
            </a:ext>
          </a:extLst>
        </xdr:cNvPr>
        <xdr:cNvCxnSpPr/>
      </xdr:nvCxnSpPr>
      <xdr:spPr>
        <a:xfrm>
          <a:off x="2019300" y="64255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150512</xdr:rowOff>
    </xdr:from>
    <xdr:ext cx="405111" cy="259045"/>
    <xdr:sp macro="" textlink="">
      <xdr:nvSpPr>
        <xdr:cNvPr id="81" name="n_1aveValue【道路】&#10;有形固定資産減価償却率">
          <a:extLst>
            <a:ext uri="{FF2B5EF4-FFF2-40B4-BE49-F238E27FC236}">
              <a16:creationId xmlns:a16="http://schemas.microsoft.com/office/drawing/2014/main" id="{F2B54EAC-2808-490A-8D3C-F64ED5043298}"/>
            </a:ext>
          </a:extLst>
        </xdr:cNvPr>
        <xdr:cNvSpPr txBox="1"/>
      </xdr:nvSpPr>
      <xdr:spPr>
        <a:xfrm>
          <a:off x="3582044" y="666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123842</xdr:rowOff>
    </xdr:from>
    <xdr:ext cx="405111" cy="259045"/>
    <xdr:sp macro="" textlink="">
      <xdr:nvSpPr>
        <xdr:cNvPr id="82" name="n_2aveValue【道路】&#10;有形固定資産減価償却率">
          <a:extLst>
            <a:ext uri="{FF2B5EF4-FFF2-40B4-BE49-F238E27FC236}">
              <a16:creationId xmlns:a16="http://schemas.microsoft.com/office/drawing/2014/main" id="{7F639FB0-D9C4-45C9-9D3D-8B9F4FE122B2}"/>
            </a:ext>
          </a:extLst>
        </xdr:cNvPr>
        <xdr:cNvSpPr txBox="1"/>
      </xdr:nvSpPr>
      <xdr:spPr>
        <a:xfrm>
          <a:off x="2705744" y="663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64787</xdr:rowOff>
    </xdr:from>
    <xdr:ext cx="405111" cy="259045"/>
    <xdr:sp macro="" textlink="">
      <xdr:nvSpPr>
        <xdr:cNvPr id="83" name="n_3aveValue【道路】&#10;有形固定資産減価償却率">
          <a:extLst>
            <a:ext uri="{FF2B5EF4-FFF2-40B4-BE49-F238E27FC236}">
              <a16:creationId xmlns:a16="http://schemas.microsoft.com/office/drawing/2014/main" id="{D40885B1-6223-4EDA-B016-C4ED0067927A}"/>
            </a:ext>
          </a:extLst>
        </xdr:cNvPr>
        <xdr:cNvSpPr txBox="1"/>
      </xdr:nvSpPr>
      <xdr:spPr>
        <a:xfrm>
          <a:off x="18167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71137</xdr:rowOff>
    </xdr:from>
    <xdr:ext cx="405111" cy="259045"/>
    <xdr:sp macro="" textlink="">
      <xdr:nvSpPr>
        <xdr:cNvPr id="84" name="n_4aveValue【道路】&#10;有形固定資産減価償却率">
          <a:extLst>
            <a:ext uri="{FF2B5EF4-FFF2-40B4-BE49-F238E27FC236}">
              <a16:creationId xmlns:a16="http://schemas.microsoft.com/office/drawing/2014/main" id="{CFC3F8E5-CED6-4E78-B3E7-4837BEB833FE}"/>
            </a:ext>
          </a:extLst>
        </xdr:cNvPr>
        <xdr:cNvSpPr txBox="1"/>
      </xdr:nvSpPr>
      <xdr:spPr>
        <a:xfrm>
          <a:off x="927744"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158767</xdr:rowOff>
    </xdr:from>
    <xdr:ext cx="405111" cy="259045"/>
    <xdr:sp macro="" textlink="">
      <xdr:nvSpPr>
        <xdr:cNvPr id="85" name="n_1mainValue【道路】&#10;有形固定資産減価償却率">
          <a:extLst>
            <a:ext uri="{FF2B5EF4-FFF2-40B4-BE49-F238E27FC236}">
              <a16:creationId xmlns:a16="http://schemas.microsoft.com/office/drawing/2014/main" id="{B515A4FE-7AD3-4688-A598-05BC831A2588}"/>
            </a:ext>
          </a:extLst>
        </xdr:cNvPr>
        <xdr:cNvSpPr txBox="1"/>
      </xdr:nvSpPr>
      <xdr:spPr>
        <a:xfrm>
          <a:off x="358204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149242</xdr:rowOff>
    </xdr:from>
    <xdr:ext cx="405111" cy="259045"/>
    <xdr:sp macro="" textlink="">
      <xdr:nvSpPr>
        <xdr:cNvPr id="86" name="n_2mainValue【道路】&#10;有形固定資産減価償却率">
          <a:extLst>
            <a:ext uri="{FF2B5EF4-FFF2-40B4-BE49-F238E27FC236}">
              <a16:creationId xmlns:a16="http://schemas.microsoft.com/office/drawing/2014/main" id="{9BCCA1CB-18EF-4485-A5BD-3020D376FAA8}"/>
            </a:ext>
          </a:extLst>
        </xdr:cNvPr>
        <xdr:cNvSpPr txBox="1"/>
      </xdr:nvSpPr>
      <xdr:spPr>
        <a:xfrm>
          <a:off x="2705744"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149242</xdr:rowOff>
    </xdr:from>
    <xdr:ext cx="405111" cy="259045"/>
    <xdr:sp macro="" textlink="">
      <xdr:nvSpPr>
        <xdr:cNvPr id="87" name="n_3mainValue【道路】&#10;有形固定資産減価償却率">
          <a:extLst>
            <a:ext uri="{FF2B5EF4-FFF2-40B4-BE49-F238E27FC236}">
              <a16:creationId xmlns:a16="http://schemas.microsoft.com/office/drawing/2014/main" id="{E0220E89-94D9-4EFA-851D-1165D5515A5B}"/>
            </a:ext>
          </a:extLst>
        </xdr:cNvPr>
        <xdr:cNvSpPr txBox="1"/>
      </xdr:nvSpPr>
      <xdr:spPr>
        <a:xfrm>
          <a:off x="1816744"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id="{6273EE7D-0DF6-4623-95FE-BCABF43782F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a16="http://schemas.microsoft.com/office/drawing/2014/main" id="{FC5D7BBF-BA32-4E50-9DB3-45853089989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a16="http://schemas.microsoft.com/office/drawing/2014/main" id="{6AD0ACEE-BB91-47DD-B6D9-2EDE655C054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a16="http://schemas.microsoft.com/office/drawing/2014/main" id="{B12B8F66-EC34-4016-8910-DE8F3CCA1DF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a16="http://schemas.microsoft.com/office/drawing/2014/main" id="{B983887D-DFF8-4460-8321-8C16E365FD6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a16="http://schemas.microsoft.com/office/drawing/2014/main" id="{3E2A5134-BF41-49C6-A084-F62B17776E3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a16="http://schemas.microsoft.com/office/drawing/2014/main" id="{D83D138A-2843-4944-AF7F-F57AB1C526E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id="{F3312348-D4B3-4248-8B80-FB228FB62C4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a:extLst>
            <a:ext uri="{FF2B5EF4-FFF2-40B4-BE49-F238E27FC236}">
              <a16:creationId xmlns:a16="http://schemas.microsoft.com/office/drawing/2014/main" id="{F887D251-9BE4-4B64-886A-53DDC1519FDC}"/>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id="{5DC4F402-FAAE-459B-8504-AD1CE8A17F7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8" name="直線コネクタ 97">
          <a:extLst>
            <a:ext uri="{FF2B5EF4-FFF2-40B4-BE49-F238E27FC236}">
              <a16:creationId xmlns:a16="http://schemas.microsoft.com/office/drawing/2014/main" id="{E95FB573-0F15-4BA9-8414-D2D52B2957AB}"/>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9" name="テキスト ボックス 98">
          <a:extLst>
            <a:ext uri="{FF2B5EF4-FFF2-40B4-BE49-F238E27FC236}">
              <a16:creationId xmlns:a16="http://schemas.microsoft.com/office/drawing/2014/main" id="{BCF4AE73-EDA7-4EEC-A769-578986499674}"/>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0" name="直線コネクタ 99">
          <a:extLst>
            <a:ext uri="{FF2B5EF4-FFF2-40B4-BE49-F238E27FC236}">
              <a16:creationId xmlns:a16="http://schemas.microsoft.com/office/drawing/2014/main" id="{500AC24D-6DCD-4560-8B7A-90B12A28A39E}"/>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138084</xdr:rowOff>
    </xdr:from>
    <xdr:ext cx="595419" cy="259045"/>
    <xdr:sp macro="" textlink="">
      <xdr:nvSpPr>
        <xdr:cNvPr id="101" name="テキスト ボックス 100">
          <a:extLst>
            <a:ext uri="{FF2B5EF4-FFF2-40B4-BE49-F238E27FC236}">
              <a16:creationId xmlns:a16="http://schemas.microsoft.com/office/drawing/2014/main" id="{BAA0604E-38BB-431F-A00A-6029B54695EF}"/>
            </a:ext>
          </a:extLst>
        </xdr:cNvPr>
        <xdr:cNvSpPr txBox="1"/>
      </xdr:nvSpPr>
      <xdr:spPr>
        <a:xfrm>
          <a:off x="6008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2" name="直線コネクタ 101">
          <a:extLst>
            <a:ext uri="{FF2B5EF4-FFF2-40B4-BE49-F238E27FC236}">
              <a16:creationId xmlns:a16="http://schemas.microsoft.com/office/drawing/2014/main" id="{BCB2D7AC-BDF5-4357-8073-EE191D674E2C}"/>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154412</xdr:rowOff>
    </xdr:from>
    <xdr:ext cx="595419" cy="259045"/>
    <xdr:sp macro="" textlink="">
      <xdr:nvSpPr>
        <xdr:cNvPr id="103" name="テキスト ボックス 102">
          <a:extLst>
            <a:ext uri="{FF2B5EF4-FFF2-40B4-BE49-F238E27FC236}">
              <a16:creationId xmlns:a16="http://schemas.microsoft.com/office/drawing/2014/main" id="{73E6482C-F206-4ED2-A4C6-E48F545E386C}"/>
            </a:ext>
          </a:extLst>
        </xdr:cNvPr>
        <xdr:cNvSpPr txBox="1"/>
      </xdr:nvSpPr>
      <xdr:spPr>
        <a:xfrm>
          <a:off x="6008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4" name="直線コネクタ 103">
          <a:extLst>
            <a:ext uri="{FF2B5EF4-FFF2-40B4-BE49-F238E27FC236}">
              <a16:creationId xmlns:a16="http://schemas.microsoft.com/office/drawing/2014/main" id="{27D80DED-9E26-4215-BC6D-C6FE45900235}"/>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170741</xdr:rowOff>
    </xdr:from>
    <xdr:ext cx="595419" cy="259045"/>
    <xdr:sp macro="" textlink="">
      <xdr:nvSpPr>
        <xdr:cNvPr id="105" name="テキスト ボックス 104">
          <a:extLst>
            <a:ext uri="{FF2B5EF4-FFF2-40B4-BE49-F238E27FC236}">
              <a16:creationId xmlns:a16="http://schemas.microsoft.com/office/drawing/2014/main" id="{B17EA102-9C58-4D58-9BC7-AE5F80BB02A5}"/>
            </a:ext>
          </a:extLst>
        </xdr:cNvPr>
        <xdr:cNvSpPr txBox="1"/>
      </xdr:nvSpPr>
      <xdr:spPr>
        <a:xfrm>
          <a:off x="6008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6" name="直線コネクタ 105">
          <a:extLst>
            <a:ext uri="{FF2B5EF4-FFF2-40B4-BE49-F238E27FC236}">
              <a16:creationId xmlns:a16="http://schemas.microsoft.com/office/drawing/2014/main" id="{C51DABAC-43F5-464D-AD74-CC27EFD3E62D}"/>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07" name="テキスト ボックス 106">
          <a:extLst>
            <a:ext uri="{FF2B5EF4-FFF2-40B4-BE49-F238E27FC236}">
              <a16:creationId xmlns:a16="http://schemas.microsoft.com/office/drawing/2014/main" id="{B54CF1CF-0198-4A5C-B973-F4F77F488A1A}"/>
            </a:ext>
          </a:extLst>
        </xdr:cNvPr>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8" name="直線コネクタ 107">
          <a:extLst>
            <a:ext uri="{FF2B5EF4-FFF2-40B4-BE49-F238E27FC236}">
              <a16:creationId xmlns:a16="http://schemas.microsoft.com/office/drawing/2014/main" id="{6C6E7D31-5485-4D9B-8090-978935EE6461}"/>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31949</xdr:rowOff>
    </xdr:from>
    <xdr:ext cx="685572" cy="259045"/>
    <xdr:sp macro="" textlink="">
      <xdr:nvSpPr>
        <xdr:cNvPr id="109" name="テキスト ボックス 108">
          <a:extLst>
            <a:ext uri="{FF2B5EF4-FFF2-40B4-BE49-F238E27FC236}">
              <a16:creationId xmlns:a16="http://schemas.microsoft.com/office/drawing/2014/main" id="{44184385-C340-4F26-A81D-06E27289EB26}"/>
            </a:ext>
          </a:extLst>
        </xdr:cNvPr>
        <xdr:cNvSpPr txBox="1"/>
      </xdr:nvSpPr>
      <xdr:spPr>
        <a:xfrm>
          <a:off x="5918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D596C130-E2A8-4811-854D-8E8CA6AC22E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1" name="テキスト ボックス 110">
          <a:extLst>
            <a:ext uri="{FF2B5EF4-FFF2-40B4-BE49-F238E27FC236}">
              <a16:creationId xmlns:a16="http://schemas.microsoft.com/office/drawing/2014/main" id="{F5BF4FC2-2C45-4B67-A355-91C8C2180C45}"/>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2F182B66-472D-4315-9277-100898D3C6C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35671</xdr:rowOff>
    </xdr:from>
    <xdr:to>
      <xdr:col>54</xdr:col>
      <xdr:colOff>189865</xdr:colOff>
      <xdr:row>42</xdr:row>
      <xdr:rowOff>87813</xdr:rowOff>
    </xdr:to>
    <xdr:cxnSp macro="">
      <xdr:nvCxnSpPr>
        <xdr:cNvPr id="113" name="直線コネクタ 112">
          <a:extLst>
            <a:ext uri="{FF2B5EF4-FFF2-40B4-BE49-F238E27FC236}">
              <a16:creationId xmlns:a16="http://schemas.microsoft.com/office/drawing/2014/main" id="{D61DD960-3BA9-4CE7-BEFF-423DF5BD6D7C}"/>
            </a:ext>
          </a:extLst>
        </xdr:cNvPr>
        <xdr:cNvCxnSpPr/>
      </xdr:nvCxnSpPr>
      <xdr:spPr>
        <a:xfrm flipV="1">
          <a:off x="10476865" y="5693521"/>
          <a:ext cx="0" cy="1595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91640</xdr:rowOff>
    </xdr:from>
    <xdr:ext cx="469744" cy="259045"/>
    <xdr:sp macro="" textlink="">
      <xdr:nvSpPr>
        <xdr:cNvPr id="114" name="【道路】&#10;一人当たり延長最小値テキスト">
          <a:extLst>
            <a:ext uri="{FF2B5EF4-FFF2-40B4-BE49-F238E27FC236}">
              <a16:creationId xmlns:a16="http://schemas.microsoft.com/office/drawing/2014/main" id="{36823E0D-065B-4820-84F5-EBF6A57F1D36}"/>
            </a:ext>
          </a:extLst>
        </xdr:cNvPr>
        <xdr:cNvSpPr txBox="1"/>
      </xdr:nvSpPr>
      <xdr:spPr>
        <a:xfrm>
          <a:off x="10515600" y="7292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87813</xdr:rowOff>
    </xdr:from>
    <xdr:to>
      <xdr:col>55</xdr:col>
      <xdr:colOff>88900</xdr:colOff>
      <xdr:row>42</xdr:row>
      <xdr:rowOff>87813</xdr:rowOff>
    </xdr:to>
    <xdr:cxnSp macro="">
      <xdr:nvCxnSpPr>
        <xdr:cNvPr id="115" name="直線コネクタ 114">
          <a:extLst>
            <a:ext uri="{FF2B5EF4-FFF2-40B4-BE49-F238E27FC236}">
              <a16:creationId xmlns:a16="http://schemas.microsoft.com/office/drawing/2014/main" id="{58571605-AE03-47AB-B3A7-8BC746989D70}"/>
            </a:ext>
          </a:extLst>
        </xdr:cNvPr>
        <xdr:cNvCxnSpPr/>
      </xdr:nvCxnSpPr>
      <xdr:spPr>
        <a:xfrm>
          <a:off x="10388600" y="7288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153798</xdr:rowOff>
    </xdr:from>
    <xdr:ext cx="599010" cy="259045"/>
    <xdr:sp macro="" textlink="">
      <xdr:nvSpPr>
        <xdr:cNvPr id="116" name="【道路】&#10;一人当たり延長最大値テキスト">
          <a:extLst>
            <a:ext uri="{FF2B5EF4-FFF2-40B4-BE49-F238E27FC236}">
              <a16:creationId xmlns:a16="http://schemas.microsoft.com/office/drawing/2014/main" id="{94E74524-810A-47FA-AD84-CE2A236615BB}"/>
            </a:ext>
          </a:extLst>
        </xdr:cNvPr>
        <xdr:cNvSpPr txBox="1"/>
      </xdr:nvSpPr>
      <xdr:spPr>
        <a:xfrm>
          <a:off x="10515600" y="5468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35671</xdr:rowOff>
    </xdr:from>
    <xdr:to>
      <xdr:col>55</xdr:col>
      <xdr:colOff>88900</xdr:colOff>
      <xdr:row>33</xdr:row>
      <xdr:rowOff>35671</xdr:rowOff>
    </xdr:to>
    <xdr:cxnSp macro="">
      <xdr:nvCxnSpPr>
        <xdr:cNvPr id="117" name="直線コネクタ 116">
          <a:extLst>
            <a:ext uri="{FF2B5EF4-FFF2-40B4-BE49-F238E27FC236}">
              <a16:creationId xmlns:a16="http://schemas.microsoft.com/office/drawing/2014/main" id="{4695D1C6-09DA-4C07-9B03-27136D256BD1}"/>
            </a:ext>
          </a:extLst>
        </xdr:cNvPr>
        <xdr:cNvCxnSpPr/>
      </xdr:nvCxnSpPr>
      <xdr:spPr>
        <a:xfrm>
          <a:off x="10388600" y="5693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4681</xdr:rowOff>
    </xdr:from>
    <xdr:ext cx="534377" cy="259045"/>
    <xdr:sp macro="" textlink="">
      <xdr:nvSpPr>
        <xdr:cNvPr id="118" name="【道路】&#10;一人当たり延長平均値テキスト">
          <a:extLst>
            <a:ext uri="{FF2B5EF4-FFF2-40B4-BE49-F238E27FC236}">
              <a16:creationId xmlns:a16="http://schemas.microsoft.com/office/drawing/2014/main" id="{79B29C04-B5C4-4650-BD9A-EFD2C60C17F4}"/>
            </a:ext>
          </a:extLst>
        </xdr:cNvPr>
        <xdr:cNvSpPr txBox="1"/>
      </xdr:nvSpPr>
      <xdr:spPr>
        <a:xfrm>
          <a:off x="10515600" y="70341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153254</xdr:rowOff>
    </xdr:from>
    <xdr:to>
      <xdr:col>55</xdr:col>
      <xdr:colOff>50800</xdr:colOff>
      <xdr:row>42</xdr:row>
      <xdr:rowOff>83404</xdr:rowOff>
    </xdr:to>
    <xdr:sp macro="" textlink="">
      <xdr:nvSpPr>
        <xdr:cNvPr id="119" name="フローチャート: 判断 118">
          <a:extLst>
            <a:ext uri="{FF2B5EF4-FFF2-40B4-BE49-F238E27FC236}">
              <a16:creationId xmlns:a16="http://schemas.microsoft.com/office/drawing/2014/main" id="{69D14891-C4FA-4397-A4D6-EF54489326C8}"/>
            </a:ext>
          </a:extLst>
        </xdr:cNvPr>
        <xdr:cNvSpPr/>
      </xdr:nvSpPr>
      <xdr:spPr>
        <a:xfrm>
          <a:off x="10426700" y="718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137187</xdr:rowOff>
    </xdr:from>
    <xdr:to>
      <xdr:col>50</xdr:col>
      <xdr:colOff>165100</xdr:colOff>
      <xdr:row>42</xdr:row>
      <xdr:rowOff>67337</xdr:rowOff>
    </xdr:to>
    <xdr:sp macro="" textlink="">
      <xdr:nvSpPr>
        <xdr:cNvPr id="120" name="フローチャート: 判断 119">
          <a:extLst>
            <a:ext uri="{FF2B5EF4-FFF2-40B4-BE49-F238E27FC236}">
              <a16:creationId xmlns:a16="http://schemas.microsoft.com/office/drawing/2014/main" id="{D0FE1444-5A1A-45EA-8792-5A841CA68C25}"/>
            </a:ext>
          </a:extLst>
        </xdr:cNvPr>
        <xdr:cNvSpPr/>
      </xdr:nvSpPr>
      <xdr:spPr>
        <a:xfrm>
          <a:off x="9588500" y="716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137603</xdr:rowOff>
    </xdr:from>
    <xdr:to>
      <xdr:col>46</xdr:col>
      <xdr:colOff>38100</xdr:colOff>
      <xdr:row>42</xdr:row>
      <xdr:rowOff>67753</xdr:rowOff>
    </xdr:to>
    <xdr:sp macro="" textlink="">
      <xdr:nvSpPr>
        <xdr:cNvPr id="121" name="フローチャート: 判断 120">
          <a:extLst>
            <a:ext uri="{FF2B5EF4-FFF2-40B4-BE49-F238E27FC236}">
              <a16:creationId xmlns:a16="http://schemas.microsoft.com/office/drawing/2014/main" id="{BB13906D-462B-48C7-9083-BECF7CE7118A}"/>
            </a:ext>
          </a:extLst>
        </xdr:cNvPr>
        <xdr:cNvSpPr/>
      </xdr:nvSpPr>
      <xdr:spPr>
        <a:xfrm>
          <a:off x="8699500" y="716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132476</xdr:rowOff>
    </xdr:from>
    <xdr:to>
      <xdr:col>41</xdr:col>
      <xdr:colOff>101600</xdr:colOff>
      <xdr:row>42</xdr:row>
      <xdr:rowOff>62626</xdr:rowOff>
    </xdr:to>
    <xdr:sp macro="" textlink="">
      <xdr:nvSpPr>
        <xdr:cNvPr id="122" name="フローチャート: 判断 121">
          <a:extLst>
            <a:ext uri="{FF2B5EF4-FFF2-40B4-BE49-F238E27FC236}">
              <a16:creationId xmlns:a16="http://schemas.microsoft.com/office/drawing/2014/main" id="{04069DB0-073B-447E-B7BA-E3BAE5F55472}"/>
            </a:ext>
          </a:extLst>
        </xdr:cNvPr>
        <xdr:cNvSpPr/>
      </xdr:nvSpPr>
      <xdr:spPr>
        <a:xfrm>
          <a:off x="7810500" y="716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139527</xdr:rowOff>
    </xdr:from>
    <xdr:to>
      <xdr:col>36</xdr:col>
      <xdr:colOff>165100</xdr:colOff>
      <xdr:row>42</xdr:row>
      <xdr:rowOff>69677</xdr:rowOff>
    </xdr:to>
    <xdr:sp macro="" textlink="">
      <xdr:nvSpPr>
        <xdr:cNvPr id="123" name="フローチャート: 判断 122">
          <a:extLst>
            <a:ext uri="{FF2B5EF4-FFF2-40B4-BE49-F238E27FC236}">
              <a16:creationId xmlns:a16="http://schemas.microsoft.com/office/drawing/2014/main" id="{DC209330-2099-4774-A15F-CA463626F2B1}"/>
            </a:ext>
          </a:extLst>
        </xdr:cNvPr>
        <xdr:cNvSpPr/>
      </xdr:nvSpPr>
      <xdr:spPr>
        <a:xfrm>
          <a:off x="6921500" y="7168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ADE3643D-E845-4F47-8DD0-9F2AEDD1105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CD8C73F-2E75-41CA-A146-C883D96CD32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2CB05D5-2892-49D7-BA3B-3CFBA083FAD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6724D06-2DDD-44BD-9AE3-18DBE17EB3F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8349826-F3E8-4B10-8262-75E26C7865B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42</xdr:row>
      <xdr:rowOff>18452</xdr:rowOff>
    </xdr:from>
    <xdr:to>
      <xdr:col>55</xdr:col>
      <xdr:colOff>50800</xdr:colOff>
      <xdr:row>42</xdr:row>
      <xdr:rowOff>120052</xdr:rowOff>
    </xdr:to>
    <xdr:sp macro="" textlink="">
      <xdr:nvSpPr>
        <xdr:cNvPr id="129" name="楕円 128">
          <a:extLst>
            <a:ext uri="{FF2B5EF4-FFF2-40B4-BE49-F238E27FC236}">
              <a16:creationId xmlns:a16="http://schemas.microsoft.com/office/drawing/2014/main" id="{B696564B-3B01-48DF-A7C8-AD170F79535D}"/>
            </a:ext>
          </a:extLst>
        </xdr:cNvPr>
        <xdr:cNvSpPr/>
      </xdr:nvSpPr>
      <xdr:spPr>
        <a:xfrm>
          <a:off x="10426700" y="721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131681</xdr:rowOff>
    </xdr:from>
    <xdr:ext cx="534377" cy="259045"/>
    <xdr:sp macro="" textlink="">
      <xdr:nvSpPr>
        <xdr:cNvPr id="130" name="【道路】&#10;一人当たり延長該当値テキスト">
          <a:extLst>
            <a:ext uri="{FF2B5EF4-FFF2-40B4-BE49-F238E27FC236}">
              <a16:creationId xmlns:a16="http://schemas.microsoft.com/office/drawing/2014/main" id="{C1051831-E9DA-4BDD-9136-B0C6818E7E66}"/>
            </a:ext>
          </a:extLst>
        </xdr:cNvPr>
        <xdr:cNvSpPr txBox="1"/>
      </xdr:nvSpPr>
      <xdr:spPr>
        <a:xfrm>
          <a:off x="10515600" y="7161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42</xdr:row>
      <xdr:rowOff>19030</xdr:rowOff>
    </xdr:from>
    <xdr:to>
      <xdr:col>50</xdr:col>
      <xdr:colOff>165100</xdr:colOff>
      <xdr:row>42</xdr:row>
      <xdr:rowOff>120630</xdr:rowOff>
    </xdr:to>
    <xdr:sp macro="" textlink="">
      <xdr:nvSpPr>
        <xdr:cNvPr id="131" name="楕円 130">
          <a:extLst>
            <a:ext uri="{FF2B5EF4-FFF2-40B4-BE49-F238E27FC236}">
              <a16:creationId xmlns:a16="http://schemas.microsoft.com/office/drawing/2014/main" id="{10CAB334-58C4-4117-A1EC-C56964562E3D}"/>
            </a:ext>
          </a:extLst>
        </xdr:cNvPr>
        <xdr:cNvSpPr/>
      </xdr:nvSpPr>
      <xdr:spPr>
        <a:xfrm>
          <a:off x="9588500" y="721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69252</xdr:rowOff>
    </xdr:from>
    <xdr:to>
      <xdr:col>55</xdr:col>
      <xdr:colOff>0</xdr:colOff>
      <xdr:row>42</xdr:row>
      <xdr:rowOff>69830</xdr:rowOff>
    </xdr:to>
    <xdr:cxnSp macro="">
      <xdr:nvCxnSpPr>
        <xdr:cNvPr id="132" name="直線コネクタ 131">
          <a:extLst>
            <a:ext uri="{FF2B5EF4-FFF2-40B4-BE49-F238E27FC236}">
              <a16:creationId xmlns:a16="http://schemas.microsoft.com/office/drawing/2014/main" id="{4CE56A85-051A-4ED0-98CA-82FC6665EA39}"/>
            </a:ext>
          </a:extLst>
        </xdr:cNvPr>
        <xdr:cNvCxnSpPr/>
      </xdr:nvCxnSpPr>
      <xdr:spPr>
        <a:xfrm flipV="1">
          <a:off x="9639300" y="7270152"/>
          <a:ext cx="838200" cy="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42</xdr:row>
      <xdr:rowOff>19440</xdr:rowOff>
    </xdr:from>
    <xdr:to>
      <xdr:col>46</xdr:col>
      <xdr:colOff>38100</xdr:colOff>
      <xdr:row>42</xdr:row>
      <xdr:rowOff>121040</xdr:rowOff>
    </xdr:to>
    <xdr:sp macro="" textlink="">
      <xdr:nvSpPr>
        <xdr:cNvPr id="133" name="楕円 132">
          <a:extLst>
            <a:ext uri="{FF2B5EF4-FFF2-40B4-BE49-F238E27FC236}">
              <a16:creationId xmlns:a16="http://schemas.microsoft.com/office/drawing/2014/main" id="{5743D52B-8368-43EE-AAF6-E7694C0DE7EC}"/>
            </a:ext>
          </a:extLst>
        </xdr:cNvPr>
        <xdr:cNvSpPr/>
      </xdr:nvSpPr>
      <xdr:spPr>
        <a:xfrm>
          <a:off x="8699500" y="72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69830</xdr:rowOff>
    </xdr:from>
    <xdr:to>
      <xdr:col>50</xdr:col>
      <xdr:colOff>114300</xdr:colOff>
      <xdr:row>42</xdr:row>
      <xdr:rowOff>70240</xdr:rowOff>
    </xdr:to>
    <xdr:cxnSp macro="">
      <xdr:nvCxnSpPr>
        <xdr:cNvPr id="134" name="直線コネクタ 133">
          <a:extLst>
            <a:ext uri="{FF2B5EF4-FFF2-40B4-BE49-F238E27FC236}">
              <a16:creationId xmlns:a16="http://schemas.microsoft.com/office/drawing/2014/main" id="{E645C61B-436C-4D04-897D-27F504AFC7A5}"/>
            </a:ext>
          </a:extLst>
        </xdr:cNvPr>
        <xdr:cNvCxnSpPr/>
      </xdr:nvCxnSpPr>
      <xdr:spPr>
        <a:xfrm flipV="1">
          <a:off x="8750300" y="7270730"/>
          <a:ext cx="889000" cy="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42</xdr:row>
      <xdr:rowOff>19886</xdr:rowOff>
    </xdr:from>
    <xdr:to>
      <xdr:col>41</xdr:col>
      <xdr:colOff>101600</xdr:colOff>
      <xdr:row>42</xdr:row>
      <xdr:rowOff>121486</xdr:rowOff>
    </xdr:to>
    <xdr:sp macro="" textlink="">
      <xdr:nvSpPr>
        <xdr:cNvPr id="135" name="楕円 134">
          <a:extLst>
            <a:ext uri="{FF2B5EF4-FFF2-40B4-BE49-F238E27FC236}">
              <a16:creationId xmlns:a16="http://schemas.microsoft.com/office/drawing/2014/main" id="{382F21BE-5021-4192-B138-069014139FB0}"/>
            </a:ext>
          </a:extLst>
        </xdr:cNvPr>
        <xdr:cNvSpPr/>
      </xdr:nvSpPr>
      <xdr:spPr>
        <a:xfrm>
          <a:off x="7810500" y="722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70240</xdr:rowOff>
    </xdr:from>
    <xdr:to>
      <xdr:col>45</xdr:col>
      <xdr:colOff>177800</xdr:colOff>
      <xdr:row>42</xdr:row>
      <xdr:rowOff>70686</xdr:rowOff>
    </xdr:to>
    <xdr:cxnSp macro="">
      <xdr:nvCxnSpPr>
        <xdr:cNvPr id="136" name="直線コネクタ 135">
          <a:extLst>
            <a:ext uri="{FF2B5EF4-FFF2-40B4-BE49-F238E27FC236}">
              <a16:creationId xmlns:a16="http://schemas.microsoft.com/office/drawing/2014/main" id="{B842AEAB-DD10-4459-B56D-87FA9E8A7AB6}"/>
            </a:ext>
          </a:extLst>
        </xdr:cNvPr>
        <xdr:cNvCxnSpPr/>
      </xdr:nvCxnSpPr>
      <xdr:spPr>
        <a:xfrm flipV="1">
          <a:off x="7861300" y="7271140"/>
          <a:ext cx="889000" cy="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83864</xdr:rowOff>
    </xdr:from>
    <xdr:ext cx="534377" cy="259045"/>
    <xdr:sp macro="" textlink="">
      <xdr:nvSpPr>
        <xdr:cNvPr id="137" name="n_1aveValue【道路】&#10;一人当たり延長">
          <a:extLst>
            <a:ext uri="{FF2B5EF4-FFF2-40B4-BE49-F238E27FC236}">
              <a16:creationId xmlns:a16="http://schemas.microsoft.com/office/drawing/2014/main" id="{DAE93B18-2CD5-4C13-80AA-BEFDB4ADA623}"/>
            </a:ext>
          </a:extLst>
        </xdr:cNvPr>
        <xdr:cNvSpPr txBox="1"/>
      </xdr:nvSpPr>
      <xdr:spPr>
        <a:xfrm>
          <a:off x="9359411" y="694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84280</xdr:rowOff>
    </xdr:from>
    <xdr:ext cx="534377" cy="259045"/>
    <xdr:sp macro="" textlink="">
      <xdr:nvSpPr>
        <xdr:cNvPr id="138" name="n_2aveValue【道路】&#10;一人当たり延長">
          <a:extLst>
            <a:ext uri="{FF2B5EF4-FFF2-40B4-BE49-F238E27FC236}">
              <a16:creationId xmlns:a16="http://schemas.microsoft.com/office/drawing/2014/main" id="{EED3AACD-426F-4FA9-8501-3D1944EAEF6F}"/>
            </a:ext>
          </a:extLst>
        </xdr:cNvPr>
        <xdr:cNvSpPr txBox="1"/>
      </xdr:nvSpPr>
      <xdr:spPr>
        <a:xfrm>
          <a:off x="8483111" y="694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79153</xdr:rowOff>
    </xdr:from>
    <xdr:ext cx="534377" cy="259045"/>
    <xdr:sp macro="" textlink="">
      <xdr:nvSpPr>
        <xdr:cNvPr id="139" name="n_3aveValue【道路】&#10;一人当たり延長">
          <a:extLst>
            <a:ext uri="{FF2B5EF4-FFF2-40B4-BE49-F238E27FC236}">
              <a16:creationId xmlns:a16="http://schemas.microsoft.com/office/drawing/2014/main" id="{86A887AB-A4DE-4A57-AE5D-BF1F95114CFE}"/>
            </a:ext>
          </a:extLst>
        </xdr:cNvPr>
        <xdr:cNvSpPr txBox="1"/>
      </xdr:nvSpPr>
      <xdr:spPr>
        <a:xfrm>
          <a:off x="7594111" y="693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86204</xdr:rowOff>
    </xdr:from>
    <xdr:ext cx="534377" cy="259045"/>
    <xdr:sp macro="" textlink="">
      <xdr:nvSpPr>
        <xdr:cNvPr id="140" name="n_4aveValue【道路】&#10;一人当たり延長">
          <a:extLst>
            <a:ext uri="{FF2B5EF4-FFF2-40B4-BE49-F238E27FC236}">
              <a16:creationId xmlns:a16="http://schemas.microsoft.com/office/drawing/2014/main" id="{AC4DB22B-4020-463D-9645-E4C5D3471FEB}"/>
            </a:ext>
          </a:extLst>
        </xdr:cNvPr>
        <xdr:cNvSpPr txBox="1"/>
      </xdr:nvSpPr>
      <xdr:spPr>
        <a:xfrm>
          <a:off x="6705111" y="694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111757</xdr:rowOff>
    </xdr:from>
    <xdr:ext cx="534377" cy="259045"/>
    <xdr:sp macro="" textlink="">
      <xdr:nvSpPr>
        <xdr:cNvPr id="141" name="n_1mainValue【道路】&#10;一人当たり延長">
          <a:extLst>
            <a:ext uri="{FF2B5EF4-FFF2-40B4-BE49-F238E27FC236}">
              <a16:creationId xmlns:a16="http://schemas.microsoft.com/office/drawing/2014/main" id="{E6A042AF-7068-479C-B87E-25EB16228FC4}"/>
            </a:ext>
          </a:extLst>
        </xdr:cNvPr>
        <xdr:cNvSpPr txBox="1"/>
      </xdr:nvSpPr>
      <xdr:spPr>
        <a:xfrm>
          <a:off x="9359411" y="731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112167</xdr:rowOff>
    </xdr:from>
    <xdr:ext cx="534377" cy="259045"/>
    <xdr:sp macro="" textlink="">
      <xdr:nvSpPr>
        <xdr:cNvPr id="142" name="n_2mainValue【道路】&#10;一人当たり延長">
          <a:extLst>
            <a:ext uri="{FF2B5EF4-FFF2-40B4-BE49-F238E27FC236}">
              <a16:creationId xmlns:a16="http://schemas.microsoft.com/office/drawing/2014/main" id="{0F2F38A1-107B-4630-8C1D-364302520E48}"/>
            </a:ext>
          </a:extLst>
        </xdr:cNvPr>
        <xdr:cNvSpPr txBox="1"/>
      </xdr:nvSpPr>
      <xdr:spPr>
        <a:xfrm>
          <a:off x="8483111" y="731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112613</xdr:rowOff>
    </xdr:from>
    <xdr:ext cx="534377" cy="259045"/>
    <xdr:sp macro="" textlink="">
      <xdr:nvSpPr>
        <xdr:cNvPr id="143" name="n_3mainValue【道路】&#10;一人当たり延長">
          <a:extLst>
            <a:ext uri="{FF2B5EF4-FFF2-40B4-BE49-F238E27FC236}">
              <a16:creationId xmlns:a16="http://schemas.microsoft.com/office/drawing/2014/main" id="{7CED3A08-B54E-4903-8122-EF5F573FD91F}"/>
            </a:ext>
          </a:extLst>
        </xdr:cNvPr>
        <xdr:cNvSpPr txBox="1"/>
      </xdr:nvSpPr>
      <xdr:spPr>
        <a:xfrm>
          <a:off x="7594111" y="731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0687CAE7-FB39-4AE8-9A60-C160AB637E2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F15BD986-C0F2-462E-B6D7-F871435FB51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1B880E0D-C287-43F1-8B17-3B27039AE31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479AAA27-305E-4097-A197-22E9B6CF8D0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2137458A-2450-42A4-9C8D-5BB431D3FC8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FF19792C-1A5B-404D-95AE-17595E0216D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EF237843-AD63-4628-B216-4F3F774CAA3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EE7C212E-B608-4283-96B2-D9E74E3E2F8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786A26BB-3709-4A48-BB4C-956DB63D6F1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7D7E8084-E9E7-4051-9A68-C991B8A6A12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a:extLst>
            <a:ext uri="{FF2B5EF4-FFF2-40B4-BE49-F238E27FC236}">
              <a16:creationId xmlns:a16="http://schemas.microsoft.com/office/drawing/2014/main" id="{0AB1F34A-9CC4-4B9A-BEB7-1419409277E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5" name="直線コネクタ 154">
          <a:extLst>
            <a:ext uri="{FF2B5EF4-FFF2-40B4-BE49-F238E27FC236}">
              <a16:creationId xmlns:a16="http://schemas.microsoft.com/office/drawing/2014/main" id="{8EA360BF-C4E4-4093-AC56-4EF9C14FE4C8}"/>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6" name="テキスト ボックス 155">
          <a:extLst>
            <a:ext uri="{FF2B5EF4-FFF2-40B4-BE49-F238E27FC236}">
              <a16:creationId xmlns:a16="http://schemas.microsoft.com/office/drawing/2014/main" id="{2EB54346-9E5A-4CC6-9C47-A67C4479092A}"/>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7" name="直線コネクタ 156">
          <a:extLst>
            <a:ext uri="{FF2B5EF4-FFF2-40B4-BE49-F238E27FC236}">
              <a16:creationId xmlns:a16="http://schemas.microsoft.com/office/drawing/2014/main" id="{990693E1-4184-4AA1-99C1-AD33B1E86387}"/>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8" name="テキスト ボックス 157">
          <a:extLst>
            <a:ext uri="{FF2B5EF4-FFF2-40B4-BE49-F238E27FC236}">
              <a16:creationId xmlns:a16="http://schemas.microsoft.com/office/drawing/2014/main" id="{A3057A46-DC3B-41A0-8EC2-AD91F8D9964E}"/>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9" name="直線コネクタ 158">
          <a:extLst>
            <a:ext uri="{FF2B5EF4-FFF2-40B4-BE49-F238E27FC236}">
              <a16:creationId xmlns:a16="http://schemas.microsoft.com/office/drawing/2014/main" id="{41687034-7465-43E6-9247-4DFF82B24EDE}"/>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0" name="テキスト ボックス 159">
          <a:extLst>
            <a:ext uri="{FF2B5EF4-FFF2-40B4-BE49-F238E27FC236}">
              <a16:creationId xmlns:a16="http://schemas.microsoft.com/office/drawing/2014/main" id="{60D28F98-CB77-46B6-8197-2DEF190D9607}"/>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1" name="直線コネクタ 160">
          <a:extLst>
            <a:ext uri="{FF2B5EF4-FFF2-40B4-BE49-F238E27FC236}">
              <a16:creationId xmlns:a16="http://schemas.microsoft.com/office/drawing/2014/main" id="{6F6D6544-A814-4547-8336-BF5F76D04CF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2" name="テキスト ボックス 161">
          <a:extLst>
            <a:ext uri="{FF2B5EF4-FFF2-40B4-BE49-F238E27FC236}">
              <a16:creationId xmlns:a16="http://schemas.microsoft.com/office/drawing/2014/main" id="{F002717B-B67C-4A6A-8D68-4376B1F879D7}"/>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3" name="直線コネクタ 162">
          <a:extLst>
            <a:ext uri="{FF2B5EF4-FFF2-40B4-BE49-F238E27FC236}">
              <a16:creationId xmlns:a16="http://schemas.microsoft.com/office/drawing/2014/main" id="{F9EC1B34-50F1-4E65-A019-57C68F140D2F}"/>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4" name="テキスト ボックス 163">
          <a:extLst>
            <a:ext uri="{FF2B5EF4-FFF2-40B4-BE49-F238E27FC236}">
              <a16:creationId xmlns:a16="http://schemas.microsoft.com/office/drawing/2014/main" id="{AB6983C9-D31F-43A5-AC98-2120EC20A431}"/>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B07989BF-3614-4D7D-BC7F-444A0C5AA0D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6" name="テキスト ボックス 165">
          <a:extLst>
            <a:ext uri="{FF2B5EF4-FFF2-40B4-BE49-F238E27FC236}">
              <a16:creationId xmlns:a16="http://schemas.microsoft.com/office/drawing/2014/main" id="{9734BBC8-2BC9-4059-9E91-EBEA558F02D4}"/>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a:extLst>
            <a:ext uri="{FF2B5EF4-FFF2-40B4-BE49-F238E27FC236}">
              <a16:creationId xmlns:a16="http://schemas.microsoft.com/office/drawing/2014/main" id="{B89F7514-AB06-413A-9641-B9DC977997F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64</xdr:row>
      <xdr:rowOff>30480</xdr:rowOff>
    </xdr:to>
    <xdr:cxnSp macro="">
      <xdr:nvCxnSpPr>
        <xdr:cNvPr id="168" name="直線コネクタ 167">
          <a:extLst>
            <a:ext uri="{FF2B5EF4-FFF2-40B4-BE49-F238E27FC236}">
              <a16:creationId xmlns:a16="http://schemas.microsoft.com/office/drawing/2014/main" id="{DD55124D-5209-4EAF-99C5-2648D43C9D68}"/>
            </a:ext>
          </a:extLst>
        </xdr:cNvPr>
        <xdr:cNvCxnSpPr/>
      </xdr:nvCxnSpPr>
      <xdr:spPr>
        <a:xfrm flipV="1">
          <a:off x="4634865" y="96012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34307</xdr:rowOff>
    </xdr:from>
    <xdr:ext cx="405111" cy="259045"/>
    <xdr:sp macro="" textlink="">
      <xdr:nvSpPr>
        <xdr:cNvPr id="169" name="【橋りょう・トンネル】&#10;有形固定資産減価償却率最小値テキスト">
          <a:extLst>
            <a:ext uri="{FF2B5EF4-FFF2-40B4-BE49-F238E27FC236}">
              <a16:creationId xmlns:a16="http://schemas.microsoft.com/office/drawing/2014/main" id="{C4E0F0B2-D122-4993-B411-BB9B211F2D99}"/>
            </a:ext>
          </a:extLst>
        </xdr:cNvPr>
        <xdr:cNvSpPr txBox="1"/>
      </xdr:nvSpPr>
      <xdr:spPr>
        <a:xfrm>
          <a:off x="4673600" y="1100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30480</xdr:rowOff>
    </xdr:from>
    <xdr:to>
      <xdr:col>24</xdr:col>
      <xdr:colOff>152400</xdr:colOff>
      <xdr:row>64</xdr:row>
      <xdr:rowOff>30480</xdr:rowOff>
    </xdr:to>
    <xdr:cxnSp macro="">
      <xdr:nvCxnSpPr>
        <xdr:cNvPr id="170" name="直線コネクタ 169">
          <a:extLst>
            <a:ext uri="{FF2B5EF4-FFF2-40B4-BE49-F238E27FC236}">
              <a16:creationId xmlns:a16="http://schemas.microsoft.com/office/drawing/2014/main" id="{8F382487-1A58-4F3F-999B-E281A19ED6BB}"/>
            </a:ext>
          </a:extLst>
        </xdr:cNvPr>
        <xdr:cNvCxnSpPr/>
      </xdr:nvCxnSpPr>
      <xdr:spPr>
        <a:xfrm>
          <a:off x="4546600" y="1100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05111" cy="259045"/>
    <xdr:sp macro="" textlink="">
      <xdr:nvSpPr>
        <xdr:cNvPr id="171" name="【橋りょう・トンネル】&#10;有形固定資産減価償却率最大値テキスト">
          <a:extLst>
            <a:ext uri="{FF2B5EF4-FFF2-40B4-BE49-F238E27FC236}">
              <a16:creationId xmlns:a16="http://schemas.microsoft.com/office/drawing/2014/main" id="{22084BC1-3218-432D-BE27-E774E790EF85}"/>
            </a:ext>
          </a:extLst>
        </xdr:cNvPr>
        <xdr:cNvSpPr txBox="1"/>
      </xdr:nvSpPr>
      <xdr:spPr>
        <a:xfrm>
          <a:off x="46736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72" name="直線コネクタ 171">
          <a:extLst>
            <a:ext uri="{FF2B5EF4-FFF2-40B4-BE49-F238E27FC236}">
              <a16:creationId xmlns:a16="http://schemas.microsoft.com/office/drawing/2014/main" id="{B4F884B3-FF97-484A-A73E-9A3FA3EE003C}"/>
            </a:ext>
          </a:extLst>
        </xdr:cNvPr>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135272</xdr:rowOff>
    </xdr:from>
    <xdr:ext cx="405111" cy="259045"/>
    <xdr:sp macro="" textlink="">
      <xdr:nvSpPr>
        <xdr:cNvPr id="173" name="【橋りょう・トンネル】&#10;有形固定資産減価償却率平均値テキスト">
          <a:extLst>
            <a:ext uri="{FF2B5EF4-FFF2-40B4-BE49-F238E27FC236}">
              <a16:creationId xmlns:a16="http://schemas.microsoft.com/office/drawing/2014/main" id="{65C66BEF-6905-41A8-84DC-F651F814DDAA}"/>
            </a:ext>
          </a:extLst>
        </xdr:cNvPr>
        <xdr:cNvSpPr txBox="1"/>
      </xdr:nvSpPr>
      <xdr:spPr>
        <a:xfrm>
          <a:off x="4673600" y="10250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156845</xdr:rowOff>
    </xdr:from>
    <xdr:to>
      <xdr:col>24</xdr:col>
      <xdr:colOff>114300</xdr:colOff>
      <xdr:row>60</xdr:row>
      <xdr:rowOff>86995</xdr:rowOff>
    </xdr:to>
    <xdr:sp macro="" textlink="">
      <xdr:nvSpPr>
        <xdr:cNvPr id="174" name="フローチャート: 判断 173">
          <a:extLst>
            <a:ext uri="{FF2B5EF4-FFF2-40B4-BE49-F238E27FC236}">
              <a16:creationId xmlns:a16="http://schemas.microsoft.com/office/drawing/2014/main" id="{DE8AE83D-53C3-400E-B498-15505C557A6C}"/>
            </a:ext>
          </a:extLst>
        </xdr:cNvPr>
        <xdr:cNvSpPr/>
      </xdr:nvSpPr>
      <xdr:spPr>
        <a:xfrm>
          <a:off x="45847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130175</xdr:rowOff>
    </xdr:from>
    <xdr:to>
      <xdr:col>20</xdr:col>
      <xdr:colOff>38100</xdr:colOff>
      <xdr:row>60</xdr:row>
      <xdr:rowOff>60325</xdr:rowOff>
    </xdr:to>
    <xdr:sp macro="" textlink="">
      <xdr:nvSpPr>
        <xdr:cNvPr id="175" name="フローチャート: 判断 174">
          <a:extLst>
            <a:ext uri="{FF2B5EF4-FFF2-40B4-BE49-F238E27FC236}">
              <a16:creationId xmlns:a16="http://schemas.microsoft.com/office/drawing/2014/main" id="{C6CC1FF6-1DDE-43EA-8FDD-D5AB5F3D89BC}"/>
            </a:ext>
          </a:extLst>
        </xdr:cNvPr>
        <xdr:cNvSpPr/>
      </xdr:nvSpPr>
      <xdr:spPr>
        <a:xfrm>
          <a:off x="3746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113030</xdr:rowOff>
    </xdr:from>
    <xdr:to>
      <xdr:col>15</xdr:col>
      <xdr:colOff>101600</xdr:colOff>
      <xdr:row>60</xdr:row>
      <xdr:rowOff>43180</xdr:rowOff>
    </xdr:to>
    <xdr:sp macro="" textlink="">
      <xdr:nvSpPr>
        <xdr:cNvPr id="176" name="フローチャート: 判断 175">
          <a:extLst>
            <a:ext uri="{FF2B5EF4-FFF2-40B4-BE49-F238E27FC236}">
              <a16:creationId xmlns:a16="http://schemas.microsoft.com/office/drawing/2014/main" id="{CFBE5237-8B8F-45AD-A17C-79EC5FBEDCCB}"/>
            </a:ext>
          </a:extLst>
        </xdr:cNvPr>
        <xdr:cNvSpPr/>
      </xdr:nvSpPr>
      <xdr:spPr>
        <a:xfrm>
          <a:off x="2857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95885</xdr:rowOff>
    </xdr:from>
    <xdr:to>
      <xdr:col>10</xdr:col>
      <xdr:colOff>165100</xdr:colOff>
      <xdr:row>60</xdr:row>
      <xdr:rowOff>26035</xdr:rowOff>
    </xdr:to>
    <xdr:sp macro="" textlink="">
      <xdr:nvSpPr>
        <xdr:cNvPr id="177" name="フローチャート: 判断 176">
          <a:extLst>
            <a:ext uri="{FF2B5EF4-FFF2-40B4-BE49-F238E27FC236}">
              <a16:creationId xmlns:a16="http://schemas.microsoft.com/office/drawing/2014/main" id="{6997ADA4-9A13-45A0-8457-3BD92A2A3EDC}"/>
            </a:ext>
          </a:extLst>
        </xdr:cNvPr>
        <xdr:cNvSpPr/>
      </xdr:nvSpPr>
      <xdr:spPr>
        <a:xfrm>
          <a:off x="1968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74930</xdr:rowOff>
    </xdr:from>
    <xdr:to>
      <xdr:col>6</xdr:col>
      <xdr:colOff>38100</xdr:colOff>
      <xdr:row>60</xdr:row>
      <xdr:rowOff>5080</xdr:rowOff>
    </xdr:to>
    <xdr:sp macro="" textlink="">
      <xdr:nvSpPr>
        <xdr:cNvPr id="178" name="フローチャート: 判断 177">
          <a:extLst>
            <a:ext uri="{FF2B5EF4-FFF2-40B4-BE49-F238E27FC236}">
              <a16:creationId xmlns:a16="http://schemas.microsoft.com/office/drawing/2014/main" id="{11933443-2AD3-472A-BB4C-1DAF299F326F}"/>
            </a:ext>
          </a:extLst>
        </xdr:cNvPr>
        <xdr:cNvSpPr/>
      </xdr:nvSpPr>
      <xdr:spPr>
        <a:xfrm>
          <a:off x="1079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4C2FD57C-96B9-4D0A-B063-11E8F887D03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F2A2313A-DB94-42C6-8916-AE9CADEB606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33B55916-97CA-4518-AD85-88F9B547E49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EF6ADFEE-15A7-4E11-9948-4AEB331D3A1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90027000-956B-4234-A0BA-66CD7E83DCE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10160</xdr:rowOff>
    </xdr:from>
    <xdr:to>
      <xdr:col>24</xdr:col>
      <xdr:colOff>114300</xdr:colOff>
      <xdr:row>59</xdr:row>
      <xdr:rowOff>111760</xdr:rowOff>
    </xdr:to>
    <xdr:sp macro="" textlink="">
      <xdr:nvSpPr>
        <xdr:cNvPr id="184" name="楕円 183">
          <a:extLst>
            <a:ext uri="{FF2B5EF4-FFF2-40B4-BE49-F238E27FC236}">
              <a16:creationId xmlns:a16="http://schemas.microsoft.com/office/drawing/2014/main" id="{136C2903-52EC-493D-B767-9AFAAD56D705}"/>
            </a:ext>
          </a:extLst>
        </xdr:cNvPr>
        <xdr:cNvSpPr/>
      </xdr:nvSpPr>
      <xdr:spPr>
        <a:xfrm>
          <a:off x="4584700" y="1012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33037</xdr:rowOff>
    </xdr:from>
    <xdr:ext cx="405111" cy="259045"/>
    <xdr:sp macro="" textlink="">
      <xdr:nvSpPr>
        <xdr:cNvPr id="185" name="【橋りょう・トンネル】&#10;有形固定資産減価償却率該当値テキスト">
          <a:extLst>
            <a:ext uri="{FF2B5EF4-FFF2-40B4-BE49-F238E27FC236}">
              <a16:creationId xmlns:a16="http://schemas.microsoft.com/office/drawing/2014/main" id="{8BC68E98-2433-4020-A5C4-028398AA8E13}"/>
            </a:ext>
          </a:extLst>
        </xdr:cNvPr>
        <xdr:cNvSpPr txBox="1"/>
      </xdr:nvSpPr>
      <xdr:spPr>
        <a:xfrm>
          <a:off x="4673600"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151130</xdr:rowOff>
    </xdr:from>
    <xdr:to>
      <xdr:col>20</xdr:col>
      <xdr:colOff>38100</xdr:colOff>
      <xdr:row>59</xdr:row>
      <xdr:rowOff>81280</xdr:rowOff>
    </xdr:to>
    <xdr:sp macro="" textlink="">
      <xdr:nvSpPr>
        <xdr:cNvPr id="186" name="楕円 185">
          <a:extLst>
            <a:ext uri="{FF2B5EF4-FFF2-40B4-BE49-F238E27FC236}">
              <a16:creationId xmlns:a16="http://schemas.microsoft.com/office/drawing/2014/main" id="{95A6EA63-C854-4104-9B3D-99B12636CEB9}"/>
            </a:ext>
          </a:extLst>
        </xdr:cNvPr>
        <xdr:cNvSpPr/>
      </xdr:nvSpPr>
      <xdr:spPr>
        <a:xfrm>
          <a:off x="3746500" y="1009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30480</xdr:rowOff>
    </xdr:from>
    <xdr:to>
      <xdr:col>24</xdr:col>
      <xdr:colOff>63500</xdr:colOff>
      <xdr:row>59</xdr:row>
      <xdr:rowOff>60960</xdr:rowOff>
    </xdr:to>
    <xdr:cxnSp macro="">
      <xdr:nvCxnSpPr>
        <xdr:cNvPr id="187" name="直線コネクタ 186">
          <a:extLst>
            <a:ext uri="{FF2B5EF4-FFF2-40B4-BE49-F238E27FC236}">
              <a16:creationId xmlns:a16="http://schemas.microsoft.com/office/drawing/2014/main" id="{982B04B5-2F84-4133-B6AE-3F7065CD22F7}"/>
            </a:ext>
          </a:extLst>
        </xdr:cNvPr>
        <xdr:cNvCxnSpPr/>
      </xdr:nvCxnSpPr>
      <xdr:spPr>
        <a:xfrm>
          <a:off x="3797300" y="1014603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128270</xdr:rowOff>
    </xdr:from>
    <xdr:to>
      <xdr:col>15</xdr:col>
      <xdr:colOff>101600</xdr:colOff>
      <xdr:row>59</xdr:row>
      <xdr:rowOff>58420</xdr:rowOff>
    </xdr:to>
    <xdr:sp macro="" textlink="">
      <xdr:nvSpPr>
        <xdr:cNvPr id="188" name="楕円 187">
          <a:extLst>
            <a:ext uri="{FF2B5EF4-FFF2-40B4-BE49-F238E27FC236}">
              <a16:creationId xmlns:a16="http://schemas.microsoft.com/office/drawing/2014/main" id="{394F44A0-D713-4E39-84C9-C91512F9F640}"/>
            </a:ext>
          </a:extLst>
        </xdr:cNvPr>
        <xdr:cNvSpPr/>
      </xdr:nvSpPr>
      <xdr:spPr>
        <a:xfrm>
          <a:off x="2857500" y="1007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7620</xdr:rowOff>
    </xdr:from>
    <xdr:to>
      <xdr:col>19</xdr:col>
      <xdr:colOff>177800</xdr:colOff>
      <xdr:row>59</xdr:row>
      <xdr:rowOff>30480</xdr:rowOff>
    </xdr:to>
    <xdr:cxnSp macro="">
      <xdr:nvCxnSpPr>
        <xdr:cNvPr id="189" name="直線コネクタ 188">
          <a:extLst>
            <a:ext uri="{FF2B5EF4-FFF2-40B4-BE49-F238E27FC236}">
              <a16:creationId xmlns:a16="http://schemas.microsoft.com/office/drawing/2014/main" id="{01BA9C6A-101B-40DE-8027-F6959619515F}"/>
            </a:ext>
          </a:extLst>
        </xdr:cNvPr>
        <xdr:cNvCxnSpPr/>
      </xdr:nvCxnSpPr>
      <xdr:spPr>
        <a:xfrm>
          <a:off x="2908300" y="101231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97790</xdr:rowOff>
    </xdr:from>
    <xdr:to>
      <xdr:col>10</xdr:col>
      <xdr:colOff>165100</xdr:colOff>
      <xdr:row>59</xdr:row>
      <xdr:rowOff>27940</xdr:rowOff>
    </xdr:to>
    <xdr:sp macro="" textlink="">
      <xdr:nvSpPr>
        <xdr:cNvPr id="190" name="楕円 189">
          <a:extLst>
            <a:ext uri="{FF2B5EF4-FFF2-40B4-BE49-F238E27FC236}">
              <a16:creationId xmlns:a16="http://schemas.microsoft.com/office/drawing/2014/main" id="{3744867F-9965-4C27-8EBE-B60AEF26807F}"/>
            </a:ext>
          </a:extLst>
        </xdr:cNvPr>
        <xdr:cNvSpPr/>
      </xdr:nvSpPr>
      <xdr:spPr>
        <a:xfrm>
          <a:off x="1968500" y="100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148590</xdr:rowOff>
    </xdr:from>
    <xdr:to>
      <xdr:col>15</xdr:col>
      <xdr:colOff>50800</xdr:colOff>
      <xdr:row>59</xdr:row>
      <xdr:rowOff>7620</xdr:rowOff>
    </xdr:to>
    <xdr:cxnSp macro="">
      <xdr:nvCxnSpPr>
        <xdr:cNvPr id="191" name="直線コネクタ 190">
          <a:extLst>
            <a:ext uri="{FF2B5EF4-FFF2-40B4-BE49-F238E27FC236}">
              <a16:creationId xmlns:a16="http://schemas.microsoft.com/office/drawing/2014/main" id="{646D318B-49E1-47DC-88AC-6F05FB1FD7F5}"/>
            </a:ext>
          </a:extLst>
        </xdr:cNvPr>
        <xdr:cNvCxnSpPr/>
      </xdr:nvCxnSpPr>
      <xdr:spPr>
        <a:xfrm>
          <a:off x="2019300" y="1009269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51452</xdr:rowOff>
    </xdr:from>
    <xdr:ext cx="405111" cy="259045"/>
    <xdr:sp macro="" textlink="">
      <xdr:nvSpPr>
        <xdr:cNvPr id="192" name="n_1aveValue【橋りょう・トンネル】&#10;有形固定資産減価償却率">
          <a:extLst>
            <a:ext uri="{FF2B5EF4-FFF2-40B4-BE49-F238E27FC236}">
              <a16:creationId xmlns:a16="http://schemas.microsoft.com/office/drawing/2014/main" id="{4B274FCD-093D-4C8A-BC25-E33BB3129A16}"/>
            </a:ext>
          </a:extLst>
        </xdr:cNvPr>
        <xdr:cNvSpPr txBox="1"/>
      </xdr:nvSpPr>
      <xdr:spPr>
        <a:xfrm>
          <a:off x="35820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34307</xdr:rowOff>
    </xdr:from>
    <xdr:ext cx="405111" cy="259045"/>
    <xdr:sp macro="" textlink="">
      <xdr:nvSpPr>
        <xdr:cNvPr id="193" name="n_2aveValue【橋りょう・トンネル】&#10;有形固定資産減価償却率">
          <a:extLst>
            <a:ext uri="{FF2B5EF4-FFF2-40B4-BE49-F238E27FC236}">
              <a16:creationId xmlns:a16="http://schemas.microsoft.com/office/drawing/2014/main" id="{E30F36FA-4CEB-40BB-9F82-AE05C2C091E7}"/>
            </a:ext>
          </a:extLst>
        </xdr:cNvPr>
        <xdr:cNvSpPr txBox="1"/>
      </xdr:nvSpPr>
      <xdr:spPr>
        <a:xfrm>
          <a:off x="2705744" y="1032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17162</xdr:rowOff>
    </xdr:from>
    <xdr:ext cx="405111" cy="259045"/>
    <xdr:sp macro="" textlink="">
      <xdr:nvSpPr>
        <xdr:cNvPr id="194" name="n_3aveValue【橋りょう・トンネル】&#10;有形固定資産減価償却率">
          <a:extLst>
            <a:ext uri="{FF2B5EF4-FFF2-40B4-BE49-F238E27FC236}">
              <a16:creationId xmlns:a16="http://schemas.microsoft.com/office/drawing/2014/main" id="{A4EB8DCE-6B2E-4777-88FE-A90EA982EB82}"/>
            </a:ext>
          </a:extLst>
        </xdr:cNvPr>
        <xdr:cNvSpPr txBox="1"/>
      </xdr:nvSpPr>
      <xdr:spPr>
        <a:xfrm>
          <a:off x="18167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21607</xdr:rowOff>
    </xdr:from>
    <xdr:ext cx="405111" cy="259045"/>
    <xdr:sp macro="" textlink="">
      <xdr:nvSpPr>
        <xdr:cNvPr id="195" name="n_4aveValue【橋りょう・トンネル】&#10;有形固定資産減価償却率">
          <a:extLst>
            <a:ext uri="{FF2B5EF4-FFF2-40B4-BE49-F238E27FC236}">
              <a16:creationId xmlns:a16="http://schemas.microsoft.com/office/drawing/2014/main" id="{92C12AE5-5BA3-441E-A462-4D855AFB23FB}"/>
            </a:ext>
          </a:extLst>
        </xdr:cNvPr>
        <xdr:cNvSpPr txBox="1"/>
      </xdr:nvSpPr>
      <xdr:spPr>
        <a:xfrm>
          <a:off x="927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97807</xdr:rowOff>
    </xdr:from>
    <xdr:ext cx="405111" cy="259045"/>
    <xdr:sp macro="" textlink="">
      <xdr:nvSpPr>
        <xdr:cNvPr id="196" name="n_1mainValue【橋りょう・トンネル】&#10;有形固定資産減価償却率">
          <a:extLst>
            <a:ext uri="{FF2B5EF4-FFF2-40B4-BE49-F238E27FC236}">
              <a16:creationId xmlns:a16="http://schemas.microsoft.com/office/drawing/2014/main" id="{B141B13B-EF7D-4B6F-9E3B-6D3F5B2192C5}"/>
            </a:ext>
          </a:extLst>
        </xdr:cNvPr>
        <xdr:cNvSpPr txBox="1"/>
      </xdr:nvSpPr>
      <xdr:spPr>
        <a:xfrm>
          <a:off x="3582044" y="987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74947</xdr:rowOff>
    </xdr:from>
    <xdr:ext cx="405111" cy="259045"/>
    <xdr:sp macro="" textlink="">
      <xdr:nvSpPr>
        <xdr:cNvPr id="197" name="n_2mainValue【橋りょう・トンネル】&#10;有形固定資産減価償却率">
          <a:extLst>
            <a:ext uri="{FF2B5EF4-FFF2-40B4-BE49-F238E27FC236}">
              <a16:creationId xmlns:a16="http://schemas.microsoft.com/office/drawing/2014/main" id="{7A189E35-C51E-4E42-A4FF-950B245A3B18}"/>
            </a:ext>
          </a:extLst>
        </xdr:cNvPr>
        <xdr:cNvSpPr txBox="1"/>
      </xdr:nvSpPr>
      <xdr:spPr>
        <a:xfrm>
          <a:off x="270574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44467</xdr:rowOff>
    </xdr:from>
    <xdr:ext cx="405111" cy="259045"/>
    <xdr:sp macro="" textlink="">
      <xdr:nvSpPr>
        <xdr:cNvPr id="198" name="n_3mainValue【橋りょう・トンネル】&#10;有形固定資産減価償却率">
          <a:extLst>
            <a:ext uri="{FF2B5EF4-FFF2-40B4-BE49-F238E27FC236}">
              <a16:creationId xmlns:a16="http://schemas.microsoft.com/office/drawing/2014/main" id="{34C1B8C2-D345-47B9-8285-ABD8CF85AFEB}"/>
            </a:ext>
          </a:extLst>
        </xdr:cNvPr>
        <xdr:cNvSpPr txBox="1"/>
      </xdr:nvSpPr>
      <xdr:spPr>
        <a:xfrm>
          <a:off x="1816744" y="981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9" name="正方形/長方形 198">
          <a:extLst>
            <a:ext uri="{FF2B5EF4-FFF2-40B4-BE49-F238E27FC236}">
              <a16:creationId xmlns:a16="http://schemas.microsoft.com/office/drawing/2014/main" id="{AC8563A3-EF96-4416-B342-6B96FC40B1F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0" name="正方形/長方形 199">
          <a:extLst>
            <a:ext uri="{FF2B5EF4-FFF2-40B4-BE49-F238E27FC236}">
              <a16:creationId xmlns:a16="http://schemas.microsoft.com/office/drawing/2014/main" id="{39A834F2-6FD7-4899-A34A-C3E07F35004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1" name="正方形/長方形 200">
          <a:extLst>
            <a:ext uri="{FF2B5EF4-FFF2-40B4-BE49-F238E27FC236}">
              <a16:creationId xmlns:a16="http://schemas.microsoft.com/office/drawing/2014/main" id="{A5F6A7C9-CE8D-4202-8242-0C952C6F212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2" name="正方形/長方形 201">
          <a:extLst>
            <a:ext uri="{FF2B5EF4-FFF2-40B4-BE49-F238E27FC236}">
              <a16:creationId xmlns:a16="http://schemas.microsoft.com/office/drawing/2014/main" id="{130A30E1-7676-413F-B001-25D0E4A4E68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3" name="正方形/長方形 202">
          <a:extLst>
            <a:ext uri="{FF2B5EF4-FFF2-40B4-BE49-F238E27FC236}">
              <a16:creationId xmlns:a16="http://schemas.microsoft.com/office/drawing/2014/main" id="{C9BEEBF0-9D97-42CF-96DB-6E91359433C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4" name="正方形/長方形 203">
          <a:extLst>
            <a:ext uri="{FF2B5EF4-FFF2-40B4-BE49-F238E27FC236}">
              <a16:creationId xmlns:a16="http://schemas.microsoft.com/office/drawing/2014/main" id="{BC4E1C97-780D-431E-BF83-688A60C8119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5" name="正方形/長方形 204">
          <a:extLst>
            <a:ext uri="{FF2B5EF4-FFF2-40B4-BE49-F238E27FC236}">
              <a16:creationId xmlns:a16="http://schemas.microsoft.com/office/drawing/2014/main" id="{DE1085AB-13C7-49F2-A290-294F94BEFD1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6" name="正方形/長方形 205">
          <a:extLst>
            <a:ext uri="{FF2B5EF4-FFF2-40B4-BE49-F238E27FC236}">
              <a16:creationId xmlns:a16="http://schemas.microsoft.com/office/drawing/2014/main" id="{114055BA-82EB-47E9-A769-F19DDEFCA8F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7" name="テキスト ボックス 206">
          <a:extLst>
            <a:ext uri="{FF2B5EF4-FFF2-40B4-BE49-F238E27FC236}">
              <a16:creationId xmlns:a16="http://schemas.microsoft.com/office/drawing/2014/main" id="{BAE5E4B2-D5DF-4D0C-85F2-B87B6B85C51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8" name="直線コネクタ 207">
          <a:extLst>
            <a:ext uri="{FF2B5EF4-FFF2-40B4-BE49-F238E27FC236}">
              <a16:creationId xmlns:a16="http://schemas.microsoft.com/office/drawing/2014/main" id="{E5CAFB62-D99D-4696-A538-FCE69460200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9" name="直線コネクタ 208">
          <a:extLst>
            <a:ext uri="{FF2B5EF4-FFF2-40B4-BE49-F238E27FC236}">
              <a16:creationId xmlns:a16="http://schemas.microsoft.com/office/drawing/2014/main" id="{AF185EDB-31A9-4354-B3A8-7317E65221D8}"/>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0" name="テキスト ボックス 209">
          <a:extLst>
            <a:ext uri="{FF2B5EF4-FFF2-40B4-BE49-F238E27FC236}">
              <a16:creationId xmlns:a16="http://schemas.microsoft.com/office/drawing/2014/main" id="{2744B34F-87BE-4B1F-AE88-5E8872AF4747}"/>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1" name="直線コネクタ 210">
          <a:extLst>
            <a:ext uri="{FF2B5EF4-FFF2-40B4-BE49-F238E27FC236}">
              <a16:creationId xmlns:a16="http://schemas.microsoft.com/office/drawing/2014/main" id="{E228F578-1B3A-4FF4-AD6F-14D1646D2DA6}"/>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12" name="テキスト ボックス 211">
          <a:extLst>
            <a:ext uri="{FF2B5EF4-FFF2-40B4-BE49-F238E27FC236}">
              <a16:creationId xmlns:a16="http://schemas.microsoft.com/office/drawing/2014/main" id="{D628810E-8E1E-40DB-92C7-70B84F51A664}"/>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3" name="直線コネクタ 212">
          <a:extLst>
            <a:ext uri="{FF2B5EF4-FFF2-40B4-BE49-F238E27FC236}">
              <a16:creationId xmlns:a16="http://schemas.microsoft.com/office/drawing/2014/main" id="{4F3D991F-39D7-4360-A99F-E90A563A6DA1}"/>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14" name="テキスト ボックス 213">
          <a:extLst>
            <a:ext uri="{FF2B5EF4-FFF2-40B4-BE49-F238E27FC236}">
              <a16:creationId xmlns:a16="http://schemas.microsoft.com/office/drawing/2014/main" id="{C3E4CE4F-F8EF-4B51-820D-F03053415BFC}"/>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5" name="直線コネクタ 214">
          <a:extLst>
            <a:ext uri="{FF2B5EF4-FFF2-40B4-BE49-F238E27FC236}">
              <a16:creationId xmlns:a16="http://schemas.microsoft.com/office/drawing/2014/main" id="{2EC9B3B7-9BBD-44F5-AD76-EEA5B49B2589}"/>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16" name="テキスト ボックス 215">
          <a:extLst>
            <a:ext uri="{FF2B5EF4-FFF2-40B4-BE49-F238E27FC236}">
              <a16:creationId xmlns:a16="http://schemas.microsoft.com/office/drawing/2014/main" id="{32776F15-1FD4-4FD1-8D93-7FB8211E97B4}"/>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7" name="直線コネクタ 216">
          <a:extLst>
            <a:ext uri="{FF2B5EF4-FFF2-40B4-BE49-F238E27FC236}">
              <a16:creationId xmlns:a16="http://schemas.microsoft.com/office/drawing/2014/main" id="{0BA6C5CE-2251-4C46-A509-47F2DFD76E8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8" name="テキスト ボックス 217">
          <a:extLst>
            <a:ext uri="{FF2B5EF4-FFF2-40B4-BE49-F238E27FC236}">
              <a16:creationId xmlns:a16="http://schemas.microsoft.com/office/drawing/2014/main" id="{89035F83-7290-4ED7-88C2-A2551A7B6189}"/>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9" name="【橋りょう・トンネル】&#10;一人当たり有形固定資産（償却資産）額グラフ枠">
          <a:extLst>
            <a:ext uri="{FF2B5EF4-FFF2-40B4-BE49-F238E27FC236}">
              <a16:creationId xmlns:a16="http://schemas.microsoft.com/office/drawing/2014/main" id="{86599868-7428-4A50-9907-72590C727B3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1264</xdr:rowOff>
    </xdr:from>
    <xdr:to>
      <xdr:col>54</xdr:col>
      <xdr:colOff>189865</xdr:colOff>
      <xdr:row>63</xdr:row>
      <xdr:rowOff>170697</xdr:rowOff>
    </xdr:to>
    <xdr:cxnSp macro="">
      <xdr:nvCxnSpPr>
        <xdr:cNvPr id="220" name="直線コネクタ 219">
          <a:extLst>
            <a:ext uri="{FF2B5EF4-FFF2-40B4-BE49-F238E27FC236}">
              <a16:creationId xmlns:a16="http://schemas.microsoft.com/office/drawing/2014/main" id="{441B3A9B-0AD0-41D2-8D3D-6777995797C6}"/>
            </a:ext>
          </a:extLst>
        </xdr:cNvPr>
        <xdr:cNvCxnSpPr/>
      </xdr:nvCxnSpPr>
      <xdr:spPr>
        <a:xfrm flipV="1">
          <a:off x="10476865" y="9773914"/>
          <a:ext cx="0" cy="1198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3074</xdr:rowOff>
    </xdr:from>
    <xdr:ext cx="469744" cy="259045"/>
    <xdr:sp macro="" textlink="">
      <xdr:nvSpPr>
        <xdr:cNvPr id="221" name="【橋りょう・トンネル】&#10;一人当たり有形固定資産（償却資産）額最小値テキスト">
          <a:extLst>
            <a:ext uri="{FF2B5EF4-FFF2-40B4-BE49-F238E27FC236}">
              <a16:creationId xmlns:a16="http://schemas.microsoft.com/office/drawing/2014/main" id="{817FAEEB-6751-45E0-B854-952E2D4F210A}"/>
            </a:ext>
          </a:extLst>
        </xdr:cNvPr>
        <xdr:cNvSpPr txBox="1"/>
      </xdr:nvSpPr>
      <xdr:spPr>
        <a:xfrm>
          <a:off x="10515600" y="1097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170697</xdr:rowOff>
    </xdr:from>
    <xdr:to>
      <xdr:col>55</xdr:col>
      <xdr:colOff>88900</xdr:colOff>
      <xdr:row>63</xdr:row>
      <xdr:rowOff>170697</xdr:rowOff>
    </xdr:to>
    <xdr:cxnSp macro="">
      <xdr:nvCxnSpPr>
        <xdr:cNvPr id="222" name="直線コネクタ 221">
          <a:extLst>
            <a:ext uri="{FF2B5EF4-FFF2-40B4-BE49-F238E27FC236}">
              <a16:creationId xmlns:a16="http://schemas.microsoft.com/office/drawing/2014/main" id="{3F4772AB-A42F-47BA-B200-94C57BDE1B6C}"/>
            </a:ext>
          </a:extLst>
        </xdr:cNvPr>
        <xdr:cNvCxnSpPr/>
      </xdr:nvCxnSpPr>
      <xdr:spPr>
        <a:xfrm>
          <a:off x="10388600" y="10972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119391</xdr:rowOff>
    </xdr:from>
    <xdr:ext cx="690189" cy="259045"/>
    <xdr:sp macro="" textlink="">
      <xdr:nvSpPr>
        <xdr:cNvPr id="223" name="【橋りょう・トンネル】&#10;一人当たり有形固定資産（償却資産）額最大値テキスト">
          <a:extLst>
            <a:ext uri="{FF2B5EF4-FFF2-40B4-BE49-F238E27FC236}">
              <a16:creationId xmlns:a16="http://schemas.microsoft.com/office/drawing/2014/main" id="{E2686F87-5F70-4782-98D9-E9B27969240A}"/>
            </a:ext>
          </a:extLst>
        </xdr:cNvPr>
        <xdr:cNvSpPr txBox="1"/>
      </xdr:nvSpPr>
      <xdr:spPr>
        <a:xfrm>
          <a:off x="10515600" y="95491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5,244,471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1264</xdr:rowOff>
    </xdr:from>
    <xdr:to>
      <xdr:col>55</xdr:col>
      <xdr:colOff>88900</xdr:colOff>
      <xdr:row>57</xdr:row>
      <xdr:rowOff>1264</xdr:rowOff>
    </xdr:to>
    <xdr:cxnSp macro="">
      <xdr:nvCxnSpPr>
        <xdr:cNvPr id="224" name="直線コネクタ 223">
          <a:extLst>
            <a:ext uri="{FF2B5EF4-FFF2-40B4-BE49-F238E27FC236}">
              <a16:creationId xmlns:a16="http://schemas.microsoft.com/office/drawing/2014/main" id="{EB097B35-B819-4339-AC10-762A016A094B}"/>
            </a:ext>
          </a:extLst>
        </xdr:cNvPr>
        <xdr:cNvCxnSpPr/>
      </xdr:nvCxnSpPr>
      <xdr:spPr>
        <a:xfrm>
          <a:off x="10388600" y="9773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23607</xdr:rowOff>
    </xdr:from>
    <xdr:ext cx="599010" cy="259045"/>
    <xdr:sp macro="" textlink="">
      <xdr:nvSpPr>
        <xdr:cNvPr id="225" name="【橋りょう・トンネル】&#10;一人当たり有形固定資産（償却資産）額平均値テキスト">
          <a:extLst>
            <a:ext uri="{FF2B5EF4-FFF2-40B4-BE49-F238E27FC236}">
              <a16:creationId xmlns:a16="http://schemas.microsoft.com/office/drawing/2014/main" id="{C33EEA3D-4107-48E7-80DE-5BEEEEABDEDC}"/>
            </a:ext>
          </a:extLst>
        </xdr:cNvPr>
        <xdr:cNvSpPr txBox="1"/>
      </xdr:nvSpPr>
      <xdr:spPr>
        <a:xfrm>
          <a:off x="10515600" y="106535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730</xdr:rowOff>
    </xdr:from>
    <xdr:to>
      <xdr:col>55</xdr:col>
      <xdr:colOff>50800</xdr:colOff>
      <xdr:row>63</xdr:row>
      <xdr:rowOff>102330</xdr:rowOff>
    </xdr:to>
    <xdr:sp macro="" textlink="">
      <xdr:nvSpPr>
        <xdr:cNvPr id="226" name="フローチャート: 判断 225">
          <a:extLst>
            <a:ext uri="{FF2B5EF4-FFF2-40B4-BE49-F238E27FC236}">
              <a16:creationId xmlns:a16="http://schemas.microsoft.com/office/drawing/2014/main" id="{01F3084A-63A0-4E3B-A766-A84E1A3BADA5}"/>
            </a:ext>
          </a:extLst>
        </xdr:cNvPr>
        <xdr:cNvSpPr/>
      </xdr:nvSpPr>
      <xdr:spPr>
        <a:xfrm>
          <a:off x="10426700" y="1080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3009</xdr:rowOff>
    </xdr:from>
    <xdr:to>
      <xdr:col>50</xdr:col>
      <xdr:colOff>165100</xdr:colOff>
      <xdr:row>63</xdr:row>
      <xdr:rowOff>104609</xdr:rowOff>
    </xdr:to>
    <xdr:sp macro="" textlink="">
      <xdr:nvSpPr>
        <xdr:cNvPr id="227" name="フローチャート: 判断 226">
          <a:extLst>
            <a:ext uri="{FF2B5EF4-FFF2-40B4-BE49-F238E27FC236}">
              <a16:creationId xmlns:a16="http://schemas.microsoft.com/office/drawing/2014/main" id="{7E63C314-A8F3-420D-B625-D2AF7E1ACFD0}"/>
            </a:ext>
          </a:extLst>
        </xdr:cNvPr>
        <xdr:cNvSpPr/>
      </xdr:nvSpPr>
      <xdr:spPr>
        <a:xfrm>
          <a:off x="9588500" y="1080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7659</xdr:rowOff>
    </xdr:from>
    <xdr:to>
      <xdr:col>46</xdr:col>
      <xdr:colOff>38100</xdr:colOff>
      <xdr:row>63</xdr:row>
      <xdr:rowOff>109259</xdr:rowOff>
    </xdr:to>
    <xdr:sp macro="" textlink="">
      <xdr:nvSpPr>
        <xdr:cNvPr id="228" name="フローチャート: 判断 227">
          <a:extLst>
            <a:ext uri="{FF2B5EF4-FFF2-40B4-BE49-F238E27FC236}">
              <a16:creationId xmlns:a16="http://schemas.microsoft.com/office/drawing/2014/main" id="{6B6403F2-4940-4FFD-B34E-45782A8DDA0A}"/>
            </a:ext>
          </a:extLst>
        </xdr:cNvPr>
        <xdr:cNvSpPr/>
      </xdr:nvSpPr>
      <xdr:spPr>
        <a:xfrm>
          <a:off x="8699500" y="10809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2306</xdr:rowOff>
    </xdr:from>
    <xdr:to>
      <xdr:col>41</xdr:col>
      <xdr:colOff>101600</xdr:colOff>
      <xdr:row>63</xdr:row>
      <xdr:rowOff>103906</xdr:rowOff>
    </xdr:to>
    <xdr:sp macro="" textlink="">
      <xdr:nvSpPr>
        <xdr:cNvPr id="229" name="フローチャート: 判断 228">
          <a:extLst>
            <a:ext uri="{FF2B5EF4-FFF2-40B4-BE49-F238E27FC236}">
              <a16:creationId xmlns:a16="http://schemas.microsoft.com/office/drawing/2014/main" id="{ACF86C5D-6EED-408F-BF07-8782BD2B8A26}"/>
            </a:ext>
          </a:extLst>
        </xdr:cNvPr>
        <xdr:cNvSpPr/>
      </xdr:nvSpPr>
      <xdr:spPr>
        <a:xfrm>
          <a:off x="7810500" y="10803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25220</xdr:rowOff>
    </xdr:from>
    <xdr:to>
      <xdr:col>36</xdr:col>
      <xdr:colOff>165100</xdr:colOff>
      <xdr:row>63</xdr:row>
      <xdr:rowOff>126820</xdr:rowOff>
    </xdr:to>
    <xdr:sp macro="" textlink="">
      <xdr:nvSpPr>
        <xdr:cNvPr id="230" name="フローチャート: 判断 229">
          <a:extLst>
            <a:ext uri="{FF2B5EF4-FFF2-40B4-BE49-F238E27FC236}">
              <a16:creationId xmlns:a16="http://schemas.microsoft.com/office/drawing/2014/main" id="{1A8C3364-6D16-4725-8DF3-3809E5735856}"/>
            </a:ext>
          </a:extLst>
        </xdr:cNvPr>
        <xdr:cNvSpPr/>
      </xdr:nvSpPr>
      <xdr:spPr>
        <a:xfrm>
          <a:off x="6921500" y="1082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7D2A01A1-306A-4CCF-A2D6-66876C9638C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C7BB41BC-4A48-4CDF-B006-A1CDF64B35B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79F26933-455E-48CD-9B5B-3C24F12B60D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DB30A158-7C8C-475F-B21D-14CA1EE4D84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FD305762-57A9-422E-A593-4B565874729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8327</xdr:rowOff>
    </xdr:from>
    <xdr:to>
      <xdr:col>55</xdr:col>
      <xdr:colOff>50800</xdr:colOff>
      <xdr:row>63</xdr:row>
      <xdr:rowOff>109927</xdr:rowOff>
    </xdr:to>
    <xdr:sp macro="" textlink="">
      <xdr:nvSpPr>
        <xdr:cNvPr id="236" name="楕円 235">
          <a:extLst>
            <a:ext uri="{FF2B5EF4-FFF2-40B4-BE49-F238E27FC236}">
              <a16:creationId xmlns:a16="http://schemas.microsoft.com/office/drawing/2014/main" id="{F64771AF-0DA9-4C6C-A07C-5C2C84FD4933}"/>
            </a:ext>
          </a:extLst>
        </xdr:cNvPr>
        <xdr:cNvSpPr/>
      </xdr:nvSpPr>
      <xdr:spPr>
        <a:xfrm>
          <a:off x="10426700" y="1080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150607</xdr:rowOff>
    </xdr:from>
    <xdr:ext cx="599010" cy="259045"/>
    <xdr:sp macro="" textlink="">
      <xdr:nvSpPr>
        <xdr:cNvPr id="237" name="【橋りょう・トンネル】&#10;一人当たり有形固定資産（償却資産）額該当値テキスト">
          <a:extLst>
            <a:ext uri="{FF2B5EF4-FFF2-40B4-BE49-F238E27FC236}">
              <a16:creationId xmlns:a16="http://schemas.microsoft.com/office/drawing/2014/main" id="{D567D6F1-FD0D-4495-BE12-F3EDB9559FE4}"/>
            </a:ext>
          </a:extLst>
        </xdr:cNvPr>
        <xdr:cNvSpPr txBox="1"/>
      </xdr:nvSpPr>
      <xdr:spPr>
        <a:xfrm>
          <a:off x="10515600" y="10780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11119</xdr:rowOff>
    </xdr:from>
    <xdr:to>
      <xdr:col>50</xdr:col>
      <xdr:colOff>165100</xdr:colOff>
      <xdr:row>63</xdr:row>
      <xdr:rowOff>112719</xdr:rowOff>
    </xdr:to>
    <xdr:sp macro="" textlink="">
      <xdr:nvSpPr>
        <xdr:cNvPr id="238" name="楕円 237">
          <a:extLst>
            <a:ext uri="{FF2B5EF4-FFF2-40B4-BE49-F238E27FC236}">
              <a16:creationId xmlns:a16="http://schemas.microsoft.com/office/drawing/2014/main" id="{89065556-13F5-44C3-8B86-415CADB7B8C2}"/>
            </a:ext>
          </a:extLst>
        </xdr:cNvPr>
        <xdr:cNvSpPr/>
      </xdr:nvSpPr>
      <xdr:spPr>
        <a:xfrm>
          <a:off x="9588500" y="1081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59127</xdr:rowOff>
    </xdr:from>
    <xdr:to>
      <xdr:col>55</xdr:col>
      <xdr:colOff>0</xdr:colOff>
      <xdr:row>63</xdr:row>
      <xdr:rowOff>61919</xdr:rowOff>
    </xdr:to>
    <xdr:cxnSp macro="">
      <xdr:nvCxnSpPr>
        <xdr:cNvPr id="239" name="直線コネクタ 238">
          <a:extLst>
            <a:ext uri="{FF2B5EF4-FFF2-40B4-BE49-F238E27FC236}">
              <a16:creationId xmlns:a16="http://schemas.microsoft.com/office/drawing/2014/main" id="{C319986D-C5F9-4555-BC63-CD26BE9C73B7}"/>
            </a:ext>
          </a:extLst>
        </xdr:cNvPr>
        <xdr:cNvCxnSpPr/>
      </xdr:nvCxnSpPr>
      <xdr:spPr>
        <a:xfrm flipV="1">
          <a:off x="9639300" y="10860477"/>
          <a:ext cx="838200" cy="2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14108</xdr:rowOff>
    </xdr:from>
    <xdr:to>
      <xdr:col>46</xdr:col>
      <xdr:colOff>38100</xdr:colOff>
      <xdr:row>63</xdr:row>
      <xdr:rowOff>115708</xdr:rowOff>
    </xdr:to>
    <xdr:sp macro="" textlink="">
      <xdr:nvSpPr>
        <xdr:cNvPr id="240" name="楕円 239">
          <a:extLst>
            <a:ext uri="{FF2B5EF4-FFF2-40B4-BE49-F238E27FC236}">
              <a16:creationId xmlns:a16="http://schemas.microsoft.com/office/drawing/2014/main" id="{E30CD929-7211-4A8A-82E2-DCD8B51B9841}"/>
            </a:ext>
          </a:extLst>
        </xdr:cNvPr>
        <xdr:cNvSpPr/>
      </xdr:nvSpPr>
      <xdr:spPr>
        <a:xfrm>
          <a:off x="8699500" y="1081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61919</xdr:rowOff>
    </xdr:from>
    <xdr:to>
      <xdr:col>50</xdr:col>
      <xdr:colOff>114300</xdr:colOff>
      <xdr:row>63</xdr:row>
      <xdr:rowOff>64908</xdr:rowOff>
    </xdr:to>
    <xdr:cxnSp macro="">
      <xdr:nvCxnSpPr>
        <xdr:cNvPr id="241" name="直線コネクタ 240">
          <a:extLst>
            <a:ext uri="{FF2B5EF4-FFF2-40B4-BE49-F238E27FC236}">
              <a16:creationId xmlns:a16="http://schemas.microsoft.com/office/drawing/2014/main" id="{B0867187-BFA3-4F76-962F-7B015C5C1774}"/>
            </a:ext>
          </a:extLst>
        </xdr:cNvPr>
        <xdr:cNvCxnSpPr/>
      </xdr:nvCxnSpPr>
      <xdr:spPr>
        <a:xfrm flipV="1">
          <a:off x="8750300" y="10863269"/>
          <a:ext cx="889000" cy="2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15952</xdr:rowOff>
    </xdr:from>
    <xdr:to>
      <xdr:col>41</xdr:col>
      <xdr:colOff>101600</xdr:colOff>
      <xdr:row>63</xdr:row>
      <xdr:rowOff>117552</xdr:rowOff>
    </xdr:to>
    <xdr:sp macro="" textlink="">
      <xdr:nvSpPr>
        <xdr:cNvPr id="242" name="楕円 241">
          <a:extLst>
            <a:ext uri="{FF2B5EF4-FFF2-40B4-BE49-F238E27FC236}">
              <a16:creationId xmlns:a16="http://schemas.microsoft.com/office/drawing/2014/main" id="{7BB3842C-5CD7-42DD-A8A9-D482A80F4C39}"/>
            </a:ext>
          </a:extLst>
        </xdr:cNvPr>
        <xdr:cNvSpPr/>
      </xdr:nvSpPr>
      <xdr:spPr>
        <a:xfrm>
          <a:off x="7810500" y="1081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64908</xdr:rowOff>
    </xdr:from>
    <xdr:to>
      <xdr:col>45</xdr:col>
      <xdr:colOff>177800</xdr:colOff>
      <xdr:row>63</xdr:row>
      <xdr:rowOff>66752</xdr:rowOff>
    </xdr:to>
    <xdr:cxnSp macro="">
      <xdr:nvCxnSpPr>
        <xdr:cNvPr id="243" name="直線コネクタ 242">
          <a:extLst>
            <a:ext uri="{FF2B5EF4-FFF2-40B4-BE49-F238E27FC236}">
              <a16:creationId xmlns:a16="http://schemas.microsoft.com/office/drawing/2014/main" id="{F1317963-A9E3-48DF-B7A7-62B1C4F71C34}"/>
            </a:ext>
          </a:extLst>
        </xdr:cNvPr>
        <xdr:cNvCxnSpPr/>
      </xdr:nvCxnSpPr>
      <xdr:spPr>
        <a:xfrm flipV="1">
          <a:off x="7861300" y="10866258"/>
          <a:ext cx="889000" cy="1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121136</xdr:rowOff>
    </xdr:from>
    <xdr:ext cx="599010" cy="259045"/>
    <xdr:sp macro="" textlink="">
      <xdr:nvSpPr>
        <xdr:cNvPr id="244" name="n_1aveValue【橋りょう・トンネル】&#10;一人当たり有形固定資産（償却資産）額">
          <a:extLst>
            <a:ext uri="{FF2B5EF4-FFF2-40B4-BE49-F238E27FC236}">
              <a16:creationId xmlns:a16="http://schemas.microsoft.com/office/drawing/2014/main" id="{0F0059C9-52F7-4C1B-8DEE-58AC0CD60792}"/>
            </a:ext>
          </a:extLst>
        </xdr:cNvPr>
        <xdr:cNvSpPr txBox="1"/>
      </xdr:nvSpPr>
      <xdr:spPr>
        <a:xfrm>
          <a:off x="9327095" y="10579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125786</xdr:rowOff>
    </xdr:from>
    <xdr:ext cx="599010" cy="259045"/>
    <xdr:sp macro="" textlink="">
      <xdr:nvSpPr>
        <xdr:cNvPr id="245" name="n_2aveValue【橋りょう・トンネル】&#10;一人当たり有形固定資産（償却資産）額">
          <a:extLst>
            <a:ext uri="{FF2B5EF4-FFF2-40B4-BE49-F238E27FC236}">
              <a16:creationId xmlns:a16="http://schemas.microsoft.com/office/drawing/2014/main" id="{98B5FDFA-8BC4-4284-A3FE-62A3BCD0A107}"/>
            </a:ext>
          </a:extLst>
        </xdr:cNvPr>
        <xdr:cNvSpPr txBox="1"/>
      </xdr:nvSpPr>
      <xdr:spPr>
        <a:xfrm>
          <a:off x="8450795" y="10584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120433</xdr:rowOff>
    </xdr:from>
    <xdr:ext cx="599010" cy="259045"/>
    <xdr:sp macro="" textlink="">
      <xdr:nvSpPr>
        <xdr:cNvPr id="246" name="n_3aveValue【橋りょう・トンネル】&#10;一人当たり有形固定資産（償却資産）額">
          <a:extLst>
            <a:ext uri="{FF2B5EF4-FFF2-40B4-BE49-F238E27FC236}">
              <a16:creationId xmlns:a16="http://schemas.microsoft.com/office/drawing/2014/main" id="{A9EB83D3-8F87-4272-9C4E-6D2938C142EF}"/>
            </a:ext>
          </a:extLst>
        </xdr:cNvPr>
        <xdr:cNvSpPr txBox="1"/>
      </xdr:nvSpPr>
      <xdr:spPr>
        <a:xfrm>
          <a:off x="7561795" y="10578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143347</xdr:rowOff>
    </xdr:from>
    <xdr:ext cx="599010" cy="259045"/>
    <xdr:sp macro="" textlink="">
      <xdr:nvSpPr>
        <xdr:cNvPr id="247" name="n_4aveValue【橋りょう・トンネル】&#10;一人当たり有形固定資産（償却資産）額">
          <a:extLst>
            <a:ext uri="{FF2B5EF4-FFF2-40B4-BE49-F238E27FC236}">
              <a16:creationId xmlns:a16="http://schemas.microsoft.com/office/drawing/2014/main" id="{372104AE-661E-4C28-8E16-B1BF4C6E341F}"/>
            </a:ext>
          </a:extLst>
        </xdr:cNvPr>
        <xdr:cNvSpPr txBox="1"/>
      </xdr:nvSpPr>
      <xdr:spPr>
        <a:xfrm>
          <a:off x="6672795" y="10601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103846</xdr:rowOff>
    </xdr:from>
    <xdr:ext cx="599010" cy="259045"/>
    <xdr:sp macro="" textlink="">
      <xdr:nvSpPr>
        <xdr:cNvPr id="248" name="n_1mainValue【橋りょう・トンネル】&#10;一人当たり有形固定資産（償却資産）額">
          <a:extLst>
            <a:ext uri="{FF2B5EF4-FFF2-40B4-BE49-F238E27FC236}">
              <a16:creationId xmlns:a16="http://schemas.microsoft.com/office/drawing/2014/main" id="{BE60DA7E-B8CA-4614-AB31-D4E2CFD4F187}"/>
            </a:ext>
          </a:extLst>
        </xdr:cNvPr>
        <xdr:cNvSpPr txBox="1"/>
      </xdr:nvSpPr>
      <xdr:spPr>
        <a:xfrm>
          <a:off x="9327095" y="10905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106835</xdr:rowOff>
    </xdr:from>
    <xdr:ext cx="599010" cy="259045"/>
    <xdr:sp macro="" textlink="">
      <xdr:nvSpPr>
        <xdr:cNvPr id="249" name="n_2mainValue【橋りょう・トンネル】&#10;一人当たり有形固定資産（償却資産）額">
          <a:extLst>
            <a:ext uri="{FF2B5EF4-FFF2-40B4-BE49-F238E27FC236}">
              <a16:creationId xmlns:a16="http://schemas.microsoft.com/office/drawing/2014/main" id="{D5477224-BD4C-4DA1-9908-A6964FBB1894}"/>
            </a:ext>
          </a:extLst>
        </xdr:cNvPr>
        <xdr:cNvSpPr txBox="1"/>
      </xdr:nvSpPr>
      <xdr:spPr>
        <a:xfrm>
          <a:off x="8450795" y="10908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108679</xdr:rowOff>
    </xdr:from>
    <xdr:ext cx="599010" cy="259045"/>
    <xdr:sp macro="" textlink="">
      <xdr:nvSpPr>
        <xdr:cNvPr id="250" name="n_3mainValue【橋りょう・トンネル】&#10;一人当たり有形固定資産（償却資産）額">
          <a:extLst>
            <a:ext uri="{FF2B5EF4-FFF2-40B4-BE49-F238E27FC236}">
              <a16:creationId xmlns:a16="http://schemas.microsoft.com/office/drawing/2014/main" id="{81A00BBE-8BF0-499D-BB70-6BF68BFCAC38}"/>
            </a:ext>
          </a:extLst>
        </xdr:cNvPr>
        <xdr:cNvSpPr txBox="1"/>
      </xdr:nvSpPr>
      <xdr:spPr>
        <a:xfrm>
          <a:off x="7561795" y="10910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1" name="正方形/長方形 250">
          <a:extLst>
            <a:ext uri="{FF2B5EF4-FFF2-40B4-BE49-F238E27FC236}">
              <a16:creationId xmlns:a16="http://schemas.microsoft.com/office/drawing/2014/main" id="{FF41878B-0360-4E2D-9A94-2933A4D3882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2" name="正方形/長方形 251">
          <a:extLst>
            <a:ext uri="{FF2B5EF4-FFF2-40B4-BE49-F238E27FC236}">
              <a16:creationId xmlns:a16="http://schemas.microsoft.com/office/drawing/2014/main" id="{9E3B6C9D-A14A-4531-A5D2-D42B105A79C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3" name="正方形/長方形 252">
          <a:extLst>
            <a:ext uri="{FF2B5EF4-FFF2-40B4-BE49-F238E27FC236}">
              <a16:creationId xmlns:a16="http://schemas.microsoft.com/office/drawing/2014/main" id="{FE2FAEC1-3115-4BD0-A8AA-B5F81107394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4" name="正方形/長方形 253">
          <a:extLst>
            <a:ext uri="{FF2B5EF4-FFF2-40B4-BE49-F238E27FC236}">
              <a16:creationId xmlns:a16="http://schemas.microsoft.com/office/drawing/2014/main" id="{CEB86EEF-1277-4C5C-8A12-A7DB011E355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5" name="正方形/長方形 254">
          <a:extLst>
            <a:ext uri="{FF2B5EF4-FFF2-40B4-BE49-F238E27FC236}">
              <a16:creationId xmlns:a16="http://schemas.microsoft.com/office/drawing/2014/main" id="{E72EB93B-DEF2-4A38-B98D-E5D6A2F7328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6" name="正方形/長方形 255">
          <a:extLst>
            <a:ext uri="{FF2B5EF4-FFF2-40B4-BE49-F238E27FC236}">
              <a16:creationId xmlns:a16="http://schemas.microsoft.com/office/drawing/2014/main" id="{E928AF21-D39F-4194-ACC6-6820AB116B5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7" name="正方形/長方形 256">
          <a:extLst>
            <a:ext uri="{FF2B5EF4-FFF2-40B4-BE49-F238E27FC236}">
              <a16:creationId xmlns:a16="http://schemas.microsoft.com/office/drawing/2014/main" id="{E0ADDBEC-922C-42F8-9D8A-10D7A09D673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8" name="正方形/長方形 257">
          <a:extLst>
            <a:ext uri="{FF2B5EF4-FFF2-40B4-BE49-F238E27FC236}">
              <a16:creationId xmlns:a16="http://schemas.microsoft.com/office/drawing/2014/main" id="{65E1103C-FF84-413C-98CC-71999F48542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9" name="テキスト ボックス 258">
          <a:extLst>
            <a:ext uri="{FF2B5EF4-FFF2-40B4-BE49-F238E27FC236}">
              <a16:creationId xmlns:a16="http://schemas.microsoft.com/office/drawing/2014/main" id="{1E41AFE2-BF83-4535-94A4-C9D311BC1BF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0" name="直線コネクタ 259">
          <a:extLst>
            <a:ext uri="{FF2B5EF4-FFF2-40B4-BE49-F238E27FC236}">
              <a16:creationId xmlns:a16="http://schemas.microsoft.com/office/drawing/2014/main" id="{FAA7D954-4031-46F6-8C19-7DE63A9EEF5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1" name="テキスト ボックス 260">
          <a:extLst>
            <a:ext uri="{FF2B5EF4-FFF2-40B4-BE49-F238E27FC236}">
              <a16:creationId xmlns:a16="http://schemas.microsoft.com/office/drawing/2014/main" id="{7CF41D64-3DA2-4A6B-9720-ED41048B733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2" name="直線コネクタ 261">
          <a:extLst>
            <a:ext uri="{FF2B5EF4-FFF2-40B4-BE49-F238E27FC236}">
              <a16:creationId xmlns:a16="http://schemas.microsoft.com/office/drawing/2014/main" id="{E5BAA966-515E-4E0C-B87E-43771D8ED874}"/>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3" name="テキスト ボックス 262">
          <a:extLst>
            <a:ext uri="{FF2B5EF4-FFF2-40B4-BE49-F238E27FC236}">
              <a16:creationId xmlns:a16="http://schemas.microsoft.com/office/drawing/2014/main" id="{CAEAA5FD-9DDF-4D0E-BF8A-80029CC9D295}"/>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4" name="直線コネクタ 263">
          <a:extLst>
            <a:ext uri="{FF2B5EF4-FFF2-40B4-BE49-F238E27FC236}">
              <a16:creationId xmlns:a16="http://schemas.microsoft.com/office/drawing/2014/main" id="{23A6EBD8-E658-4376-9A10-E6BF57BC2BD4}"/>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5" name="テキスト ボックス 264">
          <a:extLst>
            <a:ext uri="{FF2B5EF4-FFF2-40B4-BE49-F238E27FC236}">
              <a16:creationId xmlns:a16="http://schemas.microsoft.com/office/drawing/2014/main" id="{5607313F-DE7C-42A0-BD9E-4C58741027EE}"/>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6" name="直線コネクタ 265">
          <a:extLst>
            <a:ext uri="{FF2B5EF4-FFF2-40B4-BE49-F238E27FC236}">
              <a16:creationId xmlns:a16="http://schemas.microsoft.com/office/drawing/2014/main" id="{7771C137-E19D-41FC-8500-C18294949857}"/>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7" name="テキスト ボックス 266">
          <a:extLst>
            <a:ext uri="{FF2B5EF4-FFF2-40B4-BE49-F238E27FC236}">
              <a16:creationId xmlns:a16="http://schemas.microsoft.com/office/drawing/2014/main" id="{E9AB27DD-2002-4800-8E88-D8410256533C}"/>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8" name="直線コネクタ 267">
          <a:extLst>
            <a:ext uri="{FF2B5EF4-FFF2-40B4-BE49-F238E27FC236}">
              <a16:creationId xmlns:a16="http://schemas.microsoft.com/office/drawing/2014/main" id="{E0695EAE-B05A-4229-8213-DAB82CC84385}"/>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9" name="テキスト ボックス 268">
          <a:extLst>
            <a:ext uri="{FF2B5EF4-FFF2-40B4-BE49-F238E27FC236}">
              <a16:creationId xmlns:a16="http://schemas.microsoft.com/office/drawing/2014/main" id="{8058AC44-73DA-431D-B7B5-087CCDD4C675}"/>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0" name="直線コネクタ 269">
          <a:extLst>
            <a:ext uri="{FF2B5EF4-FFF2-40B4-BE49-F238E27FC236}">
              <a16:creationId xmlns:a16="http://schemas.microsoft.com/office/drawing/2014/main" id="{4658ADF5-41FE-4F8B-AEA3-DDE789E682DB}"/>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1" name="テキスト ボックス 270">
          <a:extLst>
            <a:ext uri="{FF2B5EF4-FFF2-40B4-BE49-F238E27FC236}">
              <a16:creationId xmlns:a16="http://schemas.microsoft.com/office/drawing/2014/main" id="{31264572-C3BA-484D-A8B2-E26FA486F763}"/>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2" name="直線コネクタ 271">
          <a:extLst>
            <a:ext uri="{FF2B5EF4-FFF2-40B4-BE49-F238E27FC236}">
              <a16:creationId xmlns:a16="http://schemas.microsoft.com/office/drawing/2014/main" id="{628460A2-752A-4BC1-987C-21492BF3AE3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3" name="テキスト ボックス 272">
          <a:extLst>
            <a:ext uri="{FF2B5EF4-FFF2-40B4-BE49-F238E27FC236}">
              <a16:creationId xmlns:a16="http://schemas.microsoft.com/office/drawing/2014/main" id="{D3D0896C-A9C9-4A1F-A68C-B086D5777089}"/>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4" name="【公営住宅】&#10;有形固定資産減価償却率グラフ枠">
          <a:extLst>
            <a:ext uri="{FF2B5EF4-FFF2-40B4-BE49-F238E27FC236}">
              <a16:creationId xmlns:a16="http://schemas.microsoft.com/office/drawing/2014/main" id="{D7C8CD7F-72B8-493D-BBFB-CC900A603DC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148589</xdr:rowOff>
    </xdr:from>
    <xdr:to>
      <xdr:col>24</xdr:col>
      <xdr:colOff>62865</xdr:colOff>
      <xdr:row>86</xdr:row>
      <xdr:rowOff>114300</xdr:rowOff>
    </xdr:to>
    <xdr:cxnSp macro="">
      <xdr:nvCxnSpPr>
        <xdr:cNvPr id="275" name="直線コネクタ 274">
          <a:extLst>
            <a:ext uri="{FF2B5EF4-FFF2-40B4-BE49-F238E27FC236}">
              <a16:creationId xmlns:a16="http://schemas.microsoft.com/office/drawing/2014/main" id="{5C6D4A30-0AA9-4724-AA98-BF09E3368D3C}"/>
            </a:ext>
          </a:extLst>
        </xdr:cNvPr>
        <xdr:cNvCxnSpPr/>
      </xdr:nvCxnSpPr>
      <xdr:spPr>
        <a:xfrm flipV="1">
          <a:off x="4634865" y="13350239"/>
          <a:ext cx="0" cy="150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6" name="【公営住宅】&#10;有形固定資産減価償却率最小値テキスト">
          <a:extLst>
            <a:ext uri="{FF2B5EF4-FFF2-40B4-BE49-F238E27FC236}">
              <a16:creationId xmlns:a16="http://schemas.microsoft.com/office/drawing/2014/main" id="{0D872854-9D46-4141-908A-2077A07CC202}"/>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7" name="直線コネクタ 276">
          <a:extLst>
            <a:ext uri="{FF2B5EF4-FFF2-40B4-BE49-F238E27FC236}">
              <a16:creationId xmlns:a16="http://schemas.microsoft.com/office/drawing/2014/main" id="{9AC948F5-7541-40D7-910F-2AD72F216AFF}"/>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95266</xdr:rowOff>
    </xdr:from>
    <xdr:ext cx="405111" cy="259045"/>
    <xdr:sp macro="" textlink="">
      <xdr:nvSpPr>
        <xdr:cNvPr id="278" name="【公営住宅】&#10;有形固定資産減価償却率最大値テキスト">
          <a:extLst>
            <a:ext uri="{FF2B5EF4-FFF2-40B4-BE49-F238E27FC236}">
              <a16:creationId xmlns:a16="http://schemas.microsoft.com/office/drawing/2014/main" id="{1326B7FD-E3FF-4425-AD2C-7E1F4C416069}"/>
            </a:ext>
          </a:extLst>
        </xdr:cNvPr>
        <xdr:cNvSpPr txBox="1"/>
      </xdr:nvSpPr>
      <xdr:spPr>
        <a:xfrm>
          <a:off x="4673600" y="13125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148589</xdr:rowOff>
    </xdr:from>
    <xdr:to>
      <xdr:col>24</xdr:col>
      <xdr:colOff>152400</xdr:colOff>
      <xdr:row>77</xdr:row>
      <xdr:rowOff>148589</xdr:rowOff>
    </xdr:to>
    <xdr:cxnSp macro="">
      <xdr:nvCxnSpPr>
        <xdr:cNvPr id="279" name="直線コネクタ 278">
          <a:extLst>
            <a:ext uri="{FF2B5EF4-FFF2-40B4-BE49-F238E27FC236}">
              <a16:creationId xmlns:a16="http://schemas.microsoft.com/office/drawing/2014/main" id="{1EE0E773-9A90-461A-A807-B78A87D7EF0F}"/>
            </a:ext>
          </a:extLst>
        </xdr:cNvPr>
        <xdr:cNvCxnSpPr/>
      </xdr:nvCxnSpPr>
      <xdr:spPr>
        <a:xfrm>
          <a:off x="4546600" y="1335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128288</xdr:rowOff>
    </xdr:from>
    <xdr:ext cx="405111" cy="259045"/>
    <xdr:sp macro="" textlink="">
      <xdr:nvSpPr>
        <xdr:cNvPr id="280" name="【公営住宅】&#10;有形固定資産減価償却率平均値テキスト">
          <a:extLst>
            <a:ext uri="{FF2B5EF4-FFF2-40B4-BE49-F238E27FC236}">
              <a16:creationId xmlns:a16="http://schemas.microsoft.com/office/drawing/2014/main" id="{227F657D-A75B-45DD-9208-65A08622BAF4}"/>
            </a:ext>
          </a:extLst>
        </xdr:cNvPr>
        <xdr:cNvSpPr txBox="1"/>
      </xdr:nvSpPr>
      <xdr:spPr>
        <a:xfrm>
          <a:off x="4673600" y="141871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105411</xdr:rowOff>
    </xdr:from>
    <xdr:to>
      <xdr:col>24</xdr:col>
      <xdr:colOff>114300</xdr:colOff>
      <xdr:row>84</xdr:row>
      <xdr:rowOff>35561</xdr:rowOff>
    </xdr:to>
    <xdr:sp macro="" textlink="">
      <xdr:nvSpPr>
        <xdr:cNvPr id="281" name="フローチャート: 判断 280">
          <a:extLst>
            <a:ext uri="{FF2B5EF4-FFF2-40B4-BE49-F238E27FC236}">
              <a16:creationId xmlns:a16="http://schemas.microsoft.com/office/drawing/2014/main" id="{B48D4B30-DAE2-4712-8EE0-3B6E2C22E68A}"/>
            </a:ext>
          </a:extLst>
        </xdr:cNvPr>
        <xdr:cNvSpPr/>
      </xdr:nvSpPr>
      <xdr:spPr>
        <a:xfrm>
          <a:off x="4584700" y="1433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88264</xdr:rowOff>
    </xdr:from>
    <xdr:to>
      <xdr:col>20</xdr:col>
      <xdr:colOff>38100</xdr:colOff>
      <xdr:row>84</xdr:row>
      <xdr:rowOff>18414</xdr:rowOff>
    </xdr:to>
    <xdr:sp macro="" textlink="">
      <xdr:nvSpPr>
        <xdr:cNvPr id="282" name="フローチャート: 判断 281">
          <a:extLst>
            <a:ext uri="{FF2B5EF4-FFF2-40B4-BE49-F238E27FC236}">
              <a16:creationId xmlns:a16="http://schemas.microsoft.com/office/drawing/2014/main" id="{755468A4-FB7D-4623-9E09-608796F32FBD}"/>
            </a:ext>
          </a:extLst>
        </xdr:cNvPr>
        <xdr:cNvSpPr/>
      </xdr:nvSpPr>
      <xdr:spPr>
        <a:xfrm>
          <a:off x="3746500" y="1431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61595</xdr:rowOff>
    </xdr:from>
    <xdr:to>
      <xdr:col>15</xdr:col>
      <xdr:colOff>101600</xdr:colOff>
      <xdr:row>83</xdr:row>
      <xdr:rowOff>163195</xdr:rowOff>
    </xdr:to>
    <xdr:sp macro="" textlink="">
      <xdr:nvSpPr>
        <xdr:cNvPr id="283" name="フローチャート: 判断 282">
          <a:extLst>
            <a:ext uri="{FF2B5EF4-FFF2-40B4-BE49-F238E27FC236}">
              <a16:creationId xmlns:a16="http://schemas.microsoft.com/office/drawing/2014/main" id="{3B369D37-75EE-445A-8A7A-FF7133FDE3C3}"/>
            </a:ext>
          </a:extLst>
        </xdr:cNvPr>
        <xdr:cNvSpPr/>
      </xdr:nvSpPr>
      <xdr:spPr>
        <a:xfrm>
          <a:off x="2857500" y="1429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137795</xdr:rowOff>
    </xdr:from>
    <xdr:to>
      <xdr:col>10</xdr:col>
      <xdr:colOff>165100</xdr:colOff>
      <xdr:row>83</xdr:row>
      <xdr:rowOff>67945</xdr:rowOff>
    </xdr:to>
    <xdr:sp macro="" textlink="">
      <xdr:nvSpPr>
        <xdr:cNvPr id="284" name="フローチャート: 判断 283">
          <a:extLst>
            <a:ext uri="{FF2B5EF4-FFF2-40B4-BE49-F238E27FC236}">
              <a16:creationId xmlns:a16="http://schemas.microsoft.com/office/drawing/2014/main" id="{B93D8735-A403-4A5B-9838-CF62CE3CF4A5}"/>
            </a:ext>
          </a:extLst>
        </xdr:cNvPr>
        <xdr:cNvSpPr/>
      </xdr:nvSpPr>
      <xdr:spPr>
        <a:xfrm>
          <a:off x="19685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99695</xdr:rowOff>
    </xdr:from>
    <xdr:to>
      <xdr:col>6</xdr:col>
      <xdr:colOff>38100</xdr:colOff>
      <xdr:row>83</xdr:row>
      <xdr:rowOff>29845</xdr:rowOff>
    </xdr:to>
    <xdr:sp macro="" textlink="">
      <xdr:nvSpPr>
        <xdr:cNvPr id="285" name="フローチャート: 判断 284">
          <a:extLst>
            <a:ext uri="{FF2B5EF4-FFF2-40B4-BE49-F238E27FC236}">
              <a16:creationId xmlns:a16="http://schemas.microsoft.com/office/drawing/2014/main" id="{A888D231-3298-4136-9EA3-0BF9380A84BF}"/>
            </a:ext>
          </a:extLst>
        </xdr:cNvPr>
        <xdr:cNvSpPr/>
      </xdr:nvSpPr>
      <xdr:spPr>
        <a:xfrm>
          <a:off x="10795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ECB35E83-4F98-434A-A959-9286F9FC4CA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CC39EA99-8E4D-4E9F-BC6C-61D96954AA9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ADAA2911-90BE-485B-BC72-783F4D88164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8F758D35-1C0F-4AD6-9A20-69528F9CAB2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C400E64C-9084-4BFD-8EEC-758A09BF074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69214</xdr:rowOff>
    </xdr:from>
    <xdr:to>
      <xdr:col>24</xdr:col>
      <xdr:colOff>114300</xdr:colOff>
      <xdr:row>85</xdr:row>
      <xdr:rowOff>170814</xdr:rowOff>
    </xdr:to>
    <xdr:sp macro="" textlink="">
      <xdr:nvSpPr>
        <xdr:cNvPr id="291" name="楕円 290">
          <a:extLst>
            <a:ext uri="{FF2B5EF4-FFF2-40B4-BE49-F238E27FC236}">
              <a16:creationId xmlns:a16="http://schemas.microsoft.com/office/drawing/2014/main" id="{ECECD7DC-105F-4BB3-BB01-978EEC23EBCD}"/>
            </a:ext>
          </a:extLst>
        </xdr:cNvPr>
        <xdr:cNvSpPr/>
      </xdr:nvSpPr>
      <xdr:spPr>
        <a:xfrm>
          <a:off x="4584700" y="1464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47641</xdr:rowOff>
    </xdr:from>
    <xdr:ext cx="405111" cy="259045"/>
    <xdr:sp macro="" textlink="">
      <xdr:nvSpPr>
        <xdr:cNvPr id="292" name="【公営住宅】&#10;有形固定資産減価償却率該当値テキスト">
          <a:extLst>
            <a:ext uri="{FF2B5EF4-FFF2-40B4-BE49-F238E27FC236}">
              <a16:creationId xmlns:a16="http://schemas.microsoft.com/office/drawing/2014/main" id="{96B858CD-9C3A-4ECD-ACCE-AADD4C3CEF0F}"/>
            </a:ext>
          </a:extLst>
        </xdr:cNvPr>
        <xdr:cNvSpPr txBox="1"/>
      </xdr:nvSpPr>
      <xdr:spPr>
        <a:xfrm>
          <a:off x="4673600" y="1462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71120</xdr:rowOff>
    </xdr:from>
    <xdr:to>
      <xdr:col>20</xdr:col>
      <xdr:colOff>38100</xdr:colOff>
      <xdr:row>86</xdr:row>
      <xdr:rowOff>1270</xdr:rowOff>
    </xdr:to>
    <xdr:sp macro="" textlink="">
      <xdr:nvSpPr>
        <xdr:cNvPr id="293" name="楕円 292">
          <a:extLst>
            <a:ext uri="{FF2B5EF4-FFF2-40B4-BE49-F238E27FC236}">
              <a16:creationId xmlns:a16="http://schemas.microsoft.com/office/drawing/2014/main" id="{8D4CA228-260B-4569-8A7B-21B84AD0774C}"/>
            </a:ext>
          </a:extLst>
        </xdr:cNvPr>
        <xdr:cNvSpPr/>
      </xdr:nvSpPr>
      <xdr:spPr>
        <a:xfrm>
          <a:off x="3746500" y="1464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120014</xdr:rowOff>
    </xdr:from>
    <xdr:to>
      <xdr:col>24</xdr:col>
      <xdr:colOff>63500</xdr:colOff>
      <xdr:row>85</xdr:row>
      <xdr:rowOff>121920</xdr:rowOff>
    </xdr:to>
    <xdr:cxnSp macro="">
      <xdr:nvCxnSpPr>
        <xdr:cNvPr id="294" name="直線コネクタ 293">
          <a:extLst>
            <a:ext uri="{FF2B5EF4-FFF2-40B4-BE49-F238E27FC236}">
              <a16:creationId xmlns:a16="http://schemas.microsoft.com/office/drawing/2014/main" id="{89D3AA8C-28BC-4975-8507-004A42F29D53}"/>
            </a:ext>
          </a:extLst>
        </xdr:cNvPr>
        <xdr:cNvCxnSpPr/>
      </xdr:nvCxnSpPr>
      <xdr:spPr>
        <a:xfrm flipV="1">
          <a:off x="3797300" y="14693264"/>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93980</xdr:rowOff>
    </xdr:from>
    <xdr:to>
      <xdr:col>15</xdr:col>
      <xdr:colOff>101600</xdr:colOff>
      <xdr:row>86</xdr:row>
      <xdr:rowOff>24130</xdr:rowOff>
    </xdr:to>
    <xdr:sp macro="" textlink="">
      <xdr:nvSpPr>
        <xdr:cNvPr id="295" name="楕円 294">
          <a:extLst>
            <a:ext uri="{FF2B5EF4-FFF2-40B4-BE49-F238E27FC236}">
              <a16:creationId xmlns:a16="http://schemas.microsoft.com/office/drawing/2014/main" id="{B01030B9-7B87-4153-B906-6A87996CBB12}"/>
            </a:ext>
          </a:extLst>
        </xdr:cNvPr>
        <xdr:cNvSpPr/>
      </xdr:nvSpPr>
      <xdr:spPr>
        <a:xfrm>
          <a:off x="2857500" y="1466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121920</xdr:rowOff>
    </xdr:from>
    <xdr:to>
      <xdr:col>19</xdr:col>
      <xdr:colOff>177800</xdr:colOff>
      <xdr:row>85</xdr:row>
      <xdr:rowOff>144780</xdr:rowOff>
    </xdr:to>
    <xdr:cxnSp macro="">
      <xdr:nvCxnSpPr>
        <xdr:cNvPr id="296" name="直線コネクタ 295">
          <a:extLst>
            <a:ext uri="{FF2B5EF4-FFF2-40B4-BE49-F238E27FC236}">
              <a16:creationId xmlns:a16="http://schemas.microsoft.com/office/drawing/2014/main" id="{66F51A64-5005-4A62-8FA1-85E6315AC23D}"/>
            </a:ext>
          </a:extLst>
        </xdr:cNvPr>
        <xdr:cNvCxnSpPr/>
      </xdr:nvCxnSpPr>
      <xdr:spPr>
        <a:xfrm flipV="1">
          <a:off x="2908300" y="146951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80645</xdr:rowOff>
    </xdr:from>
    <xdr:to>
      <xdr:col>10</xdr:col>
      <xdr:colOff>165100</xdr:colOff>
      <xdr:row>86</xdr:row>
      <xdr:rowOff>10795</xdr:rowOff>
    </xdr:to>
    <xdr:sp macro="" textlink="">
      <xdr:nvSpPr>
        <xdr:cNvPr id="297" name="楕円 296">
          <a:extLst>
            <a:ext uri="{FF2B5EF4-FFF2-40B4-BE49-F238E27FC236}">
              <a16:creationId xmlns:a16="http://schemas.microsoft.com/office/drawing/2014/main" id="{4BC67D4C-7B8F-4B03-BE90-BC3998140ABB}"/>
            </a:ext>
          </a:extLst>
        </xdr:cNvPr>
        <xdr:cNvSpPr/>
      </xdr:nvSpPr>
      <xdr:spPr>
        <a:xfrm>
          <a:off x="1968500" y="1465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131445</xdr:rowOff>
    </xdr:from>
    <xdr:to>
      <xdr:col>15</xdr:col>
      <xdr:colOff>50800</xdr:colOff>
      <xdr:row>85</xdr:row>
      <xdr:rowOff>144780</xdr:rowOff>
    </xdr:to>
    <xdr:cxnSp macro="">
      <xdr:nvCxnSpPr>
        <xdr:cNvPr id="298" name="直線コネクタ 297">
          <a:extLst>
            <a:ext uri="{FF2B5EF4-FFF2-40B4-BE49-F238E27FC236}">
              <a16:creationId xmlns:a16="http://schemas.microsoft.com/office/drawing/2014/main" id="{93E254BC-BBF8-4168-98C9-3C94DDBFCFE4}"/>
            </a:ext>
          </a:extLst>
        </xdr:cNvPr>
        <xdr:cNvCxnSpPr/>
      </xdr:nvCxnSpPr>
      <xdr:spPr>
        <a:xfrm>
          <a:off x="2019300" y="1470469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34941</xdr:rowOff>
    </xdr:from>
    <xdr:ext cx="405111" cy="259045"/>
    <xdr:sp macro="" textlink="">
      <xdr:nvSpPr>
        <xdr:cNvPr id="299" name="n_1aveValue【公営住宅】&#10;有形固定資産減価償却率">
          <a:extLst>
            <a:ext uri="{FF2B5EF4-FFF2-40B4-BE49-F238E27FC236}">
              <a16:creationId xmlns:a16="http://schemas.microsoft.com/office/drawing/2014/main" id="{C4A27C8E-8B2A-48BE-A327-945F7F2836C8}"/>
            </a:ext>
          </a:extLst>
        </xdr:cNvPr>
        <xdr:cNvSpPr txBox="1"/>
      </xdr:nvSpPr>
      <xdr:spPr>
        <a:xfrm>
          <a:off x="3582044" y="1409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8272</xdr:rowOff>
    </xdr:from>
    <xdr:ext cx="405111" cy="259045"/>
    <xdr:sp macro="" textlink="">
      <xdr:nvSpPr>
        <xdr:cNvPr id="300" name="n_2aveValue【公営住宅】&#10;有形固定資産減価償却率">
          <a:extLst>
            <a:ext uri="{FF2B5EF4-FFF2-40B4-BE49-F238E27FC236}">
              <a16:creationId xmlns:a16="http://schemas.microsoft.com/office/drawing/2014/main" id="{95453C6F-42C9-4A73-A818-F1A7270275B5}"/>
            </a:ext>
          </a:extLst>
        </xdr:cNvPr>
        <xdr:cNvSpPr txBox="1"/>
      </xdr:nvSpPr>
      <xdr:spPr>
        <a:xfrm>
          <a:off x="2705744" y="14067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84472</xdr:rowOff>
    </xdr:from>
    <xdr:ext cx="405111" cy="259045"/>
    <xdr:sp macro="" textlink="">
      <xdr:nvSpPr>
        <xdr:cNvPr id="301" name="n_3aveValue【公営住宅】&#10;有形固定資産減価償却率">
          <a:extLst>
            <a:ext uri="{FF2B5EF4-FFF2-40B4-BE49-F238E27FC236}">
              <a16:creationId xmlns:a16="http://schemas.microsoft.com/office/drawing/2014/main" id="{63AD919E-5C89-43AE-864F-7F2FBDBE73D3}"/>
            </a:ext>
          </a:extLst>
        </xdr:cNvPr>
        <xdr:cNvSpPr txBox="1"/>
      </xdr:nvSpPr>
      <xdr:spPr>
        <a:xfrm>
          <a:off x="1816744" y="1397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46372</xdr:rowOff>
    </xdr:from>
    <xdr:ext cx="405111" cy="259045"/>
    <xdr:sp macro="" textlink="">
      <xdr:nvSpPr>
        <xdr:cNvPr id="302" name="n_4aveValue【公営住宅】&#10;有形固定資産減価償却率">
          <a:extLst>
            <a:ext uri="{FF2B5EF4-FFF2-40B4-BE49-F238E27FC236}">
              <a16:creationId xmlns:a16="http://schemas.microsoft.com/office/drawing/2014/main" id="{CD28D522-F148-4963-A9A9-0A73E949FFD5}"/>
            </a:ext>
          </a:extLst>
        </xdr:cNvPr>
        <xdr:cNvSpPr txBox="1"/>
      </xdr:nvSpPr>
      <xdr:spPr>
        <a:xfrm>
          <a:off x="927744" y="1393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163847</xdr:rowOff>
    </xdr:from>
    <xdr:ext cx="405111" cy="259045"/>
    <xdr:sp macro="" textlink="">
      <xdr:nvSpPr>
        <xdr:cNvPr id="303" name="n_1mainValue【公営住宅】&#10;有形固定資産減価償却率">
          <a:extLst>
            <a:ext uri="{FF2B5EF4-FFF2-40B4-BE49-F238E27FC236}">
              <a16:creationId xmlns:a16="http://schemas.microsoft.com/office/drawing/2014/main" id="{E3914568-B413-46FA-ADD7-1A4C16C50BA2}"/>
            </a:ext>
          </a:extLst>
        </xdr:cNvPr>
        <xdr:cNvSpPr txBox="1"/>
      </xdr:nvSpPr>
      <xdr:spPr>
        <a:xfrm>
          <a:off x="3582044" y="1473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15257</xdr:rowOff>
    </xdr:from>
    <xdr:ext cx="405111" cy="259045"/>
    <xdr:sp macro="" textlink="">
      <xdr:nvSpPr>
        <xdr:cNvPr id="304" name="n_2mainValue【公営住宅】&#10;有形固定資産減価償却率">
          <a:extLst>
            <a:ext uri="{FF2B5EF4-FFF2-40B4-BE49-F238E27FC236}">
              <a16:creationId xmlns:a16="http://schemas.microsoft.com/office/drawing/2014/main" id="{11756BA4-4C00-4DCF-8D93-9B0817A9BD3D}"/>
            </a:ext>
          </a:extLst>
        </xdr:cNvPr>
        <xdr:cNvSpPr txBox="1"/>
      </xdr:nvSpPr>
      <xdr:spPr>
        <a:xfrm>
          <a:off x="2705744" y="1475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1922</xdr:rowOff>
    </xdr:from>
    <xdr:ext cx="405111" cy="259045"/>
    <xdr:sp macro="" textlink="">
      <xdr:nvSpPr>
        <xdr:cNvPr id="305" name="n_3mainValue【公営住宅】&#10;有形固定資産減価償却率">
          <a:extLst>
            <a:ext uri="{FF2B5EF4-FFF2-40B4-BE49-F238E27FC236}">
              <a16:creationId xmlns:a16="http://schemas.microsoft.com/office/drawing/2014/main" id="{AEB5DAE9-9A1E-4CAA-8082-D9C98F6E382D}"/>
            </a:ext>
          </a:extLst>
        </xdr:cNvPr>
        <xdr:cNvSpPr txBox="1"/>
      </xdr:nvSpPr>
      <xdr:spPr>
        <a:xfrm>
          <a:off x="1816744" y="1474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6" name="正方形/長方形 305">
          <a:extLst>
            <a:ext uri="{FF2B5EF4-FFF2-40B4-BE49-F238E27FC236}">
              <a16:creationId xmlns:a16="http://schemas.microsoft.com/office/drawing/2014/main" id="{1107FE34-85EC-46C8-B25F-C14ED634850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7" name="正方形/長方形 306">
          <a:extLst>
            <a:ext uri="{FF2B5EF4-FFF2-40B4-BE49-F238E27FC236}">
              <a16:creationId xmlns:a16="http://schemas.microsoft.com/office/drawing/2014/main" id="{1020B5AE-9356-4CD5-A305-870784D4C7B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8" name="正方形/長方形 307">
          <a:extLst>
            <a:ext uri="{FF2B5EF4-FFF2-40B4-BE49-F238E27FC236}">
              <a16:creationId xmlns:a16="http://schemas.microsoft.com/office/drawing/2014/main" id="{24424121-8AEE-4774-9325-4F0FB0F1804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9" name="正方形/長方形 308">
          <a:extLst>
            <a:ext uri="{FF2B5EF4-FFF2-40B4-BE49-F238E27FC236}">
              <a16:creationId xmlns:a16="http://schemas.microsoft.com/office/drawing/2014/main" id="{BD9690A6-F73C-485F-9B06-CD710F5F19D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0" name="正方形/長方形 309">
          <a:extLst>
            <a:ext uri="{FF2B5EF4-FFF2-40B4-BE49-F238E27FC236}">
              <a16:creationId xmlns:a16="http://schemas.microsoft.com/office/drawing/2014/main" id="{AE8DD730-19A5-4795-B7E5-6E9CF4767CF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1" name="正方形/長方形 310">
          <a:extLst>
            <a:ext uri="{FF2B5EF4-FFF2-40B4-BE49-F238E27FC236}">
              <a16:creationId xmlns:a16="http://schemas.microsoft.com/office/drawing/2014/main" id="{2C3ACC9B-9379-49F0-A87A-0DA821E3A3E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2" name="正方形/長方形 311">
          <a:extLst>
            <a:ext uri="{FF2B5EF4-FFF2-40B4-BE49-F238E27FC236}">
              <a16:creationId xmlns:a16="http://schemas.microsoft.com/office/drawing/2014/main" id="{E6244D16-6F81-4D48-96FA-D0F6DCD630F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3" name="正方形/長方形 312">
          <a:extLst>
            <a:ext uri="{FF2B5EF4-FFF2-40B4-BE49-F238E27FC236}">
              <a16:creationId xmlns:a16="http://schemas.microsoft.com/office/drawing/2014/main" id="{135EBF6A-FEA9-4D6E-8081-A8985A2DCBB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4" name="テキスト ボックス 313">
          <a:extLst>
            <a:ext uri="{FF2B5EF4-FFF2-40B4-BE49-F238E27FC236}">
              <a16:creationId xmlns:a16="http://schemas.microsoft.com/office/drawing/2014/main" id="{5EFBFD11-D9EF-4A6B-B2FE-D5DF78E9500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5" name="直線コネクタ 314">
          <a:extLst>
            <a:ext uri="{FF2B5EF4-FFF2-40B4-BE49-F238E27FC236}">
              <a16:creationId xmlns:a16="http://schemas.microsoft.com/office/drawing/2014/main" id="{74FF92A7-A293-4EDF-AF9C-61CC9855093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16" name="直線コネクタ 315">
          <a:extLst>
            <a:ext uri="{FF2B5EF4-FFF2-40B4-BE49-F238E27FC236}">
              <a16:creationId xmlns:a16="http://schemas.microsoft.com/office/drawing/2014/main" id="{6BEB46D6-3129-4401-AF8A-D232202961E6}"/>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17" name="テキスト ボックス 316">
          <a:extLst>
            <a:ext uri="{FF2B5EF4-FFF2-40B4-BE49-F238E27FC236}">
              <a16:creationId xmlns:a16="http://schemas.microsoft.com/office/drawing/2014/main" id="{CBE617FC-519D-44F0-8A74-911B1E39D6EF}"/>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18" name="直線コネクタ 317">
          <a:extLst>
            <a:ext uri="{FF2B5EF4-FFF2-40B4-BE49-F238E27FC236}">
              <a16:creationId xmlns:a16="http://schemas.microsoft.com/office/drawing/2014/main" id="{6F94452C-DDD1-4AF2-8A88-76618B7E8CEB}"/>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19" name="テキスト ボックス 318">
          <a:extLst>
            <a:ext uri="{FF2B5EF4-FFF2-40B4-BE49-F238E27FC236}">
              <a16:creationId xmlns:a16="http://schemas.microsoft.com/office/drawing/2014/main" id="{D0984497-C4A6-475F-9B6F-D1212BAE51D7}"/>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0" name="直線コネクタ 319">
          <a:extLst>
            <a:ext uri="{FF2B5EF4-FFF2-40B4-BE49-F238E27FC236}">
              <a16:creationId xmlns:a16="http://schemas.microsoft.com/office/drawing/2014/main" id="{D09D9977-AC93-4FFA-AD39-8530F4FE55FD}"/>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1" name="テキスト ボックス 320">
          <a:extLst>
            <a:ext uri="{FF2B5EF4-FFF2-40B4-BE49-F238E27FC236}">
              <a16:creationId xmlns:a16="http://schemas.microsoft.com/office/drawing/2014/main" id="{4CE99C4C-97F1-4249-9990-35C20C961ABA}"/>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22" name="直線コネクタ 321">
          <a:extLst>
            <a:ext uri="{FF2B5EF4-FFF2-40B4-BE49-F238E27FC236}">
              <a16:creationId xmlns:a16="http://schemas.microsoft.com/office/drawing/2014/main" id="{552746F0-11FD-4F81-9287-4B4A4E3067C9}"/>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23" name="テキスト ボックス 322">
          <a:extLst>
            <a:ext uri="{FF2B5EF4-FFF2-40B4-BE49-F238E27FC236}">
              <a16:creationId xmlns:a16="http://schemas.microsoft.com/office/drawing/2014/main" id="{5091CE72-BB71-40F0-81C0-C5A535A18376}"/>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24" name="直線コネクタ 323">
          <a:extLst>
            <a:ext uri="{FF2B5EF4-FFF2-40B4-BE49-F238E27FC236}">
              <a16:creationId xmlns:a16="http://schemas.microsoft.com/office/drawing/2014/main" id="{808540E5-4780-4DE2-90A8-606229A7451B}"/>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25" name="テキスト ボックス 324">
          <a:extLst>
            <a:ext uri="{FF2B5EF4-FFF2-40B4-BE49-F238E27FC236}">
              <a16:creationId xmlns:a16="http://schemas.microsoft.com/office/drawing/2014/main" id="{A09F5ED4-FACB-4CBD-A565-1DF93FB9F9DF}"/>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26" name="直線コネクタ 325">
          <a:extLst>
            <a:ext uri="{FF2B5EF4-FFF2-40B4-BE49-F238E27FC236}">
              <a16:creationId xmlns:a16="http://schemas.microsoft.com/office/drawing/2014/main" id="{8DBD57F0-6F7E-4624-BC38-57128AC171DE}"/>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27" name="テキスト ボックス 326">
          <a:extLst>
            <a:ext uri="{FF2B5EF4-FFF2-40B4-BE49-F238E27FC236}">
              <a16:creationId xmlns:a16="http://schemas.microsoft.com/office/drawing/2014/main" id="{291E32A5-7ABF-4919-89E9-AE4BCBD21BDD}"/>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8" name="直線コネクタ 327">
          <a:extLst>
            <a:ext uri="{FF2B5EF4-FFF2-40B4-BE49-F238E27FC236}">
              <a16:creationId xmlns:a16="http://schemas.microsoft.com/office/drawing/2014/main" id="{E2A6D7D5-8DEB-4503-8774-796B6EF4274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9" name="テキスト ボックス 328">
          <a:extLst>
            <a:ext uri="{FF2B5EF4-FFF2-40B4-BE49-F238E27FC236}">
              <a16:creationId xmlns:a16="http://schemas.microsoft.com/office/drawing/2014/main" id="{929BC3B5-3898-4C7A-9B02-924AF66EF50E}"/>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0" name="【公営住宅】&#10;一人当たり面積グラフ枠">
          <a:extLst>
            <a:ext uri="{FF2B5EF4-FFF2-40B4-BE49-F238E27FC236}">
              <a16:creationId xmlns:a16="http://schemas.microsoft.com/office/drawing/2014/main" id="{32062C86-EECE-4D0A-99C5-2E5040B5E7D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23078</xdr:rowOff>
    </xdr:from>
    <xdr:to>
      <xdr:col>54</xdr:col>
      <xdr:colOff>189865</xdr:colOff>
      <xdr:row>86</xdr:row>
      <xdr:rowOff>166443</xdr:rowOff>
    </xdr:to>
    <xdr:cxnSp macro="">
      <xdr:nvCxnSpPr>
        <xdr:cNvPr id="331" name="直線コネクタ 330">
          <a:extLst>
            <a:ext uri="{FF2B5EF4-FFF2-40B4-BE49-F238E27FC236}">
              <a16:creationId xmlns:a16="http://schemas.microsoft.com/office/drawing/2014/main" id="{919B57B4-131A-4797-9B42-32DBBF04FEE0}"/>
            </a:ext>
          </a:extLst>
        </xdr:cNvPr>
        <xdr:cNvCxnSpPr/>
      </xdr:nvCxnSpPr>
      <xdr:spPr>
        <a:xfrm flipV="1">
          <a:off x="10476865" y="13396178"/>
          <a:ext cx="0" cy="1514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170270</xdr:rowOff>
    </xdr:from>
    <xdr:ext cx="469744" cy="259045"/>
    <xdr:sp macro="" textlink="">
      <xdr:nvSpPr>
        <xdr:cNvPr id="332" name="【公営住宅】&#10;一人当たり面積最小値テキスト">
          <a:extLst>
            <a:ext uri="{FF2B5EF4-FFF2-40B4-BE49-F238E27FC236}">
              <a16:creationId xmlns:a16="http://schemas.microsoft.com/office/drawing/2014/main" id="{E7AE87EB-B781-40C8-9152-F4B303EDA922}"/>
            </a:ext>
          </a:extLst>
        </xdr:cNvPr>
        <xdr:cNvSpPr txBox="1"/>
      </xdr:nvSpPr>
      <xdr:spPr>
        <a:xfrm>
          <a:off x="10515600" y="1491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166443</xdr:rowOff>
    </xdr:from>
    <xdr:to>
      <xdr:col>55</xdr:col>
      <xdr:colOff>88900</xdr:colOff>
      <xdr:row>86</xdr:row>
      <xdr:rowOff>166443</xdr:rowOff>
    </xdr:to>
    <xdr:cxnSp macro="">
      <xdr:nvCxnSpPr>
        <xdr:cNvPr id="333" name="直線コネクタ 332">
          <a:extLst>
            <a:ext uri="{FF2B5EF4-FFF2-40B4-BE49-F238E27FC236}">
              <a16:creationId xmlns:a16="http://schemas.microsoft.com/office/drawing/2014/main" id="{C58D1450-247F-4F68-9755-947D03316303}"/>
            </a:ext>
          </a:extLst>
        </xdr:cNvPr>
        <xdr:cNvCxnSpPr/>
      </xdr:nvCxnSpPr>
      <xdr:spPr>
        <a:xfrm>
          <a:off x="10388600" y="14911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141205</xdr:rowOff>
    </xdr:from>
    <xdr:ext cx="469744" cy="259045"/>
    <xdr:sp macro="" textlink="">
      <xdr:nvSpPr>
        <xdr:cNvPr id="334" name="【公営住宅】&#10;一人当たり面積最大値テキスト">
          <a:extLst>
            <a:ext uri="{FF2B5EF4-FFF2-40B4-BE49-F238E27FC236}">
              <a16:creationId xmlns:a16="http://schemas.microsoft.com/office/drawing/2014/main" id="{36FD1A4F-D6BE-473D-9943-4E9B955CA4F5}"/>
            </a:ext>
          </a:extLst>
        </xdr:cNvPr>
        <xdr:cNvSpPr txBox="1"/>
      </xdr:nvSpPr>
      <xdr:spPr>
        <a:xfrm>
          <a:off x="10515600" y="1317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23078</xdr:rowOff>
    </xdr:from>
    <xdr:to>
      <xdr:col>55</xdr:col>
      <xdr:colOff>88900</xdr:colOff>
      <xdr:row>78</xdr:row>
      <xdr:rowOff>23078</xdr:rowOff>
    </xdr:to>
    <xdr:cxnSp macro="">
      <xdr:nvCxnSpPr>
        <xdr:cNvPr id="335" name="直線コネクタ 334">
          <a:extLst>
            <a:ext uri="{FF2B5EF4-FFF2-40B4-BE49-F238E27FC236}">
              <a16:creationId xmlns:a16="http://schemas.microsoft.com/office/drawing/2014/main" id="{545F03A2-9733-4CF9-A776-E3DAE94486BA}"/>
            </a:ext>
          </a:extLst>
        </xdr:cNvPr>
        <xdr:cNvCxnSpPr/>
      </xdr:nvCxnSpPr>
      <xdr:spPr>
        <a:xfrm>
          <a:off x="10388600" y="13396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47370</xdr:rowOff>
    </xdr:from>
    <xdr:ext cx="469744" cy="259045"/>
    <xdr:sp macro="" textlink="">
      <xdr:nvSpPr>
        <xdr:cNvPr id="336" name="【公営住宅】&#10;一人当たり面積平均値テキスト">
          <a:extLst>
            <a:ext uri="{FF2B5EF4-FFF2-40B4-BE49-F238E27FC236}">
              <a16:creationId xmlns:a16="http://schemas.microsoft.com/office/drawing/2014/main" id="{C60C1CDD-82D7-4B0D-BFBF-F35C6A9D8405}"/>
            </a:ext>
          </a:extLst>
        </xdr:cNvPr>
        <xdr:cNvSpPr txBox="1"/>
      </xdr:nvSpPr>
      <xdr:spPr>
        <a:xfrm>
          <a:off x="10515600" y="14620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68943</xdr:rowOff>
    </xdr:from>
    <xdr:to>
      <xdr:col>55</xdr:col>
      <xdr:colOff>50800</xdr:colOff>
      <xdr:row>85</xdr:row>
      <xdr:rowOff>170543</xdr:rowOff>
    </xdr:to>
    <xdr:sp macro="" textlink="">
      <xdr:nvSpPr>
        <xdr:cNvPr id="337" name="フローチャート: 判断 336">
          <a:extLst>
            <a:ext uri="{FF2B5EF4-FFF2-40B4-BE49-F238E27FC236}">
              <a16:creationId xmlns:a16="http://schemas.microsoft.com/office/drawing/2014/main" id="{8A5EB549-5557-4543-A6E2-4069DAF391BB}"/>
            </a:ext>
          </a:extLst>
        </xdr:cNvPr>
        <xdr:cNvSpPr/>
      </xdr:nvSpPr>
      <xdr:spPr>
        <a:xfrm>
          <a:off x="10426700" y="1464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66167</xdr:rowOff>
    </xdr:from>
    <xdr:to>
      <xdr:col>50</xdr:col>
      <xdr:colOff>165100</xdr:colOff>
      <xdr:row>85</xdr:row>
      <xdr:rowOff>167767</xdr:rowOff>
    </xdr:to>
    <xdr:sp macro="" textlink="">
      <xdr:nvSpPr>
        <xdr:cNvPr id="338" name="フローチャート: 判断 337">
          <a:extLst>
            <a:ext uri="{FF2B5EF4-FFF2-40B4-BE49-F238E27FC236}">
              <a16:creationId xmlns:a16="http://schemas.microsoft.com/office/drawing/2014/main" id="{649896C7-852F-4A6B-8504-337904AF525E}"/>
            </a:ext>
          </a:extLst>
        </xdr:cNvPr>
        <xdr:cNvSpPr/>
      </xdr:nvSpPr>
      <xdr:spPr>
        <a:xfrm>
          <a:off x="9588500" y="14639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74332</xdr:rowOff>
    </xdr:from>
    <xdr:to>
      <xdr:col>46</xdr:col>
      <xdr:colOff>38100</xdr:colOff>
      <xdr:row>86</xdr:row>
      <xdr:rowOff>4482</xdr:rowOff>
    </xdr:to>
    <xdr:sp macro="" textlink="">
      <xdr:nvSpPr>
        <xdr:cNvPr id="339" name="フローチャート: 判断 338">
          <a:extLst>
            <a:ext uri="{FF2B5EF4-FFF2-40B4-BE49-F238E27FC236}">
              <a16:creationId xmlns:a16="http://schemas.microsoft.com/office/drawing/2014/main" id="{5F1444A8-1748-47F9-A260-7B2869A710F4}"/>
            </a:ext>
          </a:extLst>
        </xdr:cNvPr>
        <xdr:cNvSpPr/>
      </xdr:nvSpPr>
      <xdr:spPr>
        <a:xfrm>
          <a:off x="8699500" y="14647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95231</xdr:rowOff>
    </xdr:from>
    <xdr:to>
      <xdr:col>41</xdr:col>
      <xdr:colOff>101600</xdr:colOff>
      <xdr:row>86</xdr:row>
      <xdr:rowOff>25381</xdr:rowOff>
    </xdr:to>
    <xdr:sp macro="" textlink="">
      <xdr:nvSpPr>
        <xdr:cNvPr id="340" name="フローチャート: 判断 339">
          <a:extLst>
            <a:ext uri="{FF2B5EF4-FFF2-40B4-BE49-F238E27FC236}">
              <a16:creationId xmlns:a16="http://schemas.microsoft.com/office/drawing/2014/main" id="{F2A8AE2B-7B80-48F6-A25C-E2070EE376DF}"/>
            </a:ext>
          </a:extLst>
        </xdr:cNvPr>
        <xdr:cNvSpPr/>
      </xdr:nvSpPr>
      <xdr:spPr>
        <a:xfrm>
          <a:off x="7810500" y="146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101600</xdr:rowOff>
    </xdr:from>
    <xdr:to>
      <xdr:col>36</xdr:col>
      <xdr:colOff>165100</xdr:colOff>
      <xdr:row>86</xdr:row>
      <xdr:rowOff>31750</xdr:rowOff>
    </xdr:to>
    <xdr:sp macro="" textlink="">
      <xdr:nvSpPr>
        <xdr:cNvPr id="341" name="フローチャート: 判断 340">
          <a:extLst>
            <a:ext uri="{FF2B5EF4-FFF2-40B4-BE49-F238E27FC236}">
              <a16:creationId xmlns:a16="http://schemas.microsoft.com/office/drawing/2014/main" id="{570D74A8-2481-4545-92B6-5BCEB48CF9A2}"/>
            </a:ext>
          </a:extLst>
        </xdr:cNvPr>
        <xdr:cNvSpPr/>
      </xdr:nvSpPr>
      <xdr:spPr>
        <a:xfrm>
          <a:off x="6921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857514C5-A449-4684-AB2F-4145A71EAB2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2123B4B4-CA8F-4187-8BE7-6130A8B4151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090830B5-2891-40D4-974F-082AF485D19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F9753166-A5F4-47D3-8785-24F6EEEAB20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B0850A68-2BC7-4C28-A3AF-8F16BEC23A0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143728</xdr:rowOff>
    </xdr:from>
    <xdr:to>
      <xdr:col>55</xdr:col>
      <xdr:colOff>50800</xdr:colOff>
      <xdr:row>78</xdr:row>
      <xdr:rowOff>73878</xdr:rowOff>
    </xdr:to>
    <xdr:sp macro="" textlink="">
      <xdr:nvSpPr>
        <xdr:cNvPr id="347" name="楕円 346">
          <a:extLst>
            <a:ext uri="{FF2B5EF4-FFF2-40B4-BE49-F238E27FC236}">
              <a16:creationId xmlns:a16="http://schemas.microsoft.com/office/drawing/2014/main" id="{57A5520F-7A79-4539-B3AA-305FCF64C2D7}"/>
            </a:ext>
          </a:extLst>
        </xdr:cNvPr>
        <xdr:cNvSpPr/>
      </xdr:nvSpPr>
      <xdr:spPr>
        <a:xfrm>
          <a:off x="10426700" y="1334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96755</xdr:rowOff>
    </xdr:from>
    <xdr:ext cx="469744" cy="259045"/>
    <xdr:sp macro="" textlink="">
      <xdr:nvSpPr>
        <xdr:cNvPr id="348" name="【公営住宅】&#10;一人当たり面積該当値テキスト">
          <a:extLst>
            <a:ext uri="{FF2B5EF4-FFF2-40B4-BE49-F238E27FC236}">
              <a16:creationId xmlns:a16="http://schemas.microsoft.com/office/drawing/2014/main" id="{5F18A1E3-F9F8-4E96-B50A-D9C2A32B1EE6}"/>
            </a:ext>
          </a:extLst>
        </xdr:cNvPr>
        <xdr:cNvSpPr txBox="1"/>
      </xdr:nvSpPr>
      <xdr:spPr>
        <a:xfrm>
          <a:off x="10515600" y="13298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106662</xdr:rowOff>
    </xdr:from>
    <xdr:to>
      <xdr:col>50</xdr:col>
      <xdr:colOff>165100</xdr:colOff>
      <xdr:row>78</xdr:row>
      <xdr:rowOff>36812</xdr:rowOff>
    </xdr:to>
    <xdr:sp macro="" textlink="">
      <xdr:nvSpPr>
        <xdr:cNvPr id="349" name="楕円 348">
          <a:extLst>
            <a:ext uri="{FF2B5EF4-FFF2-40B4-BE49-F238E27FC236}">
              <a16:creationId xmlns:a16="http://schemas.microsoft.com/office/drawing/2014/main" id="{3E0FC644-F8D0-4977-91A9-6F167FC89989}"/>
            </a:ext>
          </a:extLst>
        </xdr:cNvPr>
        <xdr:cNvSpPr/>
      </xdr:nvSpPr>
      <xdr:spPr>
        <a:xfrm>
          <a:off x="9588500" y="1330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77</xdr:row>
      <xdr:rowOff>157462</xdr:rowOff>
    </xdr:from>
    <xdr:to>
      <xdr:col>55</xdr:col>
      <xdr:colOff>0</xdr:colOff>
      <xdr:row>78</xdr:row>
      <xdr:rowOff>23078</xdr:rowOff>
    </xdr:to>
    <xdr:cxnSp macro="">
      <xdr:nvCxnSpPr>
        <xdr:cNvPr id="350" name="直線コネクタ 349">
          <a:extLst>
            <a:ext uri="{FF2B5EF4-FFF2-40B4-BE49-F238E27FC236}">
              <a16:creationId xmlns:a16="http://schemas.microsoft.com/office/drawing/2014/main" id="{B99E2E04-6540-4DA6-B572-C7A93DF0E301}"/>
            </a:ext>
          </a:extLst>
        </xdr:cNvPr>
        <xdr:cNvCxnSpPr/>
      </xdr:nvCxnSpPr>
      <xdr:spPr>
        <a:xfrm>
          <a:off x="9639300" y="13359112"/>
          <a:ext cx="838200" cy="37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18487</xdr:rowOff>
    </xdr:from>
    <xdr:to>
      <xdr:col>46</xdr:col>
      <xdr:colOff>38100</xdr:colOff>
      <xdr:row>78</xdr:row>
      <xdr:rowOff>120087</xdr:rowOff>
    </xdr:to>
    <xdr:sp macro="" textlink="">
      <xdr:nvSpPr>
        <xdr:cNvPr id="351" name="楕円 350">
          <a:extLst>
            <a:ext uri="{FF2B5EF4-FFF2-40B4-BE49-F238E27FC236}">
              <a16:creationId xmlns:a16="http://schemas.microsoft.com/office/drawing/2014/main" id="{18BD7F26-63CE-4E98-86E6-D4ABB4EE8D56}"/>
            </a:ext>
          </a:extLst>
        </xdr:cNvPr>
        <xdr:cNvSpPr/>
      </xdr:nvSpPr>
      <xdr:spPr>
        <a:xfrm>
          <a:off x="8699500" y="133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157462</xdr:rowOff>
    </xdr:from>
    <xdr:to>
      <xdr:col>50</xdr:col>
      <xdr:colOff>114300</xdr:colOff>
      <xdr:row>78</xdr:row>
      <xdr:rowOff>69287</xdr:rowOff>
    </xdr:to>
    <xdr:cxnSp macro="">
      <xdr:nvCxnSpPr>
        <xdr:cNvPr id="352" name="直線コネクタ 351">
          <a:extLst>
            <a:ext uri="{FF2B5EF4-FFF2-40B4-BE49-F238E27FC236}">
              <a16:creationId xmlns:a16="http://schemas.microsoft.com/office/drawing/2014/main" id="{4C60268A-49E1-40A1-AF78-DB9E21109437}"/>
            </a:ext>
          </a:extLst>
        </xdr:cNvPr>
        <xdr:cNvCxnSpPr/>
      </xdr:nvCxnSpPr>
      <xdr:spPr>
        <a:xfrm flipV="1">
          <a:off x="8750300" y="13359112"/>
          <a:ext cx="889000" cy="8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38736</xdr:rowOff>
    </xdr:from>
    <xdr:to>
      <xdr:col>41</xdr:col>
      <xdr:colOff>101600</xdr:colOff>
      <xdr:row>78</xdr:row>
      <xdr:rowOff>140336</xdr:rowOff>
    </xdr:to>
    <xdr:sp macro="" textlink="">
      <xdr:nvSpPr>
        <xdr:cNvPr id="353" name="楕円 352">
          <a:extLst>
            <a:ext uri="{FF2B5EF4-FFF2-40B4-BE49-F238E27FC236}">
              <a16:creationId xmlns:a16="http://schemas.microsoft.com/office/drawing/2014/main" id="{FEF5C2FF-447F-4E5E-B0C0-5C3D010249F8}"/>
            </a:ext>
          </a:extLst>
        </xdr:cNvPr>
        <xdr:cNvSpPr/>
      </xdr:nvSpPr>
      <xdr:spPr>
        <a:xfrm>
          <a:off x="7810500" y="1341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78</xdr:row>
      <xdr:rowOff>69287</xdr:rowOff>
    </xdr:from>
    <xdr:to>
      <xdr:col>45</xdr:col>
      <xdr:colOff>177800</xdr:colOff>
      <xdr:row>78</xdr:row>
      <xdr:rowOff>89536</xdr:rowOff>
    </xdr:to>
    <xdr:cxnSp macro="">
      <xdr:nvCxnSpPr>
        <xdr:cNvPr id="354" name="直線コネクタ 353">
          <a:extLst>
            <a:ext uri="{FF2B5EF4-FFF2-40B4-BE49-F238E27FC236}">
              <a16:creationId xmlns:a16="http://schemas.microsoft.com/office/drawing/2014/main" id="{92805ED8-1062-44B1-AAEF-B4C130CAD24C}"/>
            </a:ext>
          </a:extLst>
        </xdr:cNvPr>
        <xdr:cNvCxnSpPr/>
      </xdr:nvCxnSpPr>
      <xdr:spPr>
        <a:xfrm flipV="1">
          <a:off x="7861300" y="13442387"/>
          <a:ext cx="889000" cy="20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158894</xdr:rowOff>
    </xdr:from>
    <xdr:ext cx="469744" cy="259045"/>
    <xdr:sp macro="" textlink="">
      <xdr:nvSpPr>
        <xdr:cNvPr id="355" name="n_1aveValue【公営住宅】&#10;一人当たり面積">
          <a:extLst>
            <a:ext uri="{FF2B5EF4-FFF2-40B4-BE49-F238E27FC236}">
              <a16:creationId xmlns:a16="http://schemas.microsoft.com/office/drawing/2014/main" id="{9FAD19CE-D50C-4B53-A0F6-DDBA473E9167}"/>
            </a:ext>
          </a:extLst>
        </xdr:cNvPr>
        <xdr:cNvSpPr txBox="1"/>
      </xdr:nvSpPr>
      <xdr:spPr>
        <a:xfrm>
          <a:off x="9391727" y="14732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167059</xdr:rowOff>
    </xdr:from>
    <xdr:ext cx="469744" cy="259045"/>
    <xdr:sp macro="" textlink="">
      <xdr:nvSpPr>
        <xdr:cNvPr id="356" name="n_2aveValue【公営住宅】&#10;一人当たり面積">
          <a:extLst>
            <a:ext uri="{FF2B5EF4-FFF2-40B4-BE49-F238E27FC236}">
              <a16:creationId xmlns:a16="http://schemas.microsoft.com/office/drawing/2014/main" id="{68F1E928-9734-4B29-97F2-686643C0FC7F}"/>
            </a:ext>
          </a:extLst>
        </xdr:cNvPr>
        <xdr:cNvSpPr txBox="1"/>
      </xdr:nvSpPr>
      <xdr:spPr>
        <a:xfrm>
          <a:off x="8515427" y="1474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16508</xdr:rowOff>
    </xdr:from>
    <xdr:ext cx="469744" cy="259045"/>
    <xdr:sp macro="" textlink="">
      <xdr:nvSpPr>
        <xdr:cNvPr id="357" name="n_3aveValue【公営住宅】&#10;一人当たり面積">
          <a:extLst>
            <a:ext uri="{FF2B5EF4-FFF2-40B4-BE49-F238E27FC236}">
              <a16:creationId xmlns:a16="http://schemas.microsoft.com/office/drawing/2014/main" id="{2F50E218-5197-4BE3-B85C-2A15D621FC6B}"/>
            </a:ext>
          </a:extLst>
        </xdr:cNvPr>
        <xdr:cNvSpPr txBox="1"/>
      </xdr:nvSpPr>
      <xdr:spPr>
        <a:xfrm>
          <a:off x="7626427" y="1476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48277</xdr:rowOff>
    </xdr:from>
    <xdr:ext cx="469744" cy="259045"/>
    <xdr:sp macro="" textlink="">
      <xdr:nvSpPr>
        <xdr:cNvPr id="358" name="n_4aveValue【公営住宅】&#10;一人当たり面積">
          <a:extLst>
            <a:ext uri="{FF2B5EF4-FFF2-40B4-BE49-F238E27FC236}">
              <a16:creationId xmlns:a16="http://schemas.microsoft.com/office/drawing/2014/main" id="{AF94EAC7-3D6D-4C81-B65E-45D4A7F29E4C}"/>
            </a:ext>
          </a:extLst>
        </xdr:cNvPr>
        <xdr:cNvSpPr txBox="1"/>
      </xdr:nvSpPr>
      <xdr:spPr>
        <a:xfrm>
          <a:off x="6737427" y="1445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76</xdr:row>
      <xdr:rowOff>53339</xdr:rowOff>
    </xdr:from>
    <xdr:ext cx="469744" cy="259045"/>
    <xdr:sp macro="" textlink="">
      <xdr:nvSpPr>
        <xdr:cNvPr id="359" name="n_1mainValue【公営住宅】&#10;一人当たり面積">
          <a:extLst>
            <a:ext uri="{FF2B5EF4-FFF2-40B4-BE49-F238E27FC236}">
              <a16:creationId xmlns:a16="http://schemas.microsoft.com/office/drawing/2014/main" id="{71EE92A0-6D27-4472-93AD-021608208A9E}"/>
            </a:ext>
          </a:extLst>
        </xdr:cNvPr>
        <xdr:cNvSpPr txBox="1"/>
      </xdr:nvSpPr>
      <xdr:spPr>
        <a:xfrm>
          <a:off x="9391727" y="13083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76</xdr:row>
      <xdr:rowOff>136614</xdr:rowOff>
    </xdr:from>
    <xdr:ext cx="469744" cy="259045"/>
    <xdr:sp macro="" textlink="">
      <xdr:nvSpPr>
        <xdr:cNvPr id="360" name="n_2mainValue【公営住宅】&#10;一人当たり面積">
          <a:extLst>
            <a:ext uri="{FF2B5EF4-FFF2-40B4-BE49-F238E27FC236}">
              <a16:creationId xmlns:a16="http://schemas.microsoft.com/office/drawing/2014/main" id="{56DA62A9-103D-4F4A-AD29-4D18C0D94E3B}"/>
            </a:ext>
          </a:extLst>
        </xdr:cNvPr>
        <xdr:cNvSpPr txBox="1"/>
      </xdr:nvSpPr>
      <xdr:spPr>
        <a:xfrm>
          <a:off x="8515427" y="13166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76</xdr:row>
      <xdr:rowOff>156863</xdr:rowOff>
    </xdr:from>
    <xdr:ext cx="469744" cy="259045"/>
    <xdr:sp macro="" textlink="">
      <xdr:nvSpPr>
        <xdr:cNvPr id="361" name="n_3mainValue【公営住宅】&#10;一人当たり面積">
          <a:extLst>
            <a:ext uri="{FF2B5EF4-FFF2-40B4-BE49-F238E27FC236}">
              <a16:creationId xmlns:a16="http://schemas.microsoft.com/office/drawing/2014/main" id="{048A7E7C-3F6E-4EE6-AE5F-A4832D2026C4}"/>
            </a:ext>
          </a:extLst>
        </xdr:cNvPr>
        <xdr:cNvSpPr txBox="1"/>
      </xdr:nvSpPr>
      <xdr:spPr>
        <a:xfrm>
          <a:off x="7626427" y="13187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2" name="正方形/長方形 361">
          <a:extLst>
            <a:ext uri="{FF2B5EF4-FFF2-40B4-BE49-F238E27FC236}">
              <a16:creationId xmlns:a16="http://schemas.microsoft.com/office/drawing/2014/main" id="{8C82A89F-59A0-4FB9-8F28-EAA70FD9D52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3" name="正方形/長方形 362">
          <a:extLst>
            <a:ext uri="{FF2B5EF4-FFF2-40B4-BE49-F238E27FC236}">
              <a16:creationId xmlns:a16="http://schemas.microsoft.com/office/drawing/2014/main" id="{55802E06-480C-4D0B-B6EF-4ADB3FD7947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4" name="正方形/長方形 363">
          <a:extLst>
            <a:ext uri="{FF2B5EF4-FFF2-40B4-BE49-F238E27FC236}">
              <a16:creationId xmlns:a16="http://schemas.microsoft.com/office/drawing/2014/main" id="{2F27C36E-DC3B-4DD5-910A-A602695AA4D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5" name="正方形/長方形 364">
          <a:extLst>
            <a:ext uri="{FF2B5EF4-FFF2-40B4-BE49-F238E27FC236}">
              <a16:creationId xmlns:a16="http://schemas.microsoft.com/office/drawing/2014/main" id="{D84039EB-2802-4D41-8F5A-AAD343E19FA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6" name="正方形/長方形 365">
          <a:extLst>
            <a:ext uri="{FF2B5EF4-FFF2-40B4-BE49-F238E27FC236}">
              <a16:creationId xmlns:a16="http://schemas.microsoft.com/office/drawing/2014/main" id="{A5A520FB-F4C9-417C-9323-61FE4E7730C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7" name="正方形/長方形 366">
          <a:extLst>
            <a:ext uri="{FF2B5EF4-FFF2-40B4-BE49-F238E27FC236}">
              <a16:creationId xmlns:a16="http://schemas.microsoft.com/office/drawing/2014/main" id="{0E95B28C-E70F-4ED4-9926-214E45BA9CB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8" name="正方形/長方形 367">
          <a:extLst>
            <a:ext uri="{FF2B5EF4-FFF2-40B4-BE49-F238E27FC236}">
              <a16:creationId xmlns:a16="http://schemas.microsoft.com/office/drawing/2014/main" id="{40B7DB3A-314D-4B1E-B1F3-8DA8148011C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9" name="正方形/長方形 368">
          <a:extLst>
            <a:ext uri="{FF2B5EF4-FFF2-40B4-BE49-F238E27FC236}">
              <a16:creationId xmlns:a16="http://schemas.microsoft.com/office/drawing/2014/main" id="{E678DB21-C429-4885-AD4C-8ACE83DBF901}"/>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0" name="正方形/長方形 369">
          <a:extLst>
            <a:ext uri="{FF2B5EF4-FFF2-40B4-BE49-F238E27FC236}">
              <a16:creationId xmlns:a16="http://schemas.microsoft.com/office/drawing/2014/main" id="{9A7E02F7-142B-46F6-A834-6F70699776D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1" name="正方形/長方形 370">
          <a:extLst>
            <a:ext uri="{FF2B5EF4-FFF2-40B4-BE49-F238E27FC236}">
              <a16:creationId xmlns:a16="http://schemas.microsoft.com/office/drawing/2014/main" id="{223BF554-F6CA-4565-82F2-C0ED8D219F1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2" name="正方形/長方形 371">
          <a:extLst>
            <a:ext uri="{FF2B5EF4-FFF2-40B4-BE49-F238E27FC236}">
              <a16:creationId xmlns:a16="http://schemas.microsoft.com/office/drawing/2014/main" id="{DD61EE32-A0BB-44FB-AB26-30EE42AD17E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3" name="正方形/長方形 372">
          <a:extLst>
            <a:ext uri="{FF2B5EF4-FFF2-40B4-BE49-F238E27FC236}">
              <a16:creationId xmlns:a16="http://schemas.microsoft.com/office/drawing/2014/main" id="{D0E5439F-AEA6-4292-9A05-11BE36F2E1A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4" name="正方形/長方形 373">
          <a:extLst>
            <a:ext uri="{FF2B5EF4-FFF2-40B4-BE49-F238E27FC236}">
              <a16:creationId xmlns:a16="http://schemas.microsoft.com/office/drawing/2014/main" id="{8E119F82-90BB-4333-858E-7AD00F45290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5" name="正方形/長方形 374">
          <a:extLst>
            <a:ext uri="{FF2B5EF4-FFF2-40B4-BE49-F238E27FC236}">
              <a16:creationId xmlns:a16="http://schemas.microsoft.com/office/drawing/2014/main" id="{15B037B7-37AA-4625-ACBA-0F4005DC296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6" name="正方形/長方形 375">
          <a:extLst>
            <a:ext uri="{FF2B5EF4-FFF2-40B4-BE49-F238E27FC236}">
              <a16:creationId xmlns:a16="http://schemas.microsoft.com/office/drawing/2014/main" id="{32A59921-DA54-4B4F-8BDA-7BC9E711BD5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7" name="正方形/長方形 376">
          <a:extLst>
            <a:ext uri="{FF2B5EF4-FFF2-40B4-BE49-F238E27FC236}">
              <a16:creationId xmlns:a16="http://schemas.microsoft.com/office/drawing/2014/main" id="{3E9148EC-60EE-4482-804B-82DE50FA242D}"/>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8" name="正方形/長方形 377">
          <a:extLst>
            <a:ext uri="{FF2B5EF4-FFF2-40B4-BE49-F238E27FC236}">
              <a16:creationId xmlns:a16="http://schemas.microsoft.com/office/drawing/2014/main" id="{D9F66D17-8497-4FF7-AC86-70F3CE24397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9" name="正方形/長方形 378">
          <a:extLst>
            <a:ext uri="{FF2B5EF4-FFF2-40B4-BE49-F238E27FC236}">
              <a16:creationId xmlns:a16="http://schemas.microsoft.com/office/drawing/2014/main" id="{BEB80003-7AE0-4BD1-8816-EA74998C782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0" name="正方形/長方形 379">
          <a:extLst>
            <a:ext uri="{FF2B5EF4-FFF2-40B4-BE49-F238E27FC236}">
              <a16:creationId xmlns:a16="http://schemas.microsoft.com/office/drawing/2014/main" id="{EAF7099A-9682-4F46-9D7F-392612357D6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1" name="正方形/長方形 380">
          <a:extLst>
            <a:ext uri="{FF2B5EF4-FFF2-40B4-BE49-F238E27FC236}">
              <a16:creationId xmlns:a16="http://schemas.microsoft.com/office/drawing/2014/main" id="{84133A92-C89F-4AF9-B8DB-75CE93D67B2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2" name="正方形/長方形 381">
          <a:extLst>
            <a:ext uri="{FF2B5EF4-FFF2-40B4-BE49-F238E27FC236}">
              <a16:creationId xmlns:a16="http://schemas.microsoft.com/office/drawing/2014/main" id="{41479B39-37C8-4D61-8112-ADB47808A50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3" name="正方形/長方形 382">
          <a:extLst>
            <a:ext uri="{FF2B5EF4-FFF2-40B4-BE49-F238E27FC236}">
              <a16:creationId xmlns:a16="http://schemas.microsoft.com/office/drawing/2014/main" id="{85EF791E-4E76-407E-90A3-711FF5ED1DD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4" name="正方形/長方形 383">
          <a:extLst>
            <a:ext uri="{FF2B5EF4-FFF2-40B4-BE49-F238E27FC236}">
              <a16:creationId xmlns:a16="http://schemas.microsoft.com/office/drawing/2014/main" id="{27F57F89-A34B-4D33-87FF-8EE608F8F5F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5" name="正方形/長方形 384">
          <a:extLst>
            <a:ext uri="{FF2B5EF4-FFF2-40B4-BE49-F238E27FC236}">
              <a16:creationId xmlns:a16="http://schemas.microsoft.com/office/drawing/2014/main" id="{14CF813A-F3E2-4939-A389-E5FA610F655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6" name="テキスト ボックス 385">
          <a:extLst>
            <a:ext uri="{FF2B5EF4-FFF2-40B4-BE49-F238E27FC236}">
              <a16:creationId xmlns:a16="http://schemas.microsoft.com/office/drawing/2014/main" id="{84BC68C8-9716-4AE1-A4AC-2C49BAB17A6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7" name="直線コネクタ 386">
          <a:extLst>
            <a:ext uri="{FF2B5EF4-FFF2-40B4-BE49-F238E27FC236}">
              <a16:creationId xmlns:a16="http://schemas.microsoft.com/office/drawing/2014/main" id="{6832A96D-4E06-4928-9896-5B5AEE54C7F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8" name="テキスト ボックス 387">
          <a:extLst>
            <a:ext uri="{FF2B5EF4-FFF2-40B4-BE49-F238E27FC236}">
              <a16:creationId xmlns:a16="http://schemas.microsoft.com/office/drawing/2014/main" id="{7B76CE1D-C164-4FA7-A2F5-962EC271A5D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9" name="直線コネクタ 388">
          <a:extLst>
            <a:ext uri="{FF2B5EF4-FFF2-40B4-BE49-F238E27FC236}">
              <a16:creationId xmlns:a16="http://schemas.microsoft.com/office/drawing/2014/main" id="{EFFF1F55-61F0-4AEC-82EB-8ABF101203DF}"/>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90" name="テキスト ボックス 389">
          <a:extLst>
            <a:ext uri="{FF2B5EF4-FFF2-40B4-BE49-F238E27FC236}">
              <a16:creationId xmlns:a16="http://schemas.microsoft.com/office/drawing/2014/main" id="{D1B2CE07-CCA4-48CB-A31B-89E5F3FAAF08}"/>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1" name="直線コネクタ 390">
          <a:extLst>
            <a:ext uri="{FF2B5EF4-FFF2-40B4-BE49-F238E27FC236}">
              <a16:creationId xmlns:a16="http://schemas.microsoft.com/office/drawing/2014/main" id="{070DC3BA-0BF2-4508-A12B-0060E07CC65D}"/>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2" name="テキスト ボックス 391">
          <a:extLst>
            <a:ext uri="{FF2B5EF4-FFF2-40B4-BE49-F238E27FC236}">
              <a16:creationId xmlns:a16="http://schemas.microsoft.com/office/drawing/2014/main" id="{254BDFD6-3222-4A6B-8E02-FE4C1C040F01}"/>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3" name="直線コネクタ 392">
          <a:extLst>
            <a:ext uri="{FF2B5EF4-FFF2-40B4-BE49-F238E27FC236}">
              <a16:creationId xmlns:a16="http://schemas.microsoft.com/office/drawing/2014/main" id="{AFA91337-5043-4008-B384-6D7048922954}"/>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4" name="テキスト ボックス 393">
          <a:extLst>
            <a:ext uri="{FF2B5EF4-FFF2-40B4-BE49-F238E27FC236}">
              <a16:creationId xmlns:a16="http://schemas.microsoft.com/office/drawing/2014/main" id="{F08DD0AA-D1C1-4DCC-B8E2-B6CB29F67472}"/>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5" name="直線コネクタ 394">
          <a:extLst>
            <a:ext uri="{FF2B5EF4-FFF2-40B4-BE49-F238E27FC236}">
              <a16:creationId xmlns:a16="http://schemas.microsoft.com/office/drawing/2014/main" id="{BBD41B38-71FC-42BE-928C-63E79C326F2B}"/>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6" name="テキスト ボックス 395">
          <a:extLst>
            <a:ext uri="{FF2B5EF4-FFF2-40B4-BE49-F238E27FC236}">
              <a16:creationId xmlns:a16="http://schemas.microsoft.com/office/drawing/2014/main" id="{EBFCD168-355C-47DD-BE89-FB6F6377F047}"/>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7" name="直線コネクタ 396">
          <a:extLst>
            <a:ext uri="{FF2B5EF4-FFF2-40B4-BE49-F238E27FC236}">
              <a16:creationId xmlns:a16="http://schemas.microsoft.com/office/drawing/2014/main" id="{FD7ADCD3-30BA-472B-9240-0329B437571C}"/>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98" name="テキスト ボックス 397">
          <a:extLst>
            <a:ext uri="{FF2B5EF4-FFF2-40B4-BE49-F238E27FC236}">
              <a16:creationId xmlns:a16="http://schemas.microsoft.com/office/drawing/2014/main" id="{7200CFDA-6692-4F24-9046-CD3D53D5AFB3}"/>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9" name="直線コネクタ 398">
          <a:extLst>
            <a:ext uri="{FF2B5EF4-FFF2-40B4-BE49-F238E27FC236}">
              <a16:creationId xmlns:a16="http://schemas.microsoft.com/office/drawing/2014/main" id="{9E3CD766-8625-4B4F-AFAD-6980B049B06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0" name="テキスト ボックス 399">
          <a:extLst>
            <a:ext uri="{FF2B5EF4-FFF2-40B4-BE49-F238E27FC236}">
              <a16:creationId xmlns:a16="http://schemas.microsoft.com/office/drawing/2014/main" id="{1A65305B-55AB-4368-82E3-80FC5BD9D5E8}"/>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1" name="【認定こども園・幼稚園・保育所】&#10;有形固定資産減価償却率グラフ枠">
          <a:extLst>
            <a:ext uri="{FF2B5EF4-FFF2-40B4-BE49-F238E27FC236}">
              <a16:creationId xmlns:a16="http://schemas.microsoft.com/office/drawing/2014/main" id="{C3651715-E51C-4CF2-B4C9-91CAD9C18AE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120015</xdr:rowOff>
    </xdr:from>
    <xdr:to>
      <xdr:col>85</xdr:col>
      <xdr:colOff>126364</xdr:colOff>
      <xdr:row>42</xdr:row>
      <xdr:rowOff>38100</xdr:rowOff>
    </xdr:to>
    <xdr:cxnSp macro="">
      <xdr:nvCxnSpPr>
        <xdr:cNvPr id="402" name="直線コネクタ 401">
          <a:extLst>
            <a:ext uri="{FF2B5EF4-FFF2-40B4-BE49-F238E27FC236}">
              <a16:creationId xmlns:a16="http://schemas.microsoft.com/office/drawing/2014/main" id="{6CF4E246-5351-4095-B540-FBB822EC303C}"/>
            </a:ext>
          </a:extLst>
        </xdr:cNvPr>
        <xdr:cNvCxnSpPr/>
      </xdr:nvCxnSpPr>
      <xdr:spPr>
        <a:xfrm flipV="1">
          <a:off x="16318864" y="5606415"/>
          <a:ext cx="0" cy="1632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03" name="【認定こども園・幼稚園・保育所】&#10;有形固定資産減価償却率最小値テキスト">
          <a:extLst>
            <a:ext uri="{FF2B5EF4-FFF2-40B4-BE49-F238E27FC236}">
              <a16:creationId xmlns:a16="http://schemas.microsoft.com/office/drawing/2014/main" id="{F4598E43-BF0B-4D21-B43F-9AF777D64437}"/>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04" name="直線コネクタ 403">
          <a:extLst>
            <a:ext uri="{FF2B5EF4-FFF2-40B4-BE49-F238E27FC236}">
              <a16:creationId xmlns:a16="http://schemas.microsoft.com/office/drawing/2014/main" id="{ADD09963-5750-4504-8B7F-726152D41A7A}"/>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66692</xdr:rowOff>
    </xdr:from>
    <xdr:ext cx="405111" cy="259045"/>
    <xdr:sp macro="" textlink="">
      <xdr:nvSpPr>
        <xdr:cNvPr id="405" name="【認定こども園・幼稚園・保育所】&#10;有形固定資産減価償却率最大値テキスト">
          <a:extLst>
            <a:ext uri="{FF2B5EF4-FFF2-40B4-BE49-F238E27FC236}">
              <a16:creationId xmlns:a16="http://schemas.microsoft.com/office/drawing/2014/main" id="{25F25D56-C4D8-4EEB-9FB7-9716D8A92D2D}"/>
            </a:ext>
          </a:extLst>
        </xdr:cNvPr>
        <xdr:cNvSpPr txBox="1"/>
      </xdr:nvSpPr>
      <xdr:spPr>
        <a:xfrm>
          <a:off x="16357600" y="5381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120015</xdr:rowOff>
    </xdr:from>
    <xdr:to>
      <xdr:col>86</xdr:col>
      <xdr:colOff>25400</xdr:colOff>
      <xdr:row>32</xdr:row>
      <xdr:rowOff>120015</xdr:rowOff>
    </xdr:to>
    <xdr:cxnSp macro="">
      <xdr:nvCxnSpPr>
        <xdr:cNvPr id="406" name="直線コネクタ 405">
          <a:extLst>
            <a:ext uri="{FF2B5EF4-FFF2-40B4-BE49-F238E27FC236}">
              <a16:creationId xmlns:a16="http://schemas.microsoft.com/office/drawing/2014/main" id="{2E9AC410-F76F-4199-B061-053DFF68E766}"/>
            </a:ext>
          </a:extLst>
        </xdr:cNvPr>
        <xdr:cNvCxnSpPr/>
      </xdr:nvCxnSpPr>
      <xdr:spPr>
        <a:xfrm>
          <a:off x="16230600" y="560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22877</xdr:rowOff>
    </xdr:from>
    <xdr:ext cx="405111" cy="259045"/>
    <xdr:sp macro="" textlink="">
      <xdr:nvSpPr>
        <xdr:cNvPr id="407" name="【認定こども園・幼稚園・保育所】&#10;有形固定資産減価償却率平均値テキスト">
          <a:extLst>
            <a:ext uri="{FF2B5EF4-FFF2-40B4-BE49-F238E27FC236}">
              <a16:creationId xmlns:a16="http://schemas.microsoft.com/office/drawing/2014/main" id="{6511AB01-B00B-434C-8E6E-CA573C72B3EF}"/>
            </a:ext>
          </a:extLst>
        </xdr:cNvPr>
        <xdr:cNvSpPr txBox="1"/>
      </xdr:nvSpPr>
      <xdr:spPr>
        <a:xfrm>
          <a:off x="16357600" y="6366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44450</xdr:rowOff>
    </xdr:from>
    <xdr:to>
      <xdr:col>85</xdr:col>
      <xdr:colOff>177800</xdr:colOff>
      <xdr:row>37</xdr:row>
      <xdr:rowOff>146050</xdr:rowOff>
    </xdr:to>
    <xdr:sp macro="" textlink="">
      <xdr:nvSpPr>
        <xdr:cNvPr id="408" name="フローチャート: 判断 407">
          <a:extLst>
            <a:ext uri="{FF2B5EF4-FFF2-40B4-BE49-F238E27FC236}">
              <a16:creationId xmlns:a16="http://schemas.microsoft.com/office/drawing/2014/main" id="{C9021DD9-F87B-4A41-B0BE-C33E9C0F98A4}"/>
            </a:ext>
          </a:extLst>
        </xdr:cNvPr>
        <xdr:cNvSpPr/>
      </xdr:nvSpPr>
      <xdr:spPr>
        <a:xfrm>
          <a:off x="162687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74930</xdr:rowOff>
    </xdr:from>
    <xdr:to>
      <xdr:col>81</xdr:col>
      <xdr:colOff>101600</xdr:colOff>
      <xdr:row>38</xdr:row>
      <xdr:rowOff>5080</xdr:rowOff>
    </xdr:to>
    <xdr:sp macro="" textlink="">
      <xdr:nvSpPr>
        <xdr:cNvPr id="409" name="フローチャート: 判断 408">
          <a:extLst>
            <a:ext uri="{FF2B5EF4-FFF2-40B4-BE49-F238E27FC236}">
              <a16:creationId xmlns:a16="http://schemas.microsoft.com/office/drawing/2014/main" id="{BE5098FA-8092-4C44-A831-E3DD4BAA2877}"/>
            </a:ext>
          </a:extLst>
        </xdr:cNvPr>
        <xdr:cNvSpPr/>
      </xdr:nvSpPr>
      <xdr:spPr>
        <a:xfrm>
          <a:off x="15430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103505</xdr:rowOff>
    </xdr:from>
    <xdr:to>
      <xdr:col>76</xdr:col>
      <xdr:colOff>165100</xdr:colOff>
      <xdr:row>38</xdr:row>
      <xdr:rowOff>33655</xdr:rowOff>
    </xdr:to>
    <xdr:sp macro="" textlink="">
      <xdr:nvSpPr>
        <xdr:cNvPr id="410" name="フローチャート: 判断 409">
          <a:extLst>
            <a:ext uri="{FF2B5EF4-FFF2-40B4-BE49-F238E27FC236}">
              <a16:creationId xmlns:a16="http://schemas.microsoft.com/office/drawing/2014/main" id="{BC5DEC46-B67B-4D7A-8FEC-D37FFB27E803}"/>
            </a:ext>
          </a:extLst>
        </xdr:cNvPr>
        <xdr:cNvSpPr/>
      </xdr:nvSpPr>
      <xdr:spPr>
        <a:xfrm>
          <a:off x="14541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23495</xdr:rowOff>
    </xdr:from>
    <xdr:to>
      <xdr:col>72</xdr:col>
      <xdr:colOff>38100</xdr:colOff>
      <xdr:row>37</xdr:row>
      <xdr:rowOff>125095</xdr:rowOff>
    </xdr:to>
    <xdr:sp macro="" textlink="">
      <xdr:nvSpPr>
        <xdr:cNvPr id="411" name="フローチャート: 判断 410">
          <a:extLst>
            <a:ext uri="{FF2B5EF4-FFF2-40B4-BE49-F238E27FC236}">
              <a16:creationId xmlns:a16="http://schemas.microsoft.com/office/drawing/2014/main" id="{6C73F8C8-89F8-4949-A6FF-828CF1739BD5}"/>
            </a:ext>
          </a:extLst>
        </xdr:cNvPr>
        <xdr:cNvSpPr/>
      </xdr:nvSpPr>
      <xdr:spPr>
        <a:xfrm>
          <a:off x="13652500" y="63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61595</xdr:rowOff>
    </xdr:from>
    <xdr:to>
      <xdr:col>67</xdr:col>
      <xdr:colOff>101600</xdr:colOff>
      <xdr:row>37</xdr:row>
      <xdr:rowOff>163195</xdr:rowOff>
    </xdr:to>
    <xdr:sp macro="" textlink="">
      <xdr:nvSpPr>
        <xdr:cNvPr id="412" name="フローチャート: 判断 411">
          <a:extLst>
            <a:ext uri="{FF2B5EF4-FFF2-40B4-BE49-F238E27FC236}">
              <a16:creationId xmlns:a16="http://schemas.microsoft.com/office/drawing/2014/main" id="{BDA0C7FE-AEFC-46B8-BEE4-2EE01831D542}"/>
            </a:ext>
          </a:extLst>
        </xdr:cNvPr>
        <xdr:cNvSpPr/>
      </xdr:nvSpPr>
      <xdr:spPr>
        <a:xfrm>
          <a:off x="12763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3" name="テキスト ボックス 412">
          <a:extLst>
            <a:ext uri="{FF2B5EF4-FFF2-40B4-BE49-F238E27FC236}">
              <a16:creationId xmlns:a16="http://schemas.microsoft.com/office/drawing/2014/main" id="{D0FDB7A1-3A93-4AD1-BCC0-E30CF5E09D3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4" name="テキスト ボックス 413">
          <a:extLst>
            <a:ext uri="{FF2B5EF4-FFF2-40B4-BE49-F238E27FC236}">
              <a16:creationId xmlns:a16="http://schemas.microsoft.com/office/drawing/2014/main" id="{D8F011A7-05A1-4ED7-841E-7409F84E072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5" name="テキスト ボックス 414">
          <a:extLst>
            <a:ext uri="{FF2B5EF4-FFF2-40B4-BE49-F238E27FC236}">
              <a16:creationId xmlns:a16="http://schemas.microsoft.com/office/drawing/2014/main" id="{76630C1B-D477-4F01-B1E9-B566771F0B1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6" name="テキスト ボックス 415">
          <a:extLst>
            <a:ext uri="{FF2B5EF4-FFF2-40B4-BE49-F238E27FC236}">
              <a16:creationId xmlns:a16="http://schemas.microsoft.com/office/drawing/2014/main" id="{EEA01987-C4F9-4F5E-AE54-114EAFB302A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7" name="テキスト ボックス 416">
          <a:extLst>
            <a:ext uri="{FF2B5EF4-FFF2-40B4-BE49-F238E27FC236}">
              <a16:creationId xmlns:a16="http://schemas.microsoft.com/office/drawing/2014/main" id="{DA901565-D264-422A-AB5C-FE3F8392A91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118745</xdr:rowOff>
    </xdr:from>
    <xdr:to>
      <xdr:col>85</xdr:col>
      <xdr:colOff>177800</xdr:colOff>
      <xdr:row>37</xdr:row>
      <xdr:rowOff>48895</xdr:rowOff>
    </xdr:to>
    <xdr:sp macro="" textlink="">
      <xdr:nvSpPr>
        <xdr:cNvPr id="418" name="楕円 417">
          <a:extLst>
            <a:ext uri="{FF2B5EF4-FFF2-40B4-BE49-F238E27FC236}">
              <a16:creationId xmlns:a16="http://schemas.microsoft.com/office/drawing/2014/main" id="{399046A9-19A7-49D8-A247-1F00E411F7AC}"/>
            </a:ext>
          </a:extLst>
        </xdr:cNvPr>
        <xdr:cNvSpPr/>
      </xdr:nvSpPr>
      <xdr:spPr>
        <a:xfrm>
          <a:off x="16268700" y="629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141622</xdr:rowOff>
    </xdr:from>
    <xdr:ext cx="405111" cy="259045"/>
    <xdr:sp macro="" textlink="">
      <xdr:nvSpPr>
        <xdr:cNvPr id="419" name="【認定こども園・幼稚園・保育所】&#10;有形固定資産減価償却率該当値テキスト">
          <a:extLst>
            <a:ext uri="{FF2B5EF4-FFF2-40B4-BE49-F238E27FC236}">
              <a16:creationId xmlns:a16="http://schemas.microsoft.com/office/drawing/2014/main" id="{0E859642-9035-431D-8AB3-4E9BE84BEE0E}"/>
            </a:ext>
          </a:extLst>
        </xdr:cNvPr>
        <xdr:cNvSpPr txBox="1"/>
      </xdr:nvSpPr>
      <xdr:spPr>
        <a:xfrm>
          <a:off x="16357600" y="614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50165</xdr:rowOff>
    </xdr:from>
    <xdr:to>
      <xdr:col>81</xdr:col>
      <xdr:colOff>101600</xdr:colOff>
      <xdr:row>36</xdr:row>
      <xdr:rowOff>151765</xdr:rowOff>
    </xdr:to>
    <xdr:sp macro="" textlink="">
      <xdr:nvSpPr>
        <xdr:cNvPr id="420" name="楕円 419">
          <a:extLst>
            <a:ext uri="{FF2B5EF4-FFF2-40B4-BE49-F238E27FC236}">
              <a16:creationId xmlns:a16="http://schemas.microsoft.com/office/drawing/2014/main" id="{40BED71C-6D0D-461F-8FEC-3A32DCBD95B2}"/>
            </a:ext>
          </a:extLst>
        </xdr:cNvPr>
        <xdr:cNvSpPr/>
      </xdr:nvSpPr>
      <xdr:spPr>
        <a:xfrm>
          <a:off x="15430500" y="62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100965</xdr:rowOff>
    </xdr:from>
    <xdr:to>
      <xdr:col>85</xdr:col>
      <xdr:colOff>127000</xdr:colOff>
      <xdr:row>36</xdr:row>
      <xdr:rowOff>169545</xdr:rowOff>
    </xdr:to>
    <xdr:cxnSp macro="">
      <xdr:nvCxnSpPr>
        <xdr:cNvPr id="421" name="直線コネクタ 420">
          <a:extLst>
            <a:ext uri="{FF2B5EF4-FFF2-40B4-BE49-F238E27FC236}">
              <a16:creationId xmlns:a16="http://schemas.microsoft.com/office/drawing/2014/main" id="{BF405372-3462-4D89-A72D-83B5CADFCAB4}"/>
            </a:ext>
          </a:extLst>
        </xdr:cNvPr>
        <xdr:cNvCxnSpPr/>
      </xdr:nvCxnSpPr>
      <xdr:spPr>
        <a:xfrm>
          <a:off x="15481300" y="6273165"/>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153035</xdr:rowOff>
    </xdr:from>
    <xdr:to>
      <xdr:col>76</xdr:col>
      <xdr:colOff>165100</xdr:colOff>
      <xdr:row>36</xdr:row>
      <xdr:rowOff>83185</xdr:rowOff>
    </xdr:to>
    <xdr:sp macro="" textlink="">
      <xdr:nvSpPr>
        <xdr:cNvPr id="422" name="楕円 421">
          <a:extLst>
            <a:ext uri="{FF2B5EF4-FFF2-40B4-BE49-F238E27FC236}">
              <a16:creationId xmlns:a16="http://schemas.microsoft.com/office/drawing/2014/main" id="{6E6C2BDE-2446-426A-8732-0D05C909275A}"/>
            </a:ext>
          </a:extLst>
        </xdr:cNvPr>
        <xdr:cNvSpPr/>
      </xdr:nvSpPr>
      <xdr:spPr>
        <a:xfrm>
          <a:off x="14541500" y="615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32385</xdr:rowOff>
    </xdr:from>
    <xdr:to>
      <xdr:col>81</xdr:col>
      <xdr:colOff>50800</xdr:colOff>
      <xdr:row>36</xdr:row>
      <xdr:rowOff>100965</xdr:rowOff>
    </xdr:to>
    <xdr:cxnSp macro="">
      <xdr:nvCxnSpPr>
        <xdr:cNvPr id="423" name="直線コネクタ 422">
          <a:extLst>
            <a:ext uri="{FF2B5EF4-FFF2-40B4-BE49-F238E27FC236}">
              <a16:creationId xmlns:a16="http://schemas.microsoft.com/office/drawing/2014/main" id="{55182993-4421-4C18-9AB9-B9CD0C2BE657}"/>
            </a:ext>
          </a:extLst>
        </xdr:cNvPr>
        <xdr:cNvCxnSpPr/>
      </xdr:nvCxnSpPr>
      <xdr:spPr>
        <a:xfrm>
          <a:off x="14592300" y="620458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82550</xdr:rowOff>
    </xdr:from>
    <xdr:to>
      <xdr:col>72</xdr:col>
      <xdr:colOff>38100</xdr:colOff>
      <xdr:row>36</xdr:row>
      <xdr:rowOff>12700</xdr:rowOff>
    </xdr:to>
    <xdr:sp macro="" textlink="">
      <xdr:nvSpPr>
        <xdr:cNvPr id="424" name="楕円 423">
          <a:extLst>
            <a:ext uri="{FF2B5EF4-FFF2-40B4-BE49-F238E27FC236}">
              <a16:creationId xmlns:a16="http://schemas.microsoft.com/office/drawing/2014/main" id="{A70F12EC-73F0-41C6-AFCB-64FBE7C95F49}"/>
            </a:ext>
          </a:extLst>
        </xdr:cNvPr>
        <xdr:cNvSpPr/>
      </xdr:nvSpPr>
      <xdr:spPr>
        <a:xfrm>
          <a:off x="1365250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133350</xdr:rowOff>
    </xdr:from>
    <xdr:to>
      <xdr:col>76</xdr:col>
      <xdr:colOff>114300</xdr:colOff>
      <xdr:row>36</xdr:row>
      <xdr:rowOff>32385</xdr:rowOff>
    </xdr:to>
    <xdr:cxnSp macro="">
      <xdr:nvCxnSpPr>
        <xdr:cNvPr id="425" name="直線コネクタ 424">
          <a:extLst>
            <a:ext uri="{FF2B5EF4-FFF2-40B4-BE49-F238E27FC236}">
              <a16:creationId xmlns:a16="http://schemas.microsoft.com/office/drawing/2014/main" id="{81CBA6B1-026C-44FC-A735-48A4B29535A6}"/>
            </a:ext>
          </a:extLst>
        </xdr:cNvPr>
        <xdr:cNvCxnSpPr/>
      </xdr:nvCxnSpPr>
      <xdr:spPr>
        <a:xfrm>
          <a:off x="13703300" y="6134100"/>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167657</xdr:rowOff>
    </xdr:from>
    <xdr:ext cx="405111" cy="259045"/>
    <xdr:sp macro="" textlink="">
      <xdr:nvSpPr>
        <xdr:cNvPr id="426" name="n_1aveValue【認定こども園・幼稚園・保育所】&#10;有形固定資産減価償却率">
          <a:extLst>
            <a:ext uri="{FF2B5EF4-FFF2-40B4-BE49-F238E27FC236}">
              <a16:creationId xmlns:a16="http://schemas.microsoft.com/office/drawing/2014/main" id="{B1A25C63-2965-4459-A92A-8E84B1915B6F}"/>
            </a:ext>
          </a:extLst>
        </xdr:cNvPr>
        <xdr:cNvSpPr txBox="1"/>
      </xdr:nvSpPr>
      <xdr:spPr>
        <a:xfrm>
          <a:off x="15266044"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24782</xdr:rowOff>
    </xdr:from>
    <xdr:ext cx="405111" cy="259045"/>
    <xdr:sp macro="" textlink="">
      <xdr:nvSpPr>
        <xdr:cNvPr id="427" name="n_2aveValue【認定こども園・幼稚園・保育所】&#10;有形固定資産減価償却率">
          <a:extLst>
            <a:ext uri="{FF2B5EF4-FFF2-40B4-BE49-F238E27FC236}">
              <a16:creationId xmlns:a16="http://schemas.microsoft.com/office/drawing/2014/main" id="{E4C6F6CA-AF15-435B-B6F7-C2E84AC36A2A}"/>
            </a:ext>
          </a:extLst>
        </xdr:cNvPr>
        <xdr:cNvSpPr txBox="1"/>
      </xdr:nvSpPr>
      <xdr:spPr>
        <a:xfrm>
          <a:off x="14389744"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116222</xdr:rowOff>
    </xdr:from>
    <xdr:ext cx="405111" cy="259045"/>
    <xdr:sp macro="" textlink="">
      <xdr:nvSpPr>
        <xdr:cNvPr id="428" name="n_3aveValue【認定こども園・幼稚園・保育所】&#10;有形固定資産減価償却率">
          <a:extLst>
            <a:ext uri="{FF2B5EF4-FFF2-40B4-BE49-F238E27FC236}">
              <a16:creationId xmlns:a16="http://schemas.microsoft.com/office/drawing/2014/main" id="{80DD4BCB-6853-4F5E-B791-9852A39B6D50}"/>
            </a:ext>
          </a:extLst>
        </xdr:cNvPr>
        <xdr:cNvSpPr txBox="1"/>
      </xdr:nvSpPr>
      <xdr:spPr>
        <a:xfrm>
          <a:off x="13500744" y="645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8272</xdr:rowOff>
    </xdr:from>
    <xdr:ext cx="405111" cy="259045"/>
    <xdr:sp macro="" textlink="">
      <xdr:nvSpPr>
        <xdr:cNvPr id="429" name="n_4aveValue【認定こども園・幼稚園・保育所】&#10;有形固定資産減価償却率">
          <a:extLst>
            <a:ext uri="{FF2B5EF4-FFF2-40B4-BE49-F238E27FC236}">
              <a16:creationId xmlns:a16="http://schemas.microsoft.com/office/drawing/2014/main" id="{C73DA3C0-49A2-4BD2-8CB9-AEB64632540A}"/>
            </a:ext>
          </a:extLst>
        </xdr:cNvPr>
        <xdr:cNvSpPr txBox="1"/>
      </xdr:nvSpPr>
      <xdr:spPr>
        <a:xfrm>
          <a:off x="126117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168292</xdr:rowOff>
    </xdr:from>
    <xdr:ext cx="405111" cy="259045"/>
    <xdr:sp macro="" textlink="">
      <xdr:nvSpPr>
        <xdr:cNvPr id="430" name="n_1mainValue【認定こども園・幼稚園・保育所】&#10;有形固定資産減価償却率">
          <a:extLst>
            <a:ext uri="{FF2B5EF4-FFF2-40B4-BE49-F238E27FC236}">
              <a16:creationId xmlns:a16="http://schemas.microsoft.com/office/drawing/2014/main" id="{F4B1ACAA-FF2B-4984-8C6F-03D339F86C9D}"/>
            </a:ext>
          </a:extLst>
        </xdr:cNvPr>
        <xdr:cNvSpPr txBox="1"/>
      </xdr:nvSpPr>
      <xdr:spPr>
        <a:xfrm>
          <a:off x="15266044" y="599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99712</xdr:rowOff>
    </xdr:from>
    <xdr:ext cx="405111" cy="259045"/>
    <xdr:sp macro="" textlink="">
      <xdr:nvSpPr>
        <xdr:cNvPr id="431" name="n_2mainValue【認定こども園・幼稚園・保育所】&#10;有形固定資産減価償却率">
          <a:extLst>
            <a:ext uri="{FF2B5EF4-FFF2-40B4-BE49-F238E27FC236}">
              <a16:creationId xmlns:a16="http://schemas.microsoft.com/office/drawing/2014/main" id="{A0307E33-24CB-42C5-B4E2-5AE5F09BB606}"/>
            </a:ext>
          </a:extLst>
        </xdr:cNvPr>
        <xdr:cNvSpPr txBox="1"/>
      </xdr:nvSpPr>
      <xdr:spPr>
        <a:xfrm>
          <a:off x="14389744" y="592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29227</xdr:rowOff>
    </xdr:from>
    <xdr:ext cx="405111" cy="259045"/>
    <xdr:sp macro="" textlink="">
      <xdr:nvSpPr>
        <xdr:cNvPr id="432" name="n_3mainValue【認定こども園・幼稚園・保育所】&#10;有形固定資産減価償却率">
          <a:extLst>
            <a:ext uri="{FF2B5EF4-FFF2-40B4-BE49-F238E27FC236}">
              <a16:creationId xmlns:a16="http://schemas.microsoft.com/office/drawing/2014/main" id="{B01E2915-797E-48A5-B33E-09C74412D726}"/>
            </a:ext>
          </a:extLst>
        </xdr:cNvPr>
        <xdr:cNvSpPr txBox="1"/>
      </xdr:nvSpPr>
      <xdr:spPr>
        <a:xfrm>
          <a:off x="13500744" y="58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3" name="正方形/長方形 432">
          <a:extLst>
            <a:ext uri="{FF2B5EF4-FFF2-40B4-BE49-F238E27FC236}">
              <a16:creationId xmlns:a16="http://schemas.microsoft.com/office/drawing/2014/main" id="{5BB3BB91-87D7-4587-87F3-F1282E5AE00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4" name="正方形/長方形 433">
          <a:extLst>
            <a:ext uri="{FF2B5EF4-FFF2-40B4-BE49-F238E27FC236}">
              <a16:creationId xmlns:a16="http://schemas.microsoft.com/office/drawing/2014/main" id="{31B6250A-DE2D-480A-9FB2-621B7EDF052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5" name="正方形/長方形 434">
          <a:extLst>
            <a:ext uri="{FF2B5EF4-FFF2-40B4-BE49-F238E27FC236}">
              <a16:creationId xmlns:a16="http://schemas.microsoft.com/office/drawing/2014/main" id="{85361014-CEFB-4F56-BF1D-6E5C3029B87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6" name="正方形/長方形 435">
          <a:extLst>
            <a:ext uri="{FF2B5EF4-FFF2-40B4-BE49-F238E27FC236}">
              <a16:creationId xmlns:a16="http://schemas.microsoft.com/office/drawing/2014/main" id="{7BBC03C2-5E2D-4DE8-8660-17AB70AE91B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7" name="正方形/長方形 436">
          <a:extLst>
            <a:ext uri="{FF2B5EF4-FFF2-40B4-BE49-F238E27FC236}">
              <a16:creationId xmlns:a16="http://schemas.microsoft.com/office/drawing/2014/main" id="{FB1D6EC9-EA30-487E-AE3E-8EAF50E2F80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8" name="正方形/長方形 437">
          <a:extLst>
            <a:ext uri="{FF2B5EF4-FFF2-40B4-BE49-F238E27FC236}">
              <a16:creationId xmlns:a16="http://schemas.microsoft.com/office/drawing/2014/main" id="{CFF0EFEF-6E47-45AE-91F4-04962E350CE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9" name="正方形/長方形 438">
          <a:extLst>
            <a:ext uri="{FF2B5EF4-FFF2-40B4-BE49-F238E27FC236}">
              <a16:creationId xmlns:a16="http://schemas.microsoft.com/office/drawing/2014/main" id="{A3A7CD97-EBFC-422B-876F-72B271D8F79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0" name="正方形/長方形 439">
          <a:extLst>
            <a:ext uri="{FF2B5EF4-FFF2-40B4-BE49-F238E27FC236}">
              <a16:creationId xmlns:a16="http://schemas.microsoft.com/office/drawing/2014/main" id="{4A4AE23D-8BA6-4871-ADC2-5627934CB5D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1" name="テキスト ボックス 440">
          <a:extLst>
            <a:ext uri="{FF2B5EF4-FFF2-40B4-BE49-F238E27FC236}">
              <a16:creationId xmlns:a16="http://schemas.microsoft.com/office/drawing/2014/main" id="{E9FCA465-C515-44D1-95C4-80B26D5641B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2" name="直線コネクタ 441">
          <a:extLst>
            <a:ext uri="{FF2B5EF4-FFF2-40B4-BE49-F238E27FC236}">
              <a16:creationId xmlns:a16="http://schemas.microsoft.com/office/drawing/2014/main" id="{1C06F49D-DFF4-4E93-BB27-5D0A3A1D854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43" name="直線コネクタ 442">
          <a:extLst>
            <a:ext uri="{FF2B5EF4-FFF2-40B4-BE49-F238E27FC236}">
              <a16:creationId xmlns:a16="http://schemas.microsoft.com/office/drawing/2014/main" id="{59C969B1-3D44-4C26-AD2C-8892B20C4C4F}"/>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44" name="テキスト ボックス 443">
          <a:extLst>
            <a:ext uri="{FF2B5EF4-FFF2-40B4-BE49-F238E27FC236}">
              <a16:creationId xmlns:a16="http://schemas.microsoft.com/office/drawing/2014/main" id="{DE7F4B16-5F22-408C-A876-DED7A05EE241}"/>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45" name="直線コネクタ 444">
          <a:extLst>
            <a:ext uri="{FF2B5EF4-FFF2-40B4-BE49-F238E27FC236}">
              <a16:creationId xmlns:a16="http://schemas.microsoft.com/office/drawing/2014/main" id="{9C56ECFE-6C3B-401D-B4D5-D9872468844C}"/>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46" name="テキスト ボックス 445">
          <a:extLst>
            <a:ext uri="{FF2B5EF4-FFF2-40B4-BE49-F238E27FC236}">
              <a16:creationId xmlns:a16="http://schemas.microsoft.com/office/drawing/2014/main" id="{2F50880B-CAC3-4918-841F-6202BF62E596}"/>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47" name="直線コネクタ 446">
          <a:extLst>
            <a:ext uri="{FF2B5EF4-FFF2-40B4-BE49-F238E27FC236}">
              <a16:creationId xmlns:a16="http://schemas.microsoft.com/office/drawing/2014/main" id="{78CF01FE-0F64-439D-9D6F-7B154AFDBA6E}"/>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48" name="テキスト ボックス 447">
          <a:extLst>
            <a:ext uri="{FF2B5EF4-FFF2-40B4-BE49-F238E27FC236}">
              <a16:creationId xmlns:a16="http://schemas.microsoft.com/office/drawing/2014/main" id="{391F9E14-549B-4037-98A5-06A6F9807038}"/>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49" name="直線コネクタ 448">
          <a:extLst>
            <a:ext uri="{FF2B5EF4-FFF2-40B4-BE49-F238E27FC236}">
              <a16:creationId xmlns:a16="http://schemas.microsoft.com/office/drawing/2014/main" id="{F86B1BB4-8739-42F1-87FA-00C2FAC7D0AC}"/>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50" name="テキスト ボックス 449">
          <a:extLst>
            <a:ext uri="{FF2B5EF4-FFF2-40B4-BE49-F238E27FC236}">
              <a16:creationId xmlns:a16="http://schemas.microsoft.com/office/drawing/2014/main" id="{8AD17633-93D6-4B3D-9A5F-C37274CCC0CE}"/>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51" name="直線コネクタ 450">
          <a:extLst>
            <a:ext uri="{FF2B5EF4-FFF2-40B4-BE49-F238E27FC236}">
              <a16:creationId xmlns:a16="http://schemas.microsoft.com/office/drawing/2014/main" id="{75AF32DA-98FA-4325-AF7A-F08927317A7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52" name="テキスト ボックス 451">
          <a:extLst>
            <a:ext uri="{FF2B5EF4-FFF2-40B4-BE49-F238E27FC236}">
              <a16:creationId xmlns:a16="http://schemas.microsoft.com/office/drawing/2014/main" id="{8E2F3F6C-9325-46F6-8915-E83AACF0AF1B}"/>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53" name="直線コネクタ 452">
          <a:extLst>
            <a:ext uri="{FF2B5EF4-FFF2-40B4-BE49-F238E27FC236}">
              <a16:creationId xmlns:a16="http://schemas.microsoft.com/office/drawing/2014/main" id="{AAD60DB9-82B5-4CCE-8115-B64B9D23F857}"/>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54" name="テキスト ボックス 453">
          <a:extLst>
            <a:ext uri="{FF2B5EF4-FFF2-40B4-BE49-F238E27FC236}">
              <a16:creationId xmlns:a16="http://schemas.microsoft.com/office/drawing/2014/main" id="{3DAB5024-4BF3-43E9-B087-A6FD2A725EFE}"/>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5" name="直線コネクタ 454">
          <a:extLst>
            <a:ext uri="{FF2B5EF4-FFF2-40B4-BE49-F238E27FC236}">
              <a16:creationId xmlns:a16="http://schemas.microsoft.com/office/drawing/2014/main" id="{01A9F343-B4EE-41B4-9D12-FBF59AD98CE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6" name="テキスト ボックス 455">
          <a:extLst>
            <a:ext uri="{FF2B5EF4-FFF2-40B4-BE49-F238E27FC236}">
              <a16:creationId xmlns:a16="http://schemas.microsoft.com/office/drawing/2014/main" id="{8CDE3A4B-B7F3-4BC9-9530-EF28D89DC06C}"/>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7" name="【認定こども園・幼稚園・保育所】&#10;一人当たり面積グラフ枠">
          <a:extLst>
            <a:ext uri="{FF2B5EF4-FFF2-40B4-BE49-F238E27FC236}">
              <a16:creationId xmlns:a16="http://schemas.microsoft.com/office/drawing/2014/main" id="{5D919C0A-AA47-4314-842E-B3E8091797A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100693</xdr:rowOff>
    </xdr:from>
    <xdr:to>
      <xdr:col>116</xdr:col>
      <xdr:colOff>62864</xdr:colOff>
      <xdr:row>41</xdr:row>
      <xdr:rowOff>149678</xdr:rowOff>
    </xdr:to>
    <xdr:cxnSp macro="">
      <xdr:nvCxnSpPr>
        <xdr:cNvPr id="458" name="直線コネクタ 457">
          <a:extLst>
            <a:ext uri="{FF2B5EF4-FFF2-40B4-BE49-F238E27FC236}">
              <a16:creationId xmlns:a16="http://schemas.microsoft.com/office/drawing/2014/main" id="{0E0B67E9-86FB-47B6-B0D4-2AE9840004CD}"/>
            </a:ext>
          </a:extLst>
        </xdr:cNvPr>
        <xdr:cNvCxnSpPr/>
      </xdr:nvCxnSpPr>
      <xdr:spPr>
        <a:xfrm flipV="1">
          <a:off x="22160864" y="5758543"/>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153505</xdr:rowOff>
    </xdr:from>
    <xdr:ext cx="469744" cy="259045"/>
    <xdr:sp macro="" textlink="">
      <xdr:nvSpPr>
        <xdr:cNvPr id="459" name="【認定こども園・幼稚園・保育所】&#10;一人当たり面積最小値テキスト">
          <a:extLst>
            <a:ext uri="{FF2B5EF4-FFF2-40B4-BE49-F238E27FC236}">
              <a16:creationId xmlns:a16="http://schemas.microsoft.com/office/drawing/2014/main" id="{0FDF7732-34B3-4E9D-8F6D-D26A695241A1}"/>
            </a:ext>
          </a:extLst>
        </xdr:cNvPr>
        <xdr:cNvSpPr txBox="1"/>
      </xdr:nvSpPr>
      <xdr:spPr>
        <a:xfrm>
          <a:off x="22199600" y="718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149678</xdr:rowOff>
    </xdr:from>
    <xdr:to>
      <xdr:col>116</xdr:col>
      <xdr:colOff>152400</xdr:colOff>
      <xdr:row>41</xdr:row>
      <xdr:rowOff>149678</xdr:rowOff>
    </xdr:to>
    <xdr:cxnSp macro="">
      <xdr:nvCxnSpPr>
        <xdr:cNvPr id="460" name="直線コネクタ 459">
          <a:extLst>
            <a:ext uri="{FF2B5EF4-FFF2-40B4-BE49-F238E27FC236}">
              <a16:creationId xmlns:a16="http://schemas.microsoft.com/office/drawing/2014/main" id="{6C469A37-CBEE-4ED3-AAE3-852A548C6D4E}"/>
            </a:ext>
          </a:extLst>
        </xdr:cNvPr>
        <xdr:cNvCxnSpPr/>
      </xdr:nvCxnSpPr>
      <xdr:spPr>
        <a:xfrm>
          <a:off x="22072600" y="7179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47370</xdr:rowOff>
    </xdr:from>
    <xdr:ext cx="469744" cy="259045"/>
    <xdr:sp macro="" textlink="">
      <xdr:nvSpPr>
        <xdr:cNvPr id="461" name="【認定こども園・幼稚園・保育所】&#10;一人当たり面積最大値テキスト">
          <a:extLst>
            <a:ext uri="{FF2B5EF4-FFF2-40B4-BE49-F238E27FC236}">
              <a16:creationId xmlns:a16="http://schemas.microsoft.com/office/drawing/2014/main" id="{98B8508B-8594-48AA-B0B1-9C490D7853AC}"/>
            </a:ext>
          </a:extLst>
        </xdr:cNvPr>
        <xdr:cNvSpPr txBox="1"/>
      </xdr:nvSpPr>
      <xdr:spPr>
        <a:xfrm>
          <a:off x="22199600" y="553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100693</xdr:rowOff>
    </xdr:from>
    <xdr:to>
      <xdr:col>116</xdr:col>
      <xdr:colOff>152400</xdr:colOff>
      <xdr:row>33</xdr:row>
      <xdr:rowOff>100693</xdr:rowOff>
    </xdr:to>
    <xdr:cxnSp macro="">
      <xdr:nvCxnSpPr>
        <xdr:cNvPr id="462" name="直線コネクタ 461">
          <a:extLst>
            <a:ext uri="{FF2B5EF4-FFF2-40B4-BE49-F238E27FC236}">
              <a16:creationId xmlns:a16="http://schemas.microsoft.com/office/drawing/2014/main" id="{A0CE849E-893E-4A93-A6A1-C0E355B3B460}"/>
            </a:ext>
          </a:extLst>
        </xdr:cNvPr>
        <xdr:cNvCxnSpPr/>
      </xdr:nvCxnSpPr>
      <xdr:spPr>
        <a:xfrm>
          <a:off x="22072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36847</xdr:rowOff>
    </xdr:from>
    <xdr:ext cx="469744" cy="259045"/>
    <xdr:sp macro="" textlink="">
      <xdr:nvSpPr>
        <xdr:cNvPr id="463" name="【認定こども園・幼稚園・保育所】&#10;一人当たり面積平均値テキスト">
          <a:extLst>
            <a:ext uri="{FF2B5EF4-FFF2-40B4-BE49-F238E27FC236}">
              <a16:creationId xmlns:a16="http://schemas.microsoft.com/office/drawing/2014/main" id="{73D6E9F2-0E27-4546-AF68-EEF5644E2005}"/>
            </a:ext>
          </a:extLst>
        </xdr:cNvPr>
        <xdr:cNvSpPr txBox="1"/>
      </xdr:nvSpPr>
      <xdr:spPr>
        <a:xfrm>
          <a:off x="22199600" y="6551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xdr:rowOff>
    </xdr:from>
    <xdr:to>
      <xdr:col>116</xdr:col>
      <xdr:colOff>114300</xdr:colOff>
      <xdr:row>39</xdr:row>
      <xdr:rowOff>115570</xdr:rowOff>
    </xdr:to>
    <xdr:sp macro="" textlink="">
      <xdr:nvSpPr>
        <xdr:cNvPr id="464" name="フローチャート: 判断 463">
          <a:extLst>
            <a:ext uri="{FF2B5EF4-FFF2-40B4-BE49-F238E27FC236}">
              <a16:creationId xmlns:a16="http://schemas.microsoft.com/office/drawing/2014/main" id="{56313140-BFD5-437B-80FB-0B5FC67FA3E0}"/>
            </a:ext>
          </a:extLst>
        </xdr:cNvPr>
        <xdr:cNvSpPr/>
      </xdr:nvSpPr>
      <xdr:spPr>
        <a:xfrm>
          <a:off x="221107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156028</xdr:rowOff>
    </xdr:from>
    <xdr:to>
      <xdr:col>112</xdr:col>
      <xdr:colOff>38100</xdr:colOff>
      <xdr:row>39</xdr:row>
      <xdr:rowOff>86178</xdr:rowOff>
    </xdr:to>
    <xdr:sp macro="" textlink="">
      <xdr:nvSpPr>
        <xdr:cNvPr id="465" name="フローチャート: 判断 464">
          <a:extLst>
            <a:ext uri="{FF2B5EF4-FFF2-40B4-BE49-F238E27FC236}">
              <a16:creationId xmlns:a16="http://schemas.microsoft.com/office/drawing/2014/main" id="{715E4016-CC9B-4F50-893B-F1F0480E70C4}"/>
            </a:ext>
          </a:extLst>
        </xdr:cNvPr>
        <xdr:cNvSpPr/>
      </xdr:nvSpPr>
      <xdr:spPr>
        <a:xfrm>
          <a:off x="212725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133169</xdr:rowOff>
    </xdr:from>
    <xdr:to>
      <xdr:col>107</xdr:col>
      <xdr:colOff>101600</xdr:colOff>
      <xdr:row>39</xdr:row>
      <xdr:rowOff>63319</xdr:rowOff>
    </xdr:to>
    <xdr:sp macro="" textlink="">
      <xdr:nvSpPr>
        <xdr:cNvPr id="466" name="フローチャート: 判断 465">
          <a:extLst>
            <a:ext uri="{FF2B5EF4-FFF2-40B4-BE49-F238E27FC236}">
              <a16:creationId xmlns:a16="http://schemas.microsoft.com/office/drawing/2014/main" id="{1336E1E3-CE77-43CC-9429-FDD057910F7F}"/>
            </a:ext>
          </a:extLst>
        </xdr:cNvPr>
        <xdr:cNvSpPr/>
      </xdr:nvSpPr>
      <xdr:spPr>
        <a:xfrm>
          <a:off x="203835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120106</xdr:rowOff>
    </xdr:from>
    <xdr:to>
      <xdr:col>102</xdr:col>
      <xdr:colOff>165100</xdr:colOff>
      <xdr:row>39</xdr:row>
      <xdr:rowOff>50256</xdr:rowOff>
    </xdr:to>
    <xdr:sp macro="" textlink="">
      <xdr:nvSpPr>
        <xdr:cNvPr id="467" name="フローチャート: 判断 466">
          <a:extLst>
            <a:ext uri="{FF2B5EF4-FFF2-40B4-BE49-F238E27FC236}">
              <a16:creationId xmlns:a16="http://schemas.microsoft.com/office/drawing/2014/main" id="{293F1528-03BE-40DD-9C7D-4225A335EA06}"/>
            </a:ext>
          </a:extLst>
        </xdr:cNvPr>
        <xdr:cNvSpPr/>
      </xdr:nvSpPr>
      <xdr:spPr>
        <a:xfrm>
          <a:off x="19494500" y="663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107043</xdr:rowOff>
    </xdr:from>
    <xdr:to>
      <xdr:col>98</xdr:col>
      <xdr:colOff>38100</xdr:colOff>
      <xdr:row>39</xdr:row>
      <xdr:rowOff>37193</xdr:rowOff>
    </xdr:to>
    <xdr:sp macro="" textlink="">
      <xdr:nvSpPr>
        <xdr:cNvPr id="468" name="フローチャート: 判断 467">
          <a:extLst>
            <a:ext uri="{FF2B5EF4-FFF2-40B4-BE49-F238E27FC236}">
              <a16:creationId xmlns:a16="http://schemas.microsoft.com/office/drawing/2014/main" id="{D5107F5C-EC10-46CB-A91B-10C6A357EC49}"/>
            </a:ext>
          </a:extLst>
        </xdr:cNvPr>
        <xdr:cNvSpPr/>
      </xdr:nvSpPr>
      <xdr:spPr>
        <a:xfrm>
          <a:off x="18605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9" name="テキスト ボックス 468">
          <a:extLst>
            <a:ext uri="{FF2B5EF4-FFF2-40B4-BE49-F238E27FC236}">
              <a16:creationId xmlns:a16="http://schemas.microsoft.com/office/drawing/2014/main" id="{F450F25B-B50B-45D7-B021-889676E28D7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0" name="テキスト ボックス 469">
          <a:extLst>
            <a:ext uri="{FF2B5EF4-FFF2-40B4-BE49-F238E27FC236}">
              <a16:creationId xmlns:a16="http://schemas.microsoft.com/office/drawing/2014/main" id="{AE60C016-8BE3-4003-9ECC-87C51D78F3D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1" name="テキスト ボックス 470">
          <a:extLst>
            <a:ext uri="{FF2B5EF4-FFF2-40B4-BE49-F238E27FC236}">
              <a16:creationId xmlns:a16="http://schemas.microsoft.com/office/drawing/2014/main" id="{F0F3CF42-9586-4E45-93B0-72E6E7A8B69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2" name="テキスト ボックス 471">
          <a:extLst>
            <a:ext uri="{FF2B5EF4-FFF2-40B4-BE49-F238E27FC236}">
              <a16:creationId xmlns:a16="http://schemas.microsoft.com/office/drawing/2014/main" id="{4D97574E-39E7-4B85-A3DE-D72F83FEBEA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3" name="テキスト ボックス 472">
          <a:extLst>
            <a:ext uri="{FF2B5EF4-FFF2-40B4-BE49-F238E27FC236}">
              <a16:creationId xmlns:a16="http://schemas.microsoft.com/office/drawing/2014/main" id="{22F82320-5475-4E6C-91C5-285B014F096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121738</xdr:rowOff>
    </xdr:from>
    <xdr:to>
      <xdr:col>116</xdr:col>
      <xdr:colOff>114300</xdr:colOff>
      <xdr:row>40</xdr:row>
      <xdr:rowOff>51888</xdr:rowOff>
    </xdr:to>
    <xdr:sp macro="" textlink="">
      <xdr:nvSpPr>
        <xdr:cNvPr id="474" name="楕円 473">
          <a:extLst>
            <a:ext uri="{FF2B5EF4-FFF2-40B4-BE49-F238E27FC236}">
              <a16:creationId xmlns:a16="http://schemas.microsoft.com/office/drawing/2014/main" id="{2449B0D1-D481-4875-AB1D-7314AEE604C1}"/>
            </a:ext>
          </a:extLst>
        </xdr:cNvPr>
        <xdr:cNvSpPr/>
      </xdr:nvSpPr>
      <xdr:spPr>
        <a:xfrm>
          <a:off x="22110700" y="680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100165</xdr:rowOff>
    </xdr:from>
    <xdr:ext cx="469744" cy="259045"/>
    <xdr:sp macro="" textlink="">
      <xdr:nvSpPr>
        <xdr:cNvPr id="475" name="【認定こども園・幼稚園・保育所】&#10;一人当たり面積該当値テキスト">
          <a:extLst>
            <a:ext uri="{FF2B5EF4-FFF2-40B4-BE49-F238E27FC236}">
              <a16:creationId xmlns:a16="http://schemas.microsoft.com/office/drawing/2014/main" id="{125E98A0-7D9B-495F-807C-EB5CA52C5CDD}"/>
            </a:ext>
          </a:extLst>
        </xdr:cNvPr>
        <xdr:cNvSpPr txBox="1"/>
      </xdr:nvSpPr>
      <xdr:spPr>
        <a:xfrm>
          <a:off x="22199600" y="678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131535</xdr:rowOff>
    </xdr:from>
    <xdr:to>
      <xdr:col>112</xdr:col>
      <xdr:colOff>38100</xdr:colOff>
      <xdr:row>40</xdr:row>
      <xdr:rowOff>61685</xdr:rowOff>
    </xdr:to>
    <xdr:sp macro="" textlink="">
      <xdr:nvSpPr>
        <xdr:cNvPr id="476" name="楕円 475">
          <a:extLst>
            <a:ext uri="{FF2B5EF4-FFF2-40B4-BE49-F238E27FC236}">
              <a16:creationId xmlns:a16="http://schemas.microsoft.com/office/drawing/2014/main" id="{A3155D49-06D8-4002-A162-5D042892CC52}"/>
            </a:ext>
          </a:extLst>
        </xdr:cNvPr>
        <xdr:cNvSpPr/>
      </xdr:nvSpPr>
      <xdr:spPr>
        <a:xfrm>
          <a:off x="21272500" y="681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1088</xdr:rowOff>
    </xdr:from>
    <xdr:to>
      <xdr:col>116</xdr:col>
      <xdr:colOff>63500</xdr:colOff>
      <xdr:row>40</xdr:row>
      <xdr:rowOff>10885</xdr:rowOff>
    </xdr:to>
    <xdr:cxnSp macro="">
      <xdr:nvCxnSpPr>
        <xdr:cNvPr id="477" name="直線コネクタ 476">
          <a:extLst>
            <a:ext uri="{FF2B5EF4-FFF2-40B4-BE49-F238E27FC236}">
              <a16:creationId xmlns:a16="http://schemas.microsoft.com/office/drawing/2014/main" id="{D3CD072D-A6F8-4D17-AC96-99DC62BA98B2}"/>
            </a:ext>
          </a:extLst>
        </xdr:cNvPr>
        <xdr:cNvCxnSpPr/>
      </xdr:nvCxnSpPr>
      <xdr:spPr>
        <a:xfrm flipV="1">
          <a:off x="21323300" y="6859088"/>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138067</xdr:rowOff>
    </xdr:from>
    <xdr:to>
      <xdr:col>107</xdr:col>
      <xdr:colOff>101600</xdr:colOff>
      <xdr:row>40</xdr:row>
      <xdr:rowOff>68217</xdr:rowOff>
    </xdr:to>
    <xdr:sp macro="" textlink="">
      <xdr:nvSpPr>
        <xdr:cNvPr id="478" name="楕円 477">
          <a:extLst>
            <a:ext uri="{FF2B5EF4-FFF2-40B4-BE49-F238E27FC236}">
              <a16:creationId xmlns:a16="http://schemas.microsoft.com/office/drawing/2014/main" id="{2BA3B874-5CCF-43D6-B580-114795E4A6CB}"/>
            </a:ext>
          </a:extLst>
        </xdr:cNvPr>
        <xdr:cNvSpPr/>
      </xdr:nvSpPr>
      <xdr:spPr>
        <a:xfrm>
          <a:off x="20383500" y="682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10885</xdr:rowOff>
    </xdr:from>
    <xdr:to>
      <xdr:col>111</xdr:col>
      <xdr:colOff>177800</xdr:colOff>
      <xdr:row>40</xdr:row>
      <xdr:rowOff>17417</xdr:rowOff>
    </xdr:to>
    <xdr:cxnSp macro="">
      <xdr:nvCxnSpPr>
        <xdr:cNvPr id="479" name="直線コネクタ 478">
          <a:extLst>
            <a:ext uri="{FF2B5EF4-FFF2-40B4-BE49-F238E27FC236}">
              <a16:creationId xmlns:a16="http://schemas.microsoft.com/office/drawing/2014/main" id="{CA4F61FF-326F-4F3D-A02E-F03793CE08C7}"/>
            </a:ext>
          </a:extLst>
        </xdr:cNvPr>
        <xdr:cNvCxnSpPr/>
      </xdr:nvCxnSpPr>
      <xdr:spPr>
        <a:xfrm flipV="1">
          <a:off x="20434300" y="6868885"/>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144599</xdr:rowOff>
    </xdr:from>
    <xdr:to>
      <xdr:col>102</xdr:col>
      <xdr:colOff>165100</xdr:colOff>
      <xdr:row>40</xdr:row>
      <xdr:rowOff>74749</xdr:rowOff>
    </xdr:to>
    <xdr:sp macro="" textlink="">
      <xdr:nvSpPr>
        <xdr:cNvPr id="480" name="楕円 479">
          <a:extLst>
            <a:ext uri="{FF2B5EF4-FFF2-40B4-BE49-F238E27FC236}">
              <a16:creationId xmlns:a16="http://schemas.microsoft.com/office/drawing/2014/main" id="{7CBD22A1-927F-4A0A-99F2-794A1EF4ACFD}"/>
            </a:ext>
          </a:extLst>
        </xdr:cNvPr>
        <xdr:cNvSpPr/>
      </xdr:nvSpPr>
      <xdr:spPr>
        <a:xfrm>
          <a:off x="19494500" y="683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17417</xdr:rowOff>
    </xdr:from>
    <xdr:to>
      <xdr:col>107</xdr:col>
      <xdr:colOff>50800</xdr:colOff>
      <xdr:row>40</xdr:row>
      <xdr:rowOff>23949</xdr:rowOff>
    </xdr:to>
    <xdr:cxnSp macro="">
      <xdr:nvCxnSpPr>
        <xdr:cNvPr id="481" name="直線コネクタ 480">
          <a:extLst>
            <a:ext uri="{FF2B5EF4-FFF2-40B4-BE49-F238E27FC236}">
              <a16:creationId xmlns:a16="http://schemas.microsoft.com/office/drawing/2014/main" id="{A776DDE7-7542-46B2-8EBC-7D7063485912}"/>
            </a:ext>
          </a:extLst>
        </xdr:cNvPr>
        <xdr:cNvCxnSpPr/>
      </xdr:nvCxnSpPr>
      <xdr:spPr>
        <a:xfrm flipV="1">
          <a:off x="19545300" y="687541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102705</xdr:rowOff>
    </xdr:from>
    <xdr:ext cx="469744" cy="259045"/>
    <xdr:sp macro="" textlink="">
      <xdr:nvSpPr>
        <xdr:cNvPr id="482" name="n_1aveValue【認定こども園・幼稚園・保育所】&#10;一人当たり面積">
          <a:extLst>
            <a:ext uri="{FF2B5EF4-FFF2-40B4-BE49-F238E27FC236}">
              <a16:creationId xmlns:a16="http://schemas.microsoft.com/office/drawing/2014/main" id="{C1C5BF03-4054-4521-A82D-125708891AF3}"/>
            </a:ext>
          </a:extLst>
        </xdr:cNvPr>
        <xdr:cNvSpPr txBox="1"/>
      </xdr:nvSpPr>
      <xdr:spPr>
        <a:xfrm>
          <a:off x="21075727" y="644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79846</xdr:rowOff>
    </xdr:from>
    <xdr:ext cx="469744" cy="259045"/>
    <xdr:sp macro="" textlink="">
      <xdr:nvSpPr>
        <xdr:cNvPr id="483" name="n_2aveValue【認定こども園・幼稚園・保育所】&#10;一人当たり面積">
          <a:extLst>
            <a:ext uri="{FF2B5EF4-FFF2-40B4-BE49-F238E27FC236}">
              <a16:creationId xmlns:a16="http://schemas.microsoft.com/office/drawing/2014/main" id="{03032EAC-CB8D-4659-B0A7-100E8D359FD3}"/>
            </a:ext>
          </a:extLst>
        </xdr:cNvPr>
        <xdr:cNvSpPr txBox="1"/>
      </xdr:nvSpPr>
      <xdr:spPr>
        <a:xfrm>
          <a:off x="20199427" y="642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66783</xdr:rowOff>
    </xdr:from>
    <xdr:ext cx="469744" cy="259045"/>
    <xdr:sp macro="" textlink="">
      <xdr:nvSpPr>
        <xdr:cNvPr id="484" name="n_3aveValue【認定こども園・幼稚園・保育所】&#10;一人当たり面積">
          <a:extLst>
            <a:ext uri="{FF2B5EF4-FFF2-40B4-BE49-F238E27FC236}">
              <a16:creationId xmlns:a16="http://schemas.microsoft.com/office/drawing/2014/main" id="{BCC0BAA2-7693-46D0-8529-6B35DF97E6D5}"/>
            </a:ext>
          </a:extLst>
        </xdr:cNvPr>
        <xdr:cNvSpPr txBox="1"/>
      </xdr:nvSpPr>
      <xdr:spPr>
        <a:xfrm>
          <a:off x="19310427" y="641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53720</xdr:rowOff>
    </xdr:from>
    <xdr:ext cx="469744" cy="259045"/>
    <xdr:sp macro="" textlink="">
      <xdr:nvSpPr>
        <xdr:cNvPr id="485" name="n_4aveValue【認定こども園・幼稚園・保育所】&#10;一人当たり面積">
          <a:extLst>
            <a:ext uri="{FF2B5EF4-FFF2-40B4-BE49-F238E27FC236}">
              <a16:creationId xmlns:a16="http://schemas.microsoft.com/office/drawing/2014/main" id="{ABE9B45F-29E6-4352-843E-AF744F1AE82C}"/>
            </a:ext>
          </a:extLst>
        </xdr:cNvPr>
        <xdr:cNvSpPr txBox="1"/>
      </xdr:nvSpPr>
      <xdr:spPr>
        <a:xfrm>
          <a:off x="18421427" y="639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52812</xdr:rowOff>
    </xdr:from>
    <xdr:ext cx="469744" cy="259045"/>
    <xdr:sp macro="" textlink="">
      <xdr:nvSpPr>
        <xdr:cNvPr id="486" name="n_1mainValue【認定こども園・幼稚園・保育所】&#10;一人当たり面積">
          <a:extLst>
            <a:ext uri="{FF2B5EF4-FFF2-40B4-BE49-F238E27FC236}">
              <a16:creationId xmlns:a16="http://schemas.microsoft.com/office/drawing/2014/main" id="{580F7561-A249-4ACB-BCEB-EB60839BA52A}"/>
            </a:ext>
          </a:extLst>
        </xdr:cNvPr>
        <xdr:cNvSpPr txBox="1"/>
      </xdr:nvSpPr>
      <xdr:spPr>
        <a:xfrm>
          <a:off x="21075727" y="6910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59344</xdr:rowOff>
    </xdr:from>
    <xdr:ext cx="469744" cy="259045"/>
    <xdr:sp macro="" textlink="">
      <xdr:nvSpPr>
        <xdr:cNvPr id="487" name="n_2mainValue【認定こども園・幼稚園・保育所】&#10;一人当たり面積">
          <a:extLst>
            <a:ext uri="{FF2B5EF4-FFF2-40B4-BE49-F238E27FC236}">
              <a16:creationId xmlns:a16="http://schemas.microsoft.com/office/drawing/2014/main" id="{B2CCC7DD-E9AC-4AAF-892B-83CEB0CA9426}"/>
            </a:ext>
          </a:extLst>
        </xdr:cNvPr>
        <xdr:cNvSpPr txBox="1"/>
      </xdr:nvSpPr>
      <xdr:spPr>
        <a:xfrm>
          <a:off x="20199427" y="6917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65876</xdr:rowOff>
    </xdr:from>
    <xdr:ext cx="469744" cy="259045"/>
    <xdr:sp macro="" textlink="">
      <xdr:nvSpPr>
        <xdr:cNvPr id="488" name="n_3mainValue【認定こども園・幼稚園・保育所】&#10;一人当たり面積">
          <a:extLst>
            <a:ext uri="{FF2B5EF4-FFF2-40B4-BE49-F238E27FC236}">
              <a16:creationId xmlns:a16="http://schemas.microsoft.com/office/drawing/2014/main" id="{FF4D4C4E-FA93-4193-B222-2D8CE3D94416}"/>
            </a:ext>
          </a:extLst>
        </xdr:cNvPr>
        <xdr:cNvSpPr txBox="1"/>
      </xdr:nvSpPr>
      <xdr:spPr>
        <a:xfrm>
          <a:off x="19310427" y="692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9" name="正方形/長方形 488">
          <a:extLst>
            <a:ext uri="{FF2B5EF4-FFF2-40B4-BE49-F238E27FC236}">
              <a16:creationId xmlns:a16="http://schemas.microsoft.com/office/drawing/2014/main" id="{AB054C9A-7E7E-4F15-9345-DA841A14052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0" name="正方形/長方形 489">
          <a:extLst>
            <a:ext uri="{FF2B5EF4-FFF2-40B4-BE49-F238E27FC236}">
              <a16:creationId xmlns:a16="http://schemas.microsoft.com/office/drawing/2014/main" id="{AA28E627-8583-4801-9F78-97E389ADF26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1" name="正方形/長方形 490">
          <a:extLst>
            <a:ext uri="{FF2B5EF4-FFF2-40B4-BE49-F238E27FC236}">
              <a16:creationId xmlns:a16="http://schemas.microsoft.com/office/drawing/2014/main" id="{D9E08C8D-C904-4E19-9D5B-E3F237B9F83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2" name="正方形/長方形 491">
          <a:extLst>
            <a:ext uri="{FF2B5EF4-FFF2-40B4-BE49-F238E27FC236}">
              <a16:creationId xmlns:a16="http://schemas.microsoft.com/office/drawing/2014/main" id="{60C81D8D-D10B-41BB-A86E-7619665F2BF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3" name="正方形/長方形 492">
          <a:extLst>
            <a:ext uri="{FF2B5EF4-FFF2-40B4-BE49-F238E27FC236}">
              <a16:creationId xmlns:a16="http://schemas.microsoft.com/office/drawing/2014/main" id="{76E53871-5DA9-4500-82B2-61EECBDCD79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4" name="正方形/長方形 493">
          <a:extLst>
            <a:ext uri="{FF2B5EF4-FFF2-40B4-BE49-F238E27FC236}">
              <a16:creationId xmlns:a16="http://schemas.microsoft.com/office/drawing/2014/main" id="{159ECD0B-B2F0-43A3-8492-01736E6AB3E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5" name="正方形/長方形 494">
          <a:extLst>
            <a:ext uri="{FF2B5EF4-FFF2-40B4-BE49-F238E27FC236}">
              <a16:creationId xmlns:a16="http://schemas.microsoft.com/office/drawing/2014/main" id="{4CDFBCDA-DED4-434C-8F8F-8A6AE6370F6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6" name="正方形/長方形 495">
          <a:extLst>
            <a:ext uri="{FF2B5EF4-FFF2-40B4-BE49-F238E27FC236}">
              <a16:creationId xmlns:a16="http://schemas.microsoft.com/office/drawing/2014/main" id="{595ABDEE-76D2-43C7-9875-424BA41D761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7" name="テキスト ボックス 496">
          <a:extLst>
            <a:ext uri="{FF2B5EF4-FFF2-40B4-BE49-F238E27FC236}">
              <a16:creationId xmlns:a16="http://schemas.microsoft.com/office/drawing/2014/main" id="{413DF4EF-7FA6-4750-9C9B-D4102250E23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8" name="直線コネクタ 497">
          <a:extLst>
            <a:ext uri="{FF2B5EF4-FFF2-40B4-BE49-F238E27FC236}">
              <a16:creationId xmlns:a16="http://schemas.microsoft.com/office/drawing/2014/main" id="{B65C5116-E3E1-4E2A-960B-A393393627F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9" name="テキスト ボックス 498">
          <a:extLst>
            <a:ext uri="{FF2B5EF4-FFF2-40B4-BE49-F238E27FC236}">
              <a16:creationId xmlns:a16="http://schemas.microsoft.com/office/drawing/2014/main" id="{17B15FC6-B3C7-43F9-9148-7B014CE15DF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00" name="直線コネクタ 499">
          <a:extLst>
            <a:ext uri="{FF2B5EF4-FFF2-40B4-BE49-F238E27FC236}">
              <a16:creationId xmlns:a16="http://schemas.microsoft.com/office/drawing/2014/main" id="{630FA09E-F5AF-4160-9F7A-42702EB0CD3C}"/>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01" name="テキスト ボックス 500">
          <a:extLst>
            <a:ext uri="{FF2B5EF4-FFF2-40B4-BE49-F238E27FC236}">
              <a16:creationId xmlns:a16="http://schemas.microsoft.com/office/drawing/2014/main" id="{E743FFCD-2ED3-49F9-A581-B9DD3BB97055}"/>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02" name="直線コネクタ 501">
          <a:extLst>
            <a:ext uri="{FF2B5EF4-FFF2-40B4-BE49-F238E27FC236}">
              <a16:creationId xmlns:a16="http://schemas.microsoft.com/office/drawing/2014/main" id="{06E5BCC7-BAC1-4ADA-9EF1-D9970112BF56}"/>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03" name="テキスト ボックス 502">
          <a:extLst>
            <a:ext uri="{FF2B5EF4-FFF2-40B4-BE49-F238E27FC236}">
              <a16:creationId xmlns:a16="http://schemas.microsoft.com/office/drawing/2014/main" id="{8D897B7C-6712-4F45-9C52-9FCEDD0C8952}"/>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04" name="直線コネクタ 503">
          <a:extLst>
            <a:ext uri="{FF2B5EF4-FFF2-40B4-BE49-F238E27FC236}">
              <a16:creationId xmlns:a16="http://schemas.microsoft.com/office/drawing/2014/main" id="{9F9678D6-42BD-48A1-AFDE-461A2C21FA55}"/>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05" name="テキスト ボックス 504">
          <a:extLst>
            <a:ext uri="{FF2B5EF4-FFF2-40B4-BE49-F238E27FC236}">
              <a16:creationId xmlns:a16="http://schemas.microsoft.com/office/drawing/2014/main" id="{0C943B70-BD30-470D-B61E-6956D94A7C3A}"/>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06" name="直線コネクタ 505">
          <a:extLst>
            <a:ext uri="{FF2B5EF4-FFF2-40B4-BE49-F238E27FC236}">
              <a16:creationId xmlns:a16="http://schemas.microsoft.com/office/drawing/2014/main" id="{CF1058DE-047B-4CCA-B7F2-1A548568E96F}"/>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07" name="テキスト ボックス 506">
          <a:extLst>
            <a:ext uri="{FF2B5EF4-FFF2-40B4-BE49-F238E27FC236}">
              <a16:creationId xmlns:a16="http://schemas.microsoft.com/office/drawing/2014/main" id="{7455BEAB-B05A-4786-9FB8-D37AAB8A9D27}"/>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08" name="直線コネクタ 507">
          <a:extLst>
            <a:ext uri="{FF2B5EF4-FFF2-40B4-BE49-F238E27FC236}">
              <a16:creationId xmlns:a16="http://schemas.microsoft.com/office/drawing/2014/main" id="{8E95E05D-4915-4122-8B28-2D85DAB303B7}"/>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09" name="テキスト ボックス 508">
          <a:extLst>
            <a:ext uri="{FF2B5EF4-FFF2-40B4-BE49-F238E27FC236}">
              <a16:creationId xmlns:a16="http://schemas.microsoft.com/office/drawing/2014/main" id="{07C347B5-24A5-463A-A50D-6605B324EAAB}"/>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10" name="直線コネクタ 509">
          <a:extLst>
            <a:ext uri="{FF2B5EF4-FFF2-40B4-BE49-F238E27FC236}">
              <a16:creationId xmlns:a16="http://schemas.microsoft.com/office/drawing/2014/main" id="{214D7F07-3A43-4477-833E-FDD071767BF8}"/>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11" name="テキスト ボックス 510">
          <a:extLst>
            <a:ext uri="{FF2B5EF4-FFF2-40B4-BE49-F238E27FC236}">
              <a16:creationId xmlns:a16="http://schemas.microsoft.com/office/drawing/2014/main" id="{E79404C9-0A9D-4779-879A-3D8C64662885}"/>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2" name="直線コネクタ 511">
          <a:extLst>
            <a:ext uri="{FF2B5EF4-FFF2-40B4-BE49-F238E27FC236}">
              <a16:creationId xmlns:a16="http://schemas.microsoft.com/office/drawing/2014/main" id="{630657F7-A446-4E2F-9560-DBA004B8F62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13" name="テキスト ボックス 512">
          <a:extLst>
            <a:ext uri="{FF2B5EF4-FFF2-40B4-BE49-F238E27FC236}">
              <a16:creationId xmlns:a16="http://schemas.microsoft.com/office/drawing/2014/main" id="{65851562-5407-4278-A9DA-86E67020D493}"/>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14" name="【学校施設】&#10;有形固定資産減価償却率グラフ枠">
          <a:extLst>
            <a:ext uri="{FF2B5EF4-FFF2-40B4-BE49-F238E27FC236}">
              <a16:creationId xmlns:a16="http://schemas.microsoft.com/office/drawing/2014/main" id="{1508FB57-84A5-4964-9916-98200D25BCD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133894</xdr:rowOff>
    </xdr:from>
    <xdr:to>
      <xdr:col>85</xdr:col>
      <xdr:colOff>126364</xdr:colOff>
      <xdr:row>63</xdr:row>
      <xdr:rowOff>138793</xdr:rowOff>
    </xdr:to>
    <xdr:cxnSp macro="">
      <xdr:nvCxnSpPr>
        <xdr:cNvPr id="515" name="直線コネクタ 514">
          <a:extLst>
            <a:ext uri="{FF2B5EF4-FFF2-40B4-BE49-F238E27FC236}">
              <a16:creationId xmlns:a16="http://schemas.microsoft.com/office/drawing/2014/main" id="{34DC7676-8E8E-4973-BA86-53D3386F7ABC}"/>
            </a:ext>
          </a:extLst>
        </xdr:cNvPr>
        <xdr:cNvCxnSpPr/>
      </xdr:nvCxnSpPr>
      <xdr:spPr>
        <a:xfrm flipV="1">
          <a:off x="16318864" y="9392194"/>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142620</xdr:rowOff>
    </xdr:from>
    <xdr:ext cx="405111" cy="259045"/>
    <xdr:sp macro="" textlink="">
      <xdr:nvSpPr>
        <xdr:cNvPr id="516" name="【学校施設】&#10;有形固定資産減価償却率最小値テキスト">
          <a:extLst>
            <a:ext uri="{FF2B5EF4-FFF2-40B4-BE49-F238E27FC236}">
              <a16:creationId xmlns:a16="http://schemas.microsoft.com/office/drawing/2014/main" id="{39F22F5D-D2A5-4C2B-BCA6-6AE1F15AEE51}"/>
            </a:ext>
          </a:extLst>
        </xdr:cNvPr>
        <xdr:cNvSpPr txBox="1"/>
      </xdr:nvSpPr>
      <xdr:spPr>
        <a:xfrm>
          <a:off x="16357600" y="1094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138793</xdr:rowOff>
    </xdr:from>
    <xdr:to>
      <xdr:col>86</xdr:col>
      <xdr:colOff>25400</xdr:colOff>
      <xdr:row>63</xdr:row>
      <xdr:rowOff>138793</xdr:rowOff>
    </xdr:to>
    <xdr:cxnSp macro="">
      <xdr:nvCxnSpPr>
        <xdr:cNvPr id="517" name="直線コネクタ 516">
          <a:extLst>
            <a:ext uri="{FF2B5EF4-FFF2-40B4-BE49-F238E27FC236}">
              <a16:creationId xmlns:a16="http://schemas.microsoft.com/office/drawing/2014/main" id="{5E4EAFCD-891E-4954-8D14-5BAC39FAB3B2}"/>
            </a:ext>
          </a:extLst>
        </xdr:cNvPr>
        <xdr:cNvCxnSpPr/>
      </xdr:nvCxnSpPr>
      <xdr:spPr>
        <a:xfrm>
          <a:off x="16230600" y="1094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80571</xdr:rowOff>
    </xdr:from>
    <xdr:ext cx="405111" cy="259045"/>
    <xdr:sp macro="" textlink="">
      <xdr:nvSpPr>
        <xdr:cNvPr id="518" name="【学校施設】&#10;有形固定資産減価償却率最大値テキスト">
          <a:extLst>
            <a:ext uri="{FF2B5EF4-FFF2-40B4-BE49-F238E27FC236}">
              <a16:creationId xmlns:a16="http://schemas.microsoft.com/office/drawing/2014/main" id="{89339C27-3F76-49E8-8D66-F3ABA6D08805}"/>
            </a:ext>
          </a:extLst>
        </xdr:cNvPr>
        <xdr:cNvSpPr txBox="1"/>
      </xdr:nvSpPr>
      <xdr:spPr>
        <a:xfrm>
          <a:off x="16357600" y="9167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133894</xdr:rowOff>
    </xdr:from>
    <xdr:to>
      <xdr:col>86</xdr:col>
      <xdr:colOff>25400</xdr:colOff>
      <xdr:row>54</xdr:row>
      <xdr:rowOff>133894</xdr:rowOff>
    </xdr:to>
    <xdr:cxnSp macro="">
      <xdr:nvCxnSpPr>
        <xdr:cNvPr id="519" name="直線コネクタ 518">
          <a:extLst>
            <a:ext uri="{FF2B5EF4-FFF2-40B4-BE49-F238E27FC236}">
              <a16:creationId xmlns:a16="http://schemas.microsoft.com/office/drawing/2014/main" id="{C8593298-5B05-471C-899E-EDF9E9335073}"/>
            </a:ext>
          </a:extLst>
        </xdr:cNvPr>
        <xdr:cNvCxnSpPr/>
      </xdr:nvCxnSpPr>
      <xdr:spPr>
        <a:xfrm>
          <a:off x="16230600" y="939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82749</xdr:rowOff>
    </xdr:from>
    <xdr:ext cx="405111" cy="259045"/>
    <xdr:sp macro="" textlink="">
      <xdr:nvSpPr>
        <xdr:cNvPr id="520" name="【学校施設】&#10;有形固定資産減価償却率平均値テキスト">
          <a:extLst>
            <a:ext uri="{FF2B5EF4-FFF2-40B4-BE49-F238E27FC236}">
              <a16:creationId xmlns:a16="http://schemas.microsoft.com/office/drawing/2014/main" id="{FFBD52EF-27D5-4A7C-9FC3-FF76FBCC0601}"/>
            </a:ext>
          </a:extLst>
        </xdr:cNvPr>
        <xdr:cNvSpPr txBox="1"/>
      </xdr:nvSpPr>
      <xdr:spPr>
        <a:xfrm>
          <a:off x="16357600" y="10198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104322</xdr:rowOff>
    </xdr:from>
    <xdr:to>
      <xdr:col>85</xdr:col>
      <xdr:colOff>177800</xdr:colOff>
      <xdr:row>60</xdr:row>
      <xdr:rowOff>34472</xdr:rowOff>
    </xdr:to>
    <xdr:sp macro="" textlink="">
      <xdr:nvSpPr>
        <xdr:cNvPr id="521" name="フローチャート: 判断 520">
          <a:extLst>
            <a:ext uri="{FF2B5EF4-FFF2-40B4-BE49-F238E27FC236}">
              <a16:creationId xmlns:a16="http://schemas.microsoft.com/office/drawing/2014/main" id="{F3F6EF14-0382-4E3B-A47C-B66CE51EF5D6}"/>
            </a:ext>
          </a:extLst>
        </xdr:cNvPr>
        <xdr:cNvSpPr/>
      </xdr:nvSpPr>
      <xdr:spPr>
        <a:xfrm>
          <a:off x="162687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68399</xdr:rowOff>
    </xdr:from>
    <xdr:to>
      <xdr:col>81</xdr:col>
      <xdr:colOff>101600</xdr:colOff>
      <xdr:row>59</xdr:row>
      <xdr:rowOff>169999</xdr:rowOff>
    </xdr:to>
    <xdr:sp macro="" textlink="">
      <xdr:nvSpPr>
        <xdr:cNvPr id="522" name="フローチャート: 判断 521">
          <a:extLst>
            <a:ext uri="{FF2B5EF4-FFF2-40B4-BE49-F238E27FC236}">
              <a16:creationId xmlns:a16="http://schemas.microsoft.com/office/drawing/2014/main" id="{440E0CE4-3E03-489E-9DAF-D117C7ADDDCC}"/>
            </a:ext>
          </a:extLst>
        </xdr:cNvPr>
        <xdr:cNvSpPr/>
      </xdr:nvSpPr>
      <xdr:spPr>
        <a:xfrm>
          <a:off x="15430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29210</xdr:rowOff>
    </xdr:from>
    <xdr:to>
      <xdr:col>76</xdr:col>
      <xdr:colOff>165100</xdr:colOff>
      <xdr:row>59</xdr:row>
      <xdr:rowOff>130810</xdr:rowOff>
    </xdr:to>
    <xdr:sp macro="" textlink="">
      <xdr:nvSpPr>
        <xdr:cNvPr id="523" name="フローチャート: 判断 522">
          <a:extLst>
            <a:ext uri="{FF2B5EF4-FFF2-40B4-BE49-F238E27FC236}">
              <a16:creationId xmlns:a16="http://schemas.microsoft.com/office/drawing/2014/main" id="{036B842E-5B17-4934-B7E4-95DE991043D4}"/>
            </a:ext>
          </a:extLst>
        </xdr:cNvPr>
        <xdr:cNvSpPr/>
      </xdr:nvSpPr>
      <xdr:spPr>
        <a:xfrm>
          <a:off x="14541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19413</xdr:rowOff>
    </xdr:from>
    <xdr:to>
      <xdr:col>72</xdr:col>
      <xdr:colOff>38100</xdr:colOff>
      <xdr:row>59</xdr:row>
      <xdr:rowOff>121013</xdr:rowOff>
    </xdr:to>
    <xdr:sp macro="" textlink="">
      <xdr:nvSpPr>
        <xdr:cNvPr id="524" name="フローチャート: 判断 523">
          <a:extLst>
            <a:ext uri="{FF2B5EF4-FFF2-40B4-BE49-F238E27FC236}">
              <a16:creationId xmlns:a16="http://schemas.microsoft.com/office/drawing/2014/main" id="{AB87B269-FE96-4349-BD2F-85326C7FBFC2}"/>
            </a:ext>
          </a:extLst>
        </xdr:cNvPr>
        <xdr:cNvSpPr/>
      </xdr:nvSpPr>
      <xdr:spPr>
        <a:xfrm>
          <a:off x="13652500" y="1013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65133</xdr:rowOff>
    </xdr:from>
    <xdr:to>
      <xdr:col>67</xdr:col>
      <xdr:colOff>101600</xdr:colOff>
      <xdr:row>59</xdr:row>
      <xdr:rowOff>166733</xdr:rowOff>
    </xdr:to>
    <xdr:sp macro="" textlink="">
      <xdr:nvSpPr>
        <xdr:cNvPr id="525" name="フローチャート: 判断 524">
          <a:extLst>
            <a:ext uri="{FF2B5EF4-FFF2-40B4-BE49-F238E27FC236}">
              <a16:creationId xmlns:a16="http://schemas.microsoft.com/office/drawing/2014/main" id="{A0F27151-7C79-44BC-91AA-1AFDD3331CCB}"/>
            </a:ext>
          </a:extLst>
        </xdr:cNvPr>
        <xdr:cNvSpPr/>
      </xdr:nvSpPr>
      <xdr:spPr>
        <a:xfrm>
          <a:off x="12763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6" name="テキスト ボックス 525">
          <a:extLst>
            <a:ext uri="{FF2B5EF4-FFF2-40B4-BE49-F238E27FC236}">
              <a16:creationId xmlns:a16="http://schemas.microsoft.com/office/drawing/2014/main" id="{2FD7E94E-0906-467D-98F9-ED1368D68AB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7" name="テキスト ボックス 526">
          <a:extLst>
            <a:ext uri="{FF2B5EF4-FFF2-40B4-BE49-F238E27FC236}">
              <a16:creationId xmlns:a16="http://schemas.microsoft.com/office/drawing/2014/main" id="{6AA7B59C-6C24-452E-966A-39006D4C5A9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8" name="テキスト ボックス 527">
          <a:extLst>
            <a:ext uri="{FF2B5EF4-FFF2-40B4-BE49-F238E27FC236}">
              <a16:creationId xmlns:a16="http://schemas.microsoft.com/office/drawing/2014/main" id="{59F39C50-0C1F-4AC5-8217-D6C5322A846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9" name="テキスト ボックス 528">
          <a:extLst>
            <a:ext uri="{FF2B5EF4-FFF2-40B4-BE49-F238E27FC236}">
              <a16:creationId xmlns:a16="http://schemas.microsoft.com/office/drawing/2014/main" id="{7B1FB661-67E8-4153-B4B1-46A1CCE5EC9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0" name="テキスト ボックス 529">
          <a:extLst>
            <a:ext uri="{FF2B5EF4-FFF2-40B4-BE49-F238E27FC236}">
              <a16:creationId xmlns:a16="http://schemas.microsoft.com/office/drawing/2014/main" id="{2A35DCD1-33E2-49A5-89BB-8B727B18443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40640</xdr:rowOff>
    </xdr:from>
    <xdr:to>
      <xdr:col>85</xdr:col>
      <xdr:colOff>177800</xdr:colOff>
      <xdr:row>58</xdr:row>
      <xdr:rowOff>142240</xdr:rowOff>
    </xdr:to>
    <xdr:sp macro="" textlink="">
      <xdr:nvSpPr>
        <xdr:cNvPr id="531" name="楕円 530">
          <a:extLst>
            <a:ext uri="{FF2B5EF4-FFF2-40B4-BE49-F238E27FC236}">
              <a16:creationId xmlns:a16="http://schemas.microsoft.com/office/drawing/2014/main" id="{E7449DCA-063D-4CF7-8CE4-E01B83F99C3B}"/>
            </a:ext>
          </a:extLst>
        </xdr:cNvPr>
        <xdr:cNvSpPr/>
      </xdr:nvSpPr>
      <xdr:spPr>
        <a:xfrm>
          <a:off x="16268700" y="99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63517</xdr:rowOff>
    </xdr:from>
    <xdr:ext cx="405111" cy="259045"/>
    <xdr:sp macro="" textlink="">
      <xdr:nvSpPr>
        <xdr:cNvPr id="532" name="【学校施設】&#10;有形固定資産減価償却率該当値テキスト">
          <a:extLst>
            <a:ext uri="{FF2B5EF4-FFF2-40B4-BE49-F238E27FC236}">
              <a16:creationId xmlns:a16="http://schemas.microsoft.com/office/drawing/2014/main" id="{8254F5A3-F4DD-4FC1-95DC-CE80EB099C52}"/>
            </a:ext>
          </a:extLst>
        </xdr:cNvPr>
        <xdr:cNvSpPr txBox="1"/>
      </xdr:nvSpPr>
      <xdr:spPr>
        <a:xfrm>
          <a:off x="16357600" y="983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150041</xdr:rowOff>
    </xdr:from>
    <xdr:to>
      <xdr:col>81</xdr:col>
      <xdr:colOff>101600</xdr:colOff>
      <xdr:row>58</xdr:row>
      <xdr:rowOff>80191</xdr:rowOff>
    </xdr:to>
    <xdr:sp macro="" textlink="">
      <xdr:nvSpPr>
        <xdr:cNvPr id="533" name="楕円 532">
          <a:extLst>
            <a:ext uri="{FF2B5EF4-FFF2-40B4-BE49-F238E27FC236}">
              <a16:creationId xmlns:a16="http://schemas.microsoft.com/office/drawing/2014/main" id="{41F601F9-92E4-4B2C-BC94-77657702F7DA}"/>
            </a:ext>
          </a:extLst>
        </xdr:cNvPr>
        <xdr:cNvSpPr/>
      </xdr:nvSpPr>
      <xdr:spPr>
        <a:xfrm>
          <a:off x="15430500" y="992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29391</xdr:rowOff>
    </xdr:from>
    <xdr:to>
      <xdr:col>85</xdr:col>
      <xdr:colOff>127000</xdr:colOff>
      <xdr:row>58</xdr:row>
      <xdr:rowOff>91440</xdr:rowOff>
    </xdr:to>
    <xdr:cxnSp macro="">
      <xdr:nvCxnSpPr>
        <xdr:cNvPr id="534" name="直線コネクタ 533">
          <a:extLst>
            <a:ext uri="{FF2B5EF4-FFF2-40B4-BE49-F238E27FC236}">
              <a16:creationId xmlns:a16="http://schemas.microsoft.com/office/drawing/2014/main" id="{C14CC7DE-E97D-490C-8FAC-154A74396427}"/>
            </a:ext>
          </a:extLst>
        </xdr:cNvPr>
        <xdr:cNvCxnSpPr/>
      </xdr:nvCxnSpPr>
      <xdr:spPr>
        <a:xfrm>
          <a:off x="15481300" y="9973491"/>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71665</xdr:rowOff>
    </xdr:from>
    <xdr:to>
      <xdr:col>76</xdr:col>
      <xdr:colOff>165100</xdr:colOff>
      <xdr:row>58</xdr:row>
      <xdr:rowOff>1815</xdr:rowOff>
    </xdr:to>
    <xdr:sp macro="" textlink="">
      <xdr:nvSpPr>
        <xdr:cNvPr id="535" name="楕円 534">
          <a:extLst>
            <a:ext uri="{FF2B5EF4-FFF2-40B4-BE49-F238E27FC236}">
              <a16:creationId xmlns:a16="http://schemas.microsoft.com/office/drawing/2014/main" id="{56250BAA-1BB0-4765-91D5-6F0CEEB03F92}"/>
            </a:ext>
          </a:extLst>
        </xdr:cNvPr>
        <xdr:cNvSpPr/>
      </xdr:nvSpPr>
      <xdr:spPr>
        <a:xfrm>
          <a:off x="14541500" y="984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122465</xdr:rowOff>
    </xdr:from>
    <xdr:to>
      <xdr:col>81</xdr:col>
      <xdr:colOff>50800</xdr:colOff>
      <xdr:row>58</xdr:row>
      <xdr:rowOff>29391</xdr:rowOff>
    </xdr:to>
    <xdr:cxnSp macro="">
      <xdr:nvCxnSpPr>
        <xdr:cNvPr id="536" name="直線コネクタ 535">
          <a:extLst>
            <a:ext uri="{FF2B5EF4-FFF2-40B4-BE49-F238E27FC236}">
              <a16:creationId xmlns:a16="http://schemas.microsoft.com/office/drawing/2014/main" id="{AE6542E5-C706-4EE8-AA77-F46790427983}"/>
            </a:ext>
          </a:extLst>
        </xdr:cNvPr>
        <xdr:cNvCxnSpPr/>
      </xdr:nvCxnSpPr>
      <xdr:spPr>
        <a:xfrm>
          <a:off x="14592300" y="9895115"/>
          <a:ext cx="889000" cy="7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163104</xdr:rowOff>
    </xdr:from>
    <xdr:to>
      <xdr:col>72</xdr:col>
      <xdr:colOff>38100</xdr:colOff>
      <xdr:row>58</xdr:row>
      <xdr:rowOff>93254</xdr:rowOff>
    </xdr:to>
    <xdr:sp macro="" textlink="">
      <xdr:nvSpPr>
        <xdr:cNvPr id="537" name="楕円 536">
          <a:extLst>
            <a:ext uri="{FF2B5EF4-FFF2-40B4-BE49-F238E27FC236}">
              <a16:creationId xmlns:a16="http://schemas.microsoft.com/office/drawing/2014/main" id="{F9309DC2-0ACA-4609-A3C4-FCA686388EDC}"/>
            </a:ext>
          </a:extLst>
        </xdr:cNvPr>
        <xdr:cNvSpPr/>
      </xdr:nvSpPr>
      <xdr:spPr>
        <a:xfrm>
          <a:off x="13652500" y="993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122465</xdr:rowOff>
    </xdr:from>
    <xdr:to>
      <xdr:col>76</xdr:col>
      <xdr:colOff>114300</xdr:colOff>
      <xdr:row>58</xdr:row>
      <xdr:rowOff>42454</xdr:rowOff>
    </xdr:to>
    <xdr:cxnSp macro="">
      <xdr:nvCxnSpPr>
        <xdr:cNvPr id="538" name="直線コネクタ 537">
          <a:extLst>
            <a:ext uri="{FF2B5EF4-FFF2-40B4-BE49-F238E27FC236}">
              <a16:creationId xmlns:a16="http://schemas.microsoft.com/office/drawing/2014/main" id="{87AEC245-15B1-484E-86A8-0D6629C08AC4}"/>
            </a:ext>
          </a:extLst>
        </xdr:cNvPr>
        <xdr:cNvCxnSpPr/>
      </xdr:nvCxnSpPr>
      <xdr:spPr>
        <a:xfrm flipV="1">
          <a:off x="13703300" y="9895115"/>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161126</xdr:rowOff>
    </xdr:from>
    <xdr:ext cx="405111" cy="259045"/>
    <xdr:sp macro="" textlink="">
      <xdr:nvSpPr>
        <xdr:cNvPr id="539" name="n_1aveValue【学校施設】&#10;有形固定資産減価償却率">
          <a:extLst>
            <a:ext uri="{FF2B5EF4-FFF2-40B4-BE49-F238E27FC236}">
              <a16:creationId xmlns:a16="http://schemas.microsoft.com/office/drawing/2014/main" id="{41D42878-9D58-4727-B793-17E4A2048A3B}"/>
            </a:ext>
          </a:extLst>
        </xdr:cNvPr>
        <xdr:cNvSpPr txBox="1"/>
      </xdr:nvSpPr>
      <xdr:spPr>
        <a:xfrm>
          <a:off x="152660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121937</xdr:rowOff>
    </xdr:from>
    <xdr:ext cx="405111" cy="259045"/>
    <xdr:sp macro="" textlink="">
      <xdr:nvSpPr>
        <xdr:cNvPr id="540" name="n_2aveValue【学校施設】&#10;有形固定資産減価償却率">
          <a:extLst>
            <a:ext uri="{FF2B5EF4-FFF2-40B4-BE49-F238E27FC236}">
              <a16:creationId xmlns:a16="http://schemas.microsoft.com/office/drawing/2014/main" id="{B2A45454-983A-4034-952F-AA11D996BC22}"/>
            </a:ext>
          </a:extLst>
        </xdr:cNvPr>
        <xdr:cNvSpPr txBox="1"/>
      </xdr:nvSpPr>
      <xdr:spPr>
        <a:xfrm>
          <a:off x="143897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112140</xdr:rowOff>
    </xdr:from>
    <xdr:ext cx="405111" cy="259045"/>
    <xdr:sp macro="" textlink="">
      <xdr:nvSpPr>
        <xdr:cNvPr id="541" name="n_3aveValue【学校施設】&#10;有形固定資産減価償却率">
          <a:extLst>
            <a:ext uri="{FF2B5EF4-FFF2-40B4-BE49-F238E27FC236}">
              <a16:creationId xmlns:a16="http://schemas.microsoft.com/office/drawing/2014/main" id="{660A3EF6-990B-40F1-A7D5-C6783E268877}"/>
            </a:ext>
          </a:extLst>
        </xdr:cNvPr>
        <xdr:cNvSpPr txBox="1"/>
      </xdr:nvSpPr>
      <xdr:spPr>
        <a:xfrm>
          <a:off x="13500744" y="1022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11810</xdr:rowOff>
    </xdr:from>
    <xdr:ext cx="405111" cy="259045"/>
    <xdr:sp macro="" textlink="">
      <xdr:nvSpPr>
        <xdr:cNvPr id="542" name="n_4aveValue【学校施設】&#10;有形固定資産減価償却率">
          <a:extLst>
            <a:ext uri="{FF2B5EF4-FFF2-40B4-BE49-F238E27FC236}">
              <a16:creationId xmlns:a16="http://schemas.microsoft.com/office/drawing/2014/main" id="{198E70A4-BB50-4670-8EB0-0525DCA8A1AD}"/>
            </a:ext>
          </a:extLst>
        </xdr:cNvPr>
        <xdr:cNvSpPr txBox="1"/>
      </xdr:nvSpPr>
      <xdr:spPr>
        <a:xfrm>
          <a:off x="12611744" y="995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96718</xdr:rowOff>
    </xdr:from>
    <xdr:ext cx="405111" cy="259045"/>
    <xdr:sp macro="" textlink="">
      <xdr:nvSpPr>
        <xdr:cNvPr id="543" name="n_1mainValue【学校施設】&#10;有形固定資産減価償却率">
          <a:extLst>
            <a:ext uri="{FF2B5EF4-FFF2-40B4-BE49-F238E27FC236}">
              <a16:creationId xmlns:a16="http://schemas.microsoft.com/office/drawing/2014/main" id="{B581E581-6A13-4138-AC07-9E5765F40F4C}"/>
            </a:ext>
          </a:extLst>
        </xdr:cNvPr>
        <xdr:cNvSpPr txBox="1"/>
      </xdr:nvSpPr>
      <xdr:spPr>
        <a:xfrm>
          <a:off x="15266044" y="9697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18342</xdr:rowOff>
    </xdr:from>
    <xdr:ext cx="405111" cy="259045"/>
    <xdr:sp macro="" textlink="">
      <xdr:nvSpPr>
        <xdr:cNvPr id="544" name="n_2mainValue【学校施設】&#10;有形固定資産減価償却率">
          <a:extLst>
            <a:ext uri="{FF2B5EF4-FFF2-40B4-BE49-F238E27FC236}">
              <a16:creationId xmlns:a16="http://schemas.microsoft.com/office/drawing/2014/main" id="{95504652-8653-49AB-BDFC-B1CB2D210173}"/>
            </a:ext>
          </a:extLst>
        </xdr:cNvPr>
        <xdr:cNvSpPr txBox="1"/>
      </xdr:nvSpPr>
      <xdr:spPr>
        <a:xfrm>
          <a:off x="14389744" y="9619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109781</xdr:rowOff>
    </xdr:from>
    <xdr:ext cx="405111" cy="259045"/>
    <xdr:sp macro="" textlink="">
      <xdr:nvSpPr>
        <xdr:cNvPr id="545" name="n_3mainValue【学校施設】&#10;有形固定資産減価償却率">
          <a:extLst>
            <a:ext uri="{FF2B5EF4-FFF2-40B4-BE49-F238E27FC236}">
              <a16:creationId xmlns:a16="http://schemas.microsoft.com/office/drawing/2014/main" id="{795BBB9D-4930-43E1-9AF1-8E31FE132668}"/>
            </a:ext>
          </a:extLst>
        </xdr:cNvPr>
        <xdr:cNvSpPr txBox="1"/>
      </xdr:nvSpPr>
      <xdr:spPr>
        <a:xfrm>
          <a:off x="13500744" y="9710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6" name="正方形/長方形 545">
          <a:extLst>
            <a:ext uri="{FF2B5EF4-FFF2-40B4-BE49-F238E27FC236}">
              <a16:creationId xmlns:a16="http://schemas.microsoft.com/office/drawing/2014/main" id="{FE9FC7AB-CAB7-489A-8D26-017455B6B63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7" name="正方形/長方形 546">
          <a:extLst>
            <a:ext uri="{FF2B5EF4-FFF2-40B4-BE49-F238E27FC236}">
              <a16:creationId xmlns:a16="http://schemas.microsoft.com/office/drawing/2014/main" id="{52526D41-481D-4F80-A164-1FB53044944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8" name="正方形/長方形 547">
          <a:extLst>
            <a:ext uri="{FF2B5EF4-FFF2-40B4-BE49-F238E27FC236}">
              <a16:creationId xmlns:a16="http://schemas.microsoft.com/office/drawing/2014/main" id="{70F30BB4-6B85-4076-91DB-9AA384E8765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9" name="正方形/長方形 548">
          <a:extLst>
            <a:ext uri="{FF2B5EF4-FFF2-40B4-BE49-F238E27FC236}">
              <a16:creationId xmlns:a16="http://schemas.microsoft.com/office/drawing/2014/main" id="{AF5C7DA6-78A2-4F5A-B9F4-738350484B5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0" name="正方形/長方形 549">
          <a:extLst>
            <a:ext uri="{FF2B5EF4-FFF2-40B4-BE49-F238E27FC236}">
              <a16:creationId xmlns:a16="http://schemas.microsoft.com/office/drawing/2014/main" id="{9A81893A-1F64-45FC-8C53-83C4EEB80C5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1" name="正方形/長方形 550">
          <a:extLst>
            <a:ext uri="{FF2B5EF4-FFF2-40B4-BE49-F238E27FC236}">
              <a16:creationId xmlns:a16="http://schemas.microsoft.com/office/drawing/2014/main" id="{38F154AD-909E-43F4-9E2A-972FED3BF54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2" name="正方形/長方形 551">
          <a:extLst>
            <a:ext uri="{FF2B5EF4-FFF2-40B4-BE49-F238E27FC236}">
              <a16:creationId xmlns:a16="http://schemas.microsoft.com/office/drawing/2014/main" id="{FC68A3BF-38E4-4C64-8ED9-6E73D60A432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3" name="正方形/長方形 552">
          <a:extLst>
            <a:ext uri="{FF2B5EF4-FFF2-40B4-BE49-F238E27FC236}">
              <a16:creationId xmlns:a16="http://schemas.microsoft.com/office/drawing/2014/main" id="{C8EF5A06-B781-4DAF-AB9B-0B836D178CB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4" name="テキスト ボックス 553">
          <a:extLst>
            <a:ext uri="{FF2B5EF4-FFF2-40B4-BE49-F238E27FC236}">
              <a16:creationId xmlns:a16="http://schemas.microsoft.com/office/drawing/2014/main" id="{744E8B32-F02D-49AE-BD6D-7439E4561EE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5" name="直線コネクタ 554">
          <a:extLst>
            <a:ext uri="{FF2B5EF4-FFF2-40B4-BE49-F238E27FC236}">
              <a16:creationId xmlns:a16="http://schemas.microsoft.com/office/drawing/2014/main" id="{A38182C8-B772-4C2A-A385-3DFC373653E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56" name="テキスト ボックス 555">
          <a:extLst>
            <a:ext uri="{FF2B5EF4-FFF2-40B4-BE49-F238E27FC236}">
              <a16:creationId xmlns:a16="http://schemas.microsoft.com/office/drawing/2014/main" id="{22C352FE-CA8A-485C-A648-88042C8F4FA4}"/>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57" name="直線コネクタ 556">
          <a:extLst>
            <a:ext uri="{FF2B5EF4-FFF2-40B4-BE49-F238E27FC236}">
              <a16:creationId xmlns:a16="http://schemas.microsoft.com/office/drawing/2014/main" id="{18525FE0-C804-4649-840C-490F33077271}"/>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8" name="テキスト ボックス 557">
          <a:extLst>
            <a:ext uri="{FF2B5EF4-FFF2-40B4-BE49-F238E27FC236}">
              <a16:creationId xmlns:a16="http://schemas.microsoft.com/office/drawing/2014/main" id="{40171E64-F639-41C6-93AD-D24FA5A6F4A4}"/>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9" name="直線コネクタ 558">
          <a:extLst>
            <a:ext uri="{FF2B5EF4-FFF2-40B4-BE49-F238E27FC236}">
              <a16:creationId xmlns:a16="http://schemas.microsoft.com/office/drawing/2014/main" id="{84E4876E-64A4-45ED-89C9-9EF963FD4875}"/>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60" name="テキスト ボックス 559">
          <a:extLst>
            <a:ext uri="{FF2B5EF4-FFF2-40B4-BE49-F238E27FC236}">
              <a16:creationId xmlns:a16="http://schemas.microsoft.com/office/drawing/2014/main" id="{23944EEE-3D35-4FC3-B6B7-659BC1C4FCDD}"/>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61" name="直線コネクタ 560">
          <a:extLst>
            <a:ext uri="{FF2B5EF4-FFF2-40B4-BE49-F238E27FC236}">
              <a16:creationId xmlns:a16="http://schemas.microsoft.com/office/drawing/2014/main" id="{24C774B0-10E9-4741-97E9-9B63A24A8E09}"/>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62" name="テキスト ボックス 561">
          <a:extLst>
            <a:ext uri="{FF2B5EF4-FFF2-40B4-BE49-F238E27FC236}">
              <a16:creationId xmlns:a16="http://schemas.microsoft.com/office/drawing/2014/main" id="{325AF927-227C-4494-98E0-AB7F34D19D85}"/>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63" name="直線コネクタ 562">
          <a:extLst>
            <a:ext uri="{FF2B5EF4-FFF2-40B4-BE49-F238E27FC236}">
              <a16:creationId xmlns:a16="http://schemas.microsoft.com/office/drawing/2014/main" id="{338E7C38-0CAA-40A5-874B-66EFEF9CE014}"/>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64" name="テキスト ボックス 563">
          <a:extLst>
            <a:ext uri="{FF2B5EF4-FFF2-40B4-BE49-F238E27FC236}">
              <a16:creationId xmlns:a16="http://schemas.microsoft.com/office/drawing/2014/main" id="{3DF4EFBE-48AD-49CA-98B3-DE7BA5F7E0B5}"/>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65" name="直線コネクタ 564">
          <a:extLst>
            <a:ext uri="{FF2B5EF4-FFF2-40B4-BE49-F238E27FC236}">
              <a16:creationId xmlns:a16="http://schemas.microsoft.com/office/drawing/2014/main" id="{1D4B2E1C-D116-413A-8EAB-3378F949B0DA}"/>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66" name="テキスト ボックス 565">
          <a:extLst>
            <a:ext uri="{FF2B5EF4-FFF2-40B4-BE49-F238E27FC236}">
              <a16:creationId xmlns:a16="http://schemas.microsoft.com/office/drawing/2014/main" id="{B8FBA13F-96C0-4AD3-95D7-33FD520B8BD7}"/>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7" name="直線コネクタ 566">
          <a:extLst>
            <a:ext uri="{FF2B5EF4-FFF2-40B4-BE49-F238E27FC236}">
              <a16:creationId xmlns:a16="http://schemas.microsoft.com/office/drawing/2014/main" id="{B8510835-EBE7-4E0D-B137-1BA513A698C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8" name="テキスト ボックス 567">
          <a:extLst>
            <a:ext uri="{FF2B5EF4-FFF2-40B4-BE49-F238E27FC236}">
              <a16:creationId xmlns:a16="http://schemas.microsoft.com/office/drawing/2014/main" id="{89D3AD42-0C40-4C75-BE5F-AABB4427009F}"/>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9" name="【学校施設】&#10;一人当たり面積グラフ枠">
          <a:extLst>
            <a:ext uri="{FF2B5EF4-FFF2-40B4-BE49-F238E27FC236}">
              <a16:creationId xmlns:a16="http://schemas.microsoft.com/office/drawing/2014/main" id="{B5F2CEAC-6976-408B-A0EC-D5C6FD7455C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9525</xdr:rowOff>
    </xdr:from>
    <xdr:to>
      <xdr:col>116</xdr:col>
      <xdr:colOff>62864</xdr:colOff>
      <xdr:row>64</xdr:row>
      <xdr:rowOff>25908</xdr:rowOff>
    </xdr:to>
    <xdr:cxnSp macro="">
      <xdr:nvCxnSpPr>
        <xdr:cNvPr id="570" name="直線コネクタ 569">
          <a:extLst>
            <a:ext uri="{FF2B5EF4-FFF2-40B4-BE49-F238E27FC236}">
              <a16:creationId xmlns:a16="http://schemas.microsoft.com/office/drawing/2014/main" id="{B8CCD263-44DA-42E2-9B58-B24937F24A43}"/>
            </a:ext>
          </a:extLst>
        </xdr:cNvPr>
        <xdr:cNvCxnSpPr/>
      </xdr:nvCxnSpPr>
      <xdr:spPr>
        <a:xfrm flipV="1">
          <a:off x="22160864" y="9782175"/>
          <a:ext cx="0" cy="1216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29735</xdr:rowOff>
    </xdr:from>
    <xdr:ext cx="469744" cy="259045"/>
    <xdr:sp macro="" textlink="">
      <xdr:nvSpPr>
        <xdr:cNvPr id="571" name="【学校施設】&#10;一人当たり面積最小値テキスト">
          <a:extLst>
            <a:ext uri="{FF2B5EF4-FFF2-40B4-BE49-F238E27FC236}">
              <a16:creationId xmlns:a16="http://schemas.microsoft.com/office/drawing/2014/main" id="{E80CCC78-3253-438E-9B67-EC86D702C24F}"/>
            </a:ext>
          </a:extLst>
        </xdr:cNvPr>
        <xdr:cNvSpPr txBox="1"/>
      </xdr:nvSpPr>
      <xdr:spPr>
        <a:xfrm>
          <a:off x="22199600" y="1100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25908</xdr:rowOff>
    </xdr:from>
    <xdr:to>
      <xdr:col>116</xdr:col>
      <xdr:colOff>152400</xdr:colOff>
      <xdr:row>64</xdr:row>
      <xdr:rowOff>25908</xdr:rowOff>
    </xdr:to>
    <xdr:cxnSp macro="">
      <xdr:nvCxnSpPr>
        <xdr:cNvPr id="572" name="直線コネクタ 571">
          <a:extLst>
            <a:ext uri="{FF2B5EF4-FFF2-40B4-BE49-F238E27FC236}">
              <a16:creationId xmlns:a16="http://schemas.microsoft.com/office/drawing/2014/main" id="{42B20026-D7D6-4A59-BF43-F59F164622E6}"/>
            </a:ext>
          </a:extLst>
        </xdr:cNvPr>
        <xdr:cNvCxnSpPr/>
      </xdr:nvCxnSpPr>
      <xdr:spPr>
        <a:xfrm>
          <a:off x="22072600" y="10998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127652</xdr:rowOff>
    </xdr:from>
    <xdr:ext cx="469744" cy="259045"/>
    <xdr:sp macro="" textlink="">
      <xdr:nvSpPr>
        <xdr:cNvPr id="573" name="【学校施設】&#10;一人当たり面積最大値テキスト">
          <a:extLst>
            <a:ext uri="{FF2B5EF4-FFF2-40B4-BE49-F238E27FC236}">
              <a16:creationId xmlns:a16="http://schemas.microsoft.com/office/drawing/2014/main" id="{4756A717-9030-4ED7-897C-98709788658E}"/>
            </a:ext>
          </a:extLst>
        </xdr:cNvPr>
        <xdr:cNvSpPr txBox="1"/>
      </xdr:nvSpPr>
      <xdr:spPr>
        <a:xfrm>
          <a:off x="22199600" y="9557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9525</xdr:rowOff>
    </xdr:from>
    <xdr:to>
      <xdr:col>116</xdr:col>
      <xdr:colOff>152400</xdr:colOff>
      <xdr:row>57</xdr:row>
      <xdr:rowOff>9525</xdr:rowOff>
    </xdr:to>
    <xdr:cxnSp macro="">
      <xdr:nvCxnSpPr>
        <xdr:cNvPr id="574" name="直線コネクタ 573">
          <a:extLst>
            <a:ext uri="{FF2B5EF4-FFF2-40B4-BE49-F238E27FC236}">
              <a16:creationId xmlns:a16="http://schemas.microsoft.com/office/drawing/2014/main" id="{89F66997-CC9F-4A23-B01D-CE9DBC3BAD02}"/>
            </a:ext>
          </a:extLst>
        </xdr:cNvPr>
        <xdr:cNvCxnSpPr/>
      </xdr:nvCxnSpPr>
      <xdr:spPr>
        <a:xfrm>
          <a:off x="22072600" y="978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169181</xdr:rowOff>
    </xdr:from>
    <xdr:ext cx="469744" cy="259045"/>
    <xdr:sp macro="" textlink="">
      <xdr:nvSpPr>
        <xdr:cNvPr id="575" name="【学校施設】&#10;一人当たり面積平均値テキスト">
          <a:extLst>
            <a:ext uri="{FF2B5EF4-FFF2-40B4-BE49-F238E27FC236}">
              <a16:creationId xmlns:a16="http://schemas.microsoft.com/office/drawing/2014/main" id="{8DF2B41F-876B-450A-B562-7E917EC4E61B}"/>
            </a:ext>
          </a:extLst>
        </xdr:cNvPr>
        <xdr:cNvSpPr txBox="1"/>
      </xdr:nvSpPr>
      <xdr:spPr>
        <a:xfrm>
          <a:off x="22199600" y="106276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19304</xdr:rowOff>
    </xdr:from>
    <xdr:to>
      <xdr:col>116</xdr:col>
      <xdr:colOff>114300</xdr:colOff>
      <xdr:row>62</xdr:row>
      <xdr:rowOff>120904</xdr:rowOff>
    </xdr:to>
    <xdr:sp macro="" textlink="">
      <xdr:nvSpPr>
        <xdr:cNvPr id="576" name="フローチャート: 判断 575">
          <a:extLst>
            <a:ext uri="{FF2B5EF4-FFF2-40B4-BE49-F238E27FC236}">
              <a16:creationId xmlns:a16="http://schemas.microsoft.com/office/drawing/2014/main" id="{C8695792-AC43-434B-8188-81109D387676}"/>
            </a:ext>
          </a:extLst>
        </xdr:cNvPr>
        <xdr:cNvSpPr/>
      </xdr:nvSpPr>
      <xdr:spPr>
        <a:xfrm>
          <a:off x="22110700" y="1064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14732</xdr:rowOff>
    </xdr:from>
    <xdr:to>
      <xdr:col>112</xdr:col>
      <xdr:colOff>38100</xdr:colOff>
      <xdr:row>62</xdr:row>
      <xdr:rowOff>116332</xdr:rowOff>
    </xdr:to>
    <xdr:sp macro="" textlink="">
      <xdr:nvSpPr>
        <xdr:cNvPr id="577" name="フローチャート: 判断 576">
          <a:extLst>
            <a:ext uri="{FF2B5EF4-FFF2-40B4-BE49-F238E27FC236}">
              <a16:creationId xmlns:a16="http://schemas.microsoft.com/office/drawing/2014/main" id="{04CC812D-CE0E-4BB5-8EDE-8FBF8A40235E}"/>
            </a:ext>
          </a:extLst>
        </xdr:cNvPr>
        <xdr:cNvSpPr/>
      </xdr:nvSpPr>
      <xdr:spPr>
        <a:xfrm>
          <a:off x="21272500" y="1064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13208</xdr:rowOff>
    </xdr:from>
    <xdr:to>
      <xdr:col>107</xdr:col>
      <xdr:colOff>101600</xdr:colOff>
      <xdr:row>62</xdr:row>
      <xdr:rowOff>114808</xdr:rowOff>
    </xdr:to>
    <xdr:sp macro="" textlink="">
      <xdr:nvSpPr>
        <xdr:cNvPr id="578" name="フローチャート: 判断 577">
          <a:extLst>
            <a:ext uri="{FF2B5EF4-FFF2-40B4-BE49-F238E27FC236}">
              <a16:creationId xmlns:a16="http://schemas.microsoft.com/office/drawing/2014/main" id="{CD3400CD-2B46-4373-87B7-261C318A0B18}"/>
            </a:ext>
          </a:extLst>
        </xdr:cNvPr>
        <xdr:cNvSpPr/>
      </xdr:nvSpPr>
      <xdr:spPr>
        <a:xfrm>
          <a:off x="20383500" y="1064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9398</xdr:rowOff>
    </xdr:from>
    <xdr:to>
      <xdr:col>102</xdr:col>
      <xdr:colOff>165100</xdr:colOff>
      <xdr:row>62</xdr:row>
      <xdr:rowOff>110998</xdr:rowOff>
    </xdr:to>
    <xdr:sp macro="" textlink="">
      <xdr:nvSpPr>
        <xdr:cNvPr id="579" name="フローチャート: 判断 578">
          <a:extLst>
            <a:ext uri="{FF2B5EF4-FFF2-40B4-BE49-F238E27FC236}">
              <a16:creationId xmlns:a16="http://schemas.microsoft.com/office/drawing/2014/main" id="{0B0EBB6F-5DFB-41F7-9E10-BFED408AD97D}"/>
            </a:ext>
          </a:extLst>
        </xdr:cNvPr>
        <xdr:cNvSpPr/>
      </xdr:nvSpPr>
      <xdr:spPr>
        <a:xfrm>
          <a:off x="19494500" y="10639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8636</xdr:rowOff>
    </xdr:from>
    <xdr:to>
      <xdr:col>98</xdr:col>
      <xdr:colOff>38100</xdr:colOff>
      <xdr:row>62</xdr:row>
      <xdr:rowOff>110236</xdr:rowOff>
    </xdr:to>
    <xdr:sp macro="" textlink="">
      <xdr:nvSpPr>
        <xdr:cNvPr id="580" name="フローチャート: 判断 579">
          <a:extLst>
            <a:ext uri="{FF2B5EF4-FFF2-40B4-BE49-F238E27FC236}">
              <a16:creationId xmlns:a16="http://schemas.microsoft.com/office/drawing/2014/main" id="{F48A25EC-78E3-40B3-A6C6-BCFAF26DFEAF}"/>
            </a:ext>
          </a:extLst>
        </xdr:cNvPr>
        <xdr:cNvSpPr/>
      </xdr:nvSpPr>
      <xdr:spPr>
        <a:xfrm>
          <a:off x="18605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1" name="テキスト ボックス 580">
          <a:extLst>
            <a:ext uri="{FF2B5EF4-FFF2-40B4-BE49-F238E27FC236}">
              <a16:creationId xmlns:a16="http://schemas.microsoft.com/office/drawing/2014/main" id="{CE74E6CE-E2CB-4AC0-9031-2A05CEFEA8A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2" name="テキスト ボックス 581">
          <a:extLst>
            <a:ext uri="{FF2B5EF4-FFF2-40B4-BE49-F238E27FC236}">
              <a16:creationId xmlns:a16="http://schemas.microsoft.com/office/drawing/2014/main" id="{09C51875-B6DC-479F-B5A4-BF81F650E45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3" name="テキスト ボックス 582">
          <a:extLst>
            <a:ext uri="{FF2B5EF4-FFF2-40B4-BE49-F238E27FC236}">
              <a16:creationId xmlns:a16="http://schemas.microsoft.com/office/drawing/2014/main" id="{DD6400F9-1006-49C3-85FB-5108A279736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4" name="テキスト ボックス 583">
          <a:extLst>
            <a:ext uri="{FF2B5EF4-FFF2-40B4-BE49-F238E27FC236}">
              <a16:creationId xmlns:a16="http://schemas.microsoft.com/office/drawing/2014/main" id="{F3FFC80A-B287-4805-B15F-A2B534040BD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5" name="テキスト ボックス 584">
          <a:extLst>
            <a:ext uri="{FF2B5EF4-FFF2-40B4-BE49-F238E27FC236}">
              <a16:creationId xmlns:a16="http://schemas.microsoft.com/office/drawing/2014/main" id="{CE7C2ECE-813B-4F8B-86CF-90DD706087B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33020</xdr:rowOff>
    </xdr:from>
    <xdr:to>
      <xdr:col>116</xdr:col>
      <xdr:colOff>114300</xdr:colOff>
      <xdr:row>61</xdr:row>
      <xdr:rowOff>134620</xdr:rowOff>
    </xdr:to>
    <xdr:sp macro="" textlink="">
      <xdr:nvSpPr>
        <xdr:cNvPr id="586" name="楕円 585">
          <a:extLst>
            <a:ext uri="{FF2B5EF4-FFF2-40B4-BE49-F238E27FC236}">
              <a16:creationId xmlns:a16="http://schemas.microsoft.com/office/drawing/2014/main" id="{67124844-63EF-4FF9-9E28-5AE8BC6FD924}"/>
            </a:ext>
          </a:extLst>
        </xdr:cNvPr>
        <xdr:cNvSpPr/>
      </xdr:nvSpPr>
      <xdr:spPr>
        <a:xfrm>
          <a:off x="22110700" y="1049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55897</xdr:rowOff>
    </xdr:from>
    <xdr:ext cx="469744" cy="259045"/>
    <xdr:sp macro="" textlink="">
      <xdr:nvSpPr>
        <xdr:cNvPr id="587" name="【学校施設】&#10;一人当たり面積該当値テキスト">
          <a:extLst>
            <a:ext uri="{FF2B5EF4-FFF2-40B4-BE49-F238E27FC236}">
              <a16:creationId xmlns:a16="http://schemas.microsoft.com/office/drawing/2014/main" id="{CC7BF3A9-1478-45E7-887F-BC0D786BAFD8}"/>
            </a:ext>
          </a:extLst>
        </xdr:cNvPr>
        <xdr:cNvSpPr txBox="1"/>
      </xdr:nvSpPr>
      <xdr:spPr>
        <a:xfrm>
          <a:off x="22199600" y="1034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55118</xdr:rowOff>
    </xdr:from>
    <xdr:to>
      <xdr:col>112</xdr:col>
      <xdr:colOff>38100</xdr:colOff>
      <xdr:row>61</xdr:row>
      <xdr:rowOff>156718</xdr:rowOff>
    </xdr:to>
    <xdr:sp macro="" textlink="">
      <xdr:nvSpPr>
        <xdr:cNvPr id="588" name="楕円 587">
          <a:extLst>
            <a:ext uri="{FF2B5EF4-FFF2-40B4-BE49-F238E27FC236}">
              <a16:creationId xmlns:a16="http://schemas.microsoft.com/office/drawing/2014/main" id="{CA0B62FF-89DA-4925-88D5-AB6A258F56AB}"/>
            </a:ext>
          </a:extLst>
        </xdr:cNvPr>
        <xdr:cNvSpPr/>
      </xdr:nvSpPr>
      <xdr:spPr>
        <a:xfrm>
          <a:off x="21272500" y="10513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83820</xdr:rowOff>
    </xdr:from>
    <xdr:to>
      <xdr:col>116</xdr:col>
      <xdr:colOff>63500</xdr:colOff>
      <xdr:row>61</xdr:row>
      <xdr:rowOff>105918</xdr:rowOff>
    </xdr:to>
    <xdr:cxnSp macro="">
      <xdr:nvCxnSpPr>
        <xdr:cNvPr id="589" name="直線コネクタ 588">
          <a:extLst>
            <a:ext uri="{FF2B5EF4-FFF2-40B4-BE49-F238E27FC236}">
              <a16:creationId xmlns:a16="http://schemas.microsoft.com/office/drawing/2014/main" id="{8B152D17-BA5C-489F-A4D5-36867921191B}"/>
            </a:ext>
          </a:extLst>
        </xdr:cNvPr>
        <xdr:cNvCxnSpPr/>
      </xdr:nvCxnSpPr>
      <xdr:spPr>
        <a:xfrm flipV="1">
          <a:off x="21323300" y="10542270"/>
          <a:ext cx="8382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61214</xdr:rowOff>
    </xdr:from>
    <xdr:to>
      <xdr:col>107</xdr:col>
      <xdr:colOff>101600</xdr:colOff>
      <xdr:row>61</xdr:row>
      <xdr:rowOff>162814</xdr:rowOff>
    </xdr:to>
    <xdr:sp macro="" textlink="">
      <xdr:nvSpPr>
        <xdr:cNvPr id="590" name="楕円 589">
          <a:extLst>
            <a:ext uri="{FF2B5EF4-FFF2-40B4-BE49-F238E27FC236}">
              <a16:creationId xmlns:a16="http://schemas.microsoft.com/office/drawing/2014/main" id="{98E574BD-F4B4-43E8-96FE-08A060567258}"/>
            </a:ext>
          </a:extLst>
        </xdr:cNvPr>
        <xdr:cNvSpPr/>
      </xdr:nvSpPr>
      <xdr:spPr>
        <a:xfrm>
          <a:off x="20383500" y="1051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105918</xdr:rowOff>
    </xdr:from>
    <xdr:to>
      <xdr:col>111</xdr:col>
      <xdr:colOff>177800</xdr:colOff>
      <xdr:row>61</xdr:row>
      <xdr:rowOff>112014</xdr:rowOff>
    </xdr:to>
    <xdr:cxnSp macro="">
      <xdr:nvCxnSpPr>
        <xdr:cNvPr id="591" name="直線コネクタ 590">
          <a:extLst>
            <a:ext uri="{FF2B5EF4-FFF2-40B4-BE49-F238E27FC236}">
              <a16:creationId xmlns:a16="http://schemas.microsoft.com/office/drawing/2014/main" id="{3FABF93F-F67E-411B-B444-957D69C8FEB8}"/>
            </a:ext>
          </a:extLst>
        </xdr:cNvPr>
        <xdr:cNvCxnSpPr/>
      </xdr:nvCxnSpPr>
      <xdr:spPr>
        <a:xfrm flipV="1">
          <a:off x="20434300" y="10564368"/>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76454</xdr:rowOff>
    </xdr:from>
    <xdr:to>
      <xdr:col>102</xdr:col>
      <xdr:colOff>165100</xdr:colOff>
      <xdr:row>62</xdr:row>
      <xdr:rowOff>6604</xdr:rowOff>
    </xdr:to>
    <xdr:sp macro="" textlink="">
      <xdr:nvSpPr>
        <xdr:cNvPr id="592" name="楕円 591">
          <a:extLst>
            <a:ext uri="{FF2B5EF4-FFF2-40B4-BE49-F238E27FC236}">
              <a16:creationId xmlns:a16="http://schemas.microsoft.com/office/drawing/2014/main" id="{BDF14ECF-ABD6-47AE-97DA-1C5B7B7F87FA}"/>
            </a:ext>
          </a:extLst>
        </xdr:cNvPr>
        <xdr:cNvSpPr/>
      </xdr:nvSpPr>
      <xdr:spPr>
        <a:xfrm>
          <a:off x="19494500" y="1053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112014</xdr:rowOff>
    </xdr:from>
    <xdr:to>
      <xdr:col>107</xdr:col>
      <xdr:colOff>50800</xdr:colOff>
      <xdr:row>61</xdr:row>
      <xdr:rowOff>127254</xdr:rowOff>
    </xdr:to>
    <xdr:cxnSp macro="">
      <xdr:nvCxnSpPr>
        <xdr:cNvPr id="593" name="直線コネクタ 592">
          <a:extLst>
            <a:ext uri="{FF2B5EF4-FFF2-40B4-BE49-F238E27FC236}">
              <a16:creationId xmlns:a16="http://schemas.microsoft.com/office/drawing/2014/main" id="{D933F240-00C0-40CE-8841-9A839BBB4AE5}"/>
            </a:ext>
          </a:extLst>
        </xdr:cNvPr>
        <xdr:cNvCxnSpPr/>
      </xdr:nvCxnSpPr>
      <xdr:spPr>
        <a:xfrm flipV="1">
          <a:off x="19545300" y="10570464"/>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107459</xdr:rowOff>
    </xdr:from>
    <xdr:ext cx="469744" cy="259045"/>
    <xdr:sp macro="" textlink="">
      <xdr:nvSpPr>
        <xdr:cNvPr id="594" name="n_1aveValue【学校施設】&#10;一人当たり面積">
          <a:extLst>
            <a:ext uri="{FF2B5EF4-FFF2-40B4-BE49-F238E27FC236}">
              <a16:creationId xmlns:a16="http://schemas.microsoft.com/office/drawing/2014/main" id="{155FBB1E-C99E-4F2F-9717-DDC48F17F948}"/>
            </a:ext>
          </a:extLst>
        </xdr:cNvPr>
        <xdr:cNvSpPr txBox="1"/>
      </xdr:nvSpPr>
      <xdr:spPr>
        <a:xfrm>
          <a:off x="21075727" y="10737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105935</xdr:rowOff>
    </xdr:from>
    <xdr:ext cx="469744" cy="259045"/>
    <xdr:sp macro="" textlink="">
      <xdr:nvSpPr>
        <xdr:cNvPr id="595" name="n_2aveValue【学校施設】&#10;一人当たり面積">
          <a:extLst>
            <a:ext uri="{FF2B5EF4-FFF2-40B4-BE49-F238E27FC236}">
              <a16:creationId xmlns:a16="http://schemas.microsoft.com/office/drawing/2014/main" id="{2985FFB7-AE13-4596-8614-250DDCA86428}"/>
            </a:ext>
          </a:extLst>
        </xdr:cNvPr>
        <xdr:cNvSpPr txBox="1"/>
      </xdr:nvSpPr>
      <xdr:spPr>
        <a:xfrm>
          <a:off x="20199427" y="1073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102125</xdr:rowOff>
    </xdr:from>
    <xdr:ext cx="469744" cy="259045"/>
    <xdr:sp macro="" textlink="">
      <xdr:nvSpPr>
        <xdr:cNvPr id="596" name="n_3aveValue【学校施設】&#10;一人当たり面積">
          <a:extLst>
            <a:ext uri="{FF2B5EF4-FFF2-40B4-BE49-F238E27FC236}">
              <a16:creationId xmlns:a16="http://schemas.microsoft.com/office/drawing/2014/main" id="{CD9E2F62-C95B-4328-A39C-BB606CC38992}"/>
            </a:ext>
          </a:extLst>
        </xdr:cNvPr>
        <xdr:cNvSpPr txBox="1"/>
      </xdr:nvSpPr>
      <xdr:spPr>
        <a:xfrm>
          <a:off x="19310427" y="10732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126763</xdr:rowOff>
    </xdr:from>
    <xdr:ext cx="469744" cy="259045"/>
    <xdr:sp macro="" textlink="">
      <xdr:nvSpPr>
        <xdr:cNvPr id="597" name="n_4aveValue【学校施設】&#10;一人当たり面積">
          <a:extLst>
            <a:ext uri="{FF2B5EF4-FFF2-40B4-BE49-F238E27FC236}">
              <a16:creationId xmlns:a16="http://schemas.microsoft.com/office/drawing/2014/main" id="{B1F71FE9-63B2-4835-BBC4-D6D44B0139F0}"/>
            </a:ext>
          </a:extLst>
        </xdr:cNvPr>
        <xdr:cNvSpPr txBox="1"/>
      </xdr:nvSpPr>
      <xdr:spPr>
        <a:xfrm>
          <a:off x="18421427" y="1041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1795</xdr:rowOff>
    </xdr:from>
    <xdr:ext cx="469744" cy="259045"/>
    <xdr:sp macro="" textlink="">
      <xdr:nvSpPr>
        <xdr:cNvPr id="598" name="n_1mainValue【学校施設】&#10;一人当たり面積">
          <a:extLst>
            <a:ext uri="{FF2B5EF4-FFF2-40B4-BE49-F238E27FC236}">
              <a16:creationId xmlns:a16="http://schemas.microsoft.com/office/drawing/2014/main" id="{6DD3C9EB-0975-45DB-9DB8-6EF2BD370028}"/>
            </a:ext>
          </a:extLst>
        </xdr:cNvPr>
        <xdr:cNvSpPr txBox="1"/>
      </xdr:nvSpPr>
      <xdr:spPr>
        <a:xfrm>
          <a:off x="21075727" y="1028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7891</xdr:rowOff>
    </xdr:from>
    <xdr:ext cx="469744" cy="259045"/>
    <xdr:sp macro="" textlink="">
      <xdr:nvSpPr>
        <xdr:cNvPr id="599" name="n_2mainValue【学校施設】&#10;一人当たり面積">
          <a:extLst>
            <a:ext uri="{FF2B5EF4-FFF2-40B4-BE49-F238E27FC236}">
              <a16:creationId xmlns:a16="http://schemas.microsoft.com/office/drawing/2014/main" id="{270883F9-7C8D-4C7B-BBFE-E24E4DA7AE4D}"/>
            </a:ext>
          </a:extLst>
        </xdr:cNvPr>
        <xdr:cNvSpPr txBox="1"/>
      </xdr:nvSpPr>
      <xdr:spPr>
        <a:xfrm>
          <a:off x="20199427" y="1029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23131</xdr:rowOff>
    </xdr:from>
    <xdr:ext cx="469744" cy="259045"/>
    <xdr:sp macro="" textlink="">
      <xdr:nvSpPr>
        <xdr:cNvPr id="600" name="n_3mainValue【学校施設】&#10;一人当たり面積">
          <a:extLst>
            <a:ext uri="{FF2B5EF4-FFF2-40B4-BE49-F238E27FC236}">
              <a16:creationId xmlns:a16="http://schemas.microsoft.com/office/drawing/2014/main" id="{9743776C-3552-4732-ABF0-3B764F97045B}"/>
            </a:ext>
          </a:extLst>
        </xdr:cNvPr>
        <xdr:cNvSpPr txBox="1"/>
      </xdr:nvSpPr>
      <xdr:spPr>
        <a:xfrm>
          <a:off x="19310427" y="1031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1" name="正方形/長方形 600">
          <a:extLst>
            <a:ext uri="{FF2B5EF4-FFF2-40B4-BE49-F238E27FC236}">
              <a16:creationId xmlns:a16="http://schemas.microsoft.com/office/drawing/2014/main" id="{42A84F04-D3B1-4FDD-97D5-4D31BEA3CD7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2" name="正方形/長方形 601">
          <a:extLst>
            <a:ext uri="{FF2B5EF4-FFF2-40B4-BE49-F238E27FC236}">
              <a16:creationId xmlns:a16="http://schemas.microsoft.com/office/drawing/2014/main" id="{125F8C0B-7FBB-44A6-B79D-784CF62994C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3" name="正方形/長方形 602">
          <a:extLst>
            <a:ext uri="{FF2B5EF4-FFF2-40B4-BE49-F238E27FC236}">
              <a16:creationId xmlns:a16="http://schemas.microsoft.com/office/drawing/2014/main" id="{0FCBA34E-3493-4665-91C3-8B67FBD67B8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4" name="正方形/長方形 603">
          <a:extLst>
            <a:ext uri="{FF2B5EF4-FFF2-40B4-BE49-F238E27FC236}">
              <a16:creationId xmlns:a16="http://schemas.microsoft.com/office/drawing/2014/main" id="{B6C5CC09-0E9B-49AF-95BE-8AFDC63B956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5" name="正方形/長方形 604">
          <a:extLst>
            <a:ext uri="{FF2B5EF4-FFF2-40B4-BE49-F238E27FC236}">
              <a16:creationId xmlns:a16="http://schemas.microsoft.com/office/drawing/2014/main" id="{83D62EB3-AF0D-4848-B6C5-7B5C4478AF5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6" name="正方形/長方形 605">
          <a:extLst>
            <a:ext uri="{FF2B5EF4-FFF2-40B4-BE49-F238E27FC236}">
              <a16:creationId xmlns:a16="http://schemas.microsoft.com/office/drawing/2014/main" id="{C7E6F853-6332-47A5-ACFF-BE3E096A97E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7" name="正方形/長方形 606">
          <a:extLst>
            <a:ext uri="{FF2B5EF4-FFF2-40B4-BE49-F238E27FC236}">
              <a16:creationId xmlns:a16="http://schemas.microsoft.com/office/drawing/2014/main" id="{14CFF86D-479F-461B-B4C9-38ECD560CC7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8" name="正方形/長方形 607">
          <a:extLst>
            <a:ext uri="{FF2B5EF4-FFF2-40B4-BE49-F238E27FC236}">
              <a16:creationId xmlns:a16="http://schemas.microsoft.com/office/drawing/2014/main" id="{29ED4001-820A-4F3A-9F78-9AD7FFE263F5}"/>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09" name="正方形/長方形 608">
          <a:extLst>
            <a:ext uri="{FF2B5EF4-FFF2-40B4-BE49-F238E27FC236}">
              <a16:creationId xmlns:a16="http://schemas.microsoft.com/office/drawing/2014/main" id="{D20A5730-4E8A-4727-B446-8EC9F4267C5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0" name="正方形/長方形 609">
          <a:extLst>
            <a:ext uri="{FF2B5EF4-FFF2-40B4-BE49-F238E27FC236}">
              <a16:creationId xmlns:a16="http://schemas.microsoft.com/office/drawing/2014/main" id="{7409375C-25F1-4261-8662-753E09F6CE6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1" name="正方形/長方形 610">
          <a:extLst>
            <a:ext uri="{FF2B5EF4-FFF2-40B4-BE49-F238E27FC236}">
              <a16:creationId xmlns:a16="http://schemas.microsoft.com/office/drawing/2014/main" id="{55084249-9858-4562-9E6A-2899AE78752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2" name="正方形/長方形 611">
          <a:extLst>
            <a:ext uri="{FF2B5EF4-FFF2-40B4-BE49-F238E27FC236}">
              <a16:creationId xmlns:a16="http://schemas.microsoft.com/office/drawing/2014/main" id="{FE669994-DD20-41AE-9594-BDC88CB0262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3" name="正方形/長方形 612">
          <a:extLst>
            <a:ext uri="{FF2B5EF4-FFF2-40B4-BE49-F238E27FC236}">
              <a16:creationId xmlns:a16="http://schemas.microsoft.com/office/drawing/2014/main" id="{50ADCBF0-B3AD-4514-B57E-E3023E1024A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4" name="正方形/長方形 613">
          <a:extLst>
            <a:ext uri="{FF2B5EF4-FFF2-40B4-BE49-F238E27FC236}">
              <a16:creationId xmlns:a16="http://schemas.microsoft.com/office/drawing/2014/main" id="{B920B7A0-A687-460E-ABC6-22F2E330D13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5" name="正方形/長方形 614">
          <a:extLst>
            <a:ext uri="{FF2B5EF4-FFF2-40B4-BE49-F238E27FC236}">
              <a16:creationId xmlns:a16="http://schemas.microsoft.com/office/drawing/2014/main" id="{39533EE7-ABBF-4411-A99B-80AB7D03551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6" name="正方形/長方形 615">
          <a:extLst>
            <a:ext uri="{FF2B5EF4-FFF2-40B4-BE49-F238E27FC236}">
              <a16:creationId xmlns:a16="http://schemas.microsoft.com/office/drawing/2014/main" id="{24D6114E-545A-468B-BF24-AD92BA51F145}"/>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17" name="正方形/長方形 616">
          <a:extLst>
            <a:ext uri="{FF2B5EF4-FFF2-40B4-BE49-F238E27FC236}">
              <a16:creationId xmlns:a16="http://schemas.microsoft.com/office/drawing/2014/main" id="{35FA1A44-B629-4F4C-B9B5-ADF39E7F8FA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8" name="正方形/長方形 617">
          <a:extLst>
            <a:ext uri="{FF2B5EF4-FFF2-40B4-BE49-F238E27FC236}">
              <a16:creationId xmlns:a16="http://schemas.microsoft.com/office/drawing/2014/main" id="{E8B9E58C-326F-4462-A78A-F4B3496B991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9" name="正方形/長方形 618">
          <a:extLst>
            <a:ext uri="{FF2B5EF4-FFF2-40B4-BE49-F238E27FC236}">
              <a16:creationId xmlns:a16="http://schemas.microsoft.com/office/drawing/2014/main" id="{67EA6038-3AC9-4553-AC33-44CE9F3420B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0" name="正方形/長方形 619">
          <a:extLst>
            <a:ext uri="{FF2B5EF4-FFF2-40B4-BE49-F238E27FC236}">
              <a16:creationId xmlns:a16="http://schemas.microsoft.com/office/drawing/2014/main" id="{A67412B8-EF58-4E9C-A5D2-55A4EE610CE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1" name="正方形/長方形 620">
          <a:extLst>
            <a:ext uri="{FF2B5EF4-FFF2-40B4-BE49-F238E27FC236}">
              <a16:creationId xmlns:a16="http://schemas.microsoft.com/office/drawing/2014/main" id="{ECB56E5E-B744-4791-B0C7-2E0976DEDF6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2" name="正方形/長方形 621">
          <a:extLst>
            <a:ext uri="{FF2B5EF4-FFF2-40B4-BE49-F238E27FC236}">
              <a16:creationId xmlns:a16="http://schemas.microsoft.com/office/drawing/2014/main" id="{C7AC8663-2A25-41FB-B2A6-0A928789200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3" name="正方形/長方形 622">
          <a:extLst>
            <a:ext uri="{FF2B5EF4-FFF2-40B4-BE49-F238E27FC236}">
              <a16:creationId xmlns:a16="http://schemas.microsoft.com/office/drawing/2014/main" id="{C0FFCB0D-B5CD-4570-BF16-210D9ACF828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4" name="正方形/長方形 623">
          <a:extLst>
            <a:ext uri="{FF2B5EF4-FFF2-40B4-BE49-F238E27FC236}">
              <a16:creationId xmlns:a16="http://schemas.microsoft.com/office/drawing/2014/main" id="{4F0BDF73-26CD-4FEA-AE7E-663AA0FA060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5" name="テキスト ボックス 624">
          <a:extLst>
            <a:ext uri="{FF2B5EF4-FFF2-40B4-BE49-F238E27FC236}">
              <a16:creationId xmlns:a16="http://schemas.microsoft.com/office/drawing/2014/main" id="{99D56BF4-FD17-4FCD-A91D-FA7CCF8A49D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6" name="直線コネクタ 625">
          <a:extLst>
            <a:ext uri="{FF2B5EF4-FFF2-40B4-BE49-F238E27FC236}">
              <a16:creationId xmlns:a16="http://schemas.microsoft.com/office/drawing/2014/main" id="{24ADEAA0-E302-458E-8CC6-25C3B7EFF9C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27" name="テキスト ボックス 626">
          <a:extLst>
            <a:ext uri="{FF2B5EF4-FFF2-40B4-BE49-F238E27FC236}">
              <a16:creationId xmlns:a16="http://schemas.microsoft.com/office/drawing/2014/main" id="{E0FAFAFF-CBD7-4CDD-ADEE-A75776F0685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28" name="直線コネクタ 627">
          <a:extLst>
            <a:ext uri="{FF2B5EF4-FFF2-40B4-BE49-F238E27FC236}">
              <a16:creationId xmlns:a16="http://schemas.microsoft.com/office/drawing/2014/main" id="{FCDC79A6-765A-4CD7-8EA3-26F086E5AD07}"/>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29" name="テキスト ボックス 628">
          <a:extLst>
            <a:ext uri="{FF2B5EF4-FFF2-40B4-BE49-F238E27FC236}">
              <a16:creationId xmlns:a16="http://schemas.microsoft.com/office/drawing/2014/main" id="{B21AD66B-88C8-4514-9F90-67C3E1499484}"/>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30" name="直線コネクタ 629">
          <a:extLst>
            <a:ext uri="{FF2B5EF4-FFF2-40B4-BE49-F238E27FC236}">
              <a16:creationId xmlns:a16="http://schemas.microsoft.com/office/drawing/2014/main" id="{B96FE624-3E7A-4EA6-B5CD-5DA4351DE934}"/>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31" name="テキスト ボックス 630">
          <a:extLst>
            <a:ext uri="{FF2B5EF4-FFF2-40B4-BE49-F238E27FC236}">
              <a16:creationId xmlns:a16="http://schemas.microsoft.com/office/drawing/2014/main" id="{061B639D-BA92-47BB-A7FE-86BC9BD4DD7F}"/>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32" name="直線コネクタ 631">
          <a:extLst>
            <a:ext uri="{FF2B5EF4-FFF2-40B4-BE49-F238E27FC236}">
              <a16:creationId xmlns:a16="http://schemas.microsoft.com/office/drawing/2014/main" id="{C0976ABC-29C9-48D7-ACD3-E32549806733}"/>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33" name="テキスト ボックス 632">
          <a:extLst>
            <a:ext uri="{FF2B5EF4-FFF2-40B4-BE49-F238E27FC236}">
              <a16:creationId xmlns:a16="http://schemas.microsoft.com/office/drawing/2014/main" id="{61D5E376-F0C8-4438-B4FE-F34A96AE749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34" name="直線コネクタ 633">
          <a:extLst>
            <a:ext uri="{FF2B5EF4-FFF2-40B4-BE49-F238E27FC236}">
              <a16:creationId xmlns:a16="http://schemas.microsoft.com/office/drawing/2014/main" id="{FB68A0B9-5283-4D1A-9C82-66F2A23A9C56}"/>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35" name="テキスト ボックス 634">
          <a:extLst>
            <a:ext uri="{FF2B5EF4-FFF2-40B4-BE49-F238E27FC236}">
              <a16:creationId xmlns:a16="http://schemas.microsoft.com/office/drawing/2014/main" id="{87AE9592-505B-458D-9BBE-69196869703F}"/>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36" name="直線コネクタ 635">
          <a:extLst>
            <a:ext uri="{FF2B5EF4-FFF2-40B4-BE49-F238E27FC236}">
              <a16:creationId xmlns:a16="http://schemas.microsoft.com/office/drawing/2014/main" id="{EF21C87C-9046-44A0-BAC8-EBE9F7DCFEEF}"/>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37" name="テキスト ボックス 636">
          <a:extLst>
            <a:ext uri="{FF2B5EF4-FFF2-40B4-BE49-F238E27FC236}">
              <a16:creationId xmlns:a16="http://schemas.microsoft.com/office/drawing/2014/main" id="{F68CFF8D-D434-4E2B-89CA-78C96A89D4F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8" name="直線コネクタ 637">
          <a:extLst>
            <a:ext uri="{FF2B5EF4-FFF2-40B4-BE49-F238E27FC236}">
              <a16:creationId xmlns:a16="http://schemas.microsoft.com/office/drawing/2014/main" id="{8237D9EF-6F6E-4376-AC40-E34D94B2C52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39" name="テキスト ボックス 638">
          <a:extLst>
            <a:ext uri="{FF2B5EF4-FFF2-40B4-BE49-F238E27FC236}">
              <a16:creationId xmlns:a16="http://schemas.microsoft.com/office/drawing/2014/main" id="{F2B3265A-4C3A-4E24-A5C6-A9FE7128A5C3}"/>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40" name="【公民館】&#10;有形固定資産減価償却率グラフ枠">
          <a:extLst>
            <a:ext uri="{FF2B5EF4-FFF2-40B4-BE49-F238E27FC236}">
              <a16:creationId xmlns:a16="http://schemas.microsoft.com/office/drawing/2014/main" id="{836AE509-9F4D-4B61-90CA-B3E9FB99ACE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36195</xdr:rowOff>
    </xdr:from>
    <xdr:to>
      <xdr:col>85</xdr:col>
      <xdr:colOff>126364</xdr:colOff>
      <xdr:row>108</xdr:row>
      <xdr:rowOff>152400</xdr:rowOff>
    </xdr:to>
    <xdr:cxnSp macro="">
      <xdr:nvCxnSpPr>
        <xdr:cNvPr id="641" name="直線コネクタ 640">
          <a:extLst>
            <a:ext uri="{FF2B5EF4-FFF2-40B4-BE49-F238E27FC236}">
              <a16:creationId xmlns:a16="http://schemas.microsoft.com/office/drawing/2014/main" id="{C87751C9-0727-459A-885D-B9CB7388EB78}"/>
            </a:ext>
          </a:extLst>
        </xdr:cNvPr>
        <xdr:cNvCxnSpPr/>
      </xdr:nvCxnSpPr>
      <xdr:spPr>
        <a:xfrm flipV="1">
          <a:off x="16318864" y="17181195"/>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42" name="【公民館】&#10;有形固定資産減価償却率最小値テキスト">
          <a:extLst>
            <a:ext uri="{FF2B5EF4-FFF2-40B4-BE49-F238E27FC236}">
              <a16:creationId xmlns:a16="http://schemas.microsoft.com/office/drawing/2014/main" id="{DDE3BC0B-8339-4268-AB29-10DF69D14FC8}"/>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43" name="直線コネクタ 642">
          <a:extLst>
            <a:ext uri="{FF2B5EF4-FFF2-40B4-BE49-F238E27FC236}">
              <a16:creationId xmlns:a16="http://schemas.microsoft.com/office/drawing/2014/main" id="{6C0C1BA3-2F6B-4154-B097-00E714969AC7}"/>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154322</xdr:rowOff>
    </xdr:from>
    <xdr:ext cx="405111" cy="259045"/>
    <xdr:sp macro="" textlink="">
      <xdr:nvSpPr>
        <xdr:cNvPr id="644" name="【公民館】&#10;有形固定資産減価償却率最大値テキスト">
          <a:extLst>
            <a:ext uri="{FF2B5EF4-FFF2-40B4-BE49-F238E27FC236}">
              <a16:creationId xmlns:a16="http://schemas.microsoft.com/office/drawing/2014/main" id="{D5E9313C-D80A-4D85-8E89-CA8402A72EBF}"/>
            </a:ext>
          </a:extLst>
        </xdr:cNvPr>
        <xdr:cNvSpPr txBox="1"/>
      </xdr:nvSpPr>
      <xdr:spPr>
        <a:xfrm>
          <a:off x="16357600" y="1695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36195</xdr:rowOff>
    </xdr:from>
    <xdr:to>
      <xdr:col>86</xdr:col>
      <xdr:colOff>25400</xdr:colOff>
      <xdr:row>100</xdr:row>
      <xdr:rowOff>36195</xdr:rowOff>
    </xdr:to>
    <xdr:cxnSp macro="">
      <xdr:nvCxnSpPr>
        <xdr:cNvPr id="645" name="直線コネクタ 644">
          <a:extLst>
            <a:ext uri="{FF2B5EF4-FFF2-40B4-BE49-F238E27FC236}">
              <a16:creationId xmlns:a16="http://schemas.microsoft.com/office/drawing/2014/main" id="{D6619112-5103-43FA-925A-B0B56E1255DA}"/>
            </a:ext>
          </a:extLst>
        </xdr:cNvPr>
        <xdr:cNvCxnSpPr/>
      </xdr:nvCxnSpPr>
      <xdr:spPr>
        <a:xfrm>
          <a:off x="16230600" y="1718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47641</xdr:rowOff>
    </xdr:from>
    <xdr:ext cx="405111" cy="259045"/>
    <xdr:sp macro="" textlink="">
      <xdr:nvSpPr>
        <xdr:cNvPr id="646" name="【公民館】&#10;有形固定資産減価償却率平均値テキスト">
          <a:extLst>
            <a:ext uri="{FF2B5EF4-FFF2-40B4-BE49-F238E27FC236}">
              <a16:creationId xmlns:a16="http://schemas.microsoft.com/office/drawing/2014/main" id="{4FEE73AD-07FE-439C-9863-C61A77B5C484}"/>
            </a:ext>
          </a:extLst>
        </xdr:cNvPr>
        <xdr:cNvSpPr txBox="1"/>
      </xdr:nvSpPr>
      <xdr:spPr>
        <a:xfrm>
          <a:off x="16357600" y="180498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69214</xdr:rowOff>
    </xdr:from>
    <xdr:to>
      <xdr:col>85</xdr:col>
      <xdr:colOff>177800</xdr:colOff>
      <xdr:row>105</xdr:row>
      <xdr:rowOff>170814</xdr:rowOff>
    </xdr:to>
    <xdr:sp macro="" textlink="">
      <xdr:nvSpPr>
        <xdr:cNvPr id="647" name="フローチャート: 判断 646">
          <a:extLst>
            <a:ext uri="{FF2B5EF4-FFF2-40B4-BE49-F238E27FC236}">
              <a16:creationId xmlns:a16="http://schemas.microsoft.com/office/drawing/2014/main" id="{2C90DFCE-4510-4F69-B0CC-D49F04DDD4CD}"/>
            </a:ext>
          </a:extLst>
        </xdr:cNvPr>
        <xdr:cNvSpPr/>
      </xdr:nvSpPr>
      <xdr:spPr>
        <a:xfrm>
          <a:off x="16268700" y="1807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55880</xdr:rowOff>
    </xdr:from>
    <xdr:to>
      <xdr:col>81</xdr:col>
      <xdr:colOff>101600</xdr:colOff>
      <xdr:row>105</xdr:row>
      <xdr:rowOff>157480</xdr:rowOff>
    </xdr:to>
    <xdr:sp macro="" textlink="">
      <xdr:nvSpPr>
        <xdr:cNvPr id="648" name="フローチャート: 判断 647">
          <a:extLst>
            <a:ext uri="{FF2B5EF4-FFF2-40B4-BE49-F238E27FC236}">
              <a16:creationId xmlns:a16="http://schemas.microsoft.com/office/drawing/2014/main" id="{F8288709-C57C-44AE-A720-D8BAB3939073}"/>
            </a:ext>
          </a:extLst>
        </xdr:cNvPr>
        <xdr:cNvSpPr/>
      </xdr:nvSpPr>
      <xdr:spPr>
        <a:xfrm>
          <a:off x="154305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48261</xdr:rowOff>
    </xdr:from>
    <xdr:to>
      <xdr:col>76</xdr:col>
      <xdr:colOff>165100</xdr:colOff>
      <xdr:row>105</xdr:row>
      <xdr:rowOff>149861</xdr:rowOff>
    </xdr:to>
    <xdr:sp macro="" textlink="">
      <xdr:nvSpPr>
        <xdr:cNvPr id="649" name="フローチャート: 判断 648">
          <a:extLst>
            <a:ext uri="{FF2B5EF4-FFF2-40B4-BE49-F238E27FC236}">
              <a16:creationId xmlns:a16="http://schemas.microsoft.com/office/drawing/2014/main" id="{B4F2A077-192F-46B5-BAD9-C0B9C14AE429}"/>
            </a:ext>
          </a:extLst>
        </xdr:cNvPr>
        <xdr:cNvSpPr/>
      </xdr:nvSpPr>
      <xdr:spPr>
        <a:xfrm>
          <a:off x="14541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50164</xdr:rowOff>
    </xdr:from>
    <xdr:to>
      <xdr:col>72</xdr:col>
      <xdr:colOff>38100</xdr:colOff>
      <xdr:row>105</xdr:row>
      <xdr:rowOff>151764</xdr:rowOff>
    </xdr:to>
    <xdr:sp macro="" textlink="">
      <xdr:nvSpPr>
        <xdr:cNvPr id="650" name="フローチャート: 判断 649">
          <a:extLst>
            <a:ext uri="{FF2B5EF4-FFF2-40B4-BE49-F238E27FC236}">
              <a16:creationId xmlns:a16="http://schemas.microsoft.com/office/drawing/2014/main" id="{08519B26-7682-4145-9140-2D7154BB5FC8}"/>
            </a:ext>
          </a:extLst>
        </xdr:cNvPr>
        <xdr:cNvSpPr/>
      </xdr:nvSpPr>
      <xdr:spPr>
        <a:xfrm>
          <a:off x="13652500" y="18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88264</xdr:rowOff>
    </xdr:from>
    <xdr:to>
      <xdr:col>67</xdr:col>
      <xdr:colOff>101600</xdr:colOff>
      <xdr:row>106</xdr:row>
      <xdr:rowOff>18414</xdr:rowOff>
    </xdr:to>
    <xdr:sp macro="" textlink="">
      <xdr:nvSpPr>
        <xdr:cNvPr id="651" name="フローチャート: 判断 650">
          <a:extLst>
            <a:ext uri="{FF2B5EF4-FFF2-40B4-BE49-F238E27FC236}">
              <a16:creationId xmlns:a16="http://schemas.microsoft.com/office/drawing/2014/main" id="{63BFB5FC-3CAB-4C09-AF29-F8F11E504FAB}"/>
            </a:ext>
          </a:extLst>
        </xdr:cNvPr>
        <xdr:cNvSpPr/>
      </xdr:nvSpPr>
      <xdr:spPr>
        <a:xfrm>
          <a:off x="12763500" y="1809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2" name="テキスト ボックス 651">
          <a:extLst>
            <a:ext uri="{FF2B5EF4-FFF2-40B4-BE49-F238E27FC236}">
              <a16:creationId xmlns:a16="http://schemas.microsoft.com/office/drawing/2014/main" id="{FC595DFE-29EA-4D6A-81AE-EFA055DF9F5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3" name="テキスト ボックス 652">
          <a:extLst>
            <a:ext uri="{FF2B5EF4-FFF2-40B4-BE49-F238E27FC236}">
              <a16:creationId xmlns:a16="http://schemas.microsoft.com/office/drawing/2014/main" id="{1A10BA5E-ABA2-4240-AB4D-9DE9193BE0E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4" name="テキスト ボックス 653">
          <a:extLst>
            <a:ext uri="{FF2B5EF4-FFF2-40B4-BE49-F238E27FC236}">
              <a16:creationId xmlns:a16="http://schemas.microsoft.com/office/drawing/2014/main" id="{E25C6450-776B-47D2-A07C-5EC1876A3DA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5" name="テキスト ボックス 654">
          <a:extLst>
            <a:ext uri="{FF2B5EF4-FFF2-40B4-BE49-F238E27FC236}">
              <a16:creationId xmlns:a16="http://schemas.microsoft.com/office/drawing/2014/main" id="{4C34CBA2-DD1C-4354-A743-0A6B5A54946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6" name="テキスト ボックス 655">
          <a:extLst>
            <a:ext uri="{FF2B5EF4-FFF2-40B4-BE49-F238E27FC236}">
              <a16:creationId xmlns:a16="http://schemas.microsoft.com/office/drawing/2014/main" id="{F960B4D1-3378-4A41-93AF-CD8DAA489E8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17780</xdr:rowOff>
    </xdr:from>
    <xdr:to>
      <xdr:col>85</xdr:col>
      <xdr:colOff>177800</xdr:colOff>
      <xdr:row>103</xdr:row>
      <xdr:rowOff>119380</xdr:rowOff>
    </xdr:to>
    <xdr:sp macro="" textlink="">
      <xdr:nvSpPr>
        <xdr:cNvPr id="657" name="楕円 656">
          <a:extLst>
            <a:ext uri="{FF2B5EF4-FFF2-40B4-BE49-F238E27FC236}">
              <a16:creationId xmlns:a16="http://schemas.microsoft.com/office/drawing/2014/main" id="{6D43ADAF-537F-43EA-A4CE-374556E124F7}"/>
            </a:ext>
          </a:extLst>
        </xdr:cNvPr>
        <xdr:cNvSpPr/>
      </xdr:nvSpPr>
      <xdr:spPr>
        <a:xfrm>
          <a:off x="16268700" y="1767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40657</xdr:rowOff>
    </xdr:from>
    <xdr:ext cx="405111" cy="259045"/>
    <xdr:sp macro="" textlink="">
      <xdr:nvSpPr>
        <xdr:cNvPr id="658" name="【公民館】&#10;有形固定資産減価償却率該当値テキスト">
          <a:extLst>
            <a:ext uri="{FF2B5EF4-FFF2-40B4-BE49-F238E27FC236}">
              <a16:creationId xmlns:a16="http://schemas.microsoft.com/office/drawing/2014/main" id="{7E7C57F5-7455-4037-94B3-CDDDDCE882A7}"/>
            </a:ext>
          </a:extLst>
        </xdr:cNvPr>
        <xdr:cNvSpPr txBox="1"/>
      </xdr:nvSpPr>
      <xdr:spPr>
        <a:xfrm>
          <a:off x="16357600" y="1752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147320</xdr:rowOff>
    </xdr:from>
    <xdr:to>
      <xdr:col>81</xdr:col>
      <xdr:colOff>101600</xdr:colOff>
      <xdr:row>103</xdr:row>
      <xdr:rowOff>77470</xdr:rowOff>
    </xdr:to>
    <xdr:sp macro="" textlink="">
      <xdr:nvSpPr>
        <xdr:cNvPr id="659" name="楕円 658">
          <a:extLst>
            <a:ext uri="{FF2B5EF4-FFF2-40B4-BE49-F238E27FC236}">
              <a16:creationId xmlns:a16="http://schemas.microsoft.com/office/drawing/2014/main" id="{6C22B4FE-E052-4023-9107-D29965709AD7}"/>
            </a:ext>
          </a:extLst>
        </xdr:cNvPr>
        <xdr:cNvSpPr/>
      </xdr:nvSpPr>
      <xdr:spPr>
        <a:xfrm>
          <a:off x="15430500" y="1763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26670</xdr:rowOff>
    </xdr:from>
    <xdr:to>
      <xdr:col>85</xdr:col>
      <xdr:colOff>127000</xdr:colOff>
      <xdr:row>103</xdr:row>
      <xdr:rowOff>68580</xdr:rowOff>
    </xdr:to>
    <xdr:cxnSp macro="">
      <xdr:nvCxnSpPr>
        <xdr:cNvPr id="660" name="直線コネクタ 659">
          <a:extLst>
            <a:ext uri="{FF2B5EF4-FFF2-40B4-BE49-F238E27FC236}">
              <a16:creationId xmlns:a16="http://schemas.microsoft.com/office/drawing/2014/main" id="{0A1675DF-A29E-4D1D-AD7C-1CABDF133A00}"/>
            </a:ext>
          </a:extLst>
        </xdr:cNvPr>
        <xdr:cNvCxnSpPr/>
      </xdr:nvCxnSpPr>
      <xdr:spPr>
        <a:xfrm>
          <a:off x="15481300" y="1768602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105411</xdr:rowOff>
    </xdr:from>
    <xdr:to>
      <xdr:col>76</xdr:col>
      <xdr:colOff>165100</xdr:colOff>
      <xdr:row>103</xdr:row>
      <xdr:rowOff>35561</xdr:rowOff>
    </xdr:to>
    <xdr:sp macro="" textlink="">
      <xdr:nvSpPr>
        <xdr:cNvPr id="661" name="楕円 660">
          <a:extLst>
            <a:ext uri="{FF2B5EF4-FFF2-40B4-BE49-F238E27FC236}">
              <a16:creationId xmlns:a16="http://schemas.microsoft.com/office/drawing/2014/main" id="{2A1C7737-8150-4C76-BB79-42C511299B2E}"/>
            </a:ext>
          </a:extLst>
        </xdr:cNvPr>
        <xdr:cNvSpPr/>
      </xdr:nvSpPr>
      <xdr:spPr>
        <a:xfrm>
          <a:off x="14541500" y="1759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156211</xdr:rowOff>
    </xdr:from>
    <xdr:to>
      <xdr:col>81</xdr:col>
      <xdr:colOff>50800</xdr:colOff>
      <xdr:row>103</xdr:row>
      <xdr:rowOff>26670</xdr:rowOff>
    </xdr:to>
    <xdr:cxnSp macro="">
      <xdr:nvCxnSpPr>
        <xdr:cNvPr id="662" name="直線コネクタ 661">
          <a:extLst>
            <a:ext uri="{FF2B5EF4-FFF2-40B4-BE49-F238E27FC236}">
              <a16:creationId xmlns:a16="http://schemas.microsoft.com/office/drawing/2014/main" id="{3A1CD186-83D9-4AE2-9C66-5F8F866D563F}"/>
            </a:ext>
          </a:extLst>
        </xdr:cNvPr>
        <xdr:cNvCxnSpPr/>
      </xdr:nvCxnSpPr>
      <xdr:spPr>
        <a:xfrm>
          <a:off x="14592300" y="1764411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63500</xdr:rowOff>
    </xdr:from>
    <xdr:to>
      <xdr:col>72</xdr:col>
      <xdr:colOff>38100</xdr:colOff>
      <xdr:row>102</xdr:row>
      <xdr:rowOff>165100</xdr:rowOff>
    </xdr:to>
    <xdr:sp macro="" textlink="">
      <xdr:nvSpPr>
        <xdr:cNvPr id="663" name="楕円 662">
          <a:extLst>
            <a:ext uri="{FF2B5EF4-FFF2-40B4-BE49-F238E27FC236}">
              <a16:creationId xmlns:a16="http://schemas.microsoft.com/office/drawing/2014/main" id="{8314770D-F8BD-432E-847B-76C069D474DC}"/>
            </a:ext>
          </a:extLst>
        </xdr:cNvPr>
        <xdr:cNvSpPr/>
      </xdr:nvSpPr>
      <xdr:spPr>
        <a:xfrm>
          <a:off x="13652500" y="1755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114300</xdr:rowOff>
    </xdr:from>
    <xdr:to>
      <xdr:col>76</xdr:col>
      <xdr:colOff>114300</xdr:colOff>
      <xdr:row>102</xdr:row>
      <xdr:rowOff>156211</xdr:rowOff>
    </xdr:to>
    <xdr:cxnSp macro="">
      <xdr:nvCxnSpPr>
        <xdr:cNvPr id="664" name="直線コネクタ 663">
          <a:extLst>
            <a:ext uri="{FF2B5EF4-FFF2-40B4-BE49-F238E27FC236}">
              <a16:creationId xmlns:a16="http://schemas.microsoft.com/office/drawing/2014/main" id="{C0E859FB-8E11-4FD1-886A-2EA3D271B4D9}"/>
            </a:ext>
          </a:extLst>
        </xdr:cNvPr>
        <xdr:cNvCxnSpPr/>
      </xdr:nvCxnSpPr>
      <xdr:spPr>
        <a:xfrm>
          <a:off x="13703300" y="1760220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148607</xdr:rowOff>
    </xdr:from>
    <xdr:ext cx="405111" cy="259045"/>
    <xdr:sp macro="" textlink="">
      <xdr:nvSpPr>
        <xdr:cNvPr id="665" name="n_1aveValue【公民館】&#10;有形固定資産減価償却率">
          <a:extLst>
            <a:ext uri="{FF2B5EF4-FFF2-40B4-BE49-F238E27FC236}">
              <a16:creationId xmlns:a16="http://schemas.microsoft.com/office/drawing/2014/main" id="{FB5203AD-88D9-44E6-8766-29C387CA79A3}"/>
            </a:ext>
          </a:extLst>
        </xdr:cNvPr>
        <xdr:cNvSpPr txBox="1"/>
      </xdr:nvSpPr>
      <xdr:spPr>
        <a:xfrm>
          <a:off x="15266044" y="1815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140988</xdr:rowOff>
    </xdr:from>
    <xdr:ext cx="405111" cy="259045"/>
    <xdr:sp macro="" textlink="">
      <xdr:nvSpPr>
        <xdr:cNvPr id="666" name="n_2aveValue【公民館】&#10;有形固定資産減価償却率">
          <a:extLst>
            <a:ext uri="{FF2B5EF4-FFF2-40B4-BE49-F238E27FC236}">
              <a16:creationId xmlns:a16="http://schemas.microsoft.com/office/drawing/2014/main" id="{7D9EE592-B861-4C2F-A3AB-3E61E5A5406B}"/>
            </a:ext>
          </a:extLst>
        </xdr:cNvPr>
        <xdr:cNvSpPr txBox="1"/>
      </xdr:nvSpPr>
      <xdr:spPr>
        <a:xfrm>
          <a:off x="14389744"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142891</xdr:rowOff>
    </xdr:from>
    <xdr:ext cx="405111" cy="259045"/>
    <xdr:sp macro="" textlink="">
      <xdr:nvSpPr>
        <xdr:cNvPr id="667" name="n_3aveValue【公民館】&#10;有形固定資産減価償却率">
          <a:extLst>
            <a:ext uri="{FF2B5EF4-FFF2-40B4-BE49-F238E27FC236}">
              <a16:creationId xmlns:a16="http://schemas.microsoft.com/office/drawing/2014/main" id="{6BCA3DBF-3AEF-45BA-8E2A-39EA0A258CAA}"/>
            </a:ext>
          </a:extLst>
        </xdr:cNvPr>
        <xdr:cNvSpPr txBox="1"/>
      </xdr:nvSpPr>
      <xdr:spPr>
        <a:xfrm>
          <a:off x="13500744" y="1814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34941</xdr:rowOff>
    </xdr:from>
    <xdr:ext cx="405111" cy="259045"/>
    <xdr:sp macro="" textlink="">
      <xdr:nvSpPr>
        <xdr:cNvPr id="668" name="n_4aveValue【公民館】&#10;有形固定資産減価償却率">
          <a:extLst>
            <a:ext uri="{FF2B5EF4-FFF2-40B4-BE49-F238E27FC236}">
              <a16:creationId xmlns:a16="http://schemas.microsoft.com/office/drawing/2014/main" id="{CBFC18A0-90FE-406C-BABA-DA96CBC0C8D0}"/>
            </a:ext>
          </a:extLst>
        </xdr:cNvPr>
        <xdr:cNvSpPr txBox="1"/>
      </xdr:nvSpPr>
      <xdr:spPr>
        <a:xfrm>
          <a:off x="12611744" y="17865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93997</xdr:rowOff>
    </xdr:from>
    <xdr:ext cx="405111" cy="259045"/>
    <xdr:sp macro="" textlink="">
      <xdr:nvSpPr>
        <xdr:cNvPr id="669" name="n_1mainValue【公民館】&#10;有形固定資産減価償却率">
          <a:extLst>
            <a:ext uri="{FF2B5EF4-FFF2-40B4-BE49-F238E27FC236}">
              <a16:creationId xmlns:a16="http://schemas.microsoft.com/office/drawing/2014/main" id="{D0B40ECC-391D-4BB4-AF82-935A64DE2609}"/>
            </a:ext>
          </a:extLst>
        </xdr:cNvPr>
        <xdr:cNvSpPr txBox="1"/>
      </xdr:nvSpPr>
      <xdr:spPr>
        <a:xfrm>
          <a:off x="15266044" y="1741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52088</xdr:rowOff>
    </xdr:from>
    <xdr:ext cx="405111" cy="259045"/>
    <xdr:sp macro="" textlink="">
      <xdr:nvSpPr>
        <xdr:cNvPr id="670" name="n_2mainValue【公民館】&#10;有形固定資産減価償却率">
          <a:extLst>
            <a:ext uri="{FF2B5EF4-FFF2-40B4-BE49-F238E27FC236}">
              <a16:creationId xmlns:a16="http://schemas.microsoft.com/office/drawing/2014/main" id="{8D06A953-FA82-44FA-AD8B-D6CABB30ABD7}"/>
            </a:ext>
          </a:extLst>
        </xdr:cNvPr>
        <xdr:cNvSpPr txBox="1"/>
      </xdr:nvSpPr>
      <xdr:spPr>
        <a:xfrm>
          <a:off x="14389744" y="1736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10177</xdr:rowOff>
    </xdr:from>
    <xdr:ext cx="405111" cy="259045"/>
    <xdr:sp macro="" textlink="">
      <xdr:nvSpPr>
        <xdr:cNvPr id="671" name="n_3mainValue【公民館】&#10;有形固定資産減価償却率">
          <a:extLst>
            <a:ext uri="{FF2B5EF4-FFF2-40B4-BE49-F238E27FC236}">
              <a16:creationId xmlns:a16="http://schemas.microsoft.com/office/drawing/2014/main" id="{1237E715-1889-4B95-9F13-C828E9B555AD}"/>
            </a:ext>
          </a:extLst>
        </xdr:cNvPr>
        <xdr:cNvSpPr txBox="1"/>
      </xdr:nvSpPr>
      <xdr:spPr>
        <a:xfrm>
          <a:off x="13500744" y="1732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72" name="正方形/長方形 671">
          <a:extLst>
            <a:ext uri="{FF2B5EF4-FFF2-40B4-BE49-F238E27FC236}">
              <a16:creationId xmlns:a16="http://schemas.microsoft.com/office/drawing/2014/main" id="{9A8B262F-7844-465B-8C71-BB43B533C99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3" name="正方形/長方形 672">
          <a:extLst>
            <a:ext uri="{FF2B5EF4-FFF2-40B4-BE49-F238E27FC236}">
              <a16:creationId xmlns:a16="http://schemas.microsoft.com/office/drawing/2014/main" id="{CBAC894F-8131-4A51-8B24-8780463FB36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4" name="正方形/長方形 673">
          <a:extLst>
            <a:ext uri="{FF2B5EF4-FFF2-40B4-BE49-F238E27FC236}">
              <a16:creationId xmlns:a16="http://schemas.microsoft.com/office/drawing/2014/main" id="{D59A3436-C221-4FB0-886A-9609064137B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5" name="正方形/長方形 674">
          <a:extLst>
            <a:ext uri="{FF2B5EF4-FFF2-40B4-BE49-F238E27FC236}">
              <a16:creationId xmlns:a16="http://schemas.microsoft.com/office/drawing/2014/main" id="{0CC07D8D-D1AF-4346-83D9-5B85F23944B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6" name="正方形/長方形 675">
          <a:extLst>
            <a:ext uri="{FF2B5EF4-FFF2-40B4-BE49-F238E27FC236}">
              <a16:creationId xmlns:a16="http://schemas.microsoft.com/office/drawing/2014/main" id="{D9E320A6-38E9-48B2-A3D8-677D957E4E4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7" name="正方形/長方形 676">
          <a:extLst>
            <a:ext uri="{FF2B5EF4-FFF2-40B4-BE49-F238E27FC236}">
              <a16:creationId xmlns:a16="http://schemas.microsoft.com/office/drawing/2014/main" id="{9E68E3CF-6AEF-4AE1-8882-F633841F019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8" name="正方形/長方形 677">
          <a:extLst>
            <a:ext uri="{FF2B5EF4-FFF2-40B4-BE49-F238E27FC236}">
              <a16:creationId xmlns:a16="http://schemas.microsoft.com/office/drawing/2014/main" id="{28317F23-8E3A-41A2-88F7-952C0F709A1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9" name="正方形/長方形 678">
          <a:extLst>
            <a:ext uri="{FF2B5EF4-FFF2-40B4-BE49-F238E27FC236}">
              <a16:creationId xmlns:a16="http://schemas.microsoft.com/office/drawing/2014/main" id="{28AF7BB9-4FAC-46B5-A2DB-4E20B9205C5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80" name="テキスト ボックス 679">
          <a:extLst>
            <a:ext uri="{FF2B5EF4-FFF2-40B4-BE49-F238E27FC236}">
              <a16:creationId xmlns:a16="http://schemas.microsoft.com/office/drawing/2014/main" id="{BFEE6341-D3AD-4DC7-AAE7-4413BAD71E9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81" name="直線コネクタ 680">
          <a:extLst>
            <a:ext uri="{FF2B5EF4-FFF2-40B4-BE49-F238E27FC236}">
              <a16:creationId xmlns:a16="http://schemas.microsoft.com/office/drawing/2014/main" id="{A3A77CFC-1670-4AD7-9C30-DFB7E6FA3CF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82" name="直線コネクタ 681">
          <a:extLst>
            <a:ext uri="{FF2B5EF4-FFF2-40B4-BE49-F238E27FC236}">
              <a16:creationId xmlns:a16="http://schemas.microsoft.com/office/drawing/2014/main" id="{FA72EB34-F145-4DA7-9255-AE9449C6B38E}"/>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83" name="テキスト ボックス 682">
          <a:extLst>
            <a:ext uri="{FF2B5EF4-FFF2-40B4-BE49-F238E27FC236}">
              <a16:creationId xmlns:a16="http://schemas.microsoft.com/office/drawing/2014/main" id="{9488AFE9-B615-45BA-9914-9586E522E03E}"/>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84" name="直線コネクタ 683">
          <a:extLst>
            <a:ext uri="{FF2B5EF4-FFF2-40B4-BE49-F238E27FC236}">
              <a16:creationId xmlns:a16="http://schemas.microsoft.com/office/drawing/2014/main" id="{6DC1F16B-43CC-498B-83CC-8F142E30AAE8}"/>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85" name="テキスト ボックス 684">
          <a:extLst>
            <a:ext uri="{FF2B5EF4-FFF2-40B4-BE49-F238E27FC236}">
              <a16:creationId xmlns:a16="http://schemas.microsoft.com/office/drawing/2014/main" id="{6CBD2019-C899-422A-9758-4F4AE60D7753}"/>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86" name="直線コネクタ 685">
          <a:extLst>
            <a:ext uri="{FF2B5EF4-FFF2-40B4-BE49-F238E27FC236}">
              <a16:creationId xmlns:a16="http://schemas.microsoft.com/office/drawing/2014/main" id="{AA7D31CC-56B9-4630-8F8B-78DCC0A9CF72}"/>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87" name="テキスト ボックス 686">
          <a:extLst>
            <a:ext uri="{FF2B5EF4-FFF2-40B4-BE49-F238E27FC236}">
              <a16:creationId xmlns:a16="http://schemas.microsoft.com/office/drawing/2014/main" id="{7B881EB2-D004-43AE-8BB7-55591D2E5096}"/>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88" name="直線コネクタ 687">
          <a:extLst>
            <a:ext uri="{FF2B5EF4-FFF2-40B4-BE49-F238E27FC236}">
              <a16:creationId xmlns:a16="http://schemas.microsoft.com/office/drawing/2014/main" id="{A7C2C4D3-3AC3-4486-90EF-AFE9EEEED23E}"/>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89" name="テキスト ボックス 688">
          <a:extLst>
            <a:ext uri="{FF2B5EF4-FFF2-40B4-BE49-F238E27FC236}">
              <a16:creationId xmlns:a16="http://schemas.microsoft.com/office/drawing/2014/main" id="{4DE8B0FF-8126-460F-BE3C-16531E7DDC4F}"/>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90" name="直線コネクタ 689">
          <a:extLst>
            <a:ext uri="{FF2B5EF4-FFF2-40B4-BE49-F238E27FC236}">
              <a16:creationId xmlns:a16="http://schemas.microsoft.com/office/drawing/2014/main" id="{51E22214-0F99-4F41-ADEB-73FC0A2E8387}"/>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91" name="テキスト ボックス 690">
          <a:extLst>
            <a:ext uri="{FF2B5EF4-FFF2-40B4-BE49-F238E27FC236}">
              <a16:creationId xmlns:a16="http://schemas.microsoft.com/office/drawing/2014/main" id="{FF8A0DE9-FADD-461E-8DE0-B37EAB6B258F}"/>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92" name="直線コネクタ 691">
          <a:extLst>
            <a:ext uri="{FF2B5EF4-FFF2-40B4-BE49-F238E27FC236}">
              <a16:creationId xmlns:a16="http://schemas.microsoft.com/office/drawing/2014/main" id="{B06122C9-B134-4509-861E-AD9BB2288F73}"/>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93" name="テキスト ボックス 692">
          <a:extLst>
            <a:ext uri="{FF2B5EF4-FFF2-40B4-BE49-F238E27FC236}">
              <a16:creationId xmlns:a16="http://schemas.microsoft.com/office/drawing/2014/main" id="{3AB8AB54-4FB3-4693-AC8E-7408D7391CCE}"/>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4" name="直線コネクタ 693">
          <a:extLst>
            <a:ext uri="{FF2B5EF4-FFF2-40B4-BE49-F238E27FC236}">
              <a16:creationId xmlns:a16="http://schemas.microsoft.com/office/drawing/2014/main" id="{B9B6A72A-B965-4577-B961-412460A9700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95" name="テキスト ボックス 694">
          <a:extLst>
            <a:ext uri="{FF2B5EF4-FFF2-40B4-BE49-F238E27FC236}">
              <a16:creationId xmlns:a16="http://schemas.microsoft.com/office/drawing/2014/main" id="{CF532943-A59F-4BD0-B19C-AA44798EE05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6" name="【公民館】&#10;一人当たり面積グラフ枠">
          <a:extLst>
            <a:ext uri="{FF2B5EF4-FFF2-40B4-BE49-F238E27FC236}">
              <a16:creationId xmlns:a16="http://schemas.microsoft.com/office/drawing/2014/main" id="{9E71BFE9-74BF-48B9-B937-B29BD47F37F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25581</xdr:rowOff>
    </xdr:from>
    <xdr:to>
      <xdr:col>116</xdr:col>
      <xdr:colOff>62864</xdr:colOff>
      <xdr:row>109</xdr:row>
      <xdr:rowOff>27214</xdr:rowOff>
    </xdr:to>
    <xdr:cxnSp macro="">
      <xdr:nvCxnSpPr>
        <xdr:cNvPr id="697" name="直線コネクタ 696">
          <a:extLst>
            <a:ext uri="{FF2B5EF4-FFF2-40B4-BE49-F238E27FC236}">
              <a16:creationId xmlns:a16="http://schemas.microsoft.com/office/drawing/2014/main" id="{5BBD1B12-DBAC-4883-8C1B-991A8F3FA89E}"/>
            </a:ext>
          </a:extLst>
        </xdr:cNvPr>
        <xdr:cNvCxnSpPr/>
      </xdr:nvCxnSpPr>
      <xdr:spPr>
        <a:xfrm flipV="1">
          <a:off x="22160864" y="17170581"/>
          <a:ext cx="0" cy="1544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698" name="【公民館】&#10;一人当たり面積最小値テキスト">
          <a:extLst>
            <a:ext uri="{FF2B5EF4-FFF2-40B4-BE49-F238E27FC236}">
              <a16:creationId xmlns:a16="http://schemas.microsoft.com/office/drawing/2014/main" id="{F8BB0758-1500-4F8A-A8DA-72119619AE5B}"/>
            </a:ext>
          </a:extLst>
        </xdr:cNvPr>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699" name="直線コネクタ 698">
          <a:extLst>
            <a:ext uri="{FF2B5EF4-FFF2-40B4-BE49-F238E27FC236}">
              <a16:creationId xmlns:a16="http://schemas.microsoft.com/office/drawing/2014/main" id="{6AD3A54D-4081-47B0-9AF0-705A6B9F8218}"/>
            </a:ext>
          </a:extLst>
        </xdr:cNvPr>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143708</xdr:rowOff>
    </xdr:from>
    <xdr:ext cx="469744" cy="259045"/>
    <xdr:sp macro="" textlink="">
      <xdr:nvSpPr>
        <xdr:cNvPr id="700" name="【公民館】&#10;一人当たり面積最大値テキスト">
          <a:extLst>
            <a:ext uri="{FF2B5EF4-FFF2-40B4-BE49-F238E27FC236}">
              <a16:creationId xmlns:a16="http://schemas.microsoft.com/office/drawing/2014/main" id="{DEAF3900-4FE1-4C98-AD15-BC5A4421A5EF}"/>
            </a:ext>
          </a:extLst>
        </xdr:cNvPr>
        <xdr:cNvSpPr txBox="1"/>
      </xdr:nvSpPr>
      <xdr:spPr>
        <a:xfrm>
          <a:off x="22199600" y="16945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25581</xdr:rowOff>
    </xdr:from>
    <xdr:to>
      <xdr:col>116</xdr:col>
      <xdr:colOff>152400</xdr:colOff>
      <xdr:row>100</xdr:row>
      <xdr:rowOff>25581</xdr:rowOff>
    </xdr:to>
    <xdr:cxnSp macro="">
      <xdr:nvCxnSpPr>
        <xdr:cNvPr id="701" name="直線コネクタ 700">
          <a:extLst>
            <a:ext uri="{FF2B5EF4-FFF2-40B4-BE49-F238E27FC236}">
              <a16:creationId xmlns:a16="http://schemas.microsoft.com/office/drawing/2014/main" id="{62F2E850-97A6-4A80-98B4-5BC7C0C3F2BC}"/>
            </a:ext>
          </a:extLst>
        </xdr:cNvPr>
        <xdr:cNvCxnSpPr/>
      </xdr:nvCxnSpPr>
      <xdr:spPr>
        <a:xfrm>
          <a:off x="22072600" y="1717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160945</xdr:rowOff>
    </xdr:from>
    <xdr:ext cx="469744" cy="259045"/>
    <xdr:sp macro="" textlink="">
      <xdr:nvSpPr>
        <xdr:cNvPr id="702" name="【公民館】&#10;一人当たり面積平均値テキスト">
          <a:extLst>
            <a:ext uri="{FF2B5EF4-FFF2-40B4-BE49-F238E27FC236}">
              <a16:creationId xmlns:a16="http://schemas.microsoft.com/office/drawing/2014/main" id="{5F5154EB-C2B9-4C62-B859-D739269E77B8}"/>
            </a:ext>
          </a:extLst>
        </xdr:cNvPr>
        <xdr:cNvSpPr txBox="1"/>
      </xdr:nvSpPr>
      <xdr:spPr>
        <a:xfrm>
          <a:off x="22199600" y="181631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138068</xdr:rowOff>
    </xdr:from>
    <xdr:to>
      <xdr:col>116</xdr:col>
      <xdr:colOff>114300</xdr:colOff>
      <xdr:row>107</xdr:row>
      <xdr:rowOff>68218</xdr:rowOff>
    </xdr:to>
    <xdr:sp macro="" textlink="">
      <xdr:nvSpPr>
        <xdr:cNvPr id="703" name="フローチャート: 判断 702">
          <a:extLst>
            <a:ext uri="{FF2B5EF4-FFF2-40B4-BE49-F238E27FC236}">
              <a16:creationId xmlns:a16="http://schemas.microsoft.com/office/drawing/2014/main" id="{44C14237-9D52-413E-A78F-CF66D78EA9F4}"/>
            </a:ext>
          </a:extLst>
        </xdr:cNvPr>
        <xdr:cNvSpPr/>
      </xdr:nvSpPr>
      <xdr:spPr>
        <a:xfrm>
          <a:off x="22110700" y="1831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162561</xdr:rowOff>
    </xdr:from>
    <xdr:to>
      <xdr:col>112</xdr:col>
      <xdr:colOff>38100</xdr:colOff>
      <xdr:row>107</xdr:row>
      <xdr:rowOff>92711</xdr:rowOff>
    </xdr:to>
    <xdr:sp macro="" textlink="">
      <xdr:nvSpPr>
        <xdr:cNvPr id="704" name="フローチャート: 判断 703">
          <a:extLst>
            <a:ext uri="{FF2B5EF4-FFF2-40B4-BE49-F238E27FC236}">
              <a16:creationId xmlns:a16="http://schemas.microsoft.com/office/drawing/2014/main" id="{C5817F3D-5EE8-4292-A567-10EF125BFA08}"/>
            </a:ext>
          </a:extLst>
        </xdr:cNvPr>
        <xdr:cNvSpPr/>
      </xdr:nvSpPr>
      <xdr:spPr>
        <a:xfrm>
          <a:off x="21272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162561</xdr:rowOff>
    </xdr:from>
    <xdr:to>
      <xdr:col>107</xdr:col>
      <xdr:colOff>101600</xdr:colOff>
      <xdr:row>107</xdr:row>
      <xdr:rowOff>92711</xdr:rowOff>
    </xdr:to>
    <xdr:sp macro="" textlink="">
      <xdr:nvSpPr>
        <xdr:cNvPr id="705" name="フローチャート: 判断 704">
          <a:extLst>
            <a:ext uri="{FF2B5EF4-FFF2-40B4-BE49-F238E27FC236}">
              <a16:creationId xmlns:a16="http://schemas.microsoft.com/office/drawing/2014/main" id="{47C05882-D8BE-45DB-9529-48D1ECE7B776}"/>
            </a:ext>
          </a:extLst>
        </xdr:cNvPr>
        <xdr:cNvSpPr/>
      </xdr:nvSpPr>
      <xdr:spPr>
        <a:xfrm>
          <a:off x="20383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706" name="フローチャート: 判断 705">
          <a:extLst>
            <a:ext uri="{FF2B5EF4-FFF2-40B4-BE49-F238E27FC236}">
              <a16:creationId xmlns:a16="http://schemas.microsoft.com/office/drawing/2014/main" id="{5A11EF4D-D7E8-4647-B135-ADB5B29BFBC1}"/>
            </a:ext>
          </a:extLst>
        </xdr:cNvPr>
        <xdr:cNvSpPr/>
      </xdr:nvSpPr>
      <xdr:spPr>
        <a:xfrm>
          <a:off x="19494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162561</xdr:rowOff>
    </xdr:from>
    <xdr:to>
      <xdr:col>98</xdr:col>
      <xdr:colOff>38100</xdr:colOff>
      <xdr:row>107</xdr:row>
      <xdr:rowOff>92711</xdr:rowOff>
    </xdr:to>
    <xdr:sp macro="" textlink="">
      <xdr:nvSpPr>
        <xdr:cNvPr id="707" name="フローチャート: 判断 706">
          <a:extLst>
            <a:ext uri="{FF2B5EF4-FFF2-40B4-BE49-F238E27FC236}">
              <a16:creationId xmlns:a16="http://schemas.microsoft.com/office/drawing/2014/main" id="{CF519CB5-5378-4404-94D7-CA2A261C7131}"/>
            </a:ext>
          </a:extLst>
        </xdr:cNvPr>
        <xdr:cNvSpPr/>
      </xdr:nvSpPr>
      <xdr:spPr>
        <a:xfrm>
          <a:off x="18605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8" name="テキスト ボックス 707">
          <a:extLst>
            <a:ext uri="{FF2B5EF4-FFF2-40B4-BE49-F238E27FC236}">
              <a16:creationId xmlns:a16="http://schemas.microsoft.com/office/drawing/2014/main" id="{0C705C70-2381-47F8-A3A2-A996AAF4696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9" name="テキスト ボックス 708">
          <a:extLst>
            <a:ext uri="{FF2B5EF4-FFF2-40B4-BE49-F238E27FC236}">
              <a16:creationId xmlns:a16="http://schemas.microsoft.com/office/drawing/2014/main" id="{C0789633-BE11-43D3-9CF8-C0177E4BCD2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10" name="テキスト ボックス 709">
          <a:extLst>
            <a:ext uri="{FF2B5EF4-FFF2-40B4-BE49-F238E27FC236}">
              <a16:creationId xmlns:a16="http://schemas.microsoft.com/office/drawing/2014/main" id="{53847785-8121-4077-B1F8-7E1F4457607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11" name="テキスト ボックス 710">
          <a:extLst>
            <a:ext uri="{FF2B5EF4-FFF2-40B4-BE49-F238E27FC236}">
              <a16:creationId xmlns:a16="http://schemas.microsoft.com/office/drawing/2014/main" id="{3DF02824-9070-4A0F-94B7-F57A2855355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12" name="テキスト ボックス 711">
          <a:extLst>
            <a:ext uri="{FF2B5EF4-FFF2-40B4-BE49-F238E27FC236}">
              <a16:creationId xmlns:a16="http://schemas.microsoft.com/office/drawing/2014/main" id="{EE286E29-F6DC-4CFD-BA52-045C9B0E4CA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5806</xdr:rowOff>
    </xdr:from>
    <xdr:to>
      <xdr:col>116</xdr:col>
      <xdr:colOff>114300</xdr:colOff>
      <xdr:row>108</xdr:row>
      <xdr:rowOff>107406</xdr:rowOff>
    </xdr:to>
    <xdr:sp macro="" textlink="">
      <xdr:nvSpPr>
        <xdr:cNvPr id="713" name="楕円 712">
          <a:extLst>
            <a:ext uri="{FF2B5EF4-FFF2-40B4-BE49-F238E27FC236}">
              <a16:creationId xmlns:a16="http://schemas.microsoft.com/office/drawing/2014/main" id="{5967D8BB-A76C-419E-AD1A-F1C7F4E114D3}"/>
            </a:ext>
          </a:extLst>
        </xdr:cNvPr>
        <xdr:cNvSpPr/>
      </xdr:nvSpPr>
      <xdr:spPr>
        <a:xfrm>
          <a:off x="22110700" y="1852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155683</xdr:rowOff>
    </xdr:from>
    <xdr:ext cx="469744" cy="259045"/>
    <xdr:sp macro="" textlink="">
      <xdr:nvSpPr>
        <xdr:cNvPr id="714" name="【公民館】&#10;一人当たり面積該当値テキスト">
          <a:extLst>
            <a:ext uri="{FF2B5EF4-FFF2-40B4-BE49-F238E27FC236}">
              <a16:creationId xmlns:a16="http://schemas.microsoft.com/office/drawing/2014/main" id="{9A135021-73FB-44A0-8E1B-A5313CB4DD1B}"/>
            </a:ext>
          </a:extLst>
        </xdr:cNvPr>
        <xdr:cNvSpPr txBox="1"/>
      </xdr:nvSpPr>
      <xdr:spPr>
        <a:xfrm>
          <a:off x="22199600" y="1850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9071</xdr:rowOff>
    </xdr:from>
    <xdr:to>
      <xdr:col>112</xdr:col>
      <xdr:colOff>38100</xdr:colOff>
      <xdr:row>108</xdr:row>
      <xdr:rowOff>110671</xdr:rowOff>
    </xdr:to>
    <xdr:sp macro="" textlink="">
      <xdr:nvSpPr>
        <xdr:cNvPr id="715" name="楕円 714">
          <a:extLst>
            <a:ext uri="{FF2B5EF4-FFF2-40B4-BE49-F238E27FC236}">
              <a16:creationId xmlns:a16="http://schemas.microsoft.com/office/drawing/2014/main" id="{055AE3C5-6F3A-4611-9140-237D214B88C2}"/>
            </a:ext>
          </a:extLst>
        </xdr:cNvPr>
        <xdr:cNvSpPr/>
      </xdr:nvSpPr>
      <xdr:spPr>
        <a:xfrm>
          <a:off x="21272500" y="1852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56606</xdr:rowOff>
    </xdr:from>
    <xdr:to>
      <xdr:col>116</xdr:col>
      <xdr:colOff>63500</xdr:colOff>
      <xdr:row>108</xdr:row>
      <xdr:rowOff>59871</xdr:rowOff>
    </xdr:to>
    <xdr:cxnSp macro="">
      <xdr:nvCxnSpPr>
        <xdr:cNvPr id="716" name="直線コネクタ 715">
          <a:extLst>
            <a:ext uri="{FF2B5EF4-FFF2-40B4-BE49-F238E27FC236}">
              <a16:creationId xmlns:a16="http://schemas.microsoft.com/office/drawing/2014/main" id="{9C0D110B-5A5B-4833-87DA-F346DF741789}"/>
            </a:ext>
          </a:extLst>
        </xdr:cNvPr>
        <xdr:cNvCxnSpPr/>
      </xdr:nvCxnSpPr>
      <xdr:spPr>
        <a:xfrm flipV="1">
          <a:off x="21323300" y="18573206"/>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12337</xdr:rowOff>
    </xdr:from>
    <xdr:to>
      <xdr:col>107</xdr:col>
      <xdr:colOff>101600</xdr:colOff>
      <xdr:row>108</xdr:row>
      <xdr:rowOff>113937</xdr:rowOff>
    </xdr:to>
    <xdr:sp macro="" textlink="">
      <xdr:nvSpPr>
        <xdr:cNvPr id="717" name="楕円 716">
          <a:extLst>
            <a:ext uri="{FF2B5EF4-FFF2-40B4-BE49-F238E27FC236}">
              <a16:creationId xmlns:a16="http://schemas.microsoft.com/office/drawing/2014/main" id="{CCAEE544-E6F2-4A43-83CA-294662BC11F7}"/>
            </a:ext>
          </a:extLst>
        </xdr:cNvPr>
        <xdr:cNvSpPr/>
      </xdr:nvSpPr>
      <xdr:spPr>
        <a:xfrm>
          <a:off x="20383500" y="1852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59871</xdr:rowOff>
    </xdr:from>
    <xdr:to>
      <xdr:col>111</xdr:col>
      <xdr:colOff>177800</xdr:colOff>
      <xdr:row>108</xdr:row>
      <xdr:rowOff>63137</xdr:rowOff>
    </xdr:to>
    <xdr:cxnSp macro="">
      <xdr:nvCxnSpPr>
        <xdr:cNvPr id="718" name="直線コネクタ 717">
          <a:extLst>
            <a:ext uri="{FF2B5EF4-FFF2-40B4-BE49-F238E27FC236}">
              <a16:creationId xmlns:a16="http://schemas.microsoft.com/office/drawing/2014/main" id="{5CC259D8-FE78-4277-B3E9-7FCEDF75DB5D}"/>
            </a:ext>
          </a:extLst>
        </xdr:cNvPr>
        <xdr:cNvCxnSpPr/>
      </xdr:nvCxnSpPr>
      <xdr:spPr>
        <a:xfrm flipV="1">
          <a:off x="20434300" y="1857647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15602</xdr:rowOff>
    </xdr:from>
    <xdr:to>
      <xdr:col>102</xdr:col>
      <xdr:colOff>165100</xdr:colOff>
      <xdr:row>108</xdr:row>
      <xdr:rowOff>117202</xdr:rowOff>
    </xdr:to>
    <xdr:sp macro="" textlink="">
      <xdr:nvSpPr>
        <xdr:cNvPr id="719" name="楕円 718">
          <a:extLst>
            <a:ext uri="{FF2B5EF4-FFF2-40B4-BE49-F238E27FC236}">
              <a16:creationId xmlns:a16="http://schemas.microsoft.com/office/drawing/2014/main" id="{BFF3AF79-1198-4B6D-9FBF-3C78F5DF5311}"/>
            </a:ext>
          </a:extLst>
        </xdr:cNvPr>
        <xdr:cNvSpPr/>
      </xdr:nvSpPr>
      <xdr:spPr>
        <a:xfrm>
          <a:off x="19494500" y="1853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63137</xdr:rowOff>
    </xdr:from>
    <xdr:to>
      <xdr:col>107</xdr:col>
      <xdr:colOff>50800</xdr:colOff>
      <xdr:row>108</xdr:row>
      <xdr:rowOff>66402</xdr:rowOff>
    </xdr:to>
    <xdr:cxnSp macro="">
      <xdr:nvCxnSpPr>
        <xdr:cNvPr id="720" name="直線コネクタ 719">
          <a:extLst>
            <a:ext uri="{FF2B5EF4-FFF2-40B4-BE49-F238E27FC236}">
              <a16:creationId xmlns:a16="http://schemas.microsoft.com/office/drawing/2014/main" id="{3A97AED9-8163-49AF-BB2B-9512B15F7F04}"/>
            </a:ext>
          </a:extLst>
        </xdr:cNvPr>
        <xdr:cNvCxnSpPr/>
      </xdr:nvCxnSpPr>
      <xdr:spPr>
        <a:xfrm flipV="1">
          <a:off x="19545300" y="18579737"/>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109238</xdr:rowOff>
    </xdr:from>
    <xdr:ext cx="469744" cy="259045"/>
    <xdr:sp macro="" textlink="">
      <xdr:nvSpPr>
        <xdr:cNvPr id="721" name="n_1aveValue【公民館】&#10;一人当たり面積">
          <a:extLst>
            <a:ext uri="{FF2B5EF4-FFF2-40B4-BE49-F238E27FC236}">
              <a16:creationId xmlns:a16="http://schemas.microsoft.com/office/drawing/2014/main" id="{199312A8-5465-4B59-8920-A471B74C7AB0}"/>
            </a:ext>
          </a:extLst>
        </xdr:cNvPr>
        <xdr:cNvSpPr txBox="1"/>
      </xdr:nvSpPr>
      <xdr:spPr>
        <a:xfrm>
          <a:off x="210757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109238</xdr:rowOff>
    </xdr:from>
    <xdr:ext cx="469744" cy="259045"/>
    <xdr:sp macro="" textlink="">
      <xdr:nvSpPr>
        <xdr:cNvPr id="722" name="n_2aveValue【公民館】&#10;一人当たり面積">
          <a:extLst>
            <a:ext uri="{FF2B5EF4-FFF2-40B4-BE49-F238E27FC236}">
              <a16:creationId xmlns:a16="http://schemas.microsoft.com/office/drawing/2014/main" id="{F58250A3-3E3A-4056-87E2-DD897294B065}"/>
            </a:ext>
          </a:extLst>
        </xdr:cNvPr>
        <xdr:cNvSpPr txBox="1"/>
      </xdr:nvSpPr>
      <xdr:spPr>
        <a:xfrm>
          <a:off x="20199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96175</xdr:rowOff>
    </xdr:from>
    <xdr:ext cx="469744" cy="259045"/>
    <xdr:sp macro="" textlink="">
      <xdr:nvSpPr>
        <xdr:cNvPr id="723" name="n_3aveValue【公民館】&#10;一人当たり面積">
          <a:extLst>
            <a:ext uri="{FF2B5EF4-FFF2-40B4-BE49-F238E27FC236}">
              <a16:creationId xmlns:a16="http://schemas.microsoft.com/office/drawing/2014/main" id="{66B4A4E6-3316-4678-A513-A236624ACECE}"/>
            </a:ext>
          </a:extLst>
        </xdr:cNvPr>
        <xdr:cNvSpPr txBox="1"/>
      </xdr:nvSpPr>
      <xdr:spPr>
        <a:xfrm>
          <a:off x="19310427" y="1809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109238</xdr:rowOff>
    </xdr:from>
    <xdr:ext cx="469744" cy="259045"/>
    <xdr:sp macro="" textlink="">
      <xdr:nvSpPr>
        <xdr:cNvPr id="724" name="n_4aveValue【公民館】&#10;一人当たり面積">
          <a:extLst>
            <a:ext uri="{FF2B5EF4-FFF2-40B4-BE49-F238E27FC236}">
              <a16:creationId xmlns:a16="http://schemas.microsoft.com/office/drawing/2014/main" id="{2CE8289D-9134-48E7-8E24-1394687D639D}"/>
            </a:ext>
          </a:extLst>
        </xdr:cNvPr>
        <xdr:cNvSpPr txBox="1"/>
      </xdr:nvSpPr>
      <xdr:spPr>
        <a:xfrm>
          <a:off x="18421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101798</xdr:rowOff>
    </xdr:from>
    <xdr:ext cx="469744" cy="259045"/>
    <xdr:sp macro="" textlink="">
      <xdr:nvSpPr>
        <xdr:cNvPr id="725" name="n_1mainValue【公民館】&#10;一人当たり面積">
          <a:extLst>
            <a:ext uri="{FF2B5EF4-FFF2-40B4-BE49-F238E27FC236}">
              <a16:creationId xmlns:a16="http://schemas.microsoft.com/office/drawing/2014/main" id="{062905FB-9AFB-48A7-8892-35AE2177FC6F}"/>
            </a:ext>
          </a:extLst>
        </xdr:cNvPr>
        <xdr:cNvSpPr txBox="1"/>
      </xdr:nvSpPr>
      <xdr:spPr>
        <a:xfrm>
          <a:off x="21075727" y="1861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105064</xdr:rowOff>
    </xdr:from>
    <xdr:ext cx="469744" cy="259045"/>
    <xdr:sp macro="" textlink="">
      <xdr:nvSpPr>
        <xdr:cNvPr id="726" name="n_2mainValue【公民館】&#10;一人当たり面積">
          <a:extLst>
            <a:ext uri="{FF2B5EF4-FFF2-40B4-BE49-F238E27FC236}">
              <a16:creationId xmlns:a16="http://schemas.microsoft.com/office/drawing/2014/main" id="{A76A5F0D-A3DF-43C3-B074-C3A55C27E1F1}"/>
            </a:ext>
          </a:extLst>
        </xdr:cNvPr>
        <xdr:cNvSpPr txBox="1"/>
      </xdr:nvSpPr>
      <xdr:spPr>
        <a:xfrm>
          <a:off x="20199427" y="1862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108329</xdr:rowOff>
    </xdr:from>
    <xdr:ext cx="469744" cy="259045"/>
    <xdr:sp macro="" textlink="">
      <xdr:nvSpPr>
        <xdr:cNvPr id="727" name="n_3mainValue【公民館】&#10;一人当たり面積">
          <a:extLst>
            <a:ext uri="{FF2B5EF4-FFF2-40B4-BE49-F238E27FC236}">
              <a16:creationId xmlns:a16="http://schemas.microsoft.com/office/drawing/2014/main" id="{8E3FFA7A-A54F-4C31-BD81-C6F387BA9EFD}"/>
            </a:ext>
          </a:extLst>
        </xdr:cNvPr>
        <xdr:cNvSpPr txBox="1"/>
      </xdr:nvSpPr>
      <xdr:spPr>
        <a:xfrm>
          <a:off x="19310427" y="1862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8" name="正方形/長方形 727">
          <a:extLst>
            <a:ext uri="{FF2B5EF4-FFF2-40B4-BE49-F238E27FC236}">
              <a16:creationId xmlns:a16="http://schemas.microsoft.com/office/drawing/2014/main" id="{F57261EF-2303-4CA0-8A85-169D72B4BE9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9" name="正方形/長方形 728">
          <a:extLst>
            <a:ext uri="{FF2B5EF4-FFF2-40B4-BE49-F238E27FC236}">
              <a16:creationId xmlns:a16="http://schemas.microsoft.com/office/drawing/2014/main" id="{BD016D41-9CA9-4D64-AF3B-E3B9A4F7C6D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30" name="テキスト ボックス 729">
          <a:extLst>
            <a:ext uri="{FF2B5EF4-FFF2-40B4-BE49-F238E27FC236}">
              <a16:creationId xmlns:a16="http://schemas.microsoft.com/office/drawing/2014/main" id="{80E2439C-A27F-4FC6-834A-8982A412696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類似団体と比較して有形固定資産減価償却率が特に高くなっている施設は、公営住宅であり、特に低くなっている施設は保育所、公民館である。</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公営住宅については有形固定資産減価償却率</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91.3</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％となっているが、現在、町営住宅ストック総合活用計画に基づき公営住宅建設事業を進めている。</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公民館については平成</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年度に、保育所については平成</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年度に老朽化していた施設を更新したため有形固定資産減価償却率が低くなっている。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848C0E3-B015-41BA-AA7D-DCDB717DC05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4C3E503-FB22-4B33-97C3-6523DF6A0A3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5AF20CB-9A83-46B4-B92E-F14EE5A9A82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50CFA3E-5CF6-4235-AD91-9E59B1F45A3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福岡県川崎町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028DFCA-9248-4FCB-9A8E-605CF5458B1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5015711-4018-4E67-ACA2-83EB23450E1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4E0D681-DD2C-4AFC-98EA-DC73C4D0FBD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2F70280-1BF7-40B6-B6EC-12F4B6EC318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6C67EA6-A1BB-438B-8549-A36EC6C2EF3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95E4D73-085E-4925-B0C1-5096FB9A5F6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15,218
15,080
36.14
12,364,749
12,237,129
115,214
5,311,146
12,661,221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C60F2BA-6359-43BF-A9C5-43314495355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78A2B8F-A15A-4424-9F26-173BD875684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1C4652B-069D-436C-8FA5-DBEE2211B9D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26.6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3AC0BB3-7385-4404-92DC-B4C1D729406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D9727F2-2868-4678-99C8-7FF8BDDC062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36E54FF-B5DB-4E2B-8815-7B5C1FF24776}"/>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72EB071-7C1B-4701-8201-B4716A5FD9C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6340056-5557-490F-A82C-2EFB7DFC6FC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EF40402-97E7-46DC-80CF-135C5EB05C0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66BF405-4DC4-422C-B4BB-EDC1B6BD2C8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1F08B27-9426-4116-BEB4-B1E767F126E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2F1941F-6C93-4270-A441-1EAB6D51E84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C052163-7761-4DB6-846B-1D38110FFAB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D6A3529-DD0C-4701-B0A0-A7EE3315F41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7EA042F-D415-4FDD-9532-EEEACA224F3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5508058-4EF1-464E-865B-61F32E5163E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954F6F1-EA7A-4E2E-9289-4693066DFE9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801F008-7C74-4CE0-BE51-2222CDB12E8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8EAF645-74D8-4451-9904-D60E5A70FD2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F83D5EE-45F1-4070-8322-036C031CA10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7034B10-7C52-4758-896D-03022A7D9B5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FD3EFC7-7412-457B-87EB-4AFEE2B56A9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0E49CD4-45E7-43BE-9023-77EA5FF8FDB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45F395A-4E2B-412A-83C3-E42E6875539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A514485-EA24-4358-8B61-8A26FC09B3C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33F7112-B042-49C3-8B6A-1063FAB4C44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F4D80A3-E0DD-4B99-AE81-8745512FC7B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A7E6D44-079F-4852-AA98-0B4EF2C41C0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56AEEB3-F8E5-40FA-8A1C-2E423B34DB8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392F576-95F4-4EC8-8B24-C9380D3B0F2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36DE107-D6BC-4004-A7FF-BDB8884CD46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02A2707-14E3-4511-9A44-309EEA6B644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3AF1FDB9-4CA9-4E91-A936-013A889A1209}"/>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13F0F83D-DABD-433F-8B66-EA29057AC086}"/>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3933B21A-A4FA-4C74-85CC-6901106C0367}"/>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72FEA953-12E9-4DC5-8F2D-B453A6929E6D}"/>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EFA58862-C2E1-4A22-95BA-ACF0C443CE74}"/>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1D84B8C7-3D05-43BB-B9D7-8B4F91578E6F}"/>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CC23217F-A37D-4676-815A-39ED7C172A58}"/>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15FBE664-F468-4F23-80D8-D601B56E7058}"/>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28559AD2-B47F-430A-81D7-367AEE182778}"/>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444175F7-78D8-469D-933D-AC4F93A4D15E}"/>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14C09072-C582-478B-818C-8E58C02955DC}"/>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22826080-6E40-47D4-9C2A-14AA8E584949}"/>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1F435A0F-8079-4E53-999C-F009EE362B6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1ED1708E-2B8B-4046-959E-E2B38DB577C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45176</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9A8E01E4-FC67-4120-BBDE-C33BCA3BE510}"/>
            </a:ext>
          </a:extLst>
        </xdr:cNvPr>
        <xdr:cNvCxnSpPr/>
      </xdr:nvCxnSpPr>
      <xdr:spPr>
        <a:xfrm flipV="1">
          <a:off x="4634865" y="5874476"/>
          <a:ext cx="0" cy="1418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351DE882-9CBC-4339-A08B-7081D0F90A09}"/>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32C0C8FE-52D0-4CB7-81C7-9886D12574AA}"/>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163303</xdr:rowOff>
    </xdr:from>
    <xdr:ext cx="405111" cy="259045"/>
    <xdr:sp macro="" textlink="">
      <xdr:nvSpPr>
        <xdr:cNvPr id="61" name="【図書館】&#10;有形固定資産減価償却率最大値テキスト">
          <a:extLst>
            <a:ext uri="{FF2B5EF4-FFF2-40B4-BE49-F238E27FC236}">
              <a16:creationId xmlns:a16="http://schemas.microsoft.com/office/drawing/2014/main" id="{53AFE3FD-450F-4B06-B2A3-4C3E5F19B748}"/>
            </a:ext>
          </a:extLst>
        </xdr:cNvPr>
        <xdr:cNvSpPr txBox="1"/>
      </xdr:nvSpPr>
      <xdr:spPr>
        <a:xfrm>
          <a:off x="4673600" y="564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45176</xdr:rowOff>
    </xdr:from>
    <xdr:to>
      <xdr:col>24</xdr:col>
      <xdr:colOff>152400</xdr:colOff>
      <xdr:row>34</xdr:row>
      <xdr:rowOff>45176</xdr:rowOff>
    </xdr:to>
    <xdr:cxnSp macro="">
      <xdr:nvCxnSpPr>
        <xdr:cNvPr id="62" name="直線コネクタ 61">
          <a:extLst>
            <a:ext uri="{FF2B5EF4-FFF2-40B4-BE49-F238E27FC236}">
              <a16:creationId xmlns:a16="http://schemas.microsoft.com/office/drawing/2014/main" id="{080A32AA-4AAA-450A-91FF-2E1B5080D59D}"/>
            </a:ext>
          </a:extLst>
        </xdr:cNvPr>
        <xdr:cNvCxnSpPr/>
      </xdr:nvCxnSpPr>
      <xdr:spPr>
        <a:xfrm>
          <a:off x="4546600" y="587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10721</xdr:rowOff>
    </xdr:from>
    <xdr:ext cx="405111" cy="259045"/>
    <xdr:sp macro="" textlink="">
      <xdr:nvSpPr>
        <xdr:cNvPr id="63" name="【図書館】&#10;有形固定資産減価償却率平均値テキスト">
          <a:extLst>
            <a:ext uri="{FF2B5EF4-FFF2-40B4-BE49-F238E27FC236}">
              <a16:creationId xmlns:a16="http://schemas.microsoft.com/office/drawing/2014/main" id="{6B649C36-8458-48E8-BE10-C3CB0AD839FF}"/>
            </a:ext>
          </a:extLst>
        </xdr:cNvPr>
        <xdr:cNvSpPr txBox="1"/>
      </xdr:nvSpPr>
      <xdr:spPr>
        <a:xfrm>
          <a:off x="4673600" y="63543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159294</xdr:rowOff>
    </xdr:from>
    <xdr:to>
      <xdr:col>24</xdr:col>
      <xdr:colOff>114300</xdr:colOff>
      <xdr:row>38</xdr:row>
      <xdr:rowOff>89444</xdr:rowOff>
    </xdr:to>
    <xdr:sp macro="" textlink="">
      <xdr:nvSpPr>
        <xdr:cNvPr id="64" name="フローチャート: 判断 63">
          <a:extLst>
            <a:ext uri="{FF2B5EF4-FFF2-40B4-BE49-F238E27FC236}">
              <a16:creationId xmlns:a16="http://schemas.microsoft.com/office/drawing/2014/main" id="{C678F7C9-508C-46C5-B626-1FADEA2DA2F2}"/>
            </a:ext>
          </a:extLst>
        </xdr:cNvPr>
        <xdr:cNvSpPr/>
      </xdr:nvSpPr>
      <xdr:spPr>
        <a:xfrm>
          <a:off x="45847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123372</xdr:rowOff>
    </xdr:from>
    <xdr:to>
      <xdr:col>20</xdr:col>
      <xdr:colOff>38100</xdr:colOff>
      <xdr:row>38</xdr:row>
      <xdr:rowOff>53522</xdr:rowOff>
    </xdr:to>
    <xdr:sp macro="" textlink="">
      <xdr:nvSpPr>
        <xdr:cNvPr id="65" name="フローチャート: 判断 64">
          <a:extLst>
            <a:ext uri="{FF2B5EF4-FFF2-40B4-BE49-F238E27FC236}">
              <a16:creationId xmlns:a16="http://schemas.microsoft.com/office/drawing/2014/main" id="{25A03233-A4AD-4E63-9613-93EE5F37F2BF}"/>
            </a:ext>
          </a:extLst>
        </xdr:cNvPr>
        <xdr:cNvSpPr/>
      </xdr:nvSpPr>
      <xdr:spPr>
        <a:xfrm>
          <a:off x="3746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107043</xdr:rowOff>
    </xdr:from>
    <xdr:to>
      <xdr:col>15</xdr:col>
      <xdr:colOff>101600</xdr:colOff>
      <xdr:row>38</xdr:row>
      <xdr:rowOff>37193</xdr:rowOff>
    </xdr:to>
    <xdr:sp macro="" textlink="">
      <xdr:nvSpPr>
        <xdr:cNvPr id="66" name="フローチャート: 判断 65">
          <a:extLst>
            <a:ext uri="{FF2B5EF4-FFF2-40B4-BE49-F238E27FC236}">
              <a16:creationId xmlns:a16="http://schemas.microsoft.com/office/drawing/2014/main" id="{4E6A88B9-DB92-43D6-9203-6F663BA876BE}"/>
            </a:ext>
          </a:extLst>
        </xdr:cNvPr>
        <xdr:cNvSpPr/>
      </xdr:nvSpPr>
      <xdr:spPr>
        <a:xfrm>
          <a:off x="28575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113574</xdr:rowOff>
    </xdr:from>
    <xdr:to>
      <xdr:col>10</xdr:col>
      <xdr:colOff>165100</xdr:colOff>
      <xdr:row>38</xdr:row>
      <xdr:rowOff>43724</xdr:rowOff>
    </xdr:to>
    <xdr:sp macro="" textlink="">
      <xdr:nvSpPr>
        <xdr:cNvPr id="67" name="フローチャート: 判断 66">
          <a:extLst>
            <a:ext uri="{FF2B5EF4-FFF2-40B4-BE49-F238E27FC236}">
              <a16:creationId xmlns:a16="http://schemas.microsoft.com/office/drawing/2014/main" id="{11C1E35C-834D-4C33-81EF-B2F27F36E68B}"/>
            </a:ext>
          </a:extLst>
        </xdr:cNvPr>
        <xdr:cNvSpPr/>
      </xdr:nvSpPr>
      <xdr:spPr>
        <a:xfrm>
          <a:off x="1968500" y="645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5806</xdr:rowOff>
    </xdr:from>
    <xdr:to>
      <xdr:col>6</xdr:col>
      <xdr:colOff>38100</xdr:colOff>
      <xdr:row>37</xdr:row>
      <xdr:rowOff>107406</xdr:rowOff>
    </xdr:to>
    <xdr:sp macro="" textlink="">
      <xdr:nvSpPr>
        <xdr:cNvPr id="68" name="フローチャート: 判断 67">
          <a:extLst>
            <a:ext uri="{FF2B5EF4-FFF2-40B4-BE49-F238E27FC236}">
              <a16:creationId xmlns:a16="http://schemas.microsoft.com/office/drawing/2014/main" id="{1D111226-83B8-4E84-992E-48DB48209C13}"/>
            </a:ext>
          </a:extLst>
        </xdr:cNvPr>
        <xdr:cNvSpPr/>
      </xdr:nvSpPr>
      <xdr:spPr>
        <a:xfrm>
          <a:off x="1079500" y="634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7D50EEC-E03E-477C-B3E4-59BD4B54417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5AB786B-FEF5-479A-A7D6-12E0D8CD413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378A710-B416-4E92-B72D-5F2E30C8E25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D19D598-9111-40F7-BD80-EF9F9C1B06D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D6B8F556-FD5D-4431-B1DC-7E292E52392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74385</xdr:rowOff>
    </xdr:from>
    <xdr:to>
      <xdr:col>24</xdr:col>
      <xdr:colOff>114300</xdr:colOff>
      <xdr:row>41</xdr:row>
      <xdr:rowOff>4535</xdr:rowOff>
    </xdr:to>
    <xdr:sp macro="" textlink="">
      <xdr:nvSpPr>
        <xdr:cNvPr id="74" name="楕円 73">
          <a:extLst>
            <a:ext uri="{FF2B5EF4-FFF2-40B4-BE49-F238E27FC236}">
              <a16:creationId xmlns:a16="http://schemas.microsoft.com/office/drawing/2014/main" id="{47CF8A93-64C7-49F8-B50C-A902CA1592E7}"/>
            </a:ext>
          </a:extLst>
        </xdr:cNvPr>
        <xdr:cNvSpPr/>
      </xdr:nvSpPr>
      <xdr:spPr>
        <a:xfrm>
          <a:off x="4584700" y="693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52812</xdr:rowOff>
    </xdr:from>
    <xdr:ext cx="405111" cy="259045"/>
    <xdr:sp macro="" textlink="">
      <xdr:nvSpPr>
        <xdr:cNvPr id="75" name="【図書館】&#10;有形固定資産減価償却率該当値テキスト">
          <a:extLst>
            <a:ext uri="{FF2B5EF4-FFF2-40B4-BE49-F238E27FC236}">
              <a16:creationId xmlns:a16="http://schemas.microsoft.com/office/drawing/2014/main" id="{B21B13CD-EC99-485B-88FE-109F35E2815D}"/>
            </a:ext>
          </a:extLst>
        </xdr:cNvPr>
        <xdr:cNvSpPr txBox="1"/>
      </xdr:nvSpPr>
      <xdr:spPr>
        <a:xfrm>
          <a:off x="4673600" y="691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25400</xdr:rowOff>
    </xdr:from>
    <xdr:to>
      <xdr:col>20</xdr:col>
      <xdr:colOff>38100</xdr:colOff>
      <xdr:row>40</xdr:row>
      <xdr:rowOff>127000</xdr:rowOff>
    </xdr:to>
    <xdr:sp macro="" textlink="">
      <xdr:nvSpPr>
        <xdr:cNvPr id="76" name="楕円 75">
          <a:extLst>
            <a:ext uri="{FF2B5EF4-FFF2-40B4-BE49-F238E27FC236}">
              <a16:creationId xmlns:a16="http://schemas.microsoft.com/office/drawing/2014/main" id="{475E9258-1527-4C0B-BD8C-8B0C92A5D5C9}"/>
            </a:ext>
          </a:extLst>
        </xdr:cNvPr>
        <xdr:cNvSpPr/>
      </xdr:nvSpPr>
      <xdr:spPr>
        <a:xfrm>
          <a:off x="3746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76200</xdr:rowOff>
    </xdr:from>
    <xdr:to>
      <xdr:col>24</xdr:col>
      <xdr:colOff>63500</xdr:colOff>
      <xdr:row>40</xdr:row>
      <xdr:rowOff>125185</xdr:rowOff>
    </xdr:to>
    <xdr:cxnSp macro="">
      <xdr:nvCxnSpPr>
        <xdr:cNvPr id="77" name="直線コネクタ 76">
          <a:extLst>
            <a:ext uri="{FF2B5EF4-FFF2-40B4-BE49-F238E27FC236}">
              <a16:creationId xmlns:a16="http://schemas.microsoft.com/office/drawing/2014/main" id="{8B812C09-2B02-4B3B-91DF-DB316A70985B}"/>
            </a:ext>
          </a:extLst>
        </xdr:cNvPr>
        <xdr:cNvCxnSpPr/>
      </xdr:nvCxnSpPr>
      <xdr:spPr>
        <a:xfrm>
          <a:off x="3797300" y="6934200"/>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147865</xdr:rowOff>
    </xdr:from>
    <xdr:to>
      <xdr:col>15</xdr:col>
      <xdr:colOff>101600</xdr:colOff>
      <xdr:row>40</xdr:row>
      <xdr:rowOff>78015</xdr:rowOff>
    </xdr:to>
    <xdr:sp macro="" textlink="">
      <xdr:nvSpPr>
        <xdr:cNvPr id="78" name="楕円 77">
          <a:extLst>
            <a:ext uri="{FF2B5EF4-FFF2-40B4-BE49-F238E27FC236}">
              <a16:creationId xmlns:a16="http://schemas.microsoft.com/office/drawing/2014/main" id="{445F16BA-034E-4979-BD77-E5691ABAE4C2}"/>
            </a:ext>
          </a:extLst>
        </xdr:cNvPr>
        <xdr:cNvSpPr/>
      </xdr:nvSpPr>
      <xdr:spPr>
        <a:xfrm>
          <a:off x="2857500" y="68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27215</xdr:rowOff>
    </xdr:from>
    <xdr:to>
      <xdr:col>19</xdr:col>
      <xdr:colOff>177800</xdr:colOff>
      <xdr:row>40</xdr:row>
      <xdr:rowOff>76200</xdr:rowOff>
    </xdr:to>
    <xdr:cxnSp macro="">
      <xdr:nvCxnSpPr>
        <xdr:cNvPr id="79" name="直線コネクタ 78">
          <a:extLst>
            <a:ext uri="{FF2B5EF4-FFF2-40B4-BE49-F238E27FC236}">
              <a16:creationId xmlns:a16="http://schemas.microsoft.com/office/drawing/2014/main" id="{7E63622D-1AE7-48C0-8F45-32AA42F556E6}"/>
            </a:ext>
          </a:extLst>
        </xdr:cNvPr>
        <xdr:cNvCxnSpPr/>
      </xdr:nvCxnSpPr>
      <xdr:spPr>
        <a:xfrm>
          <a:off x="2908300" y="6885215"/>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49893</xdr:rowOff>
    </xdr:from>
    <xdr:to>
      <xdr:col>10</xdr:col>
      <xdr:colOff>165100</xdr:colOff>
      <xdr:row>39</xdr:row>
      <xdr:rowOff>151493</xdr:rowOff>
    </xdr:to>
    <xdr:sp macro="" textlink="">
      <xdr:nvSpPr>
        <xdr:cNvPr id="80" name="楕円 79">
          <a:extLst>
            <a:ext uri="{FF2B5EF4-FFF2-40B4-BE49-F238E27FC236}">
              <a16:creationId xmlns:a16="http://schemas.microsoft.com/office/drawing/2014/main" id="{4002FB76-69B8-4650-BB06-F6A95182F893}"/>
            </a:ext>
          </a:extLst>
        </xdr:cNvPr>
        <xdr:cNvSpPr/>
      </xdr:nvSpPr>
      <xdr:spPr>
        <a:xfrm>
          <a:off x="1968500" y="673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100693</xdr:rowOff>
    </xdr:from>
    <xdr:to>
      <xdr:col>15</xdr:col>
      <xdr:colOff>50800</xdr:colOff>
      <xdr:row>40</xdr:row>
      <xdr:rowOff>27215</xdr:rowOff>
    </xdr:to>
    <xdr:cxnSp macro="">
      <xdr:nvCxnSpPr>
        <xdr:cNvPr id="81" name="直線コネクタ 80">
          <a:extLst>
            <a:ext uri="{FF2B5EF4-FFF2-40B4-BE49-F238E27FC236}">
              <a16:creationId xmlns:a16="http://schemas.microsoft.com/office/drawing/2014/main" id="{B4C4B9A2-1010-4911-A67C-46436198C9DC}"/>
            </a:ext>
          </a:extLst>
        </xdr:cNvPr>
        <xdr:cNvCxnSpPr/>
      </xdr:nvCxnSpPr>
      <xdr:spPr>
        <a:xfrm>
          <a:off x="2019300" y="67872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70049</xdr:rowOff>
    </xdr:from>
    <xdr:ext cx="405111" cy="259045"/>
    <xdr:sp macro="" textlink="">
      <xdr:nvSpPr>
        <xdr:cNvPr id="82" name="n_1aveValue【図書館】&#10;有形固定資産減価償却率">
          <a:extLst>
            <a:ext uri="{FF2B5EF4-FFF2-40B4-BE49-F238E27FC236}">
              <a16:creationId xmlns:a16="http://schemas.microsoft.com/office/drawing/2014/main" id="{C9CACD82-AD0D-442E-A6F4-F4933C310CAA}"/>
            </a:ext>
          </a:extLst>
        </xdr:cNvPr>
        <xdr:cNvSpPr txBox="1"/>
      </xdr:nvSpPr>
      <xdr:spPr>
        <a:xfrm>
          <a:off x="3582044" y="624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53720</xdr:rowOff>
    </xdr:from>
    <xdr:ext cx="405111" cy="259045"/>
    <xdr:sp macro="" textlink="">
      <xdr:nvSpPr>
        <xdr:cNvPr id="83" name="n_2aveValue【図書館】&#10;有形固定資産減価償却率">
          <a:extLst>
            <a:ext uri="{FF2B5EF4-FFF2-40B4-BE49-F238E27FC236}">
              <a16:creationId xmlns:a16="http://schemas.microsoft.com/office/drawing/2014/main" id="{0EF732E9-C149-4A2E-8C9C-73E2D9E15F64}"/>
            </a:ext>
          </a:extLst>
        </xdr:cNvPr>
        <xdr:cNvSpPr txBox="1"/>
      </xdr:nvSpPr>
      <xdr:spPr>
        <a:xfrm>
          <a:off x="2705744" y="622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60251</xdr:rowOff>
    </xdr:from>
    <xdr:ext cx="405111" cy="259045"/>
    <xdr:sp macro="" textlink="">
      <xdr:nvSpPr>
        <xdr:cNvPr id="84" name="n_3aveValue【図書館】&#10;有形固定資産減価償却率">
          <a:extLst>
            <a:ext uri="{FF2B5EF4-FFF2-40B4-BE49-F238E27FC236}">
              <a16:creationId xmlns:a16="http://schemas.microsoft.com/office/drawing/2014/main" id="{D4228F94-4AB0-494C-8352-C2C460F2AF7D}"/>
            </a:ext>
          </a:extLst>
        </xdr:cNvPr>
        <xdr:cNvSpPr txBox="1"/>
      </xdr:nvSpPr>
      <xdr:spPr>
        <a:xfrm>
          <a:off x="1816744" y="623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123933</xdr:rowOff>
    </xdr:from>
    <xdr:ext cx="405111" cy="259045"/>
    <xdr:sp macro="" textlink="">
      <xdr:nvSpPr>
        <xdr:cNvPr id="85" name="n_4aveValue【図書館】&#10;有形固定資産減価償却率">
          <a:extLst>
            <a:ext uri="{FF2B5EF4-FFF2-40B4-BE49-F238E27FC236}">
              <a16:creationId xmlns:a16="http://schemas.microsoft.com/office/drawing/2014/main" id="{EA71EF6E-E889-4EFA-9E50-698483F3BB02}"/>
            </a:ext>
          </a:extLst>
        </xdr:cNvPr>
        <xdr:cNvSpPr txBox="1"/>
      </xdr:nvSpPr>
      <xdr:spPr>
        <a:xfrm>
          <a:off x="927744" y="612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118127</xdr:rowOff>
    </xdr:from>
    <xdr:ext cx="405111" cy="259045"/>
    <xdr:sp macro="" textlink="">
      <xdr:nvSpPr>
        <xdr:cNvPr id="86" name="n_1mainValue【図書館】&#10;有形固定資産減価償却率">
          <a:extLst>
            <a:ext uri="{FF2B5EF4-FFF2-40B4-BE49-F238E27FC236}">
              <a16:creationId xmlns:a16="http://schemas.microsoft.com/office/drawing/2014/main" id="{68AE6B6D-66C7-40D1-9DC1-00FDD15D2228}"/>
            </a:ext>
          </a:extLst>
        </xdr:cNvPr>
        <xdr:cNvSpPr txBox="1"/>
      </xdr:nvSpPr>
      <xdr:spPr>
        <a:xfrm>
          <a:off x="3582044" y="697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69142</xdr:rowOff>
    </xdr:from>
    <xdr:ext cx="405111" cy="259045"/>
    <xdr:sp macro="" textlink="">
      <xdr:nvSpPr>
        <xdr:cNvPr id="87" name="n_2mainValue【図書館】&#10;有形固定資産減価償却率">
          <a:extLst>
            <a:ext uri="{FF2B5EF4-FFF2-40B4-BE49-F238E27FC236}">
              <a16:creationId xmlns:a16="http://schemas.microsoft.com/office/drawing/2014/main" id="{459F8166-D519-4E6C-BDA1-70D427F2BE78}"/>
            </a:ext>
          </a:extLst>
        </xdr:cNvPr>
        <xdr:cNvSpPr txBox="1"/>
      </xdr:nvSpPr>
      <xdr:spPr>
        <a:xfrm>
          <a:off x="2705744" y="692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142620</xdr:rowOff>
    </xdr:from>
    <xdr:ext cx="405111" cy="259045"/>
    <xdr:sp macro="" textlink="">
      <xdr:nvSpPr>
        <xdr:cNvPr id="88" name="n_3mainValue【図書館】&#10;有形固定資産減価償却率">
          <a:extLst>
            <a:ext uri="{FF2B5EF4-FFF2-40B4-BE49-F238E27FC236}">
              <a16:creationId xmlns:a16="http://schemas.microsoft.com/office/drawing/2014/main" id="{8F612F80-1FFA-4073-BB73-68E9B04EACB2}"/>
            </a:ext>
          </a:extLst>
        </xdr:cNvPr>
        <xdr:cNvSpPr txBox="1"/>
      </xdr:nvSpPr>
      <xdr:spPr>
        <a:xfrm>
          <a:off x="1816744" y="682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E2C81A53-EFC5-4998-A88D-633E56BBEDF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994B3D47-1458-4997-94E8-21299ECCEA3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C548CBE2-0142-4785-98CA-40EAD1DD8D8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B6898A06-0AC2-4BFD-ACF5-12C83934CDE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321C20F2-95F4-4524-B6AB-80D3642C811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8A12F2-7BEF-4C50-8E1F-2832C66963B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A5FDBAE7-F53B-459C-BBB9-58E161E5BE3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27F93891-230A-435A-866D-867A892C644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9F786D26-D132-454F-8F3D-39C2266EAAB5}"/>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E7350644-580E-4C11-8B4D-1076753CAF8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A461439D-F48D-4C86-9E12-FF1E70EF9AAB}"/>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DB326ADB-9AA1-4EBB-938D-37C89611D5D7}"/>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9BC0F936-811F-4692-A4F0-F3E6455DC294}"/>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a:extLst>
            <a:ext uri="{FF2B5EF4-FFF2-40B4-BE49-F238E27FC236}">
              <a16:creationId xmlns:a16="http://schemas.microsoft.com/office/drawing/2014/main" id="{5C7ED1B9-56FA-4C2D-8F06-291B06B557BB}"/>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D8FCA6E0-896E-4CA1-B568-77FE8F5255BE}"/>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4" name="テキスト ボックス 103">
          <a:extLst>
            <a:ext uri="{FF2B5EF4-FFF2-40B4-BE49-F238E27FC236}">
              <a16:creationId xmlns:a16="http://schemas.microsoft.com/office/drawing/2014/main" id="{A5CA4004-2DCB-49F8-B821-7E2DDA95AFF5}"/>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D6A83612-6FD6-4E9B-90E4-CCE8F46A258C}"/>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6" name="テキスト ボックス 105">
          <a:extLst>
            <a:ext uri="{FF2B5EF4-FFF2-40B4-BE49-F238E27FC236}">
              <a16:creationId xmlns:a16="http://schemas.microsoft.com/office/drawing/2014/main" id="{C506E7C0-617F-4CF7-98E0-BC782158ACB7}"/>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D4A4A11F-4F57-4E7A-9FE5-2157E56B7F5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a:extLst>
            <a:ext uri="{FF2B5EF4-FFF2-40B4-BE49-F238E27FC236}">
              <a16:creationId xmlns:a16="http://schemas.microsoft.com/office/drawing/2014/main" id="{5891813E-A53F-42F7-8AC4-A21CD8F24872}"/>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a:extLst>
            <a:ext uri="{FF2B5EF4-FFF2-40B4-BE49-F238E27FC236}">
              <a16:creationId xmlns:a16="http://schemas.microsoft.com/office/drawing/2014/main" id="{B8E72A87-5C85-4769-8825-18847AD25AD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51054</xdr:rowOff>
    </xdr:from>
    <xdr:to>
      <xdr:col>54</xdr:col>
      <xdr:colOff>189865</xdr:colOff>
      <xdr:row>41</xdr:row>
      <xdr:rowOff>73914</xdr:rowOff>
    </xdr:to>
    <xdr:cxnSp macro="">
      <xdr:nvCxnSpPr>
        <xdr:cNvPr id="110" name="直線コネクタ 109">
          <a:extLst>
            <a:ext uri="{FF2B5EF4-FFF2-40B4-BE49-F238E27FC236}">
              <a16:creationId xmlns:a16="http://schemas.microsoft.com/office/drawing/2014/main" id="{34140224-DC24-4E00-899B-871CDACB56A2}"/>
            </a:ext>
          </a:extLst>
        </xdr:cNvPr>
        <xdr:cNvCxnSpPr/>
      </xdr:nvCxnSpPr>
      <xdr:spPr>
        <a:xfrm flipV="1">
          <a:off x="10476865" y="6051804"/>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77741</xdr:rowOff>
    </xdr:from>
    <xdr:ext cx="469744" cy="259045"/>
    <xdr:sp macro="" textlink="">
      <xdr:nvSpPr>
        <xdr:cNvPr id="111" name="【図書館】&#10;一人当たり面積最小値テキスト">
          <a:extLst>
            <a:ext uri="{FF2B5EF4-FFF2-40B4-BE49-F238E27FC236}">
              <a16:creationId xmlns:a16="http://schemas.microsoft.com/office/drawing/2014/main" id="{B08D4402-15BF-48F0-BDA8-2028FA041B53}"/>
            </a:ext>
          </a:extLst>
        </xdr:cNvPr>
        <xdr:cNvSpPr txBox="1"/>
      </xdr:nvSpPr>
      <xdr:spPr>
        <a:xfrm>
          <a:off x="10515600" y="710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73914</xdr:rowOff>
    </xdr:from>
    <xdr:to>
      <xdr:col>55</xdr:col>
      <xdr:colOff>88900</xdr:colOff>
      <xdr:row>41</xdr:row>
      <xdr:rowOff>73914</xdr:rowOff>
    </xdr:to>
    <xdr:cxnSp macro="">
      <xdr:nvCxnSpPr>
        <xdr:cNvPr id="112" name="直線コネクタ 111">
          <a:extLst>
            <a:ext uri="{FF2B5EF4-FFF2-40B4-BE49-F238E27FC236}">
              <a16:creationId xmlns:a16="http://schemas.microsoft.com/office/drawing/2014/main" id="{1CA715FC-E72F-4059-A332-28E85C40C99A}"/>
            </a:ext>
          </a:extLst>
        </xdr:cNvPr>
        <xdr:cNvCxnSpPr/>
      </xdr:nvCxnSpPr>
      <xdr:spPr>
        <a:xfrm>
          <a:off x="10388600" y="710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169181</xdr:rowOff>
    </xdr:from>
    <xdr:ext cx="469744" cy="259045"/>
    <xdr:sp macro="" textlink="">
      <xdr:nvSpPr>
        <xdr:cNvPr id="113" name="【図書館】&#10;一人当たり面積最大値テキスト">
          <a:extLst>
            <a:ext uri="{FF2B5EF4-FFF2-40B4-BE49-F238E27FC236}">
              <a16:creationId xmlns:a16="http://schemas.microsoft.com/office/drawing/2014/main" id="{952D59FD-7C4A-4401-97D5-016D28FA09E9}"/>
            </a:ext>
          </a:extLst>
        </xdr:cNvPr>
        <xdr:cNvSpPr txBox="1"/>
      </xdr:nvSpPr>
      <xdr:spPr>
        <a:xfrm>
          <a:off x="10515600" y="582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51054</xdr:rowOff>
    </xdr:from>
    <xdr:to>
      <xdr:col>55</xdr:col>
      <xdr:colOff>88900</xdr:colOff>
      <xdr:row>35</xdr:row>
      <xdr:rowOff>51054</xdr:rowOff>
    </xdr:to>
    <xdr:cxnSp macro="">
      <xdr:nvCxnSpPr>
        <xdr:cNvPr id="114" name="直線コネクタ 113">
          <a:extLst>
            <a:ext uri="{FF2B5EF4-FFF2-40B4-BE49-F238E27FC236}">
              <a16:creationId xmlns:a16="http://schemas.microsoft.com/office/drawing/2014/main" id="{39B1C4EC-854A-4F5E-A27E-D07253CBAFDA}"/>
            </a:ext>
          </a:extLst>
        </xdr:cNvPr>
        <xdr:cNvCxnSpPr/>
      </xdr:nvCxnSpPr>
      <xdr:spPr>
        <a:xfrm>
          <a:off x="10388600" y="605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114571</xdr:rowOff>
    </xdr:from>
    <xdr:ext cx="469744" cy="259045"/>
    <xdr:sp macro="" textlink="">
      <xdr:nvSpPr>
        <xdr:cNvPr id="115" name="【図書館】&#10;一人当たり面積平均値テキスト">
          <a:extLst>
            <a:ext uri="{FF2B5EF4-FFF2-40B4-BE49-F238E27FC236}">
              <a16:creationId xmlns:a16="http://schemas.microsoft.com/office/drawing/2014/main" id="{4C92F010-B7A8-4259-9914-955BB2EDFD38}"/>
            </a:ext>
          </a:extLst>
        </xdr:cNvPr>
        <xdr:cNvSpPr txBox="1"/>
      </xdr:nvSpPr>
      <xdr:spPr>
        <a:xfrm>
          <a:off x="10515600" y="6629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91694</xdr:rowOff>
    </xdr:from>
    <xdr:to>
      <xdr:col>55</xdr:col>
      <xdr:colOff>50800</xdr:colOff>
      <xdr:row>40</xdr:row>
      <xdr:rowOff>21844</xdr:rowOff>
    </xdr:to>
    <xdr:sp macro="" textlink="">
      <xdr:nvSpPr>
        <xdr:cNvPr id="116" name="フローチャート: 判断 115">
          <a:extLst>
            <a:ext uri="{FF2B5EF4-FFF2-40B4-BE49-F238E27FC236}">
              <a16:creationId xmlns:a16="http://schemas.microsoft.com/office/drawing/2014/main" id="{A7CE4233-9735-4F2F-B7CF-9632D69B0E7D}"/>
            </a:ext>
          </a:extLst>
        </xdr:cNvPr>
        <xdr:cNvSpPr/>
      </xdr:nvSpPr>
      <xdr:spPr>
        <a:xfrm>
          <a:off x="10426700" y="67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82550</xdr:rowOff>
    </xdr:from>
    <xdr:to>
      <xdr:col>50</xdr:col>
      <xdr:colOff>165100</xdr:colOff>
      <xdr:row>40</xdr:row>
      <xdr:rowOff>12700</xdr:rowOff>
    </xdr:to>
    <xdr:sp macro="" textlink="">
      <xdr:nvSpPr>
        <xdr:cNvPr id="117" name="フローチャート: 判断 116">
          <a:extLst>
            <a:ext uri="{FF2B5EF4-FFF2-40B4-BE49-F238E27FC236}">
              <a16:creationId xmlns:a16="http://schemas.microsoft.com/office/drawing/2014/main" id="{3F42F5AF-16AA-4DA3-A7D1-751631C33D5B}"/>
            </a:ext>
          </a:extLst>
        </xdr:cNvPr>
        <xdr:cNvSpPr/>
      </xdr:nvSpPr>
      <xdr:spPr>
        <a:xfrm>
          <a:off x="95885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87122</xdr:rowOff>
    </xdr:from>
    <xdr:to>
      <xdr:col>46</xdr:col>
      <xdr:colOff>38100</xdr:colOff>
      <xdr:row>40</xdr:row>
      <xdr:rowOff>17272</xdr:rowOff>
    </xdr:to>
    <xdr:sp macro="" textlink="">
      <xdr:nvSpPr>
        <xdr:cNvPr id="118" name="フローチャート: 判断 117">
          <a:extLst>
            <a:ext uri="{FF2B5EF4-FFF2-40B4-BE49-F238E27FC236}">
              <a16:creationId xmlns:a16="http://schemas.microsoft.com/office/drawing/2014/main" id="{121F2984-B316-4DD6-9BFF-48C3C8A9FC71}"/>
            </a:ext>
          </a:extLst>
        </xdr:cNvPr>
        <xdr:cNvSpPr/>
      </xdr:nvSpPr>
      <xdr:spPr>
        <a:xfrm>
          <a:off x="86995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77978</xdr:rowOff>
    </xdr:from>
    <xdr:to>
      <xdr:col>41</xdr:col>
      <xdr:colOff>101600</xdr:colOff>
      <xdr:row>40</xdr:row>
      <xdr:rowOff>8128</xdr:rowOff>
    </xdr:to>
    <xdr:sp macro="" textlink="">
      <xdr:nvSpPr>
        <xdr:cNvPr id="119" name="フローチャート: 判断 118">
          <a:extLst>
            <a:ext uri="{FF2B5EF4-FFF2-40B4-BE49-F238E27FC236}">
              <a16:creationId xmlns:a16="http://schemas.microsoft.com/office/drawing/2014/main" id="{23C308C0-E6E1-4D87-9140-FE5A971A1E28}"/>
            </a:ext>
          </a:extLst>
        </xdr:cNvPr>
        <xdr:cNvSpPr/>
      </xdr:nvSpPr>
      <xdr:spPr>
        <a:xfrm>
          <a:off x="7810500" y="67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27686</xdr:rowOff>
    </xdr:from>
    <xdr:to>
      <xdr:col>36</xdr:col>
      <xdr:colOff>165100</xdr:colOff>
      <xdr:row>39</xdr:row>
      <xdr:rowOff>129286</xdr:rowOff>
    </xdr:to>
    <xdr:sp macro="" textlink="">
      <xdr:nvSpPr>
        <xdr:cNvPr id="120" name="フローチャート: 判断 119">
          <a:extLst>
            <a:ext uri="{FF2B5EF4-FFF2-40B4-BE49-F238E27FC236}">
              <a16:creationId xmlns:a16="http://schemas.microsoft.com/office/drawing/2014/main" id="{A9FF73AE-A79F-405E-B6AA-33FC286624FE}"/>
            </a:ext>
          </a:extLst>
        </xdr:cNvPr>
        <xdr:cNvSpPr/>
      </xdr:nvSpPr>
      <xdr:spPr>
        <a:xfrm>
          <a:off x="6921500" y="671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3B077A67-407C-422E-9B2A-7FB367B8B82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D26189F4-95B6-4569-A21A-E010FECE4EE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6C6FC9A6-E0FB-45DA-A599-A0D8D7876A7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DDCA4BA8-AE9F-4C20-A100-DB9F3204528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B3BDA6AC-EC9A-4210-A73D-E44E1FA1D8C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123698</xdr:rowOff>
    </xdr:from>
    <xdr:to>
      <xdr:col>55</xdr:col>
      <xdr:colOff>50800</xdr:colOff>
      <xdr:row>40</xdr:row>
      <xdr:rowOff>53848</xdr:rowOff>
    </xdr:to>
    <xdr:sp macro="" textlink="">
      <xdr:nvSpPr>
        <xdr:cNvPr id="126" name="楕円 125">
          <a:extLst>
            <a:ext uri="{FF2B5EF4-FFF2-40B4-BE49-F238E27FC236}">
              <a16:creationId xmlns:a16="http://schemas.microsoft.com/office/drawing/2014/main" id="{482FDB57-D33D-49D8-802E-9DE7AB221ECA}"/>
            </a:ext>
          </a:extLst>
        </xdr:cNvPr>
        <xdr:cNvSpPr/>
      </xdr:nvSpPr>
      <xdr:spPr>
        <a:xfrm>
          <a:off x="10426700" y="681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102125</xdr:rowOff>
    </xdr:from>
    <xdr:ext cx="469744" cy="259045"/>
    <xdr:sp macro="" textlink="">
      <xdr:nvSpPr>
        <xdr:cNvPr id="127" name="【図書館】&#10;一人当たり面積該当値テキスト">
          <a:extLst>
            <a:ext uri="{FF2B5EF4-FFF2-40B4-BE49-F238E27FC236}">
              <a16:creationId xmlns:a16="http://schemas.microsoft.com/office/drawing/2014/main" id="{77DDADB5-5A2A-450D-82A2-E99A4D4F097A}"/>
            </a:ext>
          </a:extLst>
        </xdr:cNvPr>
        <xdr:cNvSpPr txBox="1"/>
      </xdr:nvSpPr>
      <xdr:spPr>
        <a:xfrm>
          <a:off x="10515600" y="678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132842</xdr:rowOff>
    </xdr:from>
    <xdr:to>
      <xdr:col>50</xdr:col>
      <xdr:colOff>165100</xdr:colOff>
      <xdr:row>40</xdr:row>
      <xdr:rowOff>62992</xdr:rowOff>
    </xdr:to>
    <xdr:sp macro="" textlink="">
      <xdr:nvSpPr>
        <xdr:cNvPr id="128" name="楕円 127">
          <a:extLst>
            <a:ext uri="{FF2B5EF4-FFF2-40B4-BE49-F238E27FC236}">
              <a16:creationId xmlns:a16="http://schemas.microsoft.com/office/drawing/2014/main" id="{D52D09DD-A6A8-4FF2-9414-FAB2EA248059}"/>
            </a:ext>
          </a:extLst>
        </xdr:cNvPr>
        <xdr:cNvSpPr/>
      </xdr:nvSpPr>
      <xdr:spPr>
        <a:xfrm>
          <a:off x="9588500" y="681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3048</xdr:rowOff>
    </xdr:from>
    <xdr:to>
      <xdr:col>55</xdr:col>
      <xdr:colOff>0</xdr:colOff>
      <xdr:row>40</xdr:row>
      <xdr:rowOff>12192</xdr:rowOff>
    </xdr:to>
    <xdr:cxnSp macro="">
      <xdr:nvCxnSpPr>
        <xdr:cNvPr id="129" name="直線コネクタ 128">
          <a:extLst>
            <a:ext uri="{FF2B5EF4-FFF2-40B4-BE49-F238E27FC236}">
              <a16:creationId xmlns:a16="http://schemas.microsoft.com/office/drawing/2014/main" id="{BA5C19E6-02AE-45CF-91D5-509FE7746D9B}"/>
            </a:ext>
          </a:extLst>
        </xdr:cNvPr>
        <xdr:cNvCxnSpPr/>
      </xdr:nvCxnSpPr>
      <xdr:spPr>
        <a:xfrm flipV="1">
          <a:off x="9639300" y="686104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137414</xdr:rowOff>
    </xdr:from>
    <xdr:to>
      <xdr:col>46</xdr:col>
      <xdr:colOff>38100</xdr:colOff>
      <xdr:row>40</xdr:row>
      <xdr:rowOff>67564</xdr:rowOff>
    </xdr:to>
    <xdr:sp macro="" textlink="">
      <xdr:nvSpPr>
        <xdr:cNvPr id="130" name="楕円 129">
          <a:extLst>
            <a:ext uri="{FF2B5EF4-FFF2-40B4-BE49-F238E27FC236}">
              <a16:creationId xmlns:a16="http://schemas.microsoft.com/office/drawing/2014/main" id="{C7B2DD0B-6572-48C3-A2C9-D309D3AB2408}"/>
            </a:ext>
          </a:extLst>
        </xdr:cNvPr>
        <xdr:cNvSpPr/>
      </xdr:nvSpPr>
      <xdr:spPr>
        <a:xfrm>
          <a:off x="8699500" y="682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12192</xdr:rowOff>
    </xdr:from>
    <xdr:to>
      <xdr:col>50</xdr:col>
      <xdr:colOff>114300</xdr:colOff>
      <xdr:row>40</xdr:row>
      <xdr:rowOff>16764</xdr:rowOff>
    </xdr:to>
    <xdr:cxnSp macro="">
      <xdr:nvCxnSpPr>
        <xdr:cNvPr id="131" name="直線コネクタ 130">
          <a:extLst>
            <a:ext uri="{FF2B5EF4-FFF2-40B4-BE49-F238E27FC236}">
              <a16:creationId xmlns:a16="http://schemas.microsoft.com/office/drawing/2014/main" id="{C51C8F3D-690F-48F1-AB5E-3A063C28BC05}"/>
            </a:ext>
          </a:extLst>
        </xdr:cNvPr>
        <xdr:cNvCxnSpPr/>
      </xdr:nvCxnSpPr>
      <xdr:spPr>
        <a:xfrm flipV="1">
          <a:off x="8750300" y="68701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141986</xdr:rowOff>
    </xdr:from>
    <xdr:to>
      <xdr:col>41</xdr:col>
      <xdr:colOff>101600</xdr:colOff>
      <xdr:row>40</xdr:row>
      <xdr:rowOff>72136</xdr:rowOff>
    </xdr:to>
    <xdr:sp macro="" textlink="">
      <xdr:nvSpPr>
        <xdr:cNvPr id="132" name="楕円 131">
          <a:extLst>
            <a:ext uri="{FF2B5EF4-FFF2-40B4-BE49-F238E27FC236}">
              <a16:creationId xmlns:a16="http://schemas.microsoft.com/office/drawing/2014/main" id="{125D3FD6-5A84-4A80-81F5-35D8D8F2BBF4}"/>
            </a:ext>
          </a:extLst>
        </xdr:cNvPr>
        <xdr:cNvSpPr/>
      </xdr:nvSpPr>
      <xdr:spPr>
        <a:xfrm>
          <a:off x="7810500" y="682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16764</xdr:rowOff>
    </xdr:from>
    <xdr:to>
      <xdr:col>45</xdr:col>
      <xdr:colOff>177800</xdr:colOff>
      <xdr:row>40</xdr:row>
      <xdr:rowOff>21336</xdr:rowOff>
    </xdr:to>
    <xdr:cxnSp macro="">
      <xdr:nvCxnSpPr>
        <xdr:cNvPr id="133" name="直線コネクタ 132">
          <a:extLst>
            <a:ext uri="{FF2B5EF4-FFF2-40B4-BE49-F238E27FC236}">
              <a16:creationId xmlns:a16="http://schemas.microsoft.com/office/drawing/2014/main" id="{F7D61977-EB15-4821-A263-3045BE725120}"/>
            </a:ext>
          </a:extLst>
        </xdr:cNvPr>
        <xdr:cNvCxnSpPr/>
      </xdr:nvCxnSpPr>
      <xdr:spPr>
        <a:xfrm flipV="1">
          <a:off x="7861300" y="68747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29227</xdr:rowOff>
    </xdr:from>
    <xdr:ext cx="469744" cy="259045"/>
    <xdr:sp macro="" textlink="">
      <xdr:nvSpPr>
        <xdr:cNvPr id="134" name="n_1aveValue【図書館】&#10;一人当たり面積">
          <a:extLst>
            <a:ext uri="{FF2B5EF4-FFF2-40B4-BE49-F238E27FC236}">
              <a16:creationId xmlns:a16="http://schemas.microsoft.com/office/drawing/2014/main" id="{52420AF3-32FA-45CC-AB29-966E22C2661E}"/>
            </a:ext>
          </a:extLst>
        </xdr:cNvPr>
        <xdr:cNvSpPr txBox="1"/>
      </xdr:nvSpPr>
      <xdr:spPr>
        <a:xfrm>
          <a:off x="9391727"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33799</xdr:rowOff>
    </xdr:from>
    <xdr:ext cx="469744" cy="259045"/>
    <xdr:sp macro="" textlink="">
      <xdr:nvSpPr>
        <xdr:cNvPr id="135" name="n_2aveValue【図書館】&#10;一人当たり面積">
          <a:extLst>
            <a:ext uri="{FF2B5EF4-FFF2-40B4-BE49-F238E27FC236}">
              <a16:creationId xmlns:a16="http://schemas.microsoft.com/office/drawing/2014/main" id="{E37715C3-0058-4140-82AD-88C59138A6A5}"/>
            </a:ext>
          </a:extLst>
        </xdr:cNvPr>
        <xdr:cNvSpPr txBox="1"/>
      </xdr:nvSpPr>
      <xdr:spPr>
        <a:xfrm>
          <a:off x="8515427" y="654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24655</xdr:rowOff>
    </xdr:from>
    <xdr:ext cx="469744" cy="259045"/>
    <xdr:sp macro="" textlink="">
      <xdr:nvSpPr>
        <xdr:cNvPr id="136" name="n_3aveValue【図書館】&#10;一人当たり面積">
          <a:extLst>
            <a:ext uri="{FF2B5EF4-FFF2-40B4-BE49-F238E27FC236}">
              <a16:creationId xmlns:a16="http://schemas.microsoft.com/office/drawing/2014/main" id="{4D112098-9198-4F45-91C0-BE351A7EA992}"/>
            </a:ext>
          </a:extLst>
        </xdr:cNvPr>
        <xdr:cNvSpPr txBox="1"/>
      </xdr:nvSpPr>
      <xdr:spPr>
        <a:xfrm>
          <a:off x="7626427"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145813</xdr:rowOff>
    </xdr:from>
    <xdr:ext cx="469744" cy="259045"/>
    <xdr:sp macro="" textlink="">
      <xdr:nvSpPr>
        <xdr:cNvPr id="137" name="n_4aveValue【図書館】&#10;一人当たり面積">
          <a:extLst>
            <a:ext uri="{FF2B5EF4-FFF2-40B4-BE49-F238E27FC236}">
              <a16:creationId xmlns:a16="http://schemas.microsoft.com/office/drawing/2014/main" id="{3734D9C4-D124-4258-B3EE-7C43303B3893}"/>
            </a:ext>
          </a:extLst>
        </xdr:cNvPr>
        <xdr:cNvSpPr txBox="1"/>
      </xdr:nvSpPr>
      <xdr:spPr>
        <a:xfrm>
          <a:off x="6737427" y="648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54119</xdr:rowOff>
    </xdr:from>
    <xdr:ext cx="469744" cy="259045"/>
    <xdr:sp macro="" textlink="">
      <xdr:nvSpPr>
        <xdr:cNvPr id="138" name="n_1mainValue【図書館】&#10;一人当たり面積">
          <a:extLst>
            <a:ext uri="{FF2B5EF4-FFF2-40B4-BE49-F238E27FC236}">
              <a16:creationId xmlns:a16="http://schemas.microsoft.com/office/drawing/2014/main" id="{4BF908C7-4DA1-44F5-AB67-3CA612A1F771}"/>
            </a:ext>
          </a:extLst>
        </xdr:cNvPr>
        <xdr:cNvSpPr txBox="1"/>
      </xdr:nvSpPr>
      <xdr:spPr>
        <a:xfrm>
          <a:off x="9391727" y="691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58691</xdr:rowOff>
    </xdr:from>
    <xdr:ext cx="469744" cy="259045"/>
    <xdr:sp macro="" textlink="">
      <xdr:nvSpPr>
        <xdr:cNvPr id="139" name="n_2mainValue【図書館】&#10;一人当たり面積">
          <a:extLst>
            <a:ext uri="{FF2B5EF4-FFF2-40B4-BE49-F238E27FC236}">
              <a16:creationId xmlns:a16="http://schemas.microsoft.com/office/drawing/2014/main" id="{AAD63EE3-AE73-4598-9484-9D452F9AEFBB}"/>
            </a:ext>
          </a:extLst>
        </xdr:cNvPr>
        <xdr:cNvSpPr txBox="1"/>
      </xdr:nvSpPr>
      <xdr:spPr>
        <a:xfrm>
          <a:off x="8515427" y="691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63263</xdr:rowOff>
    </xdr:from>
    <xdr:ext cx="469744" cy="259045"/>
    <xdr:sp macro="" textlink="">
      <xdr:nvSpPr>
        <xdr:cNvPr id="140" name="n_3mainValue【図書館】&#10;一人当たり面積">
          <a:extLst>
            <a:ext uri="{FF2B5EF4-FFF2-40B4-BE49-F238E27FC236}">
              <a16:creationId xmlns:a16="http://schemas.microsoft.com/office/drawing/2014/main" id="{84FEBF52-A622-4821-A7C1-71F1F71FCD9F}"/>
            </a:ext>
          </a:extLst>
        </xdr:cNvPr>
        <xdr:cNvSpPr txBox="1"/>
      </xdr:nvSpPr>
      <xdr:spPr>
        <a:xfrm>
          <a:off x="7626427" y="692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a:extLst>
            <a:ext uri="{FF2B5EF4-FFF2-40B4-BE49-F238E27FC236}">
              <a16:creationId xmlns:a16="http://schemas.microsoft.com/office/drawing/2014/main" id="{407DB696-BCA2-4D0B-8835-8C7C6B9C355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a:extLst>
            <a:ext uri="{FF2B5EF4-FFF2-40B4-BE49-F238E27FC236}">
              <a16:creationId xmlns:a16="http://schemas.microsoft.com/office/drawing/2014/main" id="{0D9C479A-F66B-463C-9EE0-536B8733FC7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a:extLst>
            <a:ext uri="{FF2B5EF4-FFF2-40B4-BE49-F238E27FC236}">
              <a16:creationId xmlns:a16="http://schemas.microsoft.com/office/drawing/2014/main" id="{0C9CE552-9E53-45AE-BD16-E47A1590A67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a:extLst>
            <a:ext uri="{FF2B5EF4-FFF2-40B4-BE49-F238E27FC236}">
              <a16:creationId xmlns:a16="http://schemas.microsoft.com/office/drawing/2014/main" id="{B8083BB8-360D-45DD-A3FA-35A3FEF192E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a:extLst>
            <a:ext uri="{FF2B5EF4-FFF2-40B4-BE49-F238E27FC236}">
              <a16:creationId xmlns:a16="http://schemas.microsoft.com/office/drawing/2014/main" id="{CA66FBF1-CDCE-45A8-B567-83EDD779D5D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a:extLst>
            <a:ext uri="{FF2B5EF4-FFF2-40B4-BE49-F238E27FC236}">
              <a16:creationId xmlns:a16="http://schemas.microsoft.com/office/drawing/2014/main" id="{44A53C59-D8CD-4F21-8F7D-26195303165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a:extLst>
            <a:ext uri="{FF2B5EF4-FFF2-40B4-BE49-F238E27FC236}">
              <a16:creationId xmlns:a16="http://schemas.microsoft.com/office/drawing/2014/main" id="{DE5413AD-7E52-4456-8893-4BE078BE3A9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a:extLst>
            <a:ext uri="{FF2B5EF4-FFF2-40B4-BE49-F238E27FC236}">
              <a16:creationId xmlns:a16="http://schemas.microsoft.com/office/drawing/2014/main" id="{677DEFD8-D6C1-43AF-844F-2689F508EE1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a:extLst>
            <a:ext uri="{FF2B5EF4-FFF2-40B4-BE49-F238E27FC236}">
              <a16:creationId xmlns:a16="http://schemas.microsoft.com/office/drawing/2014/main" id="{BADD556A-37F7-4F9A-AED1-4F6667FBEC3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a:extLst>
            <a:ext uri="{FF2B5EF4-FFF2-40B4-BE49-F238E27FC236}">
              <a16:creationId xmlns:a16="http://schemas.microsoft.com/office/drawing/2014/main" id="{C812741F-B65C-4D65-83CF-466F331F20C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a:extLst>
            <a:ext uri="{FF2B5EF4-FFF2-40B4-BE49-F238E27FC236}">
              <a16:creationId xmlns:a16="http://schemas.microsoft.com/office/drawing/2014/main" id="{449F1D4F-EB50-4CD1-B8D3-5678EF45286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2" name="直線コネクタ 151">
          <a:extLst>
            <a:ext uri="{FF2B5EF4-FFF2-40B4-BE49-F238E27FC236}">
              <a16:creationId xmlns:a16="http://schemas.microsoft.com/office/drawing/2014/main" id="{A58AFE27-7B27-43E2-9B0D-D6DCBD6BA8AE}"/>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3" name="テキスト ボックス 152">
          <a:extLst>
            <a:ext uri="{FF2B5EF4-FFF2-40B4-BE49-F238E27FC236}">
              <a16:creationId xmlns:a16="http://schemas.microsoft.com/office/drawing/2014/main" id="{0EB4DC21-28D5-423B-9EA1-EDD10E5466CF}"/>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4" name="直線コネクタ 153">
          <a:extLst>
            <a:ext uri="{FF2B5EF4-FFF2-40B4-BE49-F238E27FC236}">
              <a16:creationId xmlns:a16="http://schemas.microsoft.com/office/drawing/2014/main" id="{82302562-6CBF-4E67-AFCF-BB3F43D6BA34}"/>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5" name="テキスト ボックス 154">
          <a:extLst>
            <a:ext uri="{FF2B5EF4-FFF2-40B4-BE49-F238E27FC236}">
              <a16:creationId xmlns:a16="http://schemas.microsoft.com/office/drawing/2014/main" id="{6868887F-1292-4E7C-A9A4-1635F4D22529}"/>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6" name="直線コネクタ 155">
          <a:extLst>
            <a:ext uri="{FF2B5EF4-FFF2-40B4-BE49-F238E27FC236}">
              <a16:creationId xmlns:a16="http://schemas.microsoft.com/office/drawing/2014/main" id="{7FAA3A9C-B20C-4598-A8A2-CA46C2AB69D3}"/>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7" name="テキスト ボックス 156">
          <a:extLst>
            <a:ext uri="{FF2B5EF4-FFF2-40B4-BE49-F238E27FC236}">
              <a16:creationId xmlns:a16="http://schemas.microsoft.com/office/drawing/2014/main" id="{8DCBDE42-DEB5-4F44-9E35-33B78588CD07}"/>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8" name="直線コネクタ 157">
          <a:extLst>
            <a:ext uri="{FF2B5EF4-FFF2-40B4-BE49-F238E27FC236}">
              <a16:creationId xmlns:a16="http://schemas.microsoft.com/office/drawing/2014/main" id="{93F37A2F-65D0-46A6-B8F2-447F800777DF}"/>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9" name="テキスト ボックス 158">
          <a:extLst>
            <a:ext uri="{FF2B5EF4-FFF2-40B4-BE49-F238E27FC236}">
              <a16:creationId xmlns:a16="http://schemas.microsoft.com/office/drawing/2014/main" id="{FB8B7B79-2E1A-48A5-85A7-8F445F7EC769}"/>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0" name="直線コネクタ 159">
          <a:extLst>
            <a:ext uri="{FF2B5EF4-FFF2-40B4-BE49-F238E27FC236}">
              <a16:creationId xmlns:a16="http://schemas.microsoft.com/office/drawing/2014/main" id="{D1035509-BA3D-4CCE-821A-E7A4860C29DB}"/>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1" name="テキスト ボックス 160">
          <a:extLst>
            <a:ext uri="{FF2B5EF4-FFF2-40B4-BE49-F238E27FC236}">
              <a16:creationId xmlns:a16="http://schemas.microsoft.com/office/drawing/2014/main" id="{DB37E73F-5D84-4A46-AE29-B98EE4153E63}"/>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a:extLst>
            <a:ext uri="{FF2B5EF4-FFF2-40B4-BE49-F238E27FC236}">
              <a16:creationId xmlns:a16="http://schemas.microsoft.com/office/drawing/2014/main" id="{FD958C22-42B0-4AA1-BB83-D4AA9CE831C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3" name="テキスト ボックス 162">
          <a:extLst>
            <a:ext uri="{FF2B5EF4-FFF2-40B4-BE49-F238E27FC236}">
              <a16:creationId xmlns:a16="http://schemas.microsoft.com/office/drawing/2014/main" id="{7ECD1A34-4676-4A10-A134-2A835840B0CF}"/>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4" name="【体育館・プール】&#10;有形固定資産減価償却率グラフ枠">
          <a:extLst>
            <a:ext uri="{FF2B5EF4-FFF2-40B4-BE49-F238E27FC236}">
              <a16:creationId xmlns:a16="http://schemas.microsoft.com/office/drawing/2014/main" id="{45541981-E526-4917-95AE-273816D6049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76200</xdr:rowOff>
    </xdr:to>
    <xdr:cxnSp macro="">
      <xdr:nvCxnSpPr>
        <xdr:cNvPr id="165" name="直線コネクタ 164">
          <a:extLst>
            <a:ext uri="{FF2B5EF4-FFF2-40B4-BE49-F238E27FC236}">
              <a16:creationId xmlns:a16="http://schemas.microsoft.com/office/drawing/2014/main" id="{0FB62612-D715-4867-8DD6-58D075A5185C}"/>
            </a:ext>
          </a:extLst>
        </xdr:cNvPr>
        <xdr:cNvCxnSpPr/>
      </xdr:nvCxnSpPr>
      <xdr:spPr>
        <a:xfrm flipV="1">
          <a:off x="4634865" y="952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6" name="【体育館・プール】&#10;有形固定資産減価償却率最小値テキスト">
          <a:extLst>
            <a:ext uri="{FF2B5EF4-FFF2-40B4-BE49-F238E27FC236}">
              <a16:creationId xmlns:a16="http://schemas.microsoft.com/office/drawing/2014/main" id="{B3C28582-8204-4688-8A0F-DCEE5430C0BA}"/>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7" name="直線コネクタ 166">
          <a:extLst>
            <a:ext uri="{FF2B5EF4-FFF2-40B4-BE49-F238E27FC236}">
              <a16:creationId xmlns:a16="http://schemas.microsoft.com/office/drawing/2014/main" id="{EA130C59-86CB-4FDB-8769-3A4812003307}"/>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168" name="【体育館・プール】&#10;有形固定資産減価償却率最大値テキスト">
          <a:extLst>
            <a:ext uri="{FF2B5EF4-FFF2-40B4-BE49-F238E27FC236}">
              <a16:creationId xmlns:a16="http://schemas.microsoft.com/office/drawing/2014/main" id="{D2125FF9-27A2-4C4A-B711-4ACC21462C39}"/>
            </a:ext>
          </a:extLst>
        </xdr:cNvPr>
        <xdr:cNvSpPr txBox="1"/>
      </xdr:nvSpPr>
      <xdr:spPr>
        <a:xfrm>
          <a:off x="4673600" y="929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169" name="直線コネクタ 168">
          <a:extLst>
            <a:ext uri="{FF2B5EF4-FFF2-40B4-BE49-F238E27FC236}">
              <a16:creationId xmlns:a16="http://schemas.microsoft.com/office/drawing/2014/main" id="{7FEF20CF-75BA-432A-A9BB-B486F4098C13}"/>
            </a:ext>
          </a:extLst>
        </xdr:cNvPr>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97807</xdr:rowOff>
    </xdr:from>
    <xdr:ext cx="405111" cy="259045"/>
    <xdr:sp macro="" textlink="">
      <xdr:nvSpPr>
        <xdr:cNvPr id="170" name="【体育館・プール】&#10;有形固定資産減価償却率平均値テキスト">
          <a:extLst>
            <a:ext uri="{FF2B5EF4-FFF2-40B4-BE49-F238E27FC236}">
              <a16:creationId xmlns:a16="http://schemas.microsoft.com/office/drawing/2014/main" id="{4CC04369-16C5-4ED7-B1CE-C97DB7BFC914}"/>
            </a:ext>
          </a:extLst>
        </xdr:cNvPr>
        <xdr:cNvSpPr txBox="1"/>
      </xdr:nvSpPr>
      <xdr:spPr>
        <a:xfrm>
          <a:off x="4673600" y="10213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171" name="フローチャート: 判断 170">
          <a:extLst>
            <a:ext uri="{FF2B5EF4-FFF2-40B4-BE49-F238E27FC236}">
              <a16:creationId xmlns:a16="http://schemas.microsoft.com/office/drawing/2014/main" id="{F797A993-FD0B-4867-94F5-4D742DBD873A}"/>
            </a:ext>
          </a:extLst>
        </xdr:cNvPr>
        <xdr:cNvSpPr/>
      </xdr:nvSpPr>
      <xdr:spPr>
        <a:xfrm>
          <a:off x="45847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73025</xdr:rowOff>
    </xdr:from>
    <xdr:to>
      <xdr:col>20</xdr:col>
      <xdr:colOff>38100</xdr:colOff>
      <xdr:row>61</xdr:row>
      <xdr:rowOff>3175</xdr:rowOff>
    </xdr:to>
    <xdr:sp macro="" textlink="">
      <xdr:nvSpPr>
        <xdr:cNvPr id="172" name="フローチャート: 判断 171">
          <a:extLst>
            <a:ext uri="{FF2B5EF4-FFF2-40B4-BE49-F238E27FC236}">
              <a16:creationId xmlns:a16="http://schemas.microsoft.com/office/drawing/2014/main" id="{C8939849-4209-4937-A51F-818C913FCDF2}"/>
            </a:ext>
          </a:extLst>
        </xdr:cNvPr>
        <xdr:cNvSpPr/>
      </xdr:nvSpPr>
      <xdr:spPr>
        <a:xfrm>
          <a:off x="37465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33020</xdr:rowOff>
    </xdr:from>
    <xdr:to>
      <xdr:col>15</xdr:col>
      <xdr:colOff>101600</xdr:colOff>
      <xdr:row>60</xdr:row>
      <xdr:rowOff>134620</xdr:rowOff>
    </xdr:to>
    <xdr:sp macro="" textlink="">
      <xdr:nvSpPr>
        <xdr:cNvPr id="173" name="フローチャート: 判断 172">
          <a:extLst>
            <a:ext uri="{FF2B5EF4-FFF2-40B4-BE49-F238E27FC236}">
              <a16:creationId xmlns:a16="http://schemas.microsoft.com/office/drawing/2014/main" id="{D37A62EC-2FDF-4BF5-9E53-310411F866AC}"/>
            </a:ext>
          </a:extLst>
        </xdr:cNvPr>
        <xdr:cNvSpPr/>
      </xdr:nvSpPr>
      <xdr:spPr>
        <a:xfrm>
          <a:off x="2857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6350</xdr:rowOff>
    </xdr:from>
    <xdr:to>
      <xdr:col>10</xdr:col>
      <xdr:colOff>165100</xdr:colOff>
      <xdr:row>60</xdr:row>
      <xdr:rowOff>107950</xdr:rowOff>
    </xdr:to>
    <xdr:sp macro="" textlink="">
      <xdr:nvSpPr>
        <xdr:cNvPr id="174" name="フローチャート: 判断 173">
          <a:extLst>
            <a:ext uri="{FF2B5EF4-FFF2-40B4-BE49-F238E27FC236}">
              <a16:creationId xmlns:a16="http://schemas.microsoft.com/office/drawing/2014/main" id="{8FD09DC7-85A8-4DF6-8278-79AEFA379944}"/>
            </a:ext>
          </a:extLst>
        </xdr:cNvPr>
        <xdr:cNvSpPr/>
      </xdr:nvSpPr>
      <xdr:spPr>
        <a:xfrm>
          <a:off x="1968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xdr:rowOff>
    </xdr:from>
    <xdr:to>
      <xdr:col>6</xdr:col>
      <xdr:colOff>38100</xdr:colOff>
      <xdr:row>60</xdr:row>
      <xdr:rowOff>113665</xdr:rowOff>
    </xdr:to>
    <xdr:sp macro="" textlink="">
      <xdr:nvSpPr>
        <xdr:cNvPr id="175" name="フローチャート: 判断 174">
          <a:extLst>
            <a:ext uri="{FF2B5EF4-FFF2-40B4-BE49-F238E27FC236}">
              <a16:creationId xmlns:a16="http://schemas.microsoft.com/office/drawing/2014/main" id="{5DCEE8B4-8F80-4111-B93A-999CD5775094}"/>
            </a:ext>
          </a:extLst>
        </xdr:cNvPr>
        <xdr:cNvSpPr/>
      </xdr:nvSpPr>
      <xdr:spPr>
        <a:xfrm>
          <a:off x="1079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7273B405-B358-4F1C-9074-64C79D3CB49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E9AD20F1-7B56-4475-A71C-9D6F0476629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EC4B247D-E631-4049-8189-282F0287501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8E038B68-C2EA-454B-A29C-0DD94F1AC03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1DDCBB5B-7836-41CF-B571-0930202F537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29210</xdr:rowOff>
    </xdr:from>
    <xdr:to>
      <xdr:col>24</xdr:col>
      <xdr:colOff>114300</xdr:colOff>
      <xdr:row>63</xdr:row>
      <xdr:rowOff>130810</xdr:rowOff>
    </xdr:to>
    <xdr:sp macro="" textlink="">
      <xdr:nvSpPr>
        <xdr:cNvPr id="181" name="楕円 180">
          <a:extLst>
            <a:ext uri="{FF2B5EF4-FFF2-40B4-BE49-F238E27FC236}">
              <a16:creationId xmlns:a16="http://schemas.microsoft.com/office/drawing/2014/main" id="{C9FBCCF8-8210-4149-8FDD-59322A2B3120}"/>
            </a:ext>
          </a:extLst>
        </xdr:cNvPr>
        <xdr:cNvSpPr/>
      </xdr:nvSpPr>
      <xdr:spPr>
        <a:xfrm>
          <a:off x="45847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7637</xdr:rowOff>
    </xdr:from>
    <xdr:ext cx="405111" cy="259045"/>
    <xdr:sp macro="" textlink="">
      <xdr:nvSpPr>
        <xdr:cNvPr id="182" name="【体育館・プール】&#10;有形固定資産減価償却率該当値テキスト">
          <a:extLst>
            <a:ext uri="{FF2B5EF4-FFF2-40B4-BE49-F238E27FC236}">
              <a16:creationId xmlns:a16="http://schemas.microsoft.com/office/drawing/2014/main" id="{09FE4FA8-2FBF-4D77-BB15-502217BECD7C}"/>
            </a:ext>
          </a:extLst>
        </xdr:cNvPr>
        <xdr:cNvSpPr txBox="1"/>
      </xdr:nvSpPr>
      <xdr:spPr>
        <a:xfrm>
          <a:off x="4673600" y="1080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168275</xdr:rowOff>
    </xdr:from>
    <xdr:to>
      <xdr:col>20</xdr:col>
      <xdr:colOff>38100</xdr:colOff>
      <xdr:row>63</xdr:row>
      <xdr:rowOff>98425</xdr:rowOff>
    </xdr:to>
    <xdr:sp macro="" textlink="">
      <xdr:nvSpPr>
        <xdr:cNvPr id="183" name="楕円 182">
          <a:extLst>
            <a:ext uri="{FF2B5EF4-FFF2-40B4-BE49-F238E27FC236}">
              <a16:creationId xmlns:a16="http://schemas.microsoft.com/office/drawing/2014/main" id="{4A0716D4-E364-415E-864C-C68C6991A114}"/>
            </a:ext>
          </a:extLst>
        </xdr:cNvPr>
        <xdr:cNvSpPr/>
      </xdr:nvSpPr>
      <xdr:spPr>
        <a:xfrm>
          <a:off x="3746500" y="1079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47625</xdr:rowOff>
    </xdr:from>
    <xdr:to>
      <xdr:col>24</xdr:col>
      <xdr:colOff>63500</xdr:colOff>
      <xdr:row>63</xdr:row>
      <xdr:rowOff>80010</xdr:rowOff>
    </xdr:to>
    <xdr:cxnSp macro="">
      <xdr:nvCxnSpPr>
        <xdr:cNvPr id="184" name="直線コネクタ 183">
          <a:extLst>
            <a:ext uri="{FF2B5EF4-FFF2-40B4-BE49-F238E27FC236}">
              <a16:creationId xmlns:a16="http://schemas.microsoft.com/office/drawing/2014/main" id="{33398DC0-7549-41D4-BF48-3CFC3746E25D}"/>
            </a:ext>
          </a:extLst>
        </xdr:cNvPr>
        <xdr:cNvCxnSpPr/>
      </xdr:nvCxnSpPr>
      <xdr:spPr>
        <a:xfrm>
          <a:off x="3797300" y="1084897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135890</xdr:rowOff>
    </xdr:from>
    <xdr:to>
      <xdr:col>15</xdr:col>
      <xdr:colOff>101600</xdr:colOff>
      <xdr:row>63</xdr:row>
      <xdr:rowOff>66040</xdr:rowOff>
    </xdr:to>
    <xdr:sp macro="" textlink="">
      <xdr:nvSpPr>
        <xdr:cNvPr id="185" name="楕円 184">
          <a:extLst>
            <a:ext uri="{FF2B5EF4-FFF2-40B4-BE49-F238E27FC236}">
              <a16:creationId xmlns:a16="http://schemas.microsoft.com/office/drawing/2014/main" id="{45B3F9F0-3133-4620-A0E1-779EAA553C1C}"/>
            </a:ext>
          </a:extLst>
        </xdr:cNvPr>
        <xdr:cNvSpPr/>
      </xdr:nvSpPr>
      <xdr:spPr>
        <a:xfrm>
          <a:off x="2857500" y="107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15240</xdr:rowOff>
    </xdr:from>
    <xdr:to>
      <xdr:col>19</xdr:col>
      <xdr:colOff>177800</xdr:colOff>
      <xdr:row>63</xdr:row>
      <xdr:rowOff>47625</xdr:rowOff>
    </xdr:to>
    <xdr:cxnSp macro="">
      <xdr:nvCxnSpPr>
        <xdr:cNvPr id="186" name="直線コネクタ 185">
          <a:extLst>
            <a:ext uri="{FF2B5EF4-FFF2-40B4-BE49-F238E27FC236}">
              <a16:creationId xmlns:a16="http://schemas.microsoft.com/office/drawing/2014/main" id="{4709809C-4E02-4877-9E85-5DFAE6776229}"/>
            </a:ext>
          </a:extLst>
        </xdr:cNvPr>
        <xdr:cNvCxnSpPr/>
      </xdr:nvCxnSpPr>
      <xdr:spPr>
        <a:xfrm>
          <a:off x="2908300" y="1081659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103505</xdr:rowOff>
    </xdr:from>
    <xdr:to>
      <xdr:col>10</xdr:col>
      <xdr:colOff>165100</xdr:colOff>
      <xdr:row>63</xdr:row>
      <xdr:rowOff>33655</xdr:rowOff>
    </xdr:to>
    <xdr:sp macro="" textlink="">
      <xdr:nvSpPr>
        <xdr:cNvPr id="187" name="楕円 186">
          <a:extLst>
            <a:ext uri="{FF2B5EF4-FFF2-40B4-BE49-F238E27FC236}">
              <a16:creationId xmlns:a16="http://schemas.microsoft.com/office/drawing/2014/main" id="{1D2775CB-D952-4A1A-BA54-BFAD24439367}"/>
            </a:ext>
          </a:extLst>
        </xdr:cNvPr>
        <xdr:cNvSpPr/>
      </xdr:nvSpPr>
      <xdr:spPr>
        <a:xfrm>
          <a:off x="1968500" y="1073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154305</xdr:rowOff>
    </xdr:from>
    <xdr:to>
      <xdr:col>15</xdr:col>
      <xdr:colOff>50800</xdr:colOff>
      <xdr:row>63</xdr:row>
      <xdr:rowOff>15240</xdr:rowOff>
    </xdr:to>
    <xdr:cxnSp macro="">
      <xdr:nvCxnSpPr>
        <xdr:cNvPr id="188" name="直線コネクタ 187">
          <a:extLst>
            <a:ext uri="{FF2B5EF4-FFF2-40B4-BE49-F238E27FC236}">
              <a16:creationId xmlns:a16="http://schemas.microsoft.com/office/drawing/2014/main" id="{6C1E3E68-16AF-4825-A6A2-D970CFE1AEE7}"/>
            </a:ext>
          </a:extLst>
        </xdr:cNvPr>
        <xdr:cNvCxnSpPr/>
      </xdr:nvCxnSpPr>
      <xdr:spPr>
        <a:xfrm>
          <a:off x="2019300" y="1078420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19702</xdr:rowOff>
    </xdr:from>
    <xdr:ext cx="405111" cy="259045"/>
    <xdr:sp macro="" textlink="">
      <xdr:nvSpPr>
        <xdr:cNvPr id="189" name="n_1aveValue【体育館・プール】&#10;有形固定資産減価償却率">
          <a:extLst>
            <a:ext uri="{FF2B5EF4-FFF2-40B4-BE49-F238E27FC236}">
              <a16:creationId xmlns:a16="http://schemas.microsoft.com/office/drawing/2014/main" id="{8368182A-595F-477E-9B89-BB2C84CDD617}"/>
            </a:ext>
          </a:extLst>
        </xdr:cNvPr>
        <xdr:cNvSpPr txBox="1"/>
      </xdr:nvSpPr>
      <xdr:spPr>
        <a:xfrm>
          <a:off x="3582044" y="1013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151147</xdr:rowOff>
    </xdr:from>
    <xdr:ext cx="405111" cy="259045"/>
    <xdr:sp macro="" textlink="">
      <xdr:nvSpPr>
        <xdr:cNvPr id="190" name="n_2aveValue【体育館・プール】&#10;有形固定資産減価償却率">
          <a:extLst>
            <a:ext uri="{FF2B5EF4-FFF2-40B4-BE49-F238E27FC236}">
              <a16:creationId xmlns:a16="http://schemas.microsoft.com/office/drawing/2014/main" id="{75E2DA36-6283-4817-9AA3-CC5F3A80416F}"/>
            </a:ext>
          </a:extLst>
        </xdr:cNvPr>
        <xdr:cNvSpPr txBox="1"/>
      </xdr:nvSpPr>
      <xdr:spPr>
        <a:xfrm>
          <a:off x="2705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124477</xdr:rowOff>
    </xdr:from>
    <xdr:ext cx="405111" cy="259045"/>
    <xdr:sp macro="" textlink="">
      <xdr:nvSpPr>
        <xdr:cNvPr id="191" name="n_3aveValue【体育館・プール】&#10;有形固定資産減価償却率">
          <a:extLst>
            <a:ext uri="{FF2B5EF4-FFF2-40B4-BE49-F238E27FC236}">
              <a16:creationId xmlns:a16="http://schemas.microsoft.com/office/drawing/2014/main" id="{EE598AFF-AC2B-4D04-B67D-10BF1CAC47E0}"/>
            </a:ext>
          </a:extLst>
        </xdr:cNvPr>
        <xdr:cNvSpPr txBox="1"/>
      </xdr:nvSpPr>
      <xdr:spPr>
        <a:xfrm>
          <a:off x="18167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130192</xdr:rowOff>
    </xdr:from>
    <xdr:ext cx="405111" cy="259045"/>
    <xdr:sp macro="" textlink="">
      <xdr:nvSpPr>
        <xdr:cNvPr id="192" name="n_4aveValue【体育館・プール】&#10;有形固定資産減価償却率">
          <a:extLst>
            <a:ext uri="{FF2B5EF4-FFF2-40B4-BE49-F238E27FC236}">
              <a16:creationId xmlns:a16="http://schemas.microsoft.com/office/drawing/2014/main" id="{A8BC5340-1BB6-45BE-BB68-8361E36B0DFA}"/>
            </a:ext>
          </a:extLst>
        </xdr:cNvPr>
        <xdr:cNvSpPr txBox="1"/>
      </xdr:nvSpPr>
      <xdr:spPr>
        <a:xfrm>
          <a:off x="9277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89552</xdr:rowOff>
    </xdr:from>
    <xdr:ext cx="405111" cy="259045"/>
    <xdr:sp macro="" textlink="">
      <xdr:nvSpPr>
        <xdr:cNvPr id="193" name="n_1mainValue【体育館・プール】&#10;有形固定資産減価償却率">
          <a:extLst>
            <a:ext uri="{FF2B5EF4-FFF2-40B4-BE49-F238E27FC236}">
              <a16:creationId xmlns:a16="http://schemas.microsoft.com/office/drawing/2014/main" id="{45AB4D3D-4E31-4319-B5F7-A48396DED7E8}"/>
            </a:ext>
          </a:extLst>
        </xdr:cNvPr>
        <xdr:cNvSpPr txBox="1"/>
      </xdr:nvSpPr>
      <xdr:spPr>
        <a:xfrm>
          <a:off x="3582044" y="1089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57167</xdr:rowOff>
    </xdr:from>
    <xdr:ext cx="405111" cy="259045"/>
    <xdr:sp macro="" textlink="">
      <xdr:nvSpPr>
        <xdr:cNvPr id="194" name="n_2mainValue【体育館・プール】&#10;有形固定資産減価償却率">
          <a:extLst>
            <a:ext uri="{FF2B5EF4-FFF2-40B4-BE49-F238E27FC236}">
              <a16:creationId xmlns:a16="http://schemas.microsoft.com/office/drawing/2014/main" id="{0D518EAB-242C-40C2-A381-3450342752F6}"/>
            </a:ext>
          </a:extLst>
        </xdr:cNvPr>
        <xdr:cNvSpPr txBox="1"/>
      </xdr:nvSpPr>
      <xdr:spPr>
        <a:xfrm>
          <a:off x="2705744" y="1085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24782</xdr:rowOff>
    </xdr:from>
    <xdr:ext cx="405111" cy="259045"/>
    <xdr:sp macro="" textlink="">
      <xdr:nvSpPr>
        <xdr:cNvPr id="195" name="n_3mainValue【体育館・プール】&#10;有形固定資産減価償却率">
          <a:extLst>
            <a:ext uri="{FF2B5EF4-FFF2-40B4-BE49-F238E27FC236}">
              <a16:creationId xmlns:a16="http://schemas.microsoft.com/office/drawing/2014/main" id="{DA056A3B-219E-4E16-9EC9-152514CBE118}"/>
            </a:ext>
          </a:extLst>
        </xdr:cNvPr>
        <xdr:cNvSpPr txBox="1"/>
      </xdr:nvSpPr>
      <xdr:spPr>
        <a:xfrm>
          <a:off x="1816744" y="1082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a:extLst>
            <a:ext uri="{FF2B5EF4-FFF2-40B4-BE49-F238E27FC236}">
              <a16:creationId xmlns:a16="http://schemas.microsoft.com/office/drawing/2014/main" id="{8209078A-A6C5-4715-A596-2DA5B1A771C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a:extLst>
            <a:ext uri="{FF2B5EF4-FFF2-40B4-BE49-F238E27FC236}">
              <a16:creationId xmlns:a16="http://schemas.microsoft.com/office/drawing/2014/main" id="{2C83C05F-C770-44E2-BF81-DDF1ECF7607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a:extLst>
            <a:ext uri="{FF2B5EF4-FFF2-40B4-BE49-F238E27FC236}">
              <a16:creationId xmlns:a16="http://schemas.microsoft.com/office/drawing/2014/main" id="{79C03129-D82F-4C45-8619-F7A0AA9769F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a:extLst>
            <a:ext uri="{FF2B5EF4-FFF2-40B4-BE49-F238E27FC236}">
              <a16:creationId xmlns:a16="http://schemas.microsoft.com/office/drawing/2014/main" id="{68CE9D21-D79B-4FD2-BBB7-6AB55BF944C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a:extLst>
            <a:ext uri="{FF2B5EF4-FFF2-40B4-BE49-F238E27FC236}">
              <a16:creationId xmlns:a16="http://schemas.microsoft.com/office/drawing/2014/main" id="{9B969D4A-2AB8-4C16-B548-53CF7EE687D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a:extLst>
            <a:ext uri="{FF2B5EF4-FFF2-40B4-BE49-F238E27FC236}">
              <a16:creationId xmlns:a16="http://schemas.microsoft.com/office/drawing/2014/main" id="{8471D361-A86E-45B8-A7D3-216C9400466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a:extLst>
            <a:ext uri="{FF2B5EF4-FFF2-40B4-BE49-F238E27FC236}">
              <a16:creationId xmlns:a16="http://schemas.microsoft.com/office/drawing/2014/main" id="{7215EDF2-EFAC-4FE3-89B5-3EC1387613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a:extLst>
            <a:ext uri="{FF2B5EF4-FFF2-40B4-BE49-F238E27FC236}">
              <a16:creationId xmlns:a16="http://schemas.microsoft.com/office/drawing/2014/main" id="{FC1CD586-21D0-4A4E-9099-AA5FC54011E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a:extLst>
            <a:ext uri="{FF2B5EF4-FFF2-40B4-BE49-F238E27FC236}">
              <a16:creationId xmlns:a16="http://schemas.microsoft.com/office/drawing/2014/main" id="{B88C68E5-CB66-4D49-97F6-4E30CFE812E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a:extLst>
            <a:ext uri="{FF2B5EF4-FFF2-40B4-BE49-F238E27FC236}">
              <a16:creationId xmlns:a16="http://schemas.microsoft.com/office/drawing/2014/main" id="{4280F903-BF41-4D3A-82C5-A33B2207F43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6" name="直線コネクタ 205">
          <a:extLst>
            <a:ext uri="{FF2B5EF4-FFF2-40B4-BE49-F238E27FC236}">
              <a16:creationId xmlns:a16="http://schemas.microsoft.com/office/drawing/2014/main" id="{82C8457C-E6DD-4D89-A4B2-2620FD9A9DB8}"/>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07" name="テキスト ボックス 206">
          <a:extLst>
            <a:ext uri="{FF2B5EF4-FFF2-40B4-BE49-F238E27FC236}">
              <a16:creationId xmlns:a16="http://schemas.microsoft.com/office/drawing/2014/main" id="{8E3300F8-9B77-48A8-96B2-1517153577EF}"/>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8" name="直線コネクタ 207">
          <a:extLst>
            <a:ext uri="{FF2B5EF4-FFF2-40B4-BE49-F238E27FC236}">
              <a16:creationId xmlns:a16="http://schemas.microsoft.com/office/drawing/2014/main" id="{DA7CCE15-E462-4F36-9E2C-AC23C743A1AC}"/>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09" name="テキスト ボックス 208">
          <a:extLst>
            <a:ext uri="{FF2B5EF4-FFF2-40B4-BE49-F238E27FC236}">
              <a16:creationId xmlns:a16="http://schemas.microsoft.com/office/drawing/2014/main" id="{C6B4C13C-508D-4768-88C8-C9DFE56F1579}"/>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0" name="直線コネクタ 209">
          <a:extLst>
            <a:ext uri="{FF2B5EF4-FFF2-40B4-BE49-F238E27FC236}">
              <a16:creationId xmlns:a16="http://schemas.microsoft.com/office/drawing/2014/main" id="{C9FBC73D-0675-4729-AC6D-65B61F8990AE}"/>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1" name="テキスト ボックス 210">
          <a:extLst>
            <a:ext uri="{FF2B5EF4-FFF2-40B4-BE49-F238E27FC236}">
              <a16:creationId xmlns:a16="http://schemas.microsoft.com/office/drawing/2014/main" id="{7BBE4A81-E0CF-4D6E-81AA-97522129F631}"/>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2" name="直線コネクタ 211">
          <a:extLst>
            <a:ext uri="{FF2B5EF4-FFF2-40B4-BE49-F238E27FC236}">
              <a16:creationId xmlns:a16="http://schemas.microsoft.com/office/drawing/2014/main" id="{FC261A06-BAB4-42C9-8CC7-2B437BBE3F91}"/>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13" name="テキスト ボックス 212">
          <a:extLst>
            <a:ext uri="{FF2B5EF4-FFF2-40B4-BE49-F238E27FC236}">
              <a16:creationId xmlns:a16="http://schemas.microsoft.com/office/drawing/2014/main" id="{391F8D47-C36E-4486-AB9C-C1615A8A37BA}"/>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4" name="直線コネクタ 213">
          <a:extLst>
            <a:ext uri="{FF2B5EF4-FFF2-40B4-BE49-F238E27FC236}">
              <a16:creationId xmlns:a16="http://schemas.microsoft.com/office/drawing/2014/main" id="{B494435C-FC45-480B-B28C-6D22A58E94CE}"/>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15" name="テキスト ボックス 214">
          <a:extLst>
            <a:ext uri="{FF2B5EF4-FFF2-40B4-BE49-F238E27FC236}">
              <a16:creationId xmlns:a16="http://schemas.microsoft.com/office/drawing/2014/main" id="{A59F5B25-B561-44F6-ADE9-47F43E4F433C}"/>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6" name="直線コネクタ 215">
          <a:extLst>
            <a:ext uri="{FF2B5EF4-FFF2-40B4-BE49-F238E27FC236}">
              <a16:creationId xmlns:a16="http://schemas.microsoft.com/office/drawing/2014/main" id="{D81B9944-7FA5-4CF6-8BCF-55C37D004297}"/>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17" name="テキスト ボックス 216">
          <a:extLst>
            <a:ext uri="{FF2B5EF4-FFF2-40B4-BE49-F238E27FC236}">
              <a16:creationId xmlns:a16="http://schemas.microsoft.com/office/drawing/2014/main" id="{2040085F-7EF4-4F30-9E46-220CFA994808}"/>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8" name="直線コネクタ 217">
          <a:extLst>
            <a:ext uri="{FF2B5EF4-FFF2-40B4-BE49-F238E27FC236}">
              <a16:creationId xmlns:a16="http://schemas.microsoft.com/office/drawing/2014/main" id="{7839EF5B-8852-4971-82E4-4928892B2C2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9" name="テキスト ボックス 218">
          <a:extLst>
            <a:ext uri="{FF2B5EF4-FFF2-40B4-BE49-F238E27FC236}">
              <a16:creationId xmlns:a16="http://schemas.microsoft.com/office/drawing/2014/main" id="{5F3F27AB-5562-46F8-B89F-DDD184836499}"/>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0" name="【体育館・プール】&#10;一人当たり面積グラフ枠">
          <a:extLst>
            <a:ext uri="{FF2B5EF4-FFF2-40B4-BE49-F238E27FC236}">
              <a16:creationId xmlns:a16="http://schemas.microsoft.com/office/drawing/2014/main" id="{2101A386-2FCD-46EB-A84B-B39F1ED7984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37556</xdr:rowOff>
    </xdr:from>
    <xdr:to>
      <xdr:col>54</xdr:col>
      <xdr:colOff>189865</xdr:colOff>
      <xdr:row>64</xdr:row>
      <xdr:rowOff>107769</xdr:rowOff>
    </xdr:to>
    <xdr:cxnSp macro="">
      <xdr:nvCxnSpPr>
        <xdr:cNvPr id="221" name="直線コネクタ 220">
          <a:extLst>
            <a:ext uri="{FF2B5EF4-FFF2-40B4-BE49-F238E27FC236}">
              <a16:creationId xmlns:a16="http://schemas.microsoft.com/office/drawing/2014/main" id="{A30B90D5-22FB-49E1-8137-4745FE232406}"/>
            </a:ext>
          </a:extLst>
        </xdr:cNvPr>
        <xdr:cNvCxnSpPr/>
      </xdr:nvCxnSpPr>
      <xdr:spPr>
        <a:xfrm flipV="1">
          <a:off x="10476865" y="9467306"/>
          <a:ext cx="0" cy="1613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111596</xdr:rowOff>
    </xdr:from>
    <xdr:ext cx="469744" cy="259045"/>
    <xdr:sp macro="" textlink="">
      <xdr:nvSpPr>
        <xdr:cNvPr id="222" name="【体育館・プール】&#10;一人当たり面積最小値テキスト">
          <a:extLst>
            <a:ext uri="{FF2B5EF4-FFF2-40B4-BE49-F238E27FC236}">
              <a16:creationId xmlns:a16="http://schemas.microsoft.com/office/drawing/2014/main" id="{DD7356DE-BFA7-4CAB-A041-ABCECCF889F6}"/>
            </a:ext>
          </a:extLst>
        </xdr:cNvPr>
        <xdr:cNvSpPr txBox="1"/>
      </xdr:nvSpPr>
      <xdr:spPr>
        <a:xfrm>
          <a:off x="10515600" y="1108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107769</xdr:rowOff>
    </xdr:from>
    <xdr:to>
      <xdr:col>55</xdr:col>
      <xdr:colOff>88900</xdr:colOff>
      <xdr:row>64</xdr:row>
      <xdr:rowOff>107769</xdr:rowOff>
    </xdr:to>
    <xdr:cxnSp macro="">
      <xdr:nvCxnSpPr>
        <xdr:cNvPr id="223" name="直線コネクタ 222">
          <a:extLst>
            <a:ext uri="{FF2B5EF4-FFF2-40B4-BE49-F238E27FC236}">
              <a16:creationId xmlns:a16="http://schemas.microsoft.com/office/drawing/2014/main" id="{B261DFDA-2EA7-4CEF-B92C-3E642B04DC79}"/>
            </a:ext>
          </a:extLst>
        </xdr:cNvPr>
        <xdr:cNvCxnSpPr/>
      </xdr:nvCxnSpPr>
      <xdr:spPr>
        <a:xfrm>
          <a:off x="10388600" y="1108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155683</xdr:rowOff>
    </xdr:from>
    <xdr:ext cx="469744" cy="259045"/>
    <xdr:sp macro="" textlink="">
      <xdr:nvSpPr>
        <xdr:cNvPr id="224" name="【体育館・プール】&#10;一人当たり面積最大値テキスト">
          <a:extLst>
            <a:ext uri="{FF2B5EF4-FFF2-40B4-BE49-F238E27FC236}">
              <a16:creationId xmlns:a16="http://schemas.microsoft.com/office/drawing/2014/main" id="{EC6AA37C-E431-492E-9B30-E979BF5A601C}"/>
            </a:ext>
          </a:extLst>
        </xdr:cNvPr>
        <xdr:cNvSpPr txBox="1"/>
      </xdr:nvSpPr>
      <xdr:spPr>
        <a:xfrm>
          <a:off x="10515600" y="924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37556</xdr:rowOff>
    </xdr:from>
    <xdr:to>
      <xdr:col>55</xdr:col>
      <xdr:colOff>88900</xdr:colOff>
      <xdr:row>55</xdr:row>
      <xdr:rowOff>37556</xdr:rowOff>
    </xdr:to>
    <xdr:cxnSp macro="">
      <xdr:nvCxnSpPr>
        <xdr:cNvPr id="225" name="直線コネクタ 224">
          <a:extLst>
            <a:ext uri="{FF2B5EF4-FFF2-40B4-BE49-F238E27FC236}">
              <a16:creationId xmlns:a16="http://schemas.microsoft.com/office/drawing/2014/main" id="{03910494-628A-4087-8508-809BD60455FE}"/>
            </a:ext>
          </a:extLst>
        </xdr:cNvPr>
        <xdr:cNvCxnSpPr/>
      </xdr:nvCxnSpPr>
      <xdr:spPr>
        <a:xfrm>
          <a:off x="10388600" y="9467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28683</xdr:rowOff>
    </xdr:from>
    <xdr:ext cx="469744" cy="259045"/>
    <xdr:sp macro="" textlink="">
      <xdr:nvSpPr>
        <xdr:cNvPr id="226" name="【体育館・プール】&#10;一人当たり面積平均値テキスト">
          <a:extLst>
            <a:ext uri="{FF2B5EF4-FFF2-40B4-BE49-F238E27FC236}">
              <a16:creationId xmlns:a16="http://schemas.microsoft.com/office/drawing/2014/main" id="{991EA3F0-D28F-482C-9E4E-DF91E185520C}"/>
            </a:ext>
          </a:extLst>
        </xdr:cNvPr>
        <xdr:cNvSpPr txBox="1"/>
      </xdr:nvSpPr>
      <xdr:spPr>
        <a:xfrm>
          <a:off x="10515600" y="104871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5806</xdr:rowOff>
    </xdr:from>
    <xdr:to>
      <xdr:col>55</xdr:col>
      <xdr:colOff>50800</xdr:colOff>
      <xdr:row>62</xdr:row>
      <xdr:rowOff>107406</xdr:rowOff>
    </xdr:to>
    <xdr:sp macro="" textlink="">
      <xdr:nvSpPr>
        <xdr:cNvPr id="227" name="フローチャート: 判断 226">
          <a:extLst>
            <a:ext uri="{FF2B5EF4-FFF2-40B4-BE49-F238E27FC236}">
              <a16:creationId xmlns:a16="http://schemas.microsoft.com/office/drawing/2014/main" id="{89EDF344-2D7D-4AE2-B78F-FDC772D27264}"/>
            </a:ext>
          </a:extLst>
        </xdr:cNvPr>
        <xdr:cNvSpPr/>
      </xdr:nvSpPr>
      <xdr:spPr>
        <a:xfrm>
          <a:off x="1042670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5806</xdr:rowOff>
    </xdr:from>
    <xdr:to>
      <xdr:col>50</xdr:col>
      <xdr:colOff>165100</xdr:colOff>
      <xdr:row>62</xdr:row>
      <xdr:rowOff>107406</xdr:rowOff>
    </xdr:to>
    <xdr:sp macro="" textlink="">
      <xdr:nvSpPr>
        <xdr:cNvPr id="228" name="フローチャート: 判断 227">
          <a:extLst>
            <a:ext uri="{FF2B5EF4-FFF2-40B4-BE49-F238E27FC236}">
              <a16:creationId xmlns:a16="http://schemas.microsoft.com/office/drawing/2014/main" id="{A1BCC6AE-383C-498D-865C-56331CD546E1}"/>
            </a:ext>
          </a:extLst>
        </xdr:cNvPr>
        <xdr:cNvSpPr/>
      </xdr:nvSpPr>
      <xdr:spPr>
        <a:xfrm>
          <a:off x="958850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5806</xdr:rowOff>
    </xdr:from>
    <xdr:to>
      <xdr:col>46</xdr:col>
      <xdr:colOff>38100</xdr:colOff>
      <xdr:row>62</xdr:row>
      <xdr:rowOff>107406</xdr:rowOff>
    </xdr:to>
    <xdr:sp macro="" textlink="">
      <xdr:nvSpPr>
        <xdr:cNvPr id="229" name="フローチャート: 判断 228">
          <a:extLst>
            <a:ext uri="{FF2B5EF4-FFF2-40B4-BE49-F238E27FC236}">
              <a16:creationId xmlns:a16="http://schemas.microsoft.com/office/drawing/2014/main" id="{240123FC-A904-41F3-B131-0AD5EC78E118}"/>
            </a:ext>
          </a:extLst>
        </xdr:cNvPr>
        <xdr:cNvSpPr/>
      </xdr:nvSpPr>
      <xdr:spPr>
        <a:xfrm>
          <a:off x="869950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160927</xdr:rowOff>
    </xdr:from>
    <xdr:to>
      <xdr:col>41</xdr:col>
      <xdr:colOff>101600</xdr:colOff>
      <xdr:row>62</xdr:row>
      <xdr:rowOff>91077</xdr:rowOff>
    </xdr:to>
    <xdr:sp macro="" textlink="">
      <xdr:nvSpPr>
        <xdr:cNvPr id="230" name="フローチャート: 判断 229">
          <a:extLst>
            <a:ext uri="{FF2B5EF4-FFF2-40B4-BE49-F238E27FC236}">
              <a16:creationId xmlns:a16="http://schemas.microsoft.com/office/drawing/2014/main" id="{2ED68915-58C4-41A0-B650-B15C5A121EF5}"/>
            </a:ext>
          </a:extLst>
        </xdr:cNvPr>
        <xdr:cNvSpPr/>
      </xdr:nvSpPr>
      <xdr:spPr>
        <a:xfrm>
          <a:off x="7810500" y="10619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2540</xdr:rowOff>
    </xdr:from>
    <xdr:to>
      <xdr:col>36</xdr:col>
      <xdr:colOff>165100</xdr:colOff>
      <xdr:row>62</xdr:row>
      <xdr:rowOff>104140</xdr:rowOff>
    </xdr:to>
    <xdr:sp macro="" textlink="">
      <xdr:nvSpPr>
        <xdr:cNvPr id="231" name="フローチャート: 判断 230">
          <a:extLst>
            <a:ext uri="{FF2B5EF4-FFF2-40B4-BE49-F238E27FC236}">
              <a16:creationId xmlns:a16="http://schemas.microsoft.com/office/drawing/2014/main" id="{CEA113E6-FD5D-432D-8539-822BA351AF26}"/>
            </a:ext>
          </a:extLst>
        </xdr:cNvPr>
        <xdr:cNvSpPr/>
      </xdr:nvSpPr>
      <xdr:spPr>
        <a:xfrm>
          <a:off x="6921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B76E9B34-7E33-4F72-82B5-F88B0595175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F47AD7EF-3847-4C66-B1A7-21AA6567683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3D77F0FD-4642-4BAA-AD26-BCE7BB5CA84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E72F2E94-3E86-4010-8623-FD9FF16087B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F48F788C-9B00-4A46-9C35-89E36EB38E2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118473</xdr:rowOff>
    </xdr:from>
    <xdr:to>
      <xdr:col>55</xdr:col>
      <xdr:colOff>50800</xdr:colOff>
      <xdr:row>64</xdr:row>
      <xdr:rowOff>48623</xdr:rowOff>
    </xdr:to>
    <xdr:sp macro="" textlink="">
      <xdr:nvSpPr>
        <xdr:cNvPr id="237" name="楕円 236">
          <a:extLst>
            <a:ext uri="{FF2B5EF4-FFF2-40B4-BE49-F238E27FC236}">
              <a16:creationId xmlns:a16="http://schemas.microsoft.com/office/drawing/2014/main" id="{F297435D-5667-43CD-BED1-4AA1DC44B0FF}"/>
            </a:ext>
          </a:extLst>
        </xdr:cNvPr>
        <xdr:cNvSpPr/>
      </xdr:nvSpPr>
      <xdr:spPr>
        <a:xfrm>
          <a:off x="10426700" y="1091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33400</xdr:rowOff>
    </xdr:from>
    <xdr:ext cx="469744" cy="259045"/>
    <xdr:sp macro="" textlink="">
      <xdr:nvSpPr>
        <xdr:cNvPr id="238" name="【体育館・プール】&#10;一人当たり面積該当値テキスト">
          <a:extLst>
            <a:ext uri="{FF2B5EF4-FFF2-40B4-BE49-F238E27FC236}">
              <a16:creationId xmlns:a16="http://schemas.microsoft.com/office/drawing/2014/main" id="{9F0AA5E1-E2EB-4B19-B17B-447644B428F6}"/>
            </a:ext>
          </a:extLst>
        </xdr:cNvPr>
        <xdr:cNvSpPr txBox="1"/>
      </xdr:nvSpPr>
      <xdr:spPr>
        <a:xfrm>
          <a:off x="10515600" y="10834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121738</xdr:rowOff>
    </xdr:from>
    <xdr:to>
      <xdr:col>50</xdr:col>
      <xdr:colOff>165100</xdr:colOff>
      <xdr:row>64</xdr:row>
      <xdr:rowOff>51888</xdr:rowOff>
    </xdr:to>
    <xdr:sp macro="" textlink="">
      <xdr:nvSpPr>
        <xdr:cNvPr id="239" name="楕円 238">
          <a:extLst>
            <a:ext uri="{FF2B5EF4-FFF2-40B4-BE49-F238E27FC236}">
              <a16:creationId xmlns:a16="http://schemas.microsoft.com/office/drawing/2014/main" id="{7331A72B-A1BF-4E56-B62A-DB318FDF3273}"/>
            </a:ext>
          </a:extLst>
        </xdr:cNvPr>
        <xdr:cNvSpPr/>
      </xdr:nvSpPr>
      <xdr:spPr>
        <a:xfrm>
          <a:off x="9588500" y="1092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169273</xdr:rowOff>
    </xdr:from>
    <xdr:to>
      <xdr:col>55</xdr:col>
      <xdr:colOff>0</xdr:colOff>
      <xdr:row>64</xdr:row>
      <xdr:rowOff>1088</xdr:rowOff>
    </xdr:to>
    <xdr:cxnSp macro="">
      <xdr:nvCxnSpPr>
        <xdr:cNvPr id="240" name="直線コネクタ 239">
          <a:extLst>
            <a:ext uri="{FF2B5EF4-FFF2-40B4-BE49-F238E27FC236}">
              <a16:creationId xmlns:a16="http://schemas.microsoft.com/office/drawing/2014/main" id="{54E02DC1-1B4B-4153-ACCA-76B11E317312}"/>
            </a:ext>
          </a:extLst>
        </xdr:cNvPr>
        <xdr:cNvCxnSpPr/>
      </xdr:nvCxnSpPr>
      <xdr:spPr>
        <a:xfrm flipV="1">
          <a:off x="9639300" y="10970623"/>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123916</xdr:rowOff>
    </xdr:from>
    <xdr:to>
      <xdr:col>46</xdr:col>
      <xdr:colOff>38100</xdr:colOff>
      <xdr:row>64</xdr:row>
      <xdr:rowOff>54066</xdr:rowOff>
    </xdr:to>
    <xdr:sp macro="" textlink="">
      <xdr:nvSpPr>
        <xdr:cNvPr id="241" name="楕円 240">
          <a:extLst>
            <a:ext uri="{FF2B5EF4-FFF2-40B4-BE49-F238E27FC236}">
              <a16:creationId xmlns:a16="http://schemas.microsoft.com/office/drawing/2014/main" id="{61DC1CCC-FF98-4DA8-8518-5A4F0034FE65}"/>
            </a:ext>
          </a:extLst>
        </xdr:cNvPr>
        <xdr:cNvSpPr/>
      </xdr:nvSpPr>
      <xdr:spPr>
        <a:xfrm>
          <a:off x="8699500" y="1092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1088</xdr:rowOff>
    </xdr:from>
    <xdr:to>
      <xdr:col>50</xdr:col>
      <xdr:colOff>114300</xdr:colOff>
      <xdr:row>64</xdr:row>
      <xdr:rowOff>3266</xdr:rowOff>
    </xdr:to>
    <xdr:cxnSp macro="">
      <xdr:nvCxnSpPr>
        <xdr:cNvPr id="242" name="直線コネクタ 241">
          <a:extLst>
            <a:ext uri="{FF2B5EF4-FFF2-40B4-BE49-F238E27FC236}">
              <a16:creationId xmlns:a16="http://schemas.microsoft.com/office/drawing/2014/main" id="{22E1865D-2B80-45EE-975A-4EF9C7BE1C4F}"/>
            </a:ext>
          </a:extLst>
        </xdr:cNvPr>
        <xdr:cNvCxnSpPr/>
      </xdr:nvCxnSpPr>
      <xdr:spPr>
        <a:xfrm flipV="1">
          <a:off x="8750300" y="10973888"/>
          <a:ext cx="8890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126093</xdr:rowOff>
    </xdr:from>
    <xdr:to>
      <xdr:col>41</xdr:col>
      <xdr:colOff>101600</xdr:colOff>
      <xdr:row>64</xdr:row>
      <xdr:rowOff>56243</xdr:rowOff>
    </xdr:to>
    <xdr:sp macro="" textlink="">
      <xdr:nvSpPr>
        <xdr:cNvPr id="243" name="楕円 242">
          <a:extLst>
            <a:ext uri="{FF2B5EF4-FFF2-40B4-BE49-F238E27FC236}">
              <a16:creationId xmlns:a16="http://schemas.microsoft.com/office/drawing/2014/main" id="{72D20924-1B6F-4C08-A1DD-21DE77A09BE9}"/>
            </a:ext>
          </a:extLst>
        </xdr:cNvPr>
        <xdr:cNvSpPr/>
      </xdr:nvSpPr>
      <xdr:spPr>
        <a:xfrm>
          <a:off x="7810500" y="1092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3266</xdr:rowOff>
    </xdr:from>
    <xdr:to>
      <xdr:col>45</xdr:col>
      <xdr:colOff>177800</xdr:colOff>
      <xdr:row>64</xdr:row>
      <xdr:rowOff>5443</xdr:rowOff>
    </xdr:to>
    <xdr:cxnSp macro="">
      <xdr:nvCxnSpPr>
        <xdr:cNvPr id="244" name="直線コネクタ 243">
          <a:extLst>
            <a:ext uri="{FF2B5EF4-FFF2-40B4-BE49-F238E27FC236}">
              <a16:creationId xmlns:a16="http://schemas.microsoft.com/office/drawing/2014/main" id="{908E3D95-9BAD-479C-B61E-43EF98D8372A}"/>
            </a:ext>
          </a:extLst>
        </xdr:cNvPr>
        <xdr:cNvCxnSpPr/>
      </xdr:nvCxnSpPr>
      <xdr:spPr>
        <a:xfrm flipV="1">
          <a:off x="7861300" y="10976066"/>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123933</xdr:rowOff>
    </xdr:from>
    <xdr:ext cx="469744" cy="259045"/>
    <xdr:sp macro="" textlink="">
      <xdr:nvSpPr>
        <xdr:cNvPr id="245" name="n_1aveValue【体育館・プール】&#10;一人当たり面積">
          <a:extLst>
            <a:ext uri="{FF2B5EF4-FFF2-40B4-BE49-F238E27FC236}">
              <a16:creationId xmlns:a16="http://schemas.microsoft.com/office/drawing/2014/main" id="{3D67B430-3CE1-4A4D-9A9B-486BB7031D5C}"/>
            </a:ext>
          </a:extLst>
        </xdr:cNvPr>
        <xdr:cNvSpPr txBox="1"/>
      </xdr:nvSpPr>
      <xdr:spPr>
        <a:xfrm>
          <a:off x="9391727" y="1041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123933</xdr:rowOff>
    </xdr:from>
    <xdr:ext cx="469744" cy="259045"/>
    <xdr:sp macro="" textlink="">
      <xdr:nvSpPr>
        <xdr:cNvPr id="246" name="n_2aveValue【体育館・プール】&#10;一人当たり面積">
          <a:extLst>
            <a:ext uri="{FF2B5EF4-FFF2-40B4-BE49-F238E27FC236}">
              <a16:creationId xmlns:a16="http://schemas.microsoft.com/office/drawing/2014/main" id="{AF8C64CA-7A93-40DA-ABEB-919CBE5CD1F1}"/>
            </a:ext>
          </a:extLst>
        </xdr:cNvPr>
        <xdr:cNvSpPr txBox="1"/>
      </xdr:nvSpPr>
      <xdr:spPr>
        <a:xfrm>
          <a:off x="8515427" y="1041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107604</xdr:rowOff>
    </xdr:from>
    <xdr:ext cx="469744" cy="259045"/>
    <xdr:sp macro="" textlink="">
      <xdr:nvSpPr>
        <xdr:cNvPr id="247" name="n_3aveValue【体育館・プール】&#10;一人当たり面積">
          <a:extLst>
            <a:ext uri="{FF2B5EF4-FFF2-40B4-BE49-F238E27FC236}">
              <a16:creationId xmlns:a16="http://schemas.microsoft.com/office/drawing/2014/main" id="{38A44618-527E-4236-A412-1E38FDE1C7C8}"/>
            </a:ext>
          </a:extLst>
        </xdr:cNvPr>
        <xdr:cNvSpPr txBox="1"/>
      </xdr:nvSpPr>
      <xdr:spPr>
        <a:xfrm>
          <a:off x="7626427" y="1039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120667</xdr:rowOff>
    </xdr:from>
    <xdr:ext cx="469744" cy="259045"/>
    <xdr:sp macro="" textlink="">
      <xdr:nvSpPr>
        <xdr:cNvPr id="248" name="n_4aveValue【体育館・プール】&#10;一人当たり面積">
          <a:extLst>
            <a:ext uri="{FF2B5EF4-FFF2-40B4-BE49-F238E27FC236}">
              <a16:creationId xmlns:a16="http://schemas.microsoft.com/office/drawing/2014/main" id="{655D7E84-28A1-4115-8283-8C64066CCAB6}"/>
            </a:ext>
          </a:extLst>
        </xdr:cNvPr>
        <xdr:cNvSpPr txBox="1"/>
      </xdr:nvSpPr>
      <xdr:spPr>
        <a:xfrm>
          <a:off x="6737427" y="1040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43015</xdr:rowOff>
    </xdr:from>
    <xdr:ext cx="469744" cy="259045"/>
    <xdr:sp macro="" textlink="">
      <xdr:nvSpPr>
        <xdr:cNvPr id="249" name="n_1mainValue【体育館・プール】&#10;一人当たり面積">
          <a:extLst>
            <a:ext uri="{FF2B5EF4-FFF2-40B4-BE49-F238E27FC236}">
              <a16:creationId xmlns:a16="http://schemas.microsoft.com/office/drawing/2014/main" id="{6C84DA3A-C66D-43E6-B53D-5C172F5B6865}"/>
            </a:ext>
          </a:extLst>
        </xdr:cNvPr>
        <xdr:cNvSpPr txBox="1"/>
      </xdr:nvSpPr>
      <xdr:spPr>
        <a:xfrm>
          <a:off x="9391727" y="1101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45193</xdr:rowOff>
    </xdr:from>
    <xdr:ext cx="469744" cy="259045"/>
    <xdr:sp macro="" textlink="">
      <xdr:nvSpPr>
        <xdr:cNvPr id="250" name="n_2mainValue【体育館・プール】&#10;一人当たり面積">
          <a:extLst>
            <a:ext uri="{FF2B5EF4-FFF2-40B4-BE49-F238E27FC236}">
              <a16:creationId xmlns:a16="http://schemas.microsoft.com/office/drawing/2014/main" id="{9E6A678D-0B9C-4DC2-8DE8-C563EB212C32}"/>
            </a:ext>
          </a:extLst>
        </xdr:cNvPr>
        <xdr:cNvSpPr txBox="1"/>
      </xdr:nvSpPr>
      <xdr:spPr>
        <a:xfrm>
          <a:off x="8515427" y="1101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47370</xdr:rowOff>
    </xdr:from>
    <xdr:ext cx="469744" cy="259045"/>
    <xdr:sp macro="" textlink="">
      <xdr:nvSpPr>
        <xdr:cNvPr id="251" name="n_3mainValue【体育館・プール】&#10;一人当たり面積">
          <a:extLst>
            <a:ext uri="{FF2B5EF4-FFF2-40B4-BE49-F238E27FC236}">
              <a16:creationId xmlns:a16="http://schemas.microsoft.com/office/drawing/2014/main" id="{25BA5982-D498-4881-A71F-2053FF0E37C6}"/>
            </a:ext>
          </a:extLst>
        </xdr:cNvPr>
        <xdr:cNvSpPr txBox="1"/>
      </xdr:nvSpPr>
      <xdr:spPr>
        <a:xfrm>
          <a:off x="7626427" y="1102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2" name="正方形/長方形 251">
          <a:extLst>
            <a:ext uri="{FF2B5EF4-FFF2-40B4-BE49-F238E27FC236}">
              <a16:creationId xmlns:a16="http://schemas.microsoft.com/office/drawing/2014/main" id="{37D6F812-114B-44B8-AC35-6232DDA1DE9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3" name="正方形/長方形 252">
          <a:extLst>
            <a:ext uri="{FF2B5EF4-FFF2-40B4-BE49-F238E27FC236}">
              <a16:creationId xmlns:a16="http://schemas.microsoft.com/office/drawing/2014/main" id="{EFBE6A95-DC7D-47A6-A4A7-2F775796357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4" name="正方形/長方形 253">
          <a:extLst>
            <a:ext uri="{FF2B5EF4-FFF2-40B4-BE49-F238E27FC236}">
              <a16:creationId xmlns:a16="http://schemas.microsoft.com/office/drawing/2014/main" id="{F85752FF-13EF-409B-8619-FC73C570E1D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5" name="正方形/長方形 254">
          <a:extLst>
            <a:ext uri="{FF2B5EF4-FFF2-40B4-BE49-F238E27FC236}">
              <a16:creationId xmlns:a16="http://schemas.microsoft.com/office/drawing/2014/main" id="{1342E370-9357-47FF-8509-0918629CE11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6" name="正方形/長方形 255">
          <a:extLst>
            <a:ext uri="{FF2B5EF4-FFF2-40B4-BE49-F238E27FC236}">
              <a16:creationId xmlns:a16="http://schemas.microsoft.com/office/drawing/2014/main" id="{31A96B08-17E7-4903-AEF5-364927B59E1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7" name="正方形/長方形 256">
          <a:extLst>
            <a:ext uri="{FF2B5EF4-FFF2-40B4-BE49-F238E27FC236}">
              <a16:creationId xmlns:a16="http://schemas.microsoft.com/office/drawing/2014/main" id="{C14E686D-256C-429E-A7E5-741C461564B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8" name="正方形/長方形 257">
          <a:extLst>
            <a:ext uri="{FF2B5EF4-FFF2-40B4-BE49-F238E27FC236}">
              <a16:creationId xmlns:a16="http://schemas.microsoft.com/office/drawing/2014/main" id="{A1DB8ECC-57D9-49C5-8CB0-AC2F8643784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9" name="正方形/長方形 258">
          <a:extLst>
            <a:ext uri="{FF2B5EF4-FFF2-40B4-BE49-F238E27FC236}">
              <a16:creationId xmlns:a16="http://schemas.microsoft.com/office/drawing/2014/main" id="{35B0220B-6670-4BD5-89C0-081AD47ADC2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0" name="テキスト ボックス 259">
          <a:extLst>
            <a:ext uri="{FF2B5EF4-FFF2-40B4-BE49-F238E27FC236}">
              <a16:creationId xmlns:a16="http://schemas.microsoft.com/office/drawing/2014/main" id="{B9CC6AD0-1670-48B3-8C04-54B1D34AE19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1" name="直線コネクタ 260">
          <a:extLst>
            <a:ext uri="{FF2B5EF4-FFF2-40B4-BE49-F238E27FC236}">
              <a16:creationId xmlns:a16="http://schemas.microsoft.com/office/drawing/2014/main" id="{32FA4E54-EB23-43C2-8AF4-6B5B04EE1D3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2" name="テキスト ボックス 261">
          <a:extLst>
            <a:ext uri="{FF2B5EF4-FFF2-40B4-BE49-F238E27FC236}">
              <a16:creationId xmlns:a16="http://schemas.microsoft.com/office/drawing/2014/main" id="{BC06E45F-8782-45A0-8529-4B2A8F8678B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3" name="直線コネクタ 262">
          <a:extLst>
            <a:ext uri="{FF2B5EF4-FFF2-40B4-BE49-F238E27FC236}">
              <a16:creationId xmlns:a16="http://schemas.microsoft.com/office/drawing/2014/main" id="{F5A938E3-9E41-4AAD-A591-16B4686E321F}"/>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4" name="テキスト ボックス 263">
          <a:extLst>
            <a:ext uri="{FF2B5EF4-FFF2-40B4-BE49-F238E27FC236}">
              <a16:creationId xmlns:a16="http://schemas.microsoft.com/office/drawing/2014/main" id="{5C1E49FB-5472-4915-944D-F5A22E645BB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5" name="直線コネクタ 264">
          <a:extLst>
            <a:ext uri="{FF2B5EF4-FFF2-40B4-BE49-F238E27FC236}">
              <a16:creationId xmlns:a16="http://schemas.microsoft.com/office/drawing/2014/main" id="{AC2BBA0B-91ED-401E-8C34-914945D74775}"/>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6" name="テキスト ボックス 265">
          <a:extLst>
            <a:ext uri="{FF2B5EF4-FFF2-40B4-BE49-F238E27FC236}">
              <a16:creationId xmlns:a16="http://schemas.microsoft.com/office/drawing/2014/main" id="{1661D065-03E2-446F-9193-EAD1A3FDE495}"/>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7" name="直線コネクタ 266">
          <a:extLst>
            <a:ext uri="{FF2B5EF4-FFF2-40B4-BE49-F238E27FC236}">
              <a16:creationId xmlns:a16="http://schemas.microsoft.com/office/drawing/2014/main" id="{A7555CAE-605F-4825-8370-919601B7C8A8}"/>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8" name="テキスト ボックス 267">
          <a:extLst>
            <a:ext uri="{FF2B5EF4-FFF2-40B4-BE49-F238E27FC236}">
              <a16:creationId xmlns:a16="http://schemas.microsoft.com/office/drawing/2014/main" id="{00B576FA-1246-404C-8493-42A51A0FD47B}"/>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9" name="直線コネクタ 268">
          <a:extLst>
            <a:ext uri="{FF2B5EF4-FFF2-40B4-BE49-F238E27FC236}">
              <a16:creationId xmlns:a16="http://schemas.microsoft.com/office/drawing/2014/main" id="{66F4F7E5-16B1-4A82-BEEF-B81AA484453E}"/>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0" name="テキスト ボックス 269">
          <a:extLst>
            <a:ext uri="{FF2B5EF4-FFF2-40B4-BE49-F238E27FC236}">
              <a16:creationId xmlns:a16="http://schemas.microsoft.com/office/drawing/2014/main" id="{AFE340E2-52B5-43CD-97F3-7BBA419E7831}"/>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1" name="直線コネクタ 270">
          <a:extLst>
            <a:ext uri="{FF2B5EF4-FFF2-40B4-BE49-F238E27FC236}">
              <a16:creationId xmlns:a16="http://schemas.microsoft.com/office/drawing/2014/main" id="{8AEC5A2A-999B-4374-8F46-F6DC6A85159C}"/>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2" name="テキスト ボックス 271">
          <a:extLst>
            <a:ext uri="{FF2B5EF4-FFF2-40B4-BE49-F238E27FC236}">
              <a16:creationId xmlns:a16="http://schemas.microsoft.com/office/drawing/2014/main" id="{1F9C59C4-46FD-4391-A5FA-1A7876BED389}"/>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3" name="直線コネクタ 272">
          <a:extLst>
            <a:ext uri="{FF2B5EF4-FFF2-40B4-BE49-F238E27FC236}">
              <a16:creationId xmlns:a16="http://schemas.microsoft.com/office/drawing/2014/main" id="{5F19FC0B-19FD-4DF7-B186-CF774EC173E1}"/>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4" name="テキスト ボックス 273">
          <a:extLst>
            <a:ext uri="{FF2B5EF4-FFF2-40B4-BE49-F238E27FC236}">
              <a16:creationId xmlns:a16="http://schemas.microsoft.com/office/drawing/2014/main" id="{24898A1D-B24E-494A-AD35-872199D1AF4B}"/>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5" name="直線コネクタ 274">
          <a:extLst>
            <a:ext uri="{FF2B5EF4-FFF2-40B4-BE49-F238E27FC236}">
              <a16:creationId xmlns:a16="http://schemas.microsoft.com/office/drawing/2014/main" id="{B28C1DFF-C52E-4ADE-ABFF-757F6C39662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6" name="【福祉施設】&#10;有形固定資産減価償却率グラフ枠">
          <a:extLst>
            <a:ext uri="{FF2B5EF4-FFF2-40B4-BE49-F238E27FC236}">
              <a16:creationId xmlns:a16="http://schemas.microsoft.com/office/drawing/2014/main" id="{7A9C2E22-B79D-4F07-B848-7C072FEDF8B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26670</xdr:rowOff>
    </xdr:from>
    <xdr:to>
      <xdr:col>24</xdr:col>
      <xdr:colOff>62865</xdr:colOff>
      <xdr:row>86</xdr:row>
      <xdr:rowOff>168729</xdr:rowOff>
    </xdr:to>
    <xdr:cxnSp macro="">
      <xdr:nvCxnSpPr>
        <xdr:cNvPr id="277" name="直線コネクタ 276">
          <a:extLst>
            <a:ext uri="{FF2B5EF4-FFF2-40B4-BE49-F238E27FC236}">
              <a16:creationId xmlns:a16="http://schemas.microsoft.com/office/drawing/2014/main" id="{1CE88998-84AB-42AB-A4B4-CFFEC4DA7DD1}"/>
            </a:ext>
          </a:extLst>
        </xdr:cNvPr>
        <xdr:cNvCxnSpPr/>
      </xdr:nvCxnSpPr>
      <xdr:spPr>
        <a:xfrm flipV="1">
          <a:off x="4634865" y="13399770"/>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78" name="【福祉施設】&#10;有形固定資産減価償却率最小値テキスト">
          <a:extLst>
            <a:ext uri="{FF2B5EF4-FFF2-40B4-BE49-F238E27FC236}">
              <a16:creationId xmlns:a16="http://schemas.microsoft.com/office/drawing/2014/main" id="{004CAF09-8DCD-431F-868B-35C2EC28BECB}"/>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79" name="直線コネクタ 278">
          <a:extLst>
            <a:ext uri="{FF2B5EF4-FFF2-40B4-BE49-F238E27FC236}">
              <a16:creationId xmlns:a16="http://schemas.microsoft.com/office/drawing/2014/main" id="{247F94AB-F243-4A7C-8CBB-E3FA9E57D63A}"/>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144797</xdr:rowOff>
    </xdr:from>
    <xdr:ext cx="340478" cy="259045"/>
    <xdr:sp macro="" textlink="">
      <xdr:nvSpPr>
        <xdr:cNvPr id="280" name="【福祉施設】&#10;有形固定資産減価償却率最大値テキスト">
          <a:extLst>
            <a:ext uri="{FF2B5EF4-FFF2-40B4-BE49-F238E27FC236}">
              <a16:creationId xmlns:a16="http://schemas.microsoft.com/office/drawing/2014/main" id="{D2BB6FDF-6416-415B-A250-4925844F141E}"/>
            </a:ext>
          </a:extLst>
        </xdr:cNvPr>
        <xdr:cNvSpPr txBox="1"/>
      </xdr:nvSpPr>
      <xdr:spPr>
        <a:xfrm>
          <a:off x="4673600" y="131749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26670</xdr:rowOff>
    </xdr:from>
    <xdr:to>
      <xdr:col>24</xdr:col>
      <xdr:colOff>152400</xdr:colOff>
      <xdr:row>78</xdr:row>
      <xdr:rowOff>26670</xdr:rowOff>
    </xdr:to>
    <xdr:cxnSp macro="">
      <xdr:nvCxnSpPr>
        <xdr:cNvPr id="281" name="直線コネクタ 280">
          <a:extLst>
            <a:ext uri="{FF2B5EF4-FFF2-40B4-BE49-F238E27FC236}">
              <a16:creationId xmlns:a16="http://schemas.microsoft.com/office/drawing/2014/main" id="{48210CF6-7470-4850-81D9-E53C6CC30961}"/>
            </a:ext>
          </a:extLst>
        </xdr:cNvPr>
        <xdr:cNvCxnSpPr/>
      </xdr:nvCxnSpPr>
      <xdr:spPr>
        <a:xfrm>
          <a:off x="4546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96356</xdr:rowOff>
    </xdr:from>
    <xdr:ext cx="405111" cy="259045"/>
    <xdr:sp macro="" textlink="">
      <xdr:nvSpPr>
        <xdr:cNvPr id="282" name="【福祉施設】&#10;有形固定資産減価償却率平均値テキスト">
          <a:extLst>
            <a:ext uri="{FF2B5EF4-FFF2-40B4-BE49-F238E27FC236}">
              <a16:creationId xmlns:a16="http://schemas.microsoft.com/office/drawing/2014/main" id="{23B2E7D1-2A33-46C9-AC6E-5A637582BF46}"/>
            </a:ext>
          </a:extLst>
        </xdr:cNvPr>
        <xdr:cNvSpPr txBox="1"/>
      </xdr:nvSpPr>
      <xdr:spPr>
        <a:xfrm>
          <a:off x="4673600" y="141552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117929</xdr:rowOff>
    </xdr:from>
    <xdr:to>
      <xdr:col>24</xdr:col>
      <xdr:colOff>114300</xdr:colOff>
      <xdr:row>83</xdr:row>
      <xdr:rowOff>48079</xdr:rowOff>
    </xdr:to>
    <xdr:sp macro="" textlink="">
      <xdr:nvSpPr>
        <xdr:cNvPr id="283" name="フローチャート: 判断 282">
          <a:extLst>
            <a:ext uri="{FF2B5EF4-FFF2-40B4-BE49-F238E27FC236}">
              <a16:creationId xmlns:a16="http://schemas.microsoft.com/office/drawing/2014/main" id="{8EFCE37C-6CBB-43E3-844F-31F2627EBD57}"/>
            </a:ext>
          </a:extLst>
        </xdr:cNvPr>
        <xdr:cNvSpPr/>
      </xdr:nvSpPr>
      <xdr:spPr>
        <a:xfrm>
          <a:off x="45847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152219</xdr:rowOff>
    </xdr:from>
    <xdr:to>
      <xdr:col>20</xdr:col>
      <xdr:colOff>38100</xdr:colOff>
      <xdr:row>83</xdr:row>
      <xdr:rowOff>82369</xdr:rowOff>
    </xdr:to>
    <xdr:sp macro="" textlink="">
      <xdr:nvSpPr>
        <xdr:cNvPr id="284" name="フローチャート: 判断 283">
          <a:extLst>
            <a:ext uri="{FF2B5EF4-FFF2-40B4-BE49-F238E27FC236}">
              <a16:creationId xmlns:a16="http://schemas.microsoft.com/office/drawing/2014/main" id="{BFDB1409-0A6B-4F1B-AF7B-495AB68A56AB}"/>
            </a:ext>
          </a:extLst>
        </xdr:cNvPr>
        <xdr:cNvSpPr/>
      </xdr:nvSpPr>
      <xdr:spPr>
        <a:xfrm>
          <a:off x="3746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106499</xdr:rowOff>
    </xdr:from>
    <xdr:to>
      <xdr:col>15</xdr:col>
      <xdr:colOff>101600</xdr:colOff>
      <xdr:row>83</xdr:row>
      <xdr:rowOff>36649</xdr:rowOff>
    </xdr:to>
    <xdr:sp macro="" textlink="">
      <xdr:nvSpPr>
        <xdr:cNvPr id="285" name="フローチャート: 判断 284">
          <a:extLst>
            <a:ext uri="{FF2B5EF4-FFF2-40B4-BE49-F238E27FC236}">
              <a16:creationId xmlns:a16="http://schemas.microsoft.com/office/drawing/2014/main" id="{457603FC-D95B-4797-B023-04F38DFF52E4}"/>
            </a:ext>
          </a:extLst>
        </xdr:cNvPr>
        <xdr:cNvSpPr/>
      </xdr:nvSpPr>
      <xdr:spPr>
        <a:xfrm>
          <a:off x="2857500" y="1416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28121</xdr:rowOff>
    </xdr:from>
    <xdr:to>
      <xdr:col>10</xdr:col>
      <xdr:colOff>165100</xdr:colOff>
      <xdr:row>82</xdr:row>
      <xdr:rowOff>129721</xdr:rowOff>
    </xdr:to>
    <xdr:sp macro="" textlink="">
      <xdr:nvSpPr>
        <xdr:cNvPr id="286" name="フローチャート: 判断 285">
          <a:extLst>
            <a:ext uri="{FF2B5EF4-FFF2-40B4-BE49-F238E27FC236}">
              <a16:creationId xmlns:a16="http://schemas.microsoft.com/office/drawing/2014/main" id="{3AC5E5E3-5CA6-4402-88A6-F8D0EFE8CFB8}"/>
            </a:ext>
          </a:extLst>
        </xdr:cNvPr>
        <xdr:cNvSpPr/>
      </xdr:nvSpPr>
      <xdr:spPr>
        <a:xfrm>
          <a:off x="1968500" y="1408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114663</xdr:rowOff>
    </xdr:from>
    <xdr:to>
      <xdr:col>6</xdr:col>
      <xdr:colOff>38100</xdr:colOff>
      <xdr:row>83</xdr:row>
      <xdr:rowOff>44813</xdr:rowOff>
    </xdr:to>
    <xdr:sp macro="" textlink="">
      <xdr:nvSpPr>
        <xdr:cNvPr id="287" name="フローチャート: 判断 286">
          <a:extLst>
            <a:ext uri="{FF2B5EF4-FFF2-40B4-BE49-F238E27FC236}">
              <a16:creationId xmlns:a16="http://schemas.microsoft.com/office/drawing/2014/main" id="{B2919308-6C8B-4E28-AC84-117E71965367}"/>
            </a:ext>
          </a:extLst>
        </xdr:cNvPr>
        <xdr:cNvSpPr/>
      </xdr:nvSpPr>
      <xdr:spPr>
        <a:xfrm>
          <a:off x="1079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746592A0-B072-44B3-B58C-D0CA67C15FA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F80CB944-C45F-4B02-8392-F9CB8F296ED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5BDDB5E8-EB76-4EB3-BEA2-6C91A2D4B6B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1DD5046C-FC89-4B40-8F2C-4EBC44CCBDC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271430CD-1DBC-4AF5-B1F3-9929AB2FFBA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145687</xdr:rowOff>
    </xdr:from>
    <xdr:to>
      <xdr:col>24</xdr:col>
      <xdr:colOff>114300</xdr:colOff>
      <xdr:row>80</xdr:row>
      <xdr:rowOff>75837</xdr:rowOff>
    </xdr:to>
    <xdr:sp macro="" textlink="">
      <xdr:nvSpPr>
        <xdr:cNvPr id="293" name="楕円 292">
          <a:extLst>
            <a:ext uri="{FF2B5EF4-FFF2-40B4-BE49-F238E27FC236}">
              <a16:creationId xmlns:a16="http://schemas.microsoft.com/office/drawing/2014/main" id="{5D832E47-D789-4408-9DBD-2778AB1A6393}"/>
            </a:ext>
          </a:extLst>
        </xdr:cNvPr>
        <xdr:cNvSpPr/>
      </xdr:nvSpPr>
      <xdr:spPr>
        <a:xfrm>
          <a:off x="4584700" y="1369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168564</xdr:rowOff>
    </xdr:from>
    <xdr:ext cx="405111" cy="259045"/>
    <xdr:sp macro="" textlink="">
      <xdr:nvSpPr>
        <xdr:cNvPr id="294" name="【福祉施設】&#10;有形固定資産減価償却率該当値テキスト">
          <a:extLst>
            <a:ext uri="{FF2B5EF4-FFF2-40B4-BE49-F238E27FC236}">
              <a16:creationId xmlns:a16="http://schemas.microsoft.com/office/drawing/2014/main" id="{4088AF79-6B6F-4B17-83D0-ECB6B19093B3}"/>
            </a:ext>
          </a:extLst>
        </xdr:cNvPr>
        <xdr:cNvSpPr txBox="1"/>
      </xdr:nvSpPr>
      <xdr:spPr>
        <a:xfrm>
          <a:off x="4673600" y="13541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98334</xdr:rowOff>
    </xdr:from>
    <xdr:to>
      <xdr:col>20</xdr:col>
      <xdr:colOff>38100</xdr:colOff>
      <xdr:row>80</xdr:row>
      <xdr:rowOff>28484</xdr:rowOff>
    </xdr:to>
    <xdr:sp macro="" textlink="">
      <xdr:nvSpPr>
        <xdr:cNvPr id="295" name="楕円 294">
          <a:extLst>
            <a:ext uri="{FF2B5EF4-FFF2-40B4-BE49-F238E27FC236}">
              <a16:creationId xmlns:a16="http://schemas.microsoft.com/office/drawing/2014/main" id="{2920E597-000E-4A02-AB12-D075C35844F1}"/>
            </a:ext>
          </a:extLst>
        </xdr:cNvPr>
        <xdr:cNvSpPr/>
      </xdr:nvSpPr>
      <xdr:spPr>
        <a:xfrm>
          <a:off x="3746500" y="1364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149134</xdr:rowOff>
    </xdr:from>
    <xdr:to>
      <xdr:col>24</xdr:col>
      <xdr:colOff>63500</xdr:colOff>
      <xdr:row>80</xdr:row>
      <xdr:rowOff>25037</xdr:rowOff>
    </xdr:to>
    <xdr:cxnSp macro="">
      <xdr:nvCxnSpPr>
        <xdr:cNvPr id="296" name="直線コネクタ 295">
          <a:extLst>
            <a:ext uri="{FF2B5EF4-FFF2-40B4-BE49-F238E27FC236}">
              <a16:creationId xmlns:a16="http://schemas.microsoft.com/office/drawing/2014/main" id="{CCA5A3E7-7F71-40BA-A3CE-4C7E96D5F42C}"/>
            </a:ext>
          </a:extLst>
        </xdr:cNvPr>
        <xdr:cNvCxnSpPr/>
      </xdr:nvCxnSpPr>
      <xdr:spPr>
        <a:xfrm>
          <a:off x="3797300" y="13693684"/>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52614</xdr:rowOff>
    </xdr:from>
    <xdr:to>
      <xdr:col>15</xdr:col>
      <xdr:colOff>101600</xdr:colOff>
      <xdr:row>79</xdr:row>
      <xdr:rowOff>154214</xdr:rowOff>
    </xdr:to>
    <xdr:sp macro="" textlink="">
      <xdr:nvSpPr>
        <xdr:cNvPr id="297" name="楕円 296">
          <a:extLst>
            <a:ext uri="{FF2B5EF4-FFF2-40B4-BE49-F238E27FC236}">
              <a16:creationId xmlns:a16="http://schemas.microsoft.com/office/drawing/2014/main" id="{DBC00FDA-EC61-47C0-83EF-6BEA3FD8979E}"/>
            </a:ext>
          </a:extLst>
        </xdr:cNvPr>
        <xdr:cNvSpPr/>
      </xdr:nvSpPr>
      <xdr:spPr>
        <a:xfrm>
          <a:off x="2857500" y="1359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103414</xdr:rowOff>
    </xdr:from>
    <xdr:to>
      <xdr:col>19</xdr:col>
      <xdr:colOff>177800</xdr:colOff>
      <xdr:row>79</xdr:row>
      <xdr:rowOff>149134</xdr:rowOff>
    </xdr:to>
    <xdr:cxnSp macro="">
      <xdr:nvCxnSpPr>
        <xdr:cNvPr id="298" name="直線コネクタ 297">
          <a:extLst>
            <a:ext uri="{FF2B5EF4-FFF2-40B4-BE49-F238E27FC236}">
              <a16:creationId xmlns:a16="http://schemas.microsoft.com/office/drawing/2014/main" id="{F2A8118C-0C77-4837-BEE3-D3C6C03DDD3C}"/>
            </a:ext>
          </a:extLst>
        </xdr:cNvPr>
        <xdr:cNvCxnSpPr/>
      </xdr:nvCxnSpPr>
      <xdr:spPr>
        <a:xfrm>
          <a:off x="2908300" y="1364796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5262</xdr:rowOff>
    </xdr:from>
    <xdr:to>
      <xdr:col>10</xdr:col>
      <xdr:colOff>165100</xdr:colOff>
      <xdr:row>79</xdr:row>
      <xdr:rowOff>106862</xdr:rowOff>
    </xdr:to>
    <xdr:sp macro="" textlink="">
      <xdr:nvSpPr>
        <xdr:cNvPr id="299" name="楕円 298">
          <a:extLst>
            <a:ext uri="{FF2B5EF4-FFF2-40B4-BE49-F238E27FC236}">
              <a16:creationId xmlns:a16="http://schemas.microsoft.com/office/drawing/2014/main" id="{F653B06C-D372-469F-A2C6-134957F4B247}"/>
            </a:ext>
          </a:extLst>
        </xdr:cNvPr>
        <xdr:cNvSpPr/>
      </xdr:nvSpPr>
      <xdr:spPr>
        <a:xfrm>
          <a:off x="1968500" y="1354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56062</xdr:rowOff>
    </xdr:from>
    <xdr:to>
      <xdr:col>15</xdr:col>
      <xdr:colOff>50800</xdr:colOff>
      <xdr:row>79</xdr:row>
      <xdr:rowOff>103414</xdr:rowOff>
    </xdr:to>
    <xdr:cxnSp macro="">
      <xdr:nvCxnSpPr>
        <xdr:cNvPr id="300" name="直線コネクタ 299">
          <a:extLst>
            <a:ext uri="{FF2B5EF4-FFF2-40B4-BE49-F238E27FC236}">
              <a16:creationId xmlns:a16="http://schemas.microsoft.com/office/drawing/2014/main" id="{6B7D87F6-5ABB-47C2-8BC9-7C86D982D1CF}"/>
            </a:ext>
          </a:extLst>
        </xdr:cNvPr>
        <xdr:cNvCxnSpPr/>
      </xdr:nvCxnSpPr>
      <xdr:spPr>
        <a:xfrm>
          <a:off x="2019300" y="13600612"/>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73496</xdr:rowOff>
    </xdr:from>
    <xdr:ext cx="405111" cy="259045"/>
    <xdr:sp macro="" textlink="">
      <xdr:nvSpPr>
        <xdr:cNvPr id="301" name="n_1aveValue【福祉施設】&#10;有形固定資産減価償却率">
          <a:extLst>
            <a:ext uri="{FF2B5EF4-FFF2-40B4-BE49-F238E27FC236}">
              <a16:creationId xmlns:a16="http://schemas.microsoft.com/office/drawing/2014/main" id="{11692423-9322-482A-BA14-772FF71E0B3F}"/>
            </a:ext>
          </a:extLst>
        </xdr:cNvPr>
        <xdr:cNvSpPr txBox="1"/>
      </xdr:nvSpPr>
      <xdr:spPr>
        <a:xfrm>
          <a:off x="3582044" y="1430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27776</xdr:rowOff>
    </xdr:from>
    <xdr:ext cx="405111" cy="259045"/>
    <xdr:sp macro="" textlink="">
      <xdr:nvSpPr>
        <xdr:cNvPr id="302" name="n_2aveValue【福祉施設】&#10;有形固定資産減価償却率">
          <a:extLst>
            <a:ext uri="{FF2B5EF4-FFF2-40B4-BE49-F238E27FC236}">
              <a16:creationId xmlns:a16="http://schemas.microsoft.com/office/drawing/2014/main" id="{AF4AA4C1-871A-47C3-93FC-9F6BF2432A7D}"/>
            </a:ext>
          </a:extLst>
        </xdr:cNvPr>
        <xdr:cNvSpPr txBox="1"/>
      </xdr:nvSpPr>
      <xdr:spPr>
        <a:xfrm>
          <a:off x="2705744" y="1425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120848</xdr:rowOff>
    </xdr:from>
    <xdr:ext cx="405111" cy="259045"/>
    <xdr:sp macro="" textlink="">
      <xdr:nvSpPr>
        <xdr:cNvPr id="303" name="n_3aveValue【福祉施設】&#10;有形固定資産減価償却率">
          <a:extLst>
            <a:ext uri="{FF2B5EF4-FFF2-40B4-BE49-F238E27FC236}">
              <a16:creationId xmlns:a16="http://schemas.microsoft.com/office/drawing/2014/main" id="{88B4A468-F267-44C9-9582-5BA51A09FAA0}"/>
            </a:ext>
          </a:extLst>
        </xdr:cNvPr>
        <xdr:cNvSpPr txBox="1"/>
      </xdr:nvSpPr>
      <xdr:spPr>
        <a:xfrm>
          <a:off x="1816744" y="14179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61340</xdr:rowOff>
    </xdr:from>
    <xdr:ext cx="405111" cy="259045"/>
    <xdr:sp macro="" textlink="">
      <xdr:nvSpPr>
        <xdr:cNvPr id="304" name="n_4aveValue【福祉施設】&#10;有形固定資産減価償却率">
          <a:extLst>
            <a:ext uri="{FF2B5EF4-FFF2-40B4-BE49-F238E27FC236}">
              <a16:creationId xmlns:a16="http://schemas.microsoft.com/office/drawing/2014/main" id="{42F0E640-5EB3-4BC5-921F-94D53EA948AA}"/>
            </a:ext>
          </a:extLst>
        </xdr:cNvPr>
        <xdr:cNvSpPr txBox="1"/>
      </xdr:nvSpPr>
      <xdr:spPr>
        <a:xfrm>
          <a:off x="927744" y="1394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45011</xdr:rowOff>
    </xdr:from>
    <xdr:ext cx="405111" cy="259045"/>
    <xdr:sp macro="" textlink="">
      <xdr:nvSpPr>
        <xdr:cNvPr id="305" name="n_1mainValue【福祉施設】&#10;有形固定資産減価償却率">
          <a:extLst>
            <a:ext uri="{FF2B5EF4-FFF2-40B4-BE49-F238E27FC236}">
              <a16:creationId xmlns:a16="http://schemas.microsoft.com/office/drawing/2014/main" id="{0F3CB526-0430-40EB-8F6D-A3E7F78CE93A}"/>
            </a:ext>
          </a:extLst>
        </xdr:cNvPr>
        <xdr:cNvSpPr txBox="1"/>
      </xdr:nvSpPr>
      <xdr:spPr>
        <a:xfrm>
          <a:off x="3582044" y="13418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170741</xdr:rowOff>
    </xdr:from>
    <xdr:ext cx="405111" cy="259045"/>
    <xdr:sp macro="" textlink="">
      <xdr:nvSpPr>
        <xdr:cNvPr id="306" name="n_2mainValue【福祉施設】&#10;有形固定資産減価償却率">
          <a:extLst>
            <a:ext uri="{FF2B5EF4-FFF2-40B4-BE49-F238E27FC236}">
              <a16:creationId xmlns:a16="http://schemas.microsoft.com/office/drawing/2014/main" id="{0B76A6F4-E5EE-43AB-B9FE-E73412EDBB06}"/>
            </a:ext>
          </a:extLst>
        </xdr:cNvPr>
        <xdr:cNvSpPr txBox="1"/>
      </xdr:nvSpPr>
      <xdr:spPr>
        <a:xfrm>
          <a:off x="2705744" y="1337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123389</xdr:rowOff>
    </xdr:from>
    <xdr:ext cx="405111" cy="259045"/>
    <xdr:sp macro="" textlink="">
      <xdr:nvSpPr>
        <xdr:cNvPr id="307" name="n_3mainValue【福祉施設】&#10;有形固定資産減価償却率">
          <a:extLst>
            <a:ext uri="{FF2B5EF4-FFF2-40B4-BE49-F238E27FC236}">
              <a16:creationId xmlns:a16="http://schemas.microsoft.com/office/drawing/2014/main" id="{2C1EBB2C-E3FF-455A-AE07-2903E37FD745}"/>
            </a:ext>
          </a:extLst>
        </xdr:cNvPr>
        <xdr:cNvSpPr txBox="1"/>
      </xdr:nvSpPr>
      <xdr:spPr>
        <a:xfrm>
          <a:off x="1816744" y="13325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8" name="正方形/長方形 307">
          <a:extLst>
            <a:ext uri="{FF2B5EF4-FFF2-40B4-BE49-F238E27FC236}">
              <a16:creationId xmlns:a16="http://schemas.microsoft.com/office/drawing/2014/main" id="{3951E3E4-1D30-473D-B834-8C74566C824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9" name="正方形/長方形 308">
          <a:extLst>
            <a:ext uri="{FF2B5EF4-FFF2-40B4-BE49-F238E27FC236}">
              <a16:creationId xmlns:a16="http://schemas.microsoft.com/office/drawing/2014/main" id="{3CECD22E-F4BE-42C3-9040-B81739B59B7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0" name="正方形/長方形 309">
          <a:extLst>
            <a:ext uri="{FF2B5EF4-FFF2-40B4-BE49-F238E27FC236}">
              <a16:creationId xmlns:a16="http://schemas.microsoft.com/office/drawing/2014/main" id="{84ED4092-F08D-4E56-8C07-0AA30C598EE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1" name="正方形/長方形 310">
          <a:extLst>
            <a:ext uri="{FF2B5EF4-FFF2-40B4-BE49-F238E27FC236}">
              <a16:creationId xmlns:a16="http://schemas.microsoft.com/office/drawing/2014/main" id="{5E0211A8-0D5A-4144-B322-3C43C17DF5E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2" name="正方形/長方形 311">
          <a:extLst>
            <a:ext uri="{FF2B5EF4-FFF2-40B4-BE49-F238E27FC236}">
              <a16:creationId xmlns:a16="http://schemas.microsoft.com/office/drawing/2014/main" id="{7D29EF29-1356-4EEE-B790-4993F866831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3" name="正方形/長方形 312">
          <a:extLst>
            <a:ext uri="{FF2B5EF4-FFF2-40B4-BE49-F238E27FC236}">
              <a16:creationId xmlns:a16="http://schemas.microsoft.com/office/drawing/2014/main" id="{7B6A899D-19CC-402D-9850-694D0339ABB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4" name="正方形/長方形 313">
          <a:extLst>
            <a:ext uri="{FF2B5EF4-FFF2-40B4-BE49-F238E27FC236}">
              <a16:creationId xmlns:a16="http://schemas.microsoft.com/office/drawing/2014/main" id="{F0E40E57-83F5-48E5-8321-6DB4495E7B5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5" name="正方形/長方形 314">
          <a:extLst>
            <a:ext uri="{FF2B5EF4-FFF2-40B4-BE49-F238E27FC236}">
              <a16:creationId xmlns:a16="http://schemas.microsoft.com/office/drawing/2014/main" id="{6A0AA451-5BA2-444C-95F9-C40BF913137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6" name="テキスト ボックス 315">
          <a:extLst>
            <a:ext uri="{FF2B5EF4-FFF2-40B4-BE49-F238E27FC236}">
              <a16:creationId xmlns:a16="http://schemas.microsoft.com/office/drawing/2014/main" id="{CBA9AC21-1985-407C-8D44-9FE86683CF1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7" name="直線コネクタ 316">
          <a:extLst>
            <a:ext uri="{FF2B5EF4-FFF2-40B4-BE49-F238E27FC236}">
              <a16:creationId xmlns:a16="http://schemas.microsoft.com/office/drawing/2014/main" id="{E3DC5BDA-324C-4E8A-966D-A1F05B3222A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8" name="直線コネクタ 317">
          <a:extLst>
            <a:ext uri="{FF2B5EF4-FFF2-40B4-BE49-F238E27FC236}">
              <a16:creationId xmlns:a16="http://schemas.microsoft.com/office/drawing/2014/main" id="{631CF881-A658-48E1-9D89-9DE740BF7FDB}"/>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9" name="テキスト ボックス 318">
          <a:extLst>
            <a:ext uri="{FF2B5EF4-FFF2-40B4-BE49-F238E27FC236}">
              <a16:creationId xmlns:a16="http://schemas.microsoft.com/office/drawing/2014/main" id="{C085CEE0-34C5-422C-92A8-8D54D5305591}"/>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0" name="直線コネクタ 319">
          <a:extLst>
            <a:ext uri="{FF2B5EF4-FFF2-40B4-BE49-F238E27FC236}">
              <a16:creationId xmlns:a16="http://schemas.microsoft.com/office/drawing/2014/main" id="{24169FB6-250C-44BE-8529-EBD95370A6A6}"/>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1" name="テキスト ボックス 320">
          <a:extLst>
            <a:ext uri="{FF2B5EF4-FFF2-40B4-BE49-F238E27FC236}">
              <a16:creationId xmlns:a16="http://schemas.microsoft.com/office/drawing/2014/main" id="{39E3293D-3B28-4203-8698-40E5ADE13A0A}"/>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2" name="直線コネクタ 321">
          <a:extLst>
            <a:ext uri="{FF2B5EF4-FFF2-40B4-BE49-F238E27FC236}">
              <a16:creationId xmlns:a16="http://schemas.microsoft.com/office/drawing/2014/main" id="{38CB31F1-02E1-4C3F-98F6-4C97891E45AC}"/>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23" name="テキスト ボックス 322">
          <a:extLst>
            <a:ext uri="{FF2B5EF4-FFF2-40B4-BE49-F238E27FC236}">
              <a16:creationId xmlns:a16="http://schemas.microsoft.com/office/drawing/2014/main" id="{B6F1BA1A-15B1-41EE-8380-192B132C5B7B}"/>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4" name="直線コネクタ 323">
          <a:extLst>
            <a:ext uri="{FF2B5EF4-FFF2-40B4-BE49-F238E27FC236}">
              <a16:creationId xmlns:a16="http://schemas.microsoft.com/office/drawing/2014/main" id="{7C8E5E16-CDD4-427B-92A3-A2DF60BC5D0F}"/>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25" name="テキスト ボックス 324">
          <a:extLst>
            <a:ext uri="{FF2B5EF4-FFF2-40B4-BE49-F238E27FC236}">
              <a16:creationId xmlns:a16="http://schemas.microsoft.com/office/drawing/2014/main" id="{8A0F5D3A-B5B9-4050-A5CE-65C6554432E9}"/>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6" name="直線コネクタ 325">
          <a:extLst>
            <a:ext uri="{FF2B5EF4-FFF2-40B4-BE49-F238E27FC236}">
              <a16:creationId xmlns:a16="http://schemas.microsoft.com/office/drawing/2014/main" id="{F781854E-FCF6-409D-BE24-501C252B333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7" name="テキスト ボックス 326">
          <a:extLst>
            <a:ext uri="{FF2B5EF4-FFF2-40B4-BE49-F238E27FC236}">
              <a16:creationId xmlns:a16="http://schemas.microsoft.com/office/drawing/2014/main" id="{5F50AA93-C2AE-4145-BCD3-8405E341278B}"/>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8" name="【福祉施設】&#10;一人当たり面積グラフ枠">
          <a:extLst>
            <a:ext uri="{FF2B5EF4-FFF2-40B4-BE49-F238E27FC236}">
              <a16:creationId xmlns:a16="http://schemas.microsoft.com/office/drawing/2014/main" id="{5F3165B1-1DE8-4FD7-A81A-D3F2B3F9D36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86106</xdr:rowOff>
    </xdr:from>
    <xdr:to>
      <xdr:col>54</xdr:col>
      <xdr:colOff>189865</xdr:colOff>
      <xdr:row>86</xdr:row>
      <xdr:rowOff>1524</xdr:rowOff>
    </xdr:to>
    <xdr:cxnSp macro="">
      <xdr:nvCxnSpPr>
        <xdr:cNvPr id="329" name="直線コネクタ 328">
          <a:extLst>
            <a:ext uri="{FF2B5EF4-FFF2-40B4-BE49-F238E27FC236}">
              <a16:creationId xmlns:a16="http://schemas.microsoft.com/office/drawing/2014/main" id="{442BE44B-6C5C-4A8C-9AE0-F5BB1510A798}"/>
            </a:ext>
          </a:extLst>
        </xdr:cNvPr>
        <xdr:cNvCxnSpPr/>
      </xdr:nvCxnSpPr>
      <xdr:spPr>
        <a:xfrm flipV="1">
          <a:off x="10476865" y="13459206"/>
          <a:ext cx="0" cy="1287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5351</xdr:rowOff>
    </xdr:from>
    <xdr:ext cx="469744" cy="259045"/>
    <xdr:sp macro="" textlink="">
      <xdr:nvSpPr>
        <xdr:cNvPr id="330" name="【福祉施設】&#10;一人当たり面積最小値テキスト">
          <a:extLst>
            <a:ext uri="{FF2B5EF4-FFF2-40B4-BE49-F238E27FC236}">
              <a16:creationId xmlns:a16="http://schemas.microsoft.com/office/drawing/2014/main" id="{FECA16DA-2873-4C0A-B393-1F6BCD87F862}"/>
            </a:ext>
          </a:extLst>
        </xdr:cNvPr>
        <xdr:cNvSpPr txBox="1"/>
      </xdr:nvSpPr>
      <xdr:spPr>
        <a:xfrm>
          <a:off x="10515600" y="1475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1524</xdr:rowOff>
    </xdr:from>
    <xdr:to>
      <xdr:col>55</xdr:col>
      <xdr:colOff>88900</xdr:colOff>
      <xdr:row>86</xdr:row>
      <xdr:rowOff>1524</xdr:rowOff>
    </xdr:to>
    <xdr:cxnSp macro="">
      <xdr:nvCxnSpPr>
        <xdr:cNvPr id="331" name="直線コネクタ 330">
          <a:extLst>
            <a:ext uri="{FF2B5EF4-FFF2-40B4-BE49-F238E27FC236}">
              <a16:creationId xmlns:a16="http://schemas.microsoft.com/office/drawing/2014/main" id="{B892F747-884B-4A79-B31C-F8D337250809}"/>
            </a:ext>
          </a:extLst>
        </xdr:cNvPr>
        <xdr:cNvCxnSpPr/>
      </xdr:nvCxnSpPr>
      <xdr:spPr>
        <a:xfrm>
          <a:off x="10388600" y="1474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32783</xdr:rowOff>
    </xdr:from>
    <xdr:ext cx="469744" cy="259045"/>
    <xdr:sp macro="" textlink="">
      <xdr:nvSpPr>
        <xdr:cNvPr id="332" name="【福祉施設】&#10;一人当たり面積最大値テキスト">
          <a:extLst>
            <a:ext uri="{FF2B5EF4-FFF2-40B4-BE49-F238E27FC236}">
              <a16:creationId xmlns:a16="http://schemas.microsoft.com/office/drawing/2014/main" id="{C51EA313-776E-453B-9A44-576D5389FBAA}"/>
            </a:ext>
          </a:extLst>
        </xdr:cNvPr>
        <xdr:cNvSpPr txBox="1"/>
      </xdr:nvSpPr>
      <xdr:spPr>
        <a:xfrm>
          <a:off x="10515600" y="13234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86106</xdr:rowOff>
    </xdr:from>
    <xdr:to>
      <xdr:col>55</xdr:col>
      <xdr:colOff>88900</xdr:colOff>
      <xdr:row>78</xdr:row>
      <xdr:rowOff>86106</xdr:rowOff>
    </xdr:to>
    <xdr:cxnSp macro="">
      <xdr:nvCxnSpPr>
        <xdr:cNvPr id="333" name="直線コネクタ 332">
          <a:extLst>
            <a:ext uri="{FF2B5EF4-FFF2-40B4-BE49-F238E27FC236}">
              <a16:creationId xmlns:a16="http://schemas.microsoft.com/office/drawing/2014/main" id="{81AD80FC-303B-4C87-8E86-9DCC418449DB}"/>
            </a:ext>
          </a:extLst>
        </xdr:cNvPr>
        <xdr:cNvCxnSpPr/>
      </xdr:nvCxnSpPr>
      <xdr:spPr>
        <a:xfrm>
          <a:off x="10388600" y="1345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93742</xdr:rowOff>
    </xdr:from>
    <xdr:ext cx="469744" cy="259045"/>
    <xdr:sp macro="" textlink="">
      <xdr:nvSpPr>
        <xdr:cNvPr id="334" name="【福祉施設】&#10;一人当たり面積平均値テキスト">
          <a:extLst>
            <a:ext uri="{FF2B5EF4-FFF2-40B4-BE49-F238E27FC236}">
              <a16:creationId xmlns:a16="http://schemas.microsoft.com/office/drawing/2014/main" id="{2714E7B0-1DBD-4811-8A80-E0300EA0262A}"/>
            </a:ext>
          </a:extLst>
        </xdr:cNvPr>
        <xdr:cNvSpPr txBox="1"/>
      </xdr:nvSpPr>
      <xdr:spPr>
        <a:xfrm>
          <a:off x="10515600" y="143240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115315</xdr:rowOff>
    </xdr:from>
    <xdr:to>
      <xdr:col>55</xdr:col>
      <xdr:colOff>50800</xdr:colOff>
      <xdr:row>84</xdr:row>
      <xdr:rowOff>45465</xdr:rowOff>
    </xdr:to>
    <xdr:sp macro="" textlink="">
      <xdr:nvSpPr>
        <xdr:cNvPr id="335" name="フローチャート: 判断 334">
          <a:extLst>
            <a:ext uri="{FF2B5EF4-FFF2-40B4-BE49-F238E27FC236}">
              <a16:creationId xmlns:a16="http://schemas.microsoft.com/office/drawing/2014/main" id="{E6F0E29C-79B3-4D53-8A3F-8669F6EE6562}"/>
            </a:ext>
          </a:extLst>
        </xdr:cNvPr>
        <xdr:cNvSpPr/>
      </xdr:nvSpPr>
      <xdr:spPr>
        <a:xfrm>
          <a:off x="10426700" y="1434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78739</xdr:rowOff>
    </xdr:from>
    <xdr:to>
      <xdr:col>50</xdr:col>
      <xdr:colOff>165100</xdr:colOff>
      <xdr:row>84</xdr:row>
      <xdr:rowOff>8889</xdr:rowOff>
    </xdr:to>
    <xdr:sp macro="" textlink="">
      <xdr:nvSpPr>
        <xdr:cNvPr id="336" name="フローチャート: 判断 335">
          <a:extLst>
            <a:ext uri="{FF2B5EF4-FFF2-40B4-BE49-F238E27FC236}">
              <a16:creationId xmlns:a16="http://schemas.microsoft.com/office/drawing/2014/main" id="{6DE9DCB0-6855-42B1-9F3E-1DF797F4C5F7}"/>
            </a:ext>
          </a:extLst>
        </xdr:cNvPr>
        <xdr:cNvSpPr/>
      </xdr:nvSpPr>
      <xdr:spPr>
        <a:xfrm>
          <a:off x="95885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71882</xdr:rowOff>
    </xdr:from>
    <xdr:to>
      <xdr:col>46</xdr:col>
      <xdr:colOff>38100</xdr:colOff>
      <xdr:row>84</xdr:row>
      <xdr:rowOff>2032</xdr:rowOff>
    </xdr:to>
    <xdr:sp macro="" textlink="">
      <xdr:nvSpPr>
        <xdr:cNvPr id="337" name="フローチャート: 判断 336">
          <a:extLst>
            <a:ext uri="{FF2B5EF4-FFF2-40B4-BE49-F238E27FC236}">
              <a16:creationId xmlns:a16="http://schemas.microsoft.com/office/drawing/2014/main" id="{D658F21C-BA42-4DFD-9D85-7553003D3DB9}"/>
            </a:ext>
          </a:extLst>
        </xdr:cNvPr>
        <xdr:cNvSpPr/>
      </xdr:nvSpPr>
      <xdr:spPr>
        <a:xfrm>
          <a:off x="86995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94742</xdr:rowOff>
    </xdr:from>
    <xdr:to>
      <xdr:col>41</xdr:col>
      <xdr:colOff>101600</xdr:colOff>
      <xdr:row>84</xdr:row>
      <xdr:rowOff>24892</xdr:rowOff>
    </xdr:to>
    <xdr:sp macro="" textlink="">
      <xdr:nvSpPr>
        <xdr:cNvPr id="338" name="フローチャート: 判断 337">
          <a:extLst>
            <a:ext uri="{FF2B5EF4-FFF2-40B4-BE49-F238E27FC236}">
              <a16:creationId xmlns:a16="http://schemas.microsoft.com/office/drawing/2014/main" id="{33CEFA3A-D73D-4BFD-ACDE-D87F313A132C}"/>
            </a:ext>
          </a:extLst>
        </xdr:cNvPr>
        <xdr:cNvSpPr/>
      </xdr:nvSpPr>
      <xdr:spPr>
        <a:xfrm>
          <a:off x="78105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117602</xdr:rowOff>
    </xdr:from>
    <xdr:to>
      <xdr:col>36</xdr:col>
      <xdr:colOff>165100</xdr:colOff>
      <xdr:row>84</xdr:row>
      <xdr:rowOff>47752</xdr:rowOff>
    </xdr:to>
    <xdr:sp macro="" textlink="">
      <xdr:nvSpPr>
        <xdr:cNvPr id="339" name="フローチャート: 判断 338">
          <a:extLst>
            <a:ext uri="{FF2B5EF4-FFF2-40B4-BE49-F238E27FC236}">
              <a16:creationId xmlns:a16="http://schemas.microsoft.com/office/drawing/2014/main" id="{BB3C020E-DE6E-42AC-8AC4-73AF4467FFCC}"/>
            </a:ext>
          </a:extLst>
        </xdr:cNvPr>
        <xdr:cNvSpPr/>
      </xdr:nvSpPr>
      <xdr:spPr>
        <a:xfrm>
          <a:off x="6921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id="{21438EDE-2C0F-4967-A5FA-4FBF5B1E260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B1ECFD3D-B6B8-4935-9103-BA58237CC9C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54852901-F8E5-413F-AAA5-B14B6C90E0E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009A4211-20C9-4EB5-863B-95CC61B31E2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6CB02A65-EC88-48CC-A52E-3AC82985A93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62737</xdr:rowOff>
    </xdr:from>
    <xdr:to>
      <xdr:col>55</xdr:col>
      <xdr:colOff>50800</xdr:colOff>
      <xdr:row>83</xdr:row>
      <xdr:rowOff>164337</xdr:rowOff>
    </xdr:to>
    <xdr:sp macro="" textlink="">
      <xdr:nvSpPr>
        <xdr:cNvPr id="345" name="楕円 344">
          <a:extLst>
            <a:ext uri="{FF2B5EF4-FFF2-40B4-BE49-F238E27FC236}">
              <a16:creationId xmlns:a16="http://schemas.microsoft.com/office/drawing/2014/main" id="{EE9651A0-AF12-41AE-8926-EF665FBE5DA9}"/>
            </a:ext>
          </a:extLst>
        </xdr:cNvPr>
        <xdr:cNvSpPr/>
      </xdr:nvSpPr>
      <xdr:spPr>
        <a:xfrm>
          <a:off x="10426700" y="1429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85614</xdr:rowOff>
    </xdr:from>
    <xdr:ext cx="469744" cy="259045"/>
    <xdr:sp macro="" textlink="">
      <xdr:nvSpPr>
        <xdr:cNvPr id="346" name="【福祉施設】&#10;一人当たり面積該当値テキスト">
          <a:extLst>
            <a:ext uri="{FF2B5EF4-FFF2-40B4-BE49-F238E27FC236}">
              <a16:creationId xmlns:a16="http://schemas.microsoft.com/office/drawing/2014/main" id="{9F8FD12B-B731-4D75-91EB-A39F6D8B5016}"/>
            </a:ext>
          </a:extLst>
        </xdr:cNvPr>
        <xdr:cNvSpPr txBox="1"/>
      </xdr:nvSpPr>
      <xdr:spPr>
        <a:xfrm>
          <a:off x="10515600" y="14144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74168</xdr:rowOff>
    </xdr:from>
    <xdr:to>
      <xdr:col>50</xdr:col>
      <xdr:colOff>165100</xdr:colOff>
      <xdr:row>84</xdr:row>
      <xdr:rowOff>4318</xdr:rowOff>
    </xdr:to>
    <xdr:sp macro="" textlink="">
      <xdr:nvSpPr>
        <xdr:cNvPr id="347" name="楕円 346">
          <a:extLst>
            <a:ext uri="{FF2B5EF4-FFF2-40B4-BE49-F238E27FC236}">
              <a16:creationId xmlns:a16="http://schemas.microsoft.com/office/drawing/2014/main" id="{6FF03216-7F42-4139-A6C4-F8B05D2EB9B4}"/>
            </a:ext>
          </a:extLst>
        </xdr:cNvPr>
        <xdr:cNvSpPr/>
      </xdr:nvSpPr>
      <xdr:spPr>
        <a:xfrm>
          <a:off x="9588500" y="1430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113537</xdr:rowOff>
    </xdr:from>
    <xdr:to>
      <xdr:col>55</xdr:col>
      <xdr:colOff>0</xdr:colOff>
      <xdr:row>83</xdr:row>
      <xdr:rowOff>124968</xdr:rowOff>
    </xdr:to>
    <xdr:cxnSp macro="">
      <xdr:nvCxnSpPr>
        <xdr:cNvPr id="348" name="直線コネクタ 347">
          <a:extLst>
            <a:ext uri="{FF2B5EF4-FFF2-40B4-BE49-F238E27FC236}">
              <a16:creationId xmlns:a16="http://schemas.microsoft.com/office/drawing/2014/main" id="{B6818DF9-0ABA-4C19-8F11-286B2723A82C}"/>
            </a:ext>
          </a:extLst>
        </xdr:cNvPr>
        <xdr:cNvCxnSpPr/>
      </xdr:nvCxnSpPr>
      <xdr:spPr>
        <a:xfrm flipV="1">
          <a:off x="9639300" y="14343887"/>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81026</xdr:rowOff>
    </xdr:from>
    <xdr:to>
      <xdr:col>46</xdr:col>
      <xdr:colOff>38100</xdr:colOff>
      <xdr:row>84</xdr:row>
      <xdr:rowOff>11176</xdr:rowOff>
    </xdr:to>
    <xdr:sp macro="" textlink="">
      <xdr:nvSpPr>
        <xdr:cNvPr id="349" name="楕円 348">
          <a:extLst>
            <a:ext uri="{FF2B5EF4-FFF2-40B4-BE49-F238E27FC236}">
              <a16:creationId xmlns:a16="http://schemas.microsoft.com/office/drawing/2014/main" id="{C30B4931-49D0-4EEA-BFAD-64968F093E55}"/>
            </a:ext>
          </a:extLst>
        </xdr:cNvPr>
        <xdr:cNvSpPr/>
      </xdr:nvSpPr>
      <xdr:spPr>
        <a:xfrm>
          <a:off x="8699500" y="1431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124968</xdr:rowOff>
    </xdr:from>
    <xdr:to>
      <xdr:col>50</xdr:col>
      <xdr:colOff>114300</xdr:colOff>
      <xdr:row>83</xdr:row>
      <xdr:rowOff>131826</xdr:rowOff>
    </xdr:to>
    <xdr:cxnSp macro="">
      <xdr:nvCxnSpPr>
        <xdr:cNvPr id="350" name="直線コネクタ 349">
          <a:extLst>
            <a:ext uri="{FF2B5EF4-FFF2-40B4-BE49-F238E27FC236}">
              <a16:creationId xmlns:a16="http://schemas.microsoft.com/office/drawing/2014/main" id="{38F5347C-1476-4698-B0EC-374918B0B5B2}"/>
            </a:ext>
          </a:extLst>
        </xdr:cNvPr>
        <xdr:cNvCxnSpPr/>
      </xdr:nvCxnSpPr>
      <xdr:spPr>
        <a:xfrm flipV="1">
          <a:off x="8750300" y="1435531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87885</xdr:rowOff>
    </xdr:from>
    <xdr:to>
      <xdr:col>41</xdr:col>
      <xdr:colOff>101600</xdr:colOff>
      <xdr:row>84</xdr:row>
      <xdr:rowOff>18035</xdr:rowOff>
    </xdr:to>
    <xdr:sp macro="" textlink="">
      <xdr:nvSpPr>
        <xdr:cNvPr id="351" name="楕円 350">
          <a:extLst>
            <a:ext uri="{FF2B5EF4-FFF2-40B4-BE49-F238E27FC236}">
              <a16:creationId xmlns:a16="http://schemas.microsoft.com/office/drawing/2014/main" id="{A4998E24-674D-4627-B18F-1B91C9B0FC64}"/>
            </a:ext>
          </a:extLst>
        </xdr:cNvPr>
        <xdr:cNvSpPr/>
      </xdr:nvSpPr>
      <xdr:spPr>
        <a:xfrm>
          <a:off x="7810500" y="1431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131826</xdr:rowOff>
    </xdr:from>
    <xdr:to>
      <xdr:col>45</xdr:col>
      <xdr:colOff>177800</xdr:colOff>
      <xdr:row>83</xdr:row>
      <xdr:rowOff>138685</xdr:rowOff>
    </xdr:to>
    <xdr:cxnSp macro="">
      <xdr:nvCxnSpPr>
        <xdr:cNvPr id="352" name="直線コネクタ 351">
          <a:extLst>
            <a:ext uri="{FF2B5EF4-FFF2-40B4-BE49-F238E27FC236}">
              <a16:creationId xmlns:a16="http://schemas.microsoft.com/office/drawing/2014/main" id="{D4F40A9B-42B9-43E4-9CA9-DF7ABB5B257C}"/>
            </a:ext>
          </a:extLst>
        </xdr:cNvPr>
        <xdr:cNvCxnSpPr/>
      </xdr:nvCxnSpPr>
      <xdr:spPr>
        <a:xfrm flipV="1">
          <a:off x="7861300" y="14362176"/>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16</xdr:rowOff>
    </xdr:from>
    <xdr:ext cx="469744" cy="259045"/>
    <xdr:sp macro="" textlink="">
      <xdr:nvSpPr>
        <xdr:cNvPr id="353" name="n_1aveValue【福祉施設】&#10;一人当たり面積">
          <a:extLst>
            <a:ext uri="{FF2B5EF4-FFF2-40B4-BE49-F238E27FC236}">
              <a16:creationId xmlns:a16="http://schemas.microsoft.com/office/drawing/2014/main" id="{A9D7493C-EF59-46F2-AC45-E6F8DE66D986}"/>
            </a:ext>
          </a:extLst>
        </xdr:cNvPr>
        <xdr:cNvSpPr txBox="1"/>
      </xdr:nvSpPr>
      <xdr:spPr>
        <a:xfrm>
          <a:off x="9391727" y="1440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18559</xdr:rowOff>
    </xdr:from>
    <xdr:ext cx="469744" cy="259045"/>
    <xdr:sp macro="" textlink="">
      <xdr:nvSpPr>
        <xdr:cNvPr id="354" name="n_2aveValue【福祉施設】&#10;一人当たり面積">
          <a:extLst>
            <a:ext uri="{FF2B5EF4-FFF2-40B4-BE49-F238E27FC236}">
              <a16:creationId xmlns:a16="http://schemas.microsoft.com/office/drawing/2014/main" id="{ABCE00AB-6F49-4124-9060-8942FFCCA3D6}"/>
            </a:ext>
          </a:extLst>
        </xdr:cNvPr>
        <xdr:cNvSpPr txBox="1"/>
      </xdr:nvSpPr>
      <xdr:spPr>
        <a:xfrm>
          <a:off x="8515427" y="1407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16019</xdr:rowOff>
    </xdr:from>
    <xdr:ext cx="469744" cy="259045"/>
    <xdr:sp macro="" textlink="">
      <xdr:nvSpPr>
        <xdr:cNvPr id="355" name="n_3aveValue【福祉施設】&#10;一人当たり面積">
          <a:extLst>
            <a:ext uri="{FF2B5EF4-FFF2-40B4-BE49-F238E27FC236}">
              <a16:creationId xmlns:a16="http://schemas.microsoft.com/office/drawing/2014/main" id="{A96BBE7B-5309-4EE9-B377-5EC140F41189}"/>
            </a:ext>
          </a:extLst>
        </xdr:cNvPr>
        <xdr:cNvSpPr txBox="1"/>
      </xdr:nvSpPr>
      <xdr:spPr>
        <a:xfrm>
          <a:off x="7626427" y="1441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64279</xdr:rowOff>
    </xdr:from>
    <xdr:ext cx="469744" cy="259045"/>
    <xdr:sp macro="" textlink="">
      <xdr:nvSpPr>
        <xdr:cNvPr id="356" name="n_4aveValue【福祉施設】&#10;一人当たり面積">
          <a:extLst>
            <a:ext uri="{FF2B5EF4-FFF2-40B4-BE49-F238E27FC236}">
              <a16:creationId xmlns:a16="http://schemas.microsoft.com/office/drawing/2014/main" id="{5DF0F5C3-1E73-48C3-A9DC-E6FA0C5FFE45}"/>
            </a:ext>
          </a:extLst>
        </xdr:cNvPr>
        <xdr:cNvSpPr txBox="1"/>
      </xdr:nvSpPr>
      <xdr:spPr>
        <a:xfrm>
          <a:off x="67374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20845</xdr:rowOff>
    </xdr:from>
    <xdr:ext cx="469744" cy="259045"/>
    <xdr:sp macro="" textlink="">
      <xdr:nvSpPr>
        <xdr:cNvPr id="357" name="n_1mainValue【福祉施設】&#10;一人当たり面積">
          <a:extLst>
            <a:ext uri="{FF2B5EF4-FFF2-40B4-BE49-F238E27FC236}">
              <a16:creationId xmlns:a16="http://schemas.microsoft.com/office/drawing/2014/main" id="{DBF8455F-3C11-4A24-840A-10316E9B6CB0}"/>
            </a:ext>
          </a:extLst>
        </xdr:cNvPr>
        <xdr:cNvSpPr txBox="1"/>
      </xdr:nvSpPr>
      <xdr:spPr>
        <a:xfrm>
          <a:off x="9391727" y="1407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2303</xdr:rowOff>
    </xdr:from>
    <xdr:ext cx="469744" cy="259045"/>
    <xdr:sp macro="" textlink="">
      <xdr:nvSpPr>
        <xdr:cNvPr id="358" name="n_2mainValue【福祉施設】&#10;一人当たり面積">
          <a:extLst>
            <a:ext uri="{FF2B5EF4-FFF2-40B4-BE49-F238E27FC236}">
              <a16:creationId xmlns:a16="http://schemas.microsoft.com/office/drawing/2014/main" id="{46A44136-4857-461E-AD59-73EB4FE76F65}"/>
            </a:ext>
          </a:extLst>
        </xdr:cNvPr>
        <xdr:cNvSpPr txBox="1"/>
      </xdr:nvSpPr>
      <xdr:spPr>
        <a:xfrm>
          <a:off x="8515427" y="1440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34562</xdr:rowOff>
    </xdr:from>
    <xdr:ext cx="469744" cy="259045"/>
    <xdr:sp macro="" textlink="">
      <xdr:nvSpPr>
        <xdr:cNvPr id="359" name="n_3mainValue【福祉施設】&#10;一人当たり面積">
          <a:extLst>
            <a:ext uri="{FF2B5EF4-FFF2-40B4-BE49-F238E27FC236}">
              <a16:creationId xmlns:a16="http://schemas.microsoft.com/office/drawing/2014/main" id="{CE3C6E49-322A-4F5A-877D-1FC7754C4D06}"/>
            </a:ext>
          </a:extLst>
        </xdr:cNvPr>
        <xdr:cNvSpPr txBox="1"/>
      </xdr:nvSpPr>
      <xdr:spPr>
        <a:xfrm>
          <a:off x="7626427" y="1409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0" name="正方形/長方形 359">
          <a:extLst>
            <a:ext uri="{FF2B5EF4-FFF2-40B4-BE49-F238E27FC236}">
              <a16:creationId xmlns:a16="http://schemas.microsoft.com/office/drawing/2014/main" id="{E2923C26-76E6-4896-A65F-F21047BEBFD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1" name="正方形/長方形 360">
          <a:extLst>
            <a:ext uri="{FF2B5EF4-FFF2-40B4-BE49-F238E27FC236}">
              <a16:creationId xmlns:a16="http://schemas.microsoft.com/office/drawing/2014/main" id="{5BFAA227-CA20-4718-9009-FE227793E02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2" name="正方形/長方形 361">
          <a:extLst>
            <a:ext uri="{FF2B5EF4-FFF2-40B4-BE49-F238E27FC236}">
              <a16:creationId xmlns:a16="http://schemas.microsoft.com/office/drawing/2014/main" id="{26802911-5B6C-4163-B8F4-9F9CCCDB025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3" name="正方形/長方形 362">
          <a:extLst>
            <a:ext uri="{FF2B5EF4-FFF2-40B4-BE49-F238E27FC236}">
              <a16:creationId xmlns:a16="http://schemas.microsoft.com/office/drawing/2014/main" id="{21EA6D17-6802-422E-AB1A-402ACF79E21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4" name="正方形/長方形 363">
          <a:extLst>
            <a:ext uri="{FF2B5EF4-FFF2-40B4-BE49-F238E27FC236}">
              <a16:creationId xmlns:a16="http://schemas.microsoft.com/office/drawing/2014/main" id="{B5FF8BDF-8A95-4CF5-B23B-7D4A83F4948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5" name="正方形/長方形 364">
          <a:extLst>
            <a:ext uri="{FF2B5EF4-FFF2-40B4-BE49-F238E27FC236}">
              <a16:creationId xmlns:a16="http://schemas.microsoft.com/office/drawing/2014/main" id="{AEF4CD0B-9EC9-411F-98EE-C0CD5504D9D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6" name="正方形/長方形 365">
          <a:extLst>
            <a:ext uri="{FF2B5EF4-FFF2-40B4-BE49-F238E27FC236}">
              <a16:creationId xmlns:a16="http://schemas.microsoft.com/office/drawing/2014/main" id="{A66ED658-58B7-479F-9CB5-9717EDD74CD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7" name="正方形/長方形 366">
          <a:extLst>
            <a:ext uri="{FF2B5EF4-FFF2-40B4-BE49-F238E27FC236}">
              <a16:creationId xmlns:a16="http://schemas.microsoft.com/office/drawing/2014/main" id="{6974FBBD-5D42-47EF-81CE-516135415CDA}"/>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8" name="テキスト ボックス 367">
          <a:extLst>
            <a:ext uri="{FF2B5EF4-FFF2-40B4-BE49-F238E27FC236}">
              <a16:creationId xmlns:a16="http://schemas.microsoft.com/office/drawing/2014/main" id="{1666F512-4941-4620-87CD-4531FD943226}"/>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9" name="直線コネクタ 368">
          <a:extLst>
            <a:ext uri="{FF2B5EF4-FFF2-40B4-BE49-F238E27FC236}">
              <a16:creationId xmlns:a16="http://schemas.microsoft.com/office/drawing/2014/main" id="{26ADBD7E-C2AF-4A6D-A9EA-5E1743D3FCB4}"/>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0" name="テキスト ボックス 369">
          <a:extLst>
            <a:ext uri="{FF2B5EF4-FFF2-40B4-BE49-F238E27FC236}">
              <a16:creationId xmlns:a16="http://schemas.microsoft.com/office/drawing/2014/main" id="{AA2EA8E5-5C2E-4989-A688-9D808E49FCFC}"/>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1" name="直線コネクタ 370">
          <a:extLst>
            <a:ext uri="{FF2B5EF4-FFF2-40B4-BE49-F238E27FC236}">
              <a16:creationId xmlns:a16="http://schemas.microsoft.com/office/drawing/2014/main" id="{1AA6CED1-6F2C-4BFD-AF60-940439F33008}"/>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72" name="テキスト ボックス 371">
          <a:extLst>
            <a:ext uri="{FF2B5EF4-FFF2-40B4-BE49-F238E27FC236}">
              <a16:creationId xmlns:a16="http://schemas.microsoft.com/office/drawing/2014/main" id="{DD921157-E2AF-41C8-AD47-9B6EE982FC8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3" name="直線コネクタ 372">
          <a:extLst>
            <a:ext uri="{FF2B5EF4-FFF2-40B4-BE49-F238E27FC236}">
              <a16:creationId xmlns:a16="http://schemas.microsoft.com/office/drawing/2014/main" id="{3BB68016-C885-4A1B-B90D-E1F91AAA9EE6}"/>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4" name="テキスト ボックス 373">
          <a:extLst>
            <a:ext uri="{FF2B5EF4-FFF2-40B4-BE49-F238E27FC236}">
              <a16:creationId xmlns:a16="http://schemas.microsoft.com/office/drawing/2014/main" id="{C300FDB5-A54E-47E0-9E9D-30FB3012022B}"/>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5" name="直線コネクタ 374">
          <a:extLst>
            <a:ext uri="{FF2B5EF4-FFF2-40B4-BE49-F238E27FC236}">
              <a16:creationId xmlns:a16="http://schemas.microsoft.com/office/drawing/2014/main" id="{749EBC55-8565-48A9-8602-8F0EAE863E13}"/>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6" name="テキスト ボックス 375">
          <a:extLst>
            <a:ext uri="{FF2B5EF4-FFF2-40B4-BE49-F238E27FC236}">
              <a16:creationId xmlns:a16="http://schemas.microsoft.com/office/drawing/2014/main" id="{B2BE5884-9694-4C69-B64B-811385A9F0FB}"/>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7" name="直線コネクタ 376">
          <a:extLst>
            <a:ext uri="{FF2B5EF4-FFF2-40B4-BE49-F238E27FC236}">
              <a16:creationId xmlns:a16="http://schemas.microsoft.com/office/drawing/2014/main" id="{AEA0F20D-A9D6-4F59-BCF6-A1900823EF87}"/>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8" name="テキスト ボックス 377">
          <a:extLst>
            <a:ext uri="{FF2B5EF4-FFF2-40B4-BE49-F238E27FC236}">
              <a16:creationId xmlns:a16="http://schemas.microsoft.com/office/drawing/2014/main" id="{C09B67AB-4C74-450F-ABBA-438E505329AD}"/>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9" name="直線コネクタ 378">
          <a:extLst>
            <a:ext uri="{FF2B5EF4-FFF2-40B4-BE49-F238E27FC236}">
              <a16:creationId xmlns:a16="http://schemas.microsoft.com/office/drawing/2014/main" id="{6DFDC89D-1D17-4F35-9FA9-9833EA7909EC}"/>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80" name="テキスト ボックス 379">
          <a:extLst>
            <a:ext uri="{FF2B5EF4-FFF2-40B4-BE49-F238E27FC236}">
              <a16:creationId xmlns:a16="http://schemas.microsoft.com/office/drawing/2014/main" id="{037E47E5-6525-4D03-81DA-F0D509C4881A}"/>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1" name="直線コネクタ 380">
          <a:extLst>
            <a:ext uri="{FF2B5EF4-FFF2-40B4-BE49-F238E27FC236}">
              <a16:creationId xmlns:a16="http://schemas.microsoft.com/office/drawing/2014/main" id="{2F195BFF-EC8C-4D3C-8480-149928DEBE64}"/>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82" name="テキスト ボックス 381">
          <a:extLst>
            <a:ext uri="{FF2B5EF4-FFF2-40B4-BE49-F238E27FC236}">
              <a16:creationId xmlns:a16="http://schemas.microsoft.com/office/drawing/2014/main" id="{D24F5431-45CA-49D6-9034-79854CF113F9}"/>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3" name="直線コネクタ 382">
          <a:extLst>
            <a:ext uri="{FF2B5EF4-FFF2-40B4-BE49-F238E27FC236}">
              <a16:creationId xmlns:a16="http://schemas.microsoft.com/office/drawing/2014/main" id="{35011E2A-2976-400F-8A5B-008707FFB03D}"/>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市民会館】&#10;有形固定資産減価償却率グラフ枠">
          <a:extLst>
            <a:ext uri="{FF2B5EF4-FFF2-40B4-BE49-F238E27FC236}">
              <a16:creationId xmlns:a16="http://schemas.microsoft.com/office/drawing/2014/main" id="{EF03916F-5B6F-4412-8002-C0FA7BB6E8D4}"/>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156211</xdr:rowOff>
    </xdr:from>
    <xdr:to>
      <xdr:col>24</xdr:col>
      <xdr:colOff>62865</xdr:colOff>
      <xdr:row>109</xdr:row>
      <xdr:rowOff>35379</xdr:rowOff>
    </xdr:to>
    <xdr:cxnSp macro="">
      <xdr:nvCxnSpPr>
        <xdr:cNvPr id="385" name="直線コネクタ 384">
          <a:extLst>
            <a:ext uri="{FF2B5EF4-FFF2-40B4-BE49-F238E27FC236}">
              <a16:creationId xmlns:a16="http://schemas.microsoft.com/office/drawing/2014/main" id="{B1195147-BDF2-4ED6-BC52-B7067EB90AA7}"/>
            </a:ext>
          </a:extLst>
        </xdr:cNvPr>
        <xdr:cNvCxnSpPr/>
      </xdr:nvCxnSpPr>
      <xdr:spPr>
        <a:xfrm flipV="1">
          <a:off x="4634865" y="17301211"/>
          <a:ext cx="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86" name="【市民会館】&#10;有形固定資産減価償却率最小値テキスト">
          <a:extLst>
            <a:ext uri="{FF2B5EF4-FFF2-40B4-BE49-F238E27FC236}">
              <a16:creationId xmlns:a16="http://schemas.microsoft.com/office/drawing/2014/main" id="{5F77AA65-1D50-4EEF-B776-CA27327CEF77}"/>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87" name="直線コネクタ 386">
          <a:extLst>
            <a:ext uri="{FF2B5EF4-FFF2-40B4-BE49-F238E27FC236}">
              <a16:creationId xmlns:a16="http://schemas.microsoft.com/office/drawing/2014/main" id="{CC9F3AAD-4F4F-4B91-9B4C-E87FB68C384C}"/>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102888</xdr:rowOff>
    </xdr:from>
    <xdr:ext cx="405111" cy="259045"/>
    <xdr:sp macro="" textlink="">
      <xdr:nvSpPr>
        <xdr:cNvPr id="388" name="【市民会館】&#10;有形固定資産減価償却率最大値テキスト">
          <a:extLst>
            <a:ext uri="{FF2B5EF4-FFF2-40B4-BE49-F238E27FC236}">
              <a16:creationId xmlns:a16="http://schemas.microsoft.com/office/drawing/2014/main" id="{9D8DCF3C-A098-46D0-878F-B8C88B936182}"/>
            </a:ext>
          </a:extLst>
        </xdr:cNvPr>
        <xdr:cNvSpPr txBox="1"/>
      </xdr:nvSpPr>
      <xdr:spPr>
        <a:xfrm>
          <a:off x="4673600" y="1707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156211</xdr:rowOff>
    </xdr:from>
    <xdr:to>
      <xdr:col>24</xdr:col>
      <xdr:colOff>152400</xdr:colOff>
      <xdr:row>100</xdr:row>
      <xdr:rowOff>156211</xdr:rowOff>
    </xdr:to>
    <xdr:cxnSp macro="">
      <xdr:nvCxnSpPr>
        <xdr:cNvPr id="389" name="直線コネクタ 388">
          <a:extLst>
            <a:ext uri="{FF2B5EF4-FFF2-40B4-BE49-F238E27FC236}">
              <a16:creationId xmlns:a16="http://schemas.microsoft.com/office/drawing/2014/main" id="{818E1FEC-1069-4E9B-8887-D3A84DC88B6F}"/>
            </a:ext>
          </a:extLst>
        </xdr:cNvPr>
        <xdr:cNvCxnSpPr/>
      </xdr:nvCxnSpPr>
      <xdr:spPr>
        <a:xfrm>
          <a:off x="4546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116857</xdr:rowOff>
    </xdr:from>
    <xdr:ext cx="405111" cy="259045"/>
    <xdr:sp macro="" textlink="">
      <xdr:nvSpPr>
        <xdr:cNvPr id="390" name="【市民会館】&#10;有形固定資産減価償却率平均値テキスト">
          <a:extLst>
            <a:ext uri="{FF2B5EF4-FFF2-40B4-BE49-F238E27FC236}">
              <a16:creationId xmlns:a16="http://schemas.microsoft.com/office/drawing/2014/main" id="{BE458F83-4FBD-4180-A449-C2D5D2EE10CA}"/>
            </a:ext>
          </a:extLst>
        </xdr:cNvPr>
        <xdr:cNvSpPr txBox="1"/>
      </xdr:nvSpPr>
      <xdr:spPr>
        <a:xfrm>
          <a:off x="4673600" y="1777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93980</xdr:rowOff>
    </xdr:from>
    <xdr:to>
      <xdr:col>24</xdr:col>
      <xdr:colOff>114300</xdr:colOff>
      <xdr:row>105</xdr:row>
      <xdr:rowOff>24130</xdr:rowOff>
    </xdr:to>
    <xdr:sp macro="" textlink="">
      <xdr:nvSpPr>
        <xdr:cNvPr id="391" name="フローチャート: 判断 390">
          <a:extLst>
            <a:ext uri="{FF2B5EF4-FFF2-40B4-BE49-F238E27FC236}">
              <a16:creationId xmlns:a16="http://schemas.microsoft.com/office/drawing/2014/main" id="{C0D50CD3-DB78-40A4-B063-4EB2FE7E5162}"/>
            </a:ext>
          </a:extLst>
        </xdr:cNvPr>
        <xdr:cNvSpPr/>
      </xdr:nvSpPr>
      <xdr:spPr>
        <a:xfrm>
          <a:off x="45847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27032</xdr:rowOff>
    </xdr:from>
    <xdr:to>
      <xdr:col>20</xdr:col>
      <xdr:colOff>38100</xdr:colOff>
      <xdr:row>104</xdr:row>
      <xdr:rowOff>128632</xdr:rowOff>
    </xdr:to>
    <xdr:sp macro="" textlink="">
      <xdr:nvSpPr>
        <xdr:cNvPr id="392" name="フローチャート: 判断 391">
          <a:extLst>
            <a:ext uri="{FF2B5EF4-FFF2-40B4-BE49-F238E27FC236}">
              <a16:creationId xmlns:a16="http://schemas.microsoft.com/office/drawing/2014/main" id="{7CCE4C3E-9439-42A7-B8AB-B92C9806305A}"/>
            </a:ext>
          </a:extLst>
        </xdr:cNvPr>
        <xdr:cNvSpPr/>
      </xdr:nvSpPr>
      <xdr:spPr>
        <a:xfrm>
          <a:off x="3746500" y="1785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169092</xdr:rowOff>
    </xdr:from>
    <xdr:to>
      <xdr:col>15</xdr:col>
      <xdr:colOff>101600</xdr:colOff>
      <xdr:row>104</xdr:row>
      <xdr:rowOff>99242</xdr:rowOff>
    </xdr:to>
    <xdr:sp macro="" textlink="">
      <xdr:nvSpPr>
        <xdr:cNvPr id="393" name="フローチャート: 判断 392">
          <a:extLst>
            <a:ext uri="{FF2B5EF4-FFF2-40B4-BE49-F238E27FC236}">
              <a16:creationId xmlns:a16="http://schemas.microsoft.com/office/drawing/2014/main" id="{984869B2-8A53-4A6A-BBE2-F1D52DE3E5E9}"/>
            </a:ext>
          </a:extLst>
        </xdr:cNvPr>
        <xdr:cNvSpPr/>
      </xdr:nvSpPr>
      <xdr:spPr>
        <a:xfrm>
          <a:off x="2857500" y="1782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116839</xdr:rowOff>
    </xdr:from>
    <xdr:to>
      <xdr:col>10</xdr:col>
      <xdr:colOff>165100</xdr:colOff>
      <xdr:row>105</xdr:row>
      <xdr:rowOff>46989</xdr:rowOff>
    </xdr:to>
    <xdr:sp macro="" textlink="">
      <xdr:nvSpPr>
        <xdr:cNvPr id="394" name="フローチャート: 判断 393">
          <a:extLst>
            <a:ext uri="{FF2B5EF4-FFF2-40B4-BE49-F238E27FC236}">
              <a16:creationId xmlns:a16="http://schemas.microsoft.com/office/drawing/2014/main" id="{3DC8E31C-67C3-457A-8463-ACB6E30A6B89}"/>
            </a:ext>
          </a:extLst>
        </xdr:cNvPr>
        <xdr:cNvSpPr/>
      </xdr:nvSpPr>
      <xdr:spPr>
        <a:xfrm>
          <a:off x="1968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115207</xdr:rowOff>
    </xdr:from>
    <xdr:to>
      <xdr:col>6</xdr:col>
      <xdr:colOff>38100</xdr:colOff>
      <xdr:row>105</xdr:row>
      <xdr:rowOff>45357</xdr:rowOff>
    </xdr:to>
    <xdr:sp macro="" textlink="">
      <xdr:nvSpPr>
        <xdr:cNvPr id="395" name="フローチャート: 判断 394">
          <a:extLst>
            <a:ext uri="{FF2B5EF4-FFF2-40B4-BE49-F238E27FC236}">
              <a16:creationId xmlns:a16="http://schemas.microsoft.com/office/drawing/2014/main" id="{1BE2AE84-9DAA-4EB3-AF1F-E5670243348E}"/>
            </a:ext>
          </a:extLst>
        </xdr:cNvPr>
        <xdr:cNvSpPr/>
      </xdr:nvSpPr>
      <xdr:spPr>
        <a:xfrm>
          <a:off x="1079500" y="1794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6" name="テキスト ボックス 395">
          <a:extLst>
            <a:ext uri="{FF2B5EF4-FFF2-40B4-BE49-F238E27FC236}">
              <a16:creationId xmlns:a16="http://schemas.microsoft.com/office/drawing/2014/main" id="{9525FB82-87B8-487C-98A9-32EE5CB9C8D1}"/>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7" name="テキスト ボックス 396">
          <a:extLst>
            <a:ext uri="{FF2B5EF4-FFF2-40B4-BE49-F238E27FC236}">
              <a16:creationId xmlns:a16="http://schemas.microsoft.com/office/drawing/2014/main" id="{A3806114-4E4B-4C58-B41E-474F2617AD0D}"/>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8" name="テキスト ボックス 397">
          <a:extLst>
            <a:ext uri="{FF2B5EF4-FFF2-40B4-BE49-F238E27FC236}">
              <a16:creationId xmlns:a16="http://schemas.microsoft.com/office/drawing/2014/main" id="{4D10443C-DAA7-4475-AA26-B8E540E30BE7}"/>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9" name="テキスト ボックス 398">
          <a:extLst>
            <a:ext uri="{FF2B5EF4-FFF2-40B4-BE49-F238E27FC236}">
              <a16:creationId xmlns:a16="http://schemas.microsoft.com/office/drawing/2014/main" id="{01943C15-D401-4548-89EC-4E47631ACCF9}"/>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0" name="テキスト ボックス 399">
          <a:extLst>
            <a:ext uri="{FF2B5EF4-FFF2-40B4-BE49-F238E27FC236}">
              <a16:creationId xmlns:a16="http://schemas.microsoft.com/office/drawing/2014/main" id="{53D43D04-A52A-47CB-9F67-E2BE6699B804}"/>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156029</xdr:rowOff>
    </xdr:from>
    <xdr:to>
      <xdr:col>24</xdr:col>
      <xdr:colOff>114300</xdr:colOff>
      <xdr:row>109</xdr:row>
      <xdr:rowOff>86179</xdr:rowOff>
    </xdr:to>
    <xdr:sp macro="" textlink="">
      <xdr:nvSpPr>
        <xdr:cNvPr id="401" name="楕円 400">
          <a:extLst>
            <a:ext uri="{FF2B5EF4-FFF2-40B4-BE49-F238E27FC236}">
              <a16:creationId xmlns:a16="http://schemas.microsoft.com/office/drawing/2014/main" id="{7E02CB98-B55E-418B-B333-B149158EFECA}"/>
            </a:ext>
          </a:extLst>
        </xdr:cNvPr>
        <xdr:cNvSpPr/>
      </xdr:nvSpPr>
      <xdr:spPr>
        <a:xfrm>
          <a:off x="45847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70956</xdr:rowOff>
    </xdr:from>
    <xdr:ext cx="469744" cy="259045"/>
    <xdr:sp macro="" textlink="">
      <xdr:nvSpPr>
        <xdr:cNvPr id="402" name="【市民会館】&#10;有形固定資産減価償却率該当値テキスト">
          <a:extLst>
            <a:ext uri="{FF2B5EF4-FFF2-40B4-BE49-F238E27FC236}">
              <a16:creationId xmlns:a16="http://schemas.microsoft.com/office/drawing/2014/main" id="{1ADBCD3D-E417-47FB-9FA1-169F042644C8}"/>
            </a:ext>
          </a:extLst>
        </xdr:cNvPr>
        <xdr:cNvSpPr txBox="1"/>
      </xdr:nvSpPr>
      <xdr:spPr>
        <a:xfrm>
          <a:off x="4673600" y="1858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156029</xdr:rowOff>
    </xdr:from>
    <xdr:to>
      <xdr:col>20</xdr:col>
      <xdr:colOff>38100</xdr:colOff>
      <xdr:row>109</xdr:row>
      <xdr:rowOff>86179</xdr:rowOff>
    </xdr:to>
    <xdr:sp macro="" textlink="">
      <xdr:nvSpPr>
        <xdr:cNvPr id="403" name="楕円 402">
          <a:extLst>
            <a:ext uri="{FF2B5EF4-FFF2-40B4-BE49-F238E27FC236}">
              <a16:creationId xmlns:a16="http://schemas.microsoft.com/office/drawing/2014/main" id="{E4A39348-45FF-4556-9BAD-3A10485006C2}"/>
            </a:ext>
          </a:extLst>
        </xdr:cNvPr>
        <xdr:cNvSpPr/>
      </xdr:nvSpPr>
      <xdr:spPr>
        <a:xfrm>
          <a:off x="3746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109</xdr:row>
      <xdr:rowOff>35379</xdr:rowOff>
    </xdr:from>
    <xdr:to>
      <xdr:col>24</xdr:col>
      <xdr:colOff>63500</xdr:colOff>
      <xdr:row>109</xdr:row>
      <xdr:rowOff>35379</xdr:rowOff>
    </xdr:to>
    <xdr:cxnSp macro="">
      <xdr:nvCxnSpPr>
        <xdr:cNvPr id="404" name="直線コネクタ 403">
          <a:extLst>
            <a:ext uri="{FF2B5EF4-FFF2-40B4-BE49-F238E27FC236}">
              <a16:creationId xmlns:a16="http://schemas.microsoft.com/office/drawing/2014/main" id="{ADA2AEFF-9A25-4CE4-8EC4-80B1C4597D48}"/>
            </a:ext>
          </a:extLst>
        </xdr:cNvPr>
        <xdr:cNvCxnSpPr/>
      </xdr:nvCxnSpPr>
      <xdr:spPr>
        <a:xfrm>
          <a:off x="3797300" y="1872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156029</xdr:rowOff>
    </xdr:from>
    <xdr:to>
      <xdr:col>15</xdr:col>
      <xdr:colOff>101600</xdr:colOff>
      <xdr:row>109</xdr:row>
      <xdr:rowOff>86179</xdr:rowOff>
    </xdr:to>
    <xdr:sp macro="" textlink="">
      <xdr:nvSpPr>
        <xdr:cNvPr id="405" name="楕円 404">
          <a:extLst>
            <a:ext uri="{FF2B5EF4-FFF2-40B4-BE49-F238E27FC236}">
              <a16:creationId xmlns:a16="http://schemas.microsoft.com/office/drawing/2014/main" id="{8BD55033-1B31-4191-8D2F-6BE7927D2146}"/>
            </a:ext>
          </a:extLst>
        </xdr:cNvPr>
        <xdr:cNvSpPr/>
      </xdr:nvSpPr>
      <xdr:spPr>
        <a:xfrm>
          <a:off x="2857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109</xdr:row>
      <xdr:rowOff>35379</xdr:rowOff>
    </xdr:from>
    <xdr:to>
      <xdr:col>19</xdr:col>
      <xdr:colOff>177800</xdr:colOff>
      <xdr:row>109</xdr:row>
      <xdr:rowOff>35379</xdr:rowOff>
    </xdr:to>
    <xdr:cxnSp macro="">
      <xdr:nvCxnSpPr>
        <xdr:cNvPr id="406" name="直線コネクタ 405">
          <a:extLst>
            <a:ext uri="{FF2B5EF4-FFF2-40B4-BE49-F238E27FC236}">
              <a16:creationId xmlns:a16="http://schemas.microsoft.com/office/drawing/2014/main" id="{562CFAFC-4424-4F8D-A43A-833C986BB4A0}"/>
            </a:ext>
          </a:extLst>
        </xdr:cNvPr>
        <xdr:cNvCxnSpPr/>
      </xdr:nvCxnSpPr>
      <xdr:spPr>
        <a:xfrm>
          <a:off x="2908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156029</xdr:rowOff>
    </xdr:from>
    <xdr:to>
      <xdr:col>10</xdr:col>
      <xdr:colOff>165100</xdr:colOff>
      <xdr:row>109</xdr:row>
      <xdr:rowOff>86179</xdr:rowOff>
    </xdr:to>
    <xdr:sp macro="" textlink="">
      <xdr:nvSpPr>
        <xdr:cNvPr id="407" name="楕円 406">
          <a:extLst>
            <a:ext uri="{FF2B5EF4-FFF2-40B4-BE49-F238E27FC236}">
              <a16:creationId xmlns:a16="http://schemas.microsoft.com/office/drawing/2014/main" id="{73BAE58B-7111-4633-8C77-4663EBB8024D}"/>
            </a:ext>
          </a:extLst>
        </xdr:cNvPr>
        <xdr:cNvSpPr/>
      </xdr:nvSpPr>
      <xdr:spPr>
        <a:xfrm>
          <a:off x="1968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109</xdr:row>
      <xdr:rowOff>35379</xdr:rowOff>
    </xdr:from>
    <xdr:to>
      <xdr:col>15</xdr:col>
      <xdr:colOff>50800</xdr:colOff>
      <xdr:row>109</xdr:row>
      <xdr:rowOff>35379</xdr:rowOff>
    </xdr:to>
    <xdr:cxnSp macro="">
      <xdr:nvCxnSpPr>
        <xdr:cNvPr id="408" name="直線コネクタ 407">
          <a:extLst>
            <a:ext uri="{FF2B5EF4-FFF2-40B4-BE49-F238E27FC236}">
              <a16:creationId xmlns:a16="http://schemas.microsoft.com/office/drawing/2014/main" id="{F998E9C3-30E4-401D-8F62-2EFF15303E24}"/>
            </a:ext>
          </a:extLst>
        </xdr:cNvPr>
        <xdr:cNvCxnSpPr/>
      </xdr:nvCxnSpPr>
      <xdr:spPr>
        <a:xfrm>
          <a:off x="2019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145159</xdr:rowOff>
    </xdr:from>
    <xdr:ext cx="405111" cy="259045"/>
    <xdr:sp macro="" textlink="">
      <xdr:nvSpPr>
        <xdr:cNvPr id="409" name="n_1aveValue【市民会館】&#10;有形固定資産減価償却率">
          <a:extLst>
            <a:ext uri="{FF2B5EF4-FFF2-40B4-BE49-F238E27FC236}">
              <a16:creationId xmlns:a16="http://schemas.microsoft.com/office/drawing/2014/main" id="{E5D5F161-AB7E-4458-ACCC-FAF26CB66E24}"/>
            </a:ext>
          </a:extLst>
        </xdr:cNvPr>
        <xdr:cNvSpPr txBox="1"/>
      </xdr:nvSpPr>
      <xdr:spPr>
        <a:xfrm>
          <a:off x="3582044" y="1763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115769</xdr:rowOff>
    </xdr:from>
    <xdr:ext cx="405111" cy="259045"/>
    <xdr:sp macro="" textlink="">
      <xdr:nvSpPr>
        <xdr:cNvPr id="410" name="n_2aveValue【市民会館】&#10;有形固定資産減価償却率">
          <a:extLst>
            <a:ext uri="{FF2B5EF4-FFF2-40B4-BE49-F238E27FC236}">
              <a16:creationId xmlns:a16="http://schemas.microsoft.com/office/drawing/2014/main" id="{996E90B7-7DC1-4D0F-8002-C55B28DE1386}"/>
            </a:ext>
          </a:extLst>
        </xdr:cNvPr>
        <xdr:cNvSpPr txBox="1"/>
      </xdr:nvSpPr>
      <xdr:spPr>
        <a:xfrm>
          <a:off x="2705744" y="1760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63516</xdr:rowOff>
    </xdr:from>
    <xdr:ext cx="405111" cy="259045"/>
    <xdr:sp macro="" textlink="">
      <xdr:nvSpPr>
        <xdr:cNvPr id="411" name="n_3aveValue【市民会館】&#10;有形固定資産減価償却率">
          <a:extLst>
            <a:ext uri="{FF2B5EF4-FFF2-40B4-BE49-F238E27FC236}">
              <a16:creationId xmlns:a16="http://schemas.microsoft.com/office/drawing/2014/main" id="{16B57AD7-F269-4FED-89A6-BC2FDB34A765}"/>
            </a:ext>
          </a:extLst>
        </xdr:cNvPr>
        <xdr:cNvSpPr txBox="1"/>
      </xdr:nvSpPr>
      <xdr:spPr>
        <a:xfrm>
          <a:off x="1816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61884</xdr:rowOff>
    </xdr:from>
    <xdr:ext cx="405111" cy="259045"/>
    <xdr:sp macro="" textlink="">
      <xdr:nvSpPr>
        <xdr:cNvPr id="412" name="n_4aveValue【市民会館】&#10;有形固定資産減価償却率">
          <a:extLst>
            <a:ext uri="{FF2B5EF4-FFF2-40B4-BE49-F238E27FC236}">
              <a16:creationId xmlns:a16="http://schemas.microsoft.com/office/drawing/2014/main" id="{FCCC81C3-F336-4232-A4EC-350F0D424CDB}"/>
            </a:ext>
          </a:extLst>
        </xdr:cNvPr>
        <xdr:cNvSpPr txBox="1"/>
      </xdr:nvSpPr>
      <xdr:spPr>
        <a:xfrm>
          <a:off x="927744" y="1772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109</xdr:row>
      <xdr:rowOff>77306</xdr:rowOff>
    </xdr:from>
    <xdr:ext cx="469744" cy="259045"/>
    <xdr:sp macro="" textlink="">
      <xdr:nvSpPr>
        <xdr:cNvPr id="413" name="n_1mainValue【市民会館】&#10;有形固定資産減価償却率">
          <a:extLst>
            <a:ext uri="{FF2B5EF4-FFF2-40B4-BE49-F238E27FC236}">
              <a16:creationId xmlns:a16="http://schemas.microsoft.com/office/drawing/2014/main" id="{D4C3EA99-702B-4CB4-A072-10CB34BAEDEC}"/>
            </a:ext>
          </a:extLst>
        </xdr:cNvPr>
        <xdr:cNvSpPr txBox="1"/>
      </xdr:nvSpPr>
      <xdr:spPr>
        <a:xfrm>
          <a:off x="35497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109</xdr:row>
      <xdr:rowOff>77306</xdr:rowOff>
    </xdr:from>
    <xdr:ext cx="469744" cy="259045"/>
    <xdr:sp macro="" textlink="">
      <xdr:nvSpPr>
        <xdr:cNvPr id="414" name="n_2mainValue【市民会館】&#10;有形固定資産減価償却率">
          <a:extLst>
            <a:ext uri="{FF2B5EF4-FFF2-40B4-BE49-F238E27FC236}">
              <a16:creationId xmlns:a16="http://schemas.microsoft.com/office/drawing/2014/main" id="{CF583E40-847B-4842-996C-4742E15F4F58}"/>
            </a:ext>
          </a:extLst>
        </xdr:cNvPr>
        <xdr:cNvSpPr txBox="1"/>
      </xdr:nvSpPr>
      <xdr:spPr>
        <a:xfrm>
          <a:off x="2673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109</xdr:row>
      <xdr:rowOff>77306</xdr:rowOff>
    </xdr:from>
    <xdr:ext cx="469744" cy="259045"/>
    <xdr:sp macro="" textlink="">
      <xdr:nvSpPr>
        <xdr:cNvPr id="415" name="n_3mainValue【市民会館】&#10;有形固定資産減価償却率">
          <a:extLst>
            <a:ext uri="{FF2B5EF4-FFF2-40B4-BE49-F238E27FC236}">
              <a16:creationId xmlns:a16="http://schemas.microsoft.com/office/drawing/2014/main" id="{1E6C7970-C6E1-4CAA-AF7A-820FBA9BC9BF}"/>
            </a:ext>
          </a:extLst>
        </xdr:cNvPr>
        <xdr:cNvSpPr txBox="1"/>
      </xdr:nvSpPr>
      <xdr:spPr>
        <a:xfrm>
          <a:off x="1784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6" name="正方形/長方形 415">
          <a:extLst>
            <a:ext uri="{FF2B5EF4-FFF2-40B4-BE49-F238E27FC236}">
              <a16:creationId xmlns:a16="http://schemas.microsoft.com/office/drawing/2014/main" id="{91658807-4AE1-441A-AF1A-E5647C184AB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7" name="正方形/長方形 416">
          <a:extLst>
            <a:ext uri="{FF2B5EF4-FFF2-40B4-BE49-F238E27FC236}">
              <a16:creationId xmlns:a16="http://schemas.microsoft.com/office/drawing/2014/main" id="{CA9E919F-A026-44EC-B80E-A84B8BDEE43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8" name="正方形/長方形 417">
          <a:extLst>
            <a:ext uri="{FF2B5EF4-FFF2-40B4-BE49-F238E27FC236}">
              <a16:creationId xmlns:a16="http://schemas.microsoft.com/office/drawing/2014/main" id="{8C38C329-E144-496B-8391-1FF4ABEC91A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9" name="正方形/長方形 418">
          <a:extLst>
            <a:ext uri="{FF2B5EF4-FFF2-40B4-BE49-F238E27FC236}">
              <a16:creationId xmlns:a16="http://schemas.microsoft.com/office/drawing/2014/main" id="{80111DF6-5CDF-425C-9E5D-9F3B55B3858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0" name="正方形/長方形 419">
          <a:extLst>
            <a:ext uri="{FF2B5EF4-FFF2-40B4-BE49-F238E27FC236}">
              <a16:creationId xmlns:a16="http://schemas.microsoft.com/office/drawing/2014/main" id="{25457088-BCDC-4C25-83F8-14FACA11322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1" name="正方形/長方形 420">
          <a:extLst>
            <a:ext uri="{FF2B5EF4-FFF2-40B4-BE49-F238E27FC236}">
              <a16:creationId xmlns:a16="http://schemas.microsoft.com/office/drawing/2014/main" id="{251A72BF-03EA-4FD4-9014-EB6A9831B12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2" name="正方形/長方形 421">
          <a:extLst>
            <a:ext uri="{FF2B5EF4-FFF2-40B4-BE49-F238E27FC236}">
              <a16:creationId xmlns:a16="http://schemas.microsoft.com/office/drawing/2014/main" id="{F516149F-19BB-4C1A-9A1B-F1CA69BDC9B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3" name="正方形/長方形 422">
          <a:extLst>
            <a:ext uri="{FF2B5EF4-FFF2-40B4-BE49-F238E27FC236}">
              <a16:creationId xmlns:a16="http://schemas.microsoft.com/office/drawing/2014/main" id="{C748B2BE-C7B2-4DBB-A28F-F0B34D4CDF34}"/>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4" name="テキスト ボックス 423">
          <a:extLst>
            <a:ext uri="{FF2B5EF4-FFF2-40B4-BE49-F238E27FC236}">
              <a16:creationId xmlns:a16="http://schemas.microsoft.com/office/drawing/2014/main" id="{162F4C8E-1161-41F5-8D7A-7DB74B7BD808}"/>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5" name="直線コネクタ 424">
          <a:extLst>
            <a:ext uri="{FF2B5EF4-FFF2-40B4-BE49-F238E27FC236}">
              <a16:creationId xmlns:a16="http://schemas.microsoft.com/office/drawing/2014/main" id="{BB19E171-9ACD-4E09-A23F-9E2534FB031D}"/>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6" name="直線コネクタ 425">
          <a:extLst>
            <a:ext uri="{FF2B5EF4-FFF2-40B4-BE49-F238E27FC236}">
              <a16:creationId xmlns:a16="http://schemas.microsoft.com/office/drawing/2014/main" id="{0B6129D7-862C-40AF-B0BD-6E381584F80E}"/>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27" name="テキスト ボックス 426">
          <a:extLst>
            <a:ext uri="{FF2B5EF4-FFF2-40B4-BE49-F238E27FC236}">
              <a16:creationId xmlns:a16="http://schemas.microsoft.com/office/drawing/2014/main" id="{D3495784-F891-4E60-BD95-38F71D651F9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28" name="直線コネクタ 427">
          <a:extLst>
            <a:ext uri="{FF2B5EF4-FFF2-40B4-BE49-F238E27FC236}">
              <a16:creationId xmlns:a16="http://schemas.microsoft.com/office/drawing/2014/main" id="{E5646DFF-4A8D-4B43-B36D-A117F0BCC9E9}"/>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29" name="テキスト ボックス 428">
          <a:extLst>
            <a:ext uri="{FF2B5EF4-FFF2-40B4-BE49-F238E27FC236}">
              <a16:creationId xmlns:a16="http://schemas.microsoft.com/office/drawing/2014/main" id="{1505E5E0-BF97-406B-A597-A8EA3ED1003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30" name="直線コネクタ 429">
          <a:extLst>
            <a:ext uri="{FF2B5EF4-FFF2-40B4-BE49-F238E27FC236}">
              <a16:creationId xmlns:a16="http://schemas.microsoft.com/office/drawing/2014/main" id="{F1DAF897-F2DD-4F0F-8B93-DB6AE07FA3FF}"/>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31" name="テキスト ボックス 430">
          <a:extLst>
            <a:ext uri="{FF2B5EF4-FFF2-40B4-BE49-F238E27FC236}">
              <a16:creationId xmlns:a16="http://schemas.microsoft.com/office/drawing/2014/main" id="{4E927D6B-547A-4292-87E1-EA8A5F477B4E}"/>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32" name="直線コネクタ 431">
          <a:extLst>
            <a:ext uri="{FF2B5EF4-FFF2-40B4-BE49-F238E27FC236}">
              <a16:creationId xmlns:a16="http://schemas.microsoft.com/office/drawing/2014/main" id="{61982B4E-6E8E-4437-A4D3-16FDF1950E3D}"/>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33" name="テキスト ボックス 432">
          <a:extLst>
            <a:ext uri="{FF2B5EF4-FFF2-40B4-BE49-F238E27FC236}">
              <a16:creationId xmlns:a16="http://schemas.microsoft.com/office/drawing/2014/main" id="{BCF957D5-1C7F-40DB-BA25-5EB6EDEE3F4B}"/>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34" name="直線コネクタ 433">
          <a:extLst>
            <a:ext uri="{FF2B5EF4-FFF2-40B4-BE49-F238E27FC236}">
              <a16:creationId xmlns:a16="http://schemas.microsoft.com/office/drawing/2014/main" id="{48E68C71-E133-4436-AAE2-E2EE55025CCF}"/>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35" name="テキスト ボックス 434">
          <a:extLst>
            <a:ext uri="{FF2B5EF4-FFF2-40B4-BE49-F238E27FC236}">
              <a16:creationId xmlns:a16="http://schemas.microsoft.com/office/drawing/2014/main" id="{74B0EA56-DC75-4A20-A2A5-8A483C97D1EC}"/>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6" name="直線コネクタ 435">
          <a:extLst>
            <a:ext uri="{FF2B5EF4-FFF2-40B4-BE49-F238E27FC236}">
              <a16:creationId xmlns:a16="http://schemas.microsoft.com/office/drawing/2014/main" id="{D82BE838-0F55-49BE-9043-C247FAED8BA8}"/>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7" name="テキスト ボックス 436">
          <a:extLst>
            <a:ext uri="{FF2B5EF4-FFF2-40B4-BE49-F238E27FC236}">
              <a16:creationId xmlns:a16="http://schemas.microsoft.com/office/drawing/2014/main" id="{818C4A49-2766-4A83-B072-9151336068A5}"/>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8" name="【市民会館】&#10;一人当たり面積グラフ枠">
          <a:extLst>
            <a:ext uri="{FF2B5EF4-FFF2-40B4-BE49-F238E27FC236}">
              <a16:creationId xmlns:a16="http://schemas.microsoft.com/office/drawing/2014/main" id="{450D038A-9A2C-4442-801E-2EAF2449ADF2}"/>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114300</xdr:rowOff>
    </xdr:from>
    <xdr:to>
      <xdr:col>54</xdr:col>
      <xdr:colOff>189865</xdr:colOff>
      <xdr:row>108</xdr:row>
      <xdr:rowOff>146304</xdr:rowOff>
    </xdr:to>
    <xdr:cxnSp macro="">
      <xdr:nvCxnSpPr>
        <xdr:cNvPr id="439" name="直線コネクタ 438">
          <a:extLst>
            <a:ext uri="{FF2B5EF4-FFF2-40B4-BE49-F238E27FC236}">
              <a16:creationId xmlns:a16="http://schemas.microsoft.com/office/drawing/2014/main" id="{DA06FF50-8A8F-4FBF-A95A-F6E5C2B45590}"/>
            </a:ext>
          </a:extLst>
        </xdr:cNvPr>
        <xdr:cNvCxnSpPr/>
      </xdr:nvCxnSpPr>
      <xdr:spPr>
        <a:xfrm flipV="1">
          <a:off x="10476865" y="17259300"/>
          <a:ext cx="0" cy="1403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150131</xdr:rowOff>
    </xdr:from>
    <xdr:ext cx="469744" cy="259045"/>
    <xdr:sp macro="" textlink="">
      <xdr:nvSpPr>
        <xdr:cNvPr id="440" name="【市民会館】&#10;一人当たり面積最小値テキスト">
          <a:extLst>
            <a:ext uri="{FF2B5EF4-FFF2-40B4-BE49-F238E27FC236}">
              <a16:creationId xmlns:a16="http://schemas.microsoft.com/office/drawing/2014/main" id="{57D90FC7-4AB0-4947-8AD9-77ED24750E9B}"/>
            </a:ext>
          </a:extLst>
        </xdr:cNvPr>
        <xdr:cNvSpPr txBox="1"/>
      </xdr:nvSpPr>
      <xdr:spPr>
        <a:xfrm>
          <a:off x="10515600" y="1866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146304</xdr:rowOff>
    </xdr:from>
    <xdr:to>
      <xdr:col>55</xdr:col>
      <xdr:colOff>88900</xdr:colOff>
      <xdr:row>108</xdr:row>
      <xdr:rowOff>146304</xdr:rowOff>
    </xdr:to>
    <xdr:cxnSp macro="">
      <xdr:nvCxnSpPr>
        <xdr:cNvPr id="441" name="直線コネクタ 440">
          <a:extLst>
            <a:ext uri="{FF2B5EF4-FFF2-40B4-BE49-F238E27FC236}">
              <a16:creationId xmlns:a16="http://schemas.microsoft.com/office/drawing/2014/main" id="{B9959A35-A822-447B-96EA-70BFCA79BA0D}"/>
            </a:ext>
          </a:extLst>
        </xdr:cNvPr>
        <xdr:cNvCxnSpPr/>
      </xdr:nvCxnSpPr>
      <xdr:spPr>
        <a:xfrm>
          <a:off x="10388600" y="18662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60977</xdr:rowOff>
    </xdr:from>
    <xdr:ext cx="469744" cy="259045"/>
    <xdr:sp macro="" textlink="">
      <xdr:nvSpPr>
        <xdr:cNvPr id="442" name="【市民会館】&#10;一人当たり面積最大値テキスト">
          <a:extLst>
            <a:ext uri="{FF2B5EF4-FFF2-40B4-BE49-F238E27FC236}">
              <a16:creationId xmlns:a16="http://schemas.microsoft.com/office/drawing/2014/main" id="{DACDB4E5-1E7B-449F-98A4-699538F7F28C}"/>
            </a:ext>
          </a:extLst>
        </xdr:cNvPr>
        <xdr:cNvSpPr txBox="1"/>
      </xdr:nvSpPr>
      <xdr:spPr>
        <a:xfrm>
          <a:off x="10515600" y="1703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114300</xdr:rowOff>
    </xdr:from>
    <xdr:to>
      <xdr:col>55</xdr:col>
      <xdr:colOff>88900</xdr:colOff>
      <xdr:row>100</xdr:row>
      <xdr:rowOff>114300</xdr:rowOff>
    </xdr:to>
    <xdr:cxnSp macro="">
      <xdr:nvCxnSpPr>
        <xdr:cNvPr id="443" name="直線コネクタ 442">
          <a:extLst>
            <a:ext uri="{FF2B5EF4-FFF2-40B4-BE49-F238E27FC236}">
              <a16:creationId xmlns:a16="http://schemas.microsoft.com/office/drawing/2014/main" id="{5594AA89-1186-4E4F-9435-9CDE6F83CBC8}"/>
            </a:ext>
          </a:extLst>
        </xdr:cNvPr>
        <xdr:cNvCxnSpPr/>
      </xdr:nvCxnSpPr>
      <xdr:spPr>
        <a:xfrm>
          <a:off x="10388600" y="1725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115333</xdr:rowOff>
    </xdr:from>
    <xdr:ext cx="469744" cy="259045"/>
    <xdr:sp macro="" textlink="">
      <xdr:nvSpPr>
        <xdr:cNvPr id="444" name="【市民会館】&#10;一人当たり面積平均値テキスト">
          <a:extLst>
            <a:ext uri="{FF2B5EF4-FFF2-40B4-BE49-F238E27FC236}">
              <a16:creationId xmlns:a16="http://schemas.microsoft.com/office/drawing/2014/main" id="{9B021940-1EFC-4706-BC55-BED0A982A58E}"/>
            </a:ext>
          </a:extLst>
        </xdr:cNvPr>
        <xdr:cNvSpPr txBox="1"/>
      </xdr:nvSpPr>
      <xdr:spPr>
        <a:xfrm>
          <a:off x="10515600" y="182890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92456</xdr:rowOff>
    </xdr:from>
    <xdr:to>
      <xdr:col>55</xdr:col>
      <xdr:colOff>50800</xdr:colOff>
      <xdr:row>108</xdr:row>
      <xdr:rowOff>22606</xdr:rowOff>
    </xdr:to>
    <xdr:sp macro="" textlink="">
      <xdr:nvSpPr>
        <xdr:cNvPr id="445" name="フローチャート: 判断 444">
          <a:extLst>
            <a:ext uri="{FF2B5EF4-FFF2-40B4-BE49-F238E27FC236}">
              <a16:creationId xmlns:a16="http://schemas.microsoft.com/office/drawing/2014/main" id="{F2A426D0-23E6-44DB-A7E3-FA315D4D93EA}"/>
            </a:ext>
          </a:extLst>
        </xdr:cNvPr>
        <xdr:cNvSpPr/>
      </xdr:nvSpPr>
      <xdr:spPr>
        <a:xfrm>
          <a:off x="10426700" y="1843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73406</xdr:rowOff>
    </xdr:from>
    <xdr:to>
      <xdr:col>50</xdr:col>
      <xdr:colOff>165100</xdr:colOff>
      <xdr:row>108</xdr:row>
      <xdr:rowOff>3556</xdr:rowOff>
    </xdr:to>
    <xdr:sp macro="" textlink="">
      <xdr:nvSpPr>
        <xdr:cNvPr id="446" name="フローチャート: 判断 445">
          <a:extLst>
            <a:ext uri="{FF2B5EF4-FFF2-40B4-BE49-F238E27FC236}">
              <a16:creationId xmlns:a16="http://schemas.microsoft.com/office/drawing/2014/main" id="{E4857364-A74A-4CFC-974C-4B6FA6488B4F}"/>
            </a:ext>
          </a:extLst>
        </xdr:cNvPr>
        <xdr:cNvSpPr/>
      </xdr:nvSpPr>
      <xdr:spPr>
        <a:xfrm>
          <a:off x="9588500" y="1841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75692</xdr:rowOff>
    </xdr:from>
    <xdr:to>
      <xdr:col>46</xdr:col>
      <xdr:colOff>38100</xdr:colOff>
      <xdr:row>108</xdr:row>
      <xdr:rowOff>5842</xdr:rowOff>
    </xdr:to>
    <xdr:sp macro="" textlink="">
      <xdr:nvSpPr>
        <xdr:cNvPr id="447" name="フローチャート: 判断 446">
          <a:extLst>
            <a:ext uri="{FF2B5EF4-FFF2-40B4-BE49-F238E27FC236}">
              <a16:creationId xmlns:a16="http://schemas.microsoft.com/office/drawing/2014/main" id="{A5CD0173-0455-4D7B-A611-BB3678BD71C1}"/>
            </a:ext>
          </a:extLst>
        </xdr:cNvPr>
        <xdr:cNvSpPr/>
      </xdr:nvSpPr>
      <xdr:spPr>
        <a:xfrm>
          <a:off x="8699500" y="1842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80263</xdr:rowOff>
    </xdr:from>
    <xdr:to>
      <xdr:col>41</xdr:col>
      <xdr:colOff>101600</xdr:colOff>
      <xdr:row>108</xdr:row>
      <xdr:rowOff>10413</xdr:rowOff>
    </xdr:to>
    <xdr:sp macro="" textlink="">
      <xdr:nvSpPr>
        <xdr:cNvPr id="448" name="フローチャート: 判断 447">
          <a:extLst>
            <a:ext uri="{FF2B5EF4-FFF2-40B4-BE49-F238E27FC236}">
              <a16:creationId xmlns:a16="http://schemas.microsoft.com/office/drawing/2014/main" id="{67FCBFB9-0813-4DC2-BB2B-526EAB07BA4C}"/>
            </a:ext>
          </a:extLst>
        </xdr:cNvPr>
        <xdr:cNvSpPr/>
      </xdr:nvSpPr>
      <xdr:spPr>
        <a:xfrm>
          <a:off x="7810500" y="1842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113792</xdr:rowOff>
    </xdr:from>
    <xdr:to>
      <xdr:col>36</xdr:col>
      <xdr:colOff>165100</xdr:colOff>
      <xdr:row>108</xdr:row>
      <xdr:rowOff>43942</xdr:rowOff>
    </xdr:to>
    <xdr:sp macro="" textlink="">
      <xdr:nvSpPr>
        <xdr:cNvPr id="449" name="フローチャート: 判断 448">
          <a:extLst>
            <a:ext uri="{FF2B5EF4-FFF2-40B4-BE49-F238E27FC236}">
              <a16:creationId xmlns:a16="http://schemas.microsoft.com/office/drawing/2014/main" id="{4BB2B5BF-069D-4617-A2CA-2D0C7141D3A0}"/>
            </a:ext>
          </a:extLst>
        </xdr:cNvPr>
        <xdr:cNvSpPr/>
      </xdr:nvSpPr>
      <xdr:spPr>
        <a:xfrm>
          <a:off x="6921500" y="18458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0" name="テキスト ボックス 449">
          <a:extLst>
            <a:ext uri="{FF2B5EF4-FFF2-40B4-BE49-F238E27FC236}">
              <a16:creationId xmlns:a16="http://schemas.microsoft.com/office/drawing/2014/main" id="{137DB489-3885-4A18-8BDC-BC12C8ABCB63}"/>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1" name="テキスト ボックス 450">
          <a:extLst>
            <a:ext uri="{FF2B5EF4-FFF2-40B4-BE49-F238E27FC236}">
              <a16:creationId xmlns:a16="http://schemas.microsoft.com/office/drawing/2014/main" id="{6EDA547A-EFBA-4179-93BD-74BFDBF67B71}"/>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2" name="テキスト ボックス 451">
          <a:extLst>
            <a:ext uri="{FF2B5EF4-FFF2-40B4-BE49-F238E27FC236}">
              <a16:creationId xmlns:a16="http://schemas.microsoft.com/office/drawing/2014/main" id="{EC4A99DC-FE0B-413E-B36C-72F32D093CBF}"/>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3" name="テキスト ボックス 452">
          <a:extLst>
            <a:ext uri="{FF2B5EF4-FFF2-40B4-BE49-F238E27FC236}">
              <a16:creationId xmlns:a16="http://schemas.microsoft.com/office/drawing/2014/main" id="{ABA0D53B-DC8E-468F-B672-725C46486F8D}"/>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4" name="テキスト ボックス 453">
          <a:extLst>
            <a:ext uri="{FF2B5EF4-FFF2-40B4-BE49-F238E27FC236}">
              <a16:creationId xmlns:a16="http://schemas.microsoft.com/office/drawing/2014/main" id="{B26DCFF7-2A30-4BEC-8E26-79740BB98053}"/>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2539</xdr:rowOff>
    </xdr:from>
    <xdr:to>
      <xdr:col>55</xdr:col>
      <xdr:colOff>50800</xdr:colOff>
      <xdr:row>108</xdr:row>
      <xdr:rowOff>104139</xdr:rowOff>
    </xdr:to>
    <xdr:sp macro="" textlink="">
      <xdr:nvSpPr>
        <xdr:cNvPr id="455" name="楕円 454">
          <a:extLst>
            <a:ext uri="{FF2B5EF4-FFF2-40B4-BE49-F238E27FC236}">
              <a16:creationId xmlns:a16="http://schemas.microsoft.com/office/drawing/2014/main" id="{F3B5DF38-0AAB-41B9-AD40-4BC812A1EC67}"/>
            </a:ext>
          </a:extLst>
        </xdr:cNvPr>
        <xdr:cNvSpPr/>
      </xdr:nvSpPr>
      <xdr:spPr>
        <a:xfrm>
          <a:off x="10426700" y="185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88916</xdr:rowOff>
    </xdr:from>
    <xdr:ext cx="469744" cy="259045"/>
    <xdr:sp macro="" textlink="">
      <xdr:nvSpPr>
        <xdr:cNvPr id="456" name="【市民会館】&#10;一人当たり面積該当値テキスト">
          <a:extLst>
            <a:ext uri="{FF2B5EF4-FFF2-40B4-BE49-F238E27FC236}">
              <a16:creationId xmlns:a16="http://schemas.microsoft.com/office/drawing/2014/main" id="{B0DFB3F1-AF46-4986-9EDE-0C53CC9C2273}"/>
            </a:ext>
          </a:extLst>
        </xdr:cNvPr>
        <xdr:cNvSpPr txBox="1"/>
      </xdr:nvSpPr>
      <xdr:spPr>
        <a:xfrm>
          <a:off x="10515600" y="1843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4826</xdr:rowOff>
    </xdr:from>
    <xdr:to>
      <xdr:col>50</xdr:col>
      <xdr:colOff>165100</xdr:colOff>
      <xdr:row>108</xdr:row>
      <xdr:rowOff>106426</xdr:rowOff>
    </xdr:to>
    <xdr:sp macro="" textlink="">
      <xdr:nvSpPr>
        <xdr:cNvPr id="457" name="楕円 456">
          <a:extLst>
            <a:ext uri="{FF2B5EF4-FFF2-40B4-BE49-F238E27FC236}">
              <a16:creationId xmlns:a16="http://schemas.microsoft.com/office/drawing/2014/main" id="{47C4F766-8D0D-42C3-B110-5453766D62A8}"/>
            </a:ext>
          </a:extLst>
        </xdr:cNvPr>
        <xdr:cNvSpPr/>
      </xdr:nvSpPr>
      <xdr:spPr>
        <a:xfrm>
          <a:off x="9588500" y="1852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53339</xdr:rowOff>
    </xdr:from>
    <xdr:to>
      <xdr:col>55</xdr:col>
      <xdr:colOff>0</xdr:colOff>
      <xdr:row>108</xdr:row>
      <xdr:rowOff>55626</xdr:rowOff>
    </xdr:to>
    <xdr:cxnSp macro="">
      <xdr:nvCxnSpPr>
        <xdr:cNvPr id="458" name="直線コネクタ 457">
          <a:extLst>
            <a:ext uri="{FF2B5EF4-FFF2-40B4-BE49-F238E27FC236}">
              <a16:creationId xmlns:a16="http://schemas.microsoft.com/office/drawing/2014/main" id="{CAEFAAB8-76F8-4CC3-838D-FE3A42850249}"/>
            </a:ext>
          </a:extLst>
        </xdr:cNvPr>
        <xdr:cNvCxnSpPr/>
      </xdr:nvCxnSpPr>
      <xdr:spPr>
        <a:xfrm flipV="1">
          <a:off x="9639300" y="18569939"/>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6350</xdr:rowOff>
    </xdr:from>
    <xdr:to>
      <xdr:col>46</xdr:col>
      <xdr:colOff>38100</xdr:colOff>
      <xdr:row>108</xdr:row>
      <xdr:rowOff>107950</xdr:rowOff>
    </xdr:to>
    <xdr:sp macro="" textlink="">
      <xdr:nvSpPr>
        <xdr:cNvPr id="459" name="楕円 458">
          <a:extLst>
            <a:ext uri="{FF2B5EF4-FFF2-40B4-BE49-F238E27FC236}">
              <a16:creationId xmlns:a16="http://schemas.microsoft.com/office/drawing/2014/main" id="{3BEAC8EA-D1B5-4E9D-8D07-225C3905981E}"/>
            </a:ext>
          </a:extLst>
        </xdr:cNvPr>
        <xdr:cNvSpPr/>
      </xdr:nvSpPr>
      <xdr:spPr>
        <a:xfrm>
          <a:off x="8699500" y="1852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55626</xdr:rowOff>
    </xdr:from>
    <xdr:to>
      <xdr:col>50</xdr:col>
      <xdr:colOff>114300</xdr:colOff>
      <xdr:row>108</xdr:row>
      <xdr:rowOff>57150</xdr:rowOff>
    </xdr:to>
    <xdr:cxnSp macro="">
      <xdr:nvCxnSpPr>
        <xdr:cNvPr id="460" name="直線コネクタ 459">
          <a:extLst>
            <a:ext uri="{FF2B5EF4-FFF2-40B4-BE49-F238E27FC236}">
              <a16:creationId xmlns:a16="http://schemas.microsoft.com/office/drawing/2014/main" id="{79C1B608-9F5C-4CA4-8D1D-B17074633708}"/>
            </a:ext>
          </a:extLst>
        </xdr:cNvPr>
        <xdr:cNvCxnSpPr/>
      </xdr:nvCxnSpPr>
      <xdr:spPr>
        <a:xfrm flipV="1">
          <a:off x="8750300" y="1857222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7874</xdr:rowOff>
    </xdr:from>
    <xdr:to>
      <xdr:col>41</xdr:col>
      <xdr:colOff>101600</xdr:colOff>
      <xdr:row>108</xdr:row>
      <xdr:rowOff>109474</xdr:rowOff>
    </xdr:to>
    <xdr:sp macro="" textlink="">
      <xdr:nvSpPr>
        <xdr:cNvPr id="461" name="楕円 460">
          <a:extLst>
            <a:ext uri="{FF2B5EF4-FFF2-40B4-BE49-F238E27FC236}">
              <a16:creationId xmlns:a16="http://schemas.microsoft.com/office/drawing/2014/main" id="{4CC88508-97FB-4FCF-A86E-FEE56283A602}"/>
            </a:ext>
          </a:extLst>
        </xdr:cNvPr>
        <xdr:cNvSpPr/>
      </xdr:nvSpPr>
      <xdr:spPr>
        <a:xfrm>
          <a:off x="7810500" y="18524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57150</xdr:rowOff>
    </xdr:from>
    <xdr:to>
      <xdr:col>45</xdr:col>
      <xdr:colOff>177800</xdr:colOff>
      <xdr:row>108</xdr:row>
      <xdr:rowOff>58674</xdr:rowOff>
    </xdr:to>
    <xdr:cxnSp macro="">
      <xdr:nvCxnSpPr>
        <xdr:cNvPr id="462" name="直線コネクタ 461">
          <a:extLst>
            <a:ext uri="{FF2B5EF4-FFF2-40B4-BE49-F238E27FC236}">
              <a16:creationId xmlns:a16="http://schemas.microsoft.com/office/drawing/2014/main" id="{50F1D62B-ABE1-49AB-B885-6C4F35D9705B}"/>
            </a:ext>
          </a:extLst>
        </xdr:cNvPr>
        <xdr:cNvCxnSpPr/>
      </xdr:nvCxnSpPr>
      <xdr:spPr>
        <a:xfrm flipV="1">
          <a:off x="7861300" y="18573750"/>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20083</xdr:rowOff>
    </xdr:from>
    <xdr:ext cx="469744" cy="259045"/>
    <xdr:sp macro="" textlink="">
      <xdr:nvSpPr>
        <xdr:cNvPr id="463" name="n_1aveValue【市民会館】&#10;一人当たり面積">
          <a:extLst>
            <a:ext uri="{FF2B5EF4-FFF2-40B4-BE49-F238E27FC236}">
              <a16:creationId xmlns:a16="http://schemas.microsoft.com/office/drawing/2014/main" id="{FF6B9B97-E949-4ED3-A430-79EC5125195A}"/>
            </a:ext>
          </a:extLst>
        </xdr:cNvPr>
        <xdr:cNvSpPr txBox="1"/>
      </xdr:nvSpPr>
      <xdr:spPr>
        <a:xfrm>
          <a:off x="9391727" y="1819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22369</xdr:rowOff>
    </xdr:from>
    <xdr:ext cx="469744" cy="259045"/>
    <xdr:sp macro="" textlink="">
      <xdr:nvSpPr>
        <xdr:cNvPr id="464" name="n_2aveValue【市民会館】&#10;一人当たり面積">
          <a:extLst>
            <a:ext uri="{FF2B5EF4-FFF2-40B4-BE49-F238E27FC236}">
              <a16:creationId xmlns:a16="http://schemas.microsoft.com/office/drawing/2014/main" id="{A8E954CE-32D3-4E80-89DE-0DF3180C4243}"/>
            </a:ext>
          </a:extLst>
        </xdr:cNvPr>
        <xdr:cNvSpPr txBox="1"/>
      </xdr:nvSpPr>
      <xdr:spPr>
        <a:xfrm>
          <a:off x="8515427" y="1819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26940</xdr:rowOff>
    </xdr:from>
    <xdr:ext cx="469744" cy="259045"/>
    <xdr:sp macro="" textlink="">
      <xdr:nvSpPr>
        <xdr:cNvPr id="465" name="n_3aveValue【市民会館】&#10;一人当たり面積">
          <a:extLst>
            <a:ext uri="{FF2B5EF4-FFF2-40B4-BE49-F238E27FC236}">
              <a16:creationId xmlns:a16="http://schemas.microsoft.com/office/drawing/2014/main" id="{0280027D-E3C5-4932-BE11-D56DDAE2264C}"/>
            </a:ext>
          </a:extLst>
        </xdr:cNvPr>
        <xdr:cNvSpPr txBox="1"/>
      </xdr:nvSpPr>
      <xdr:spPr>
        <a:xfrm>
          <a:off x="7626427" y="18200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60469</xdr:rowOff>
    </xdr:from>
    <xdr:ext cx="469744" cy="259045"/>
    <xdr:sp macro="" textlink="">
      <xdr:nvSpPr>
        <xdr:cNvPr id="466" name="n_4aveValue【市民会館】&#10;一人当たり面積">
          <a:extLst>
            <a:ext uri="{FF2B5EF4-FFF2-40B4-BE49-F238E27FC236}">
              <a16:creationId xmlns:a16="http://schemas.microsoft.com/office/drawing/2014/main" id="{B3DE93E8-4C0D-421A-BF9D-FE69B268A4B9}"/>
            </a:ext>
          </a:extLst>
        </xdr:cNvPr>
        <xdr:cNvSpPr txBox="1"/>
      </xdr:nvSpPr>
      <xdr:spPr>
        <a:xfrm>
          <a:off x="6737427" y="18234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97553</xdr:rowOff>
    </xdr:from>
    <xdr:ext cx="469744" cy="259045"/>
    <xdr:sp macro="" textlink="">
      <xdr:nvSpPr>
        <xdr:cNvPr id="467" name="n_1mainValue【市民会館】&#10;一人当たり面積">
          <a:extLst>
            <a:ext uri="{FF2B5EF4-FFF2-40B4-BE49-F238E27FC236}">
              <a16:creationId xmlns:a16="http://schemas.microsoft.com/office/drawing/2014/main" id="{22E7CEC3-E374-4CCA-9612-68AB27D01303}"/>
            </a:ext>
          </a:extLst>
        </xdr:cNvPr>
        <xdr:cNvSpPr txBox="1"/>
      </xdr:nvSpPr>
      <xdr:spPr>
        <a:xfrm>
          <a:off x="9391727" y="1861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99077</xdr:rowOff>
    </xdr:from>
    <xdr:ext cx="469744" cy="259045"/>
    <xdr:sp macro="" textlink="">
      <xdr:nvSpPr>
        <xdr:cNvPr id="468" name="n_2mainValue【市民会館】&#10;一人当たり面積">
          <a:extLst>
            <a:ext uri="{FF2B5EF4-FFF2-40B4-BE49-F238E27FC236}">
              <a16:creationId xmlns:a16="http://schemas.microsoft.com/office/drawing/2014/main" id="{8ABADC34-36F2-4074-A6F8-C2E999DBECC9}"/>
            </a:ext>
          </a:extLst>
        </xdr:cNvPr>
        <xdr:cNvSpPr txBox="1"/>
      </xdr:nvSpPr>
      <xdr:spPr>
        <a:xfrm>
          <a:off x="8515427" y="1861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100601</xdr:rowOff>
    </xdr:from>
    <xdr:ext cx="469744" cy="259045"/>
    <xdr:sp macro="" textlink="">
      <xdr:nvSpPr>
        <xdr:cNvPr id="469" name="n_3mainValue【市民会館】&#10;一人当たり面積">
          <a:extLst>
            <a:ext uri="{FF2B5EF4-FFF2-40B4-BE49-F238E27FC236}">
              <a16:creationId xmlns:a16="http://schemas.microsoft.com/office/drawing/2014/main" id="{35980097-8BCB-48F8-B9D3-7F92EB83D705}"/>
            </a:ext>
          </a:extLst>
        </xdr:cNvPr>
        <xdr:cNvSpPr txBox="1"/>
      </xdr:nvSpPr>
      <xdr:spPr>
        <a:xfrm>
          <a:off x="7626427" y="18617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0" name="正方形/長方形 469">
          <a:extLst>
            <a:ext uri="{FF2B5EF4-FFF2-40B4-BE49-F238E27FC236}">
              <a16:creationId xmlns:a16="http://schemas.microsoft.com/office/drawing/2014/main" id="{0F601FBD-B557-4278-8755-25D2FFA8CAE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1" name="正方形/長方形 470">
          <a:extLst>
            <a:ext uri="{FF2B5EF4-FFF2-40B4-BE49-F238E27FC236}">
              <a16:creationId xmlns:a16="http://schemas.microsoft.com/office/drawing/2014/main" id="{7BDFD256-276D-4EB6-AA53-040A6020BB4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2" name="正方形/長方形 471">
          <a:extLst>
            <a:ext uri="{FF2B5EF4-FFF2-40B4-BE49-F238E27FC236}">
              <a16:creationId xmlns:a16="http://schemas.microsoft.com/office/drawing/2014/main" id="{F9B785AB-C5BA-4E87-9F47-B76474B5D5D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3" name="正方形/長方形 472">
          <a:extLst>
            <a:ext uri="{FF2B5EF4-FFF2-40B4-BE49-F238E27FC236}">
              <a16:creationId xmlns:a16="http://schemas.microsoft.com/office/drawing/2014/main" id="{8C3C609D-DCBA-41C1-8E68-25BA4D08D0A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4" name="正方形/長方形 473">
          <a:extLst>
            <a:ext uri="{FF2B5EF4-FFF2-40B4-BE49-F238E27FC236}">
              <a16:creationId xmlns:a16="http://schemas.microsoft.com/office/drawing/2014/main" id="{F4A8BD34-93E3-465D-B101-5C0EB23572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5" name="正方形/長方形 474">
          <a:extLst>
            <a:ext uri="{FF2B5EF4-FFF2-40B4-BE49-F238E27FC236}">
              <a16:creationId xmlns:a16="http://schemas.microsoft.com/office/drawing/2014/main" id="{E5BEB677-2FCF-480B-91AA-6FBA1959EB8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6" name="正方形/長方形 475">
          <a:extLst>
            <a:ext uri="{FF2B5EF4-FFF2-40B4-BE49-F238E27FC236}">
              <a16:creationId xmlns:a16="http://schemas.microsoft.com/office/drawing/2014/main" id="{85E2182F-66A0-4086-87EC-754247C3898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7" name="正方形/長方形 476">
          <a:extLst>
            <a:ext uri="{FF2B5EF4-FFF2-40B4-BE49-F238E27FC236}">
              <a16:creationId xmlns:a16="http://schemas.microsoft.com/office/drawing/2014/main" id="{ADEF9B5D-CE2E-4D56-B639-0C7A1955A50D}"/>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78" name="正方形/長方形 477">
          <a:extLst>
            <a:ext uri="{FF2B5EF4-FFF2-40B4-BE49-F238E27FC236}">
              <a16:creationId xmlns:a16="http://schemas.microsoft.com/office/drawing/2014/main" id="{EB5B5EE0-EBB8-4828-97A2-46DCFA178E3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9" name="正方形/長方形 478">
          <a:extLst>
            <a:ext uri="{FF2B5EF4-FFF2-40B4-BE49-F238E27FC236}">
              <a16:creationId xmlns:a16="http://schemas.microsoft.com/office/drawing/2014/main" id="{706C5DBB-E1CC-47FB-AC62-853F9DB2E60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80" name="正方形/長方形 479">
          <a:extLst>
            <a:ext uri="{FF2B5EF4-FFF2-40B4-BE49-F238E27FC236}">
              <a16:creationId xmlns:a16="http://schemas.microsoft.com/office/drawing/2014/main" id="{7957A572-3E61-4E8D-9A5A-8077BBD1176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81" name="正方形/長方形 480">
          <a:extLst>
            <a:ext uri="{FF2B5EF4-FFF2-40B4-BE49-F238E27FC236}">
              <a16:creationId xmlns:a16="http://schemas.microsoft.com/office/drawing/2014/main" id="{67B8F616-488B-4F67-A8C3-0161FA5EE92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82" name="正方形/長方形 481">
          <a:extLst>
            <a:ext uri="{FF2B5EF4-FFF2-40B4-BE49-F238E27FC236}">
              <a16:creationId xmlns:a16="http://schemas.microsoft.com/office/drawing/2014/main" id="{B0536B7F-260D-438D-AAB6-D5BD9756AE1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83" name="正方形/長方形 482">
          <a:extLst>
            <a:ext uri="{FF2B5EF4-FFF2-40B4-BE49-F238E27FC236}">
              <a16:creationId xmlns:a16="http://schemas.microsoft.com/office/drawing/2014/main" id="{8F4D4382-EBF4-4897-A1AA-B6B0839147D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4" name="正方形/長方形 483">
          <a:extLst>
            <a:ext uri="{FF2B5EF4-FFF2-40B4-BE49-F238E27FC236}">
              <a16:creationId xmlns:a16="http://schemas.microsoft.com/office/drawing/2014/main" id="{7DCB209A-595F-475B-A7BE-66DBDD03EF3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5" name="正方形/長方形 484">
          <a:extLst>
            <a:ext uri="{FF2B5EF4-FFF2-40B4-BE49-F238E27FC236}">
              <a16:creationId xmlns:a16="http://schemas.microsoft.com/office/drawing/2014/main" id="{C9F315EE-EED9-4734-9284-06038B66ED9C}"/>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86" name="正方形/長方形 485">
          <a:extLst>
            <a:ext uri="{FF2B5EF4-FFF2-40B4-BE49-F238E27FC236}">
              <a16:creationId xmlns:a16="http://schemas.microsoft.com/office/drawing/2014/main" id="{3DE9ADC0-C36B-4D93-9D24-03F953EDCB8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7" name="正方形/長方形 486">
          <a:extLst>
            <a:ext uri="{FF2B5EF4-FFF2-40B4-BE49-F238E27FC236}">
              <a16:creationId xmlns:a16="http://schemas.microsoft.com/office/drawing/2014/main" id="{CF2360F7-27DF-4183-AD33-4A16DACAE3C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8" name="正方形/長方形 487">
          <a:extLst>
            <a:ext uri="{FF2B5EF4-FFF2-40B4-BE49-F238E27FC236}">
              <a16:creationId xmlns:a16="http://schemas.microsoft.com/office/drawing/2014/main" id="{F6B7443D-BCA9-42E4-9E3A-6E03321BF8A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9" name="正方形/長方形 488">
          <a:extLst>
            <a:ext uri="{FF2B5EF4-FFF2-40B4-BE49-F238E27FC236}">
              <a16:creationId xmlns:a16="http://schemas.microsoft.com/office/drawing/2014/main" id="{DAB0CC25-7356-46AF-A89E-6769A55A940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0" name="正方形/長方形 489">
          <a:extLst>
            <a:ext uri="{FF2B5EF4-FFF2-40B4-BE49-F238E27FC236}">
              <a16:creationId xmlns:a16="http://schemas.microsoft.com/office/drawing/2014/main" id="{FC0664E8-C260-4E9D-88A8-C157A2DC25B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1" name="正方形/長方形 490">
          <a:extLst>
            <a:ext uri="{FF2B5EF4-FFF2-40B4-BE49-F238E27FC236}">
              <a16:creationId xmlns:a16="http://schemas.microsoft.com/office/drawing/2014/main" id="{C5C6E43C-09DA-45AF-8607-E7369008E61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2" name="正方形/長方形 491">
          <a:extLst>
            <a:ext uri="{FF2B5EF4-FFF2-40B4-BE49-F238E27FC236}">
              <a16:creationId xmlns:a16="http://schemas.microsoft.com/office/drawing/2014/main" id="{620B641B-6F11-4C3C-B1F0-9BED3A0DA41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3" name="正方形/長方形 492">
          <a:extLst>
            <a:ext uri="{FF2B5EF4-FFF2-40B4-BE49-F238E27FC236}">
              <a16:creationId xmlns:a16="http://schemas.microsoft.com/office/drawing/2014/main" id="{91BB3CB1-9F06-48BC-B305-A0F21EAE697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4" name="テキスト ボックス 493">
          <a:extLst>
            <a:ext uri="{FF2B5EF4-FFF2-40B4-BE49-F238E27FC236}">
              <a16:creationId xmlns:a16="http://schemas.microsoft.com/office/drawing/2014/main" id="{E77604A2-F216-4898-9BBE-94EAB6E2B56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5" name="直線コネクタ 494">
          <a:extLst>
            <a:ext uri="{FF2B5EF4-FFF2-40B4-BE49-F238E27FC236}">
              <a16:creationId xmlns:a16="http://schemas.microsoft.com/office/drawing/2014/main" id="{E7E09205-C04B-4BE1-B25C-966E8254185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6" name="テキスト ボックス 495">
          <a:extLst>
            <a:ext uri="{FF2B5EF4-FFF2-40B4-BE49-F238E27FC236}">
              <a16:creationId xmlns:a16="http://schemas.microsoft.com/office/drawing/2014/main" id="{64C61039-7AD0-438B-805E-617B36A2BF0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97" name="直線コネクタ 496">
          <a:extLst>
            <a:ext uri="{FF2B5EF4-FFF2-40B4-BE49-F238E27FC236}">
              <a16:creationId xmlns:a16="http://schemas.microsoft.com/office/drawing/2014/main" id="{C60FF945-093E-43EC-B843-5F470D220319}"/>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98" name="テキスト ボックス 497">
          <a:extLst>
            <a:ext uri="{FF2B5EF4-FFF2-40B4-BE49-F238E27FC236}">
              <a16:creationId xmlns:a16="http://schemas.microsoft.com/office/drawing/2014/main" id="{E1E40ADB-81F5-45C9-AC3D-39D1AB465CF3}"/>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99" name="直線コネクタ 498">
          <a:extLst>
            <a:ext uri="{FF2B5EF4-FFF2-40B4-BE49-F238E27FC236}">
              <a16:creationId xmlns:a16="http://schemas.microsoft.com/office/drawing/2014/main" id="{7E24B449-EF48-4E92-8AC2-B46BC3E7589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00" name="テキスト ボックス 499">
          <a:extLst>
            <a:ext uri="{FF2B5EF4-FFF2-40B4-BE49-F238E27FC236}">
              <a16:creationId xmlns:a16="http://schemas.microsoft.com/office/drawing/2014/main" id="{C2234BEE-67E0-449C-8842-9F8440E82659}"/>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01" name="直線コネクタ 500">
          <a:extLst>
            <a:ext uri="{FF2B5EF4-FFF2-40B4-BE49-F238E27FC236}">
              <a16:creationId xmlns:a16="http://schemas.microsoft.com/office/drawing/2014/main" id="{91908AA5-9EDE-4E96-A93E-022FBBCAF695}"/>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02" name="テキスト ボックス 501">
          <a:extLst>
            <a:ext uri="{FF2B5EF4-FFF2-40B4-BE49-F238E27FC236}">
              <a16:creationId xmlns:a16="http://schemas.microsoft.com/office/drawing/2014/main" id="{2EDC99D1-D2FC-4EC1-BE4A-09F84FE524B6}"/>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03" name="直線コネクタ 502">
          <a:extLst>
            <a:ext uri="{FF2B5EF4-FFF2-40B4-BE49-F238E27FC236}">
              <a16:creationId xmlns:a16="http://schemas.microsoft.com/office/drawing/2014/main" id="{F4E04821-E1F8-436C-9041-0EA35C48AF59}"/>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04" name="テキスト ボックス 503">
          <a:extLst>
            <a:ext uri="{FF2B5EF4-FFF2-40B4-BE49-F238E27FC236}">
              <a16:creationId xmlns:a16="http://schemas.microsoft.com/office/drawing/2014/main" id="{41B9F172-2CD5-4422-91CF-36643C8EE7F5}"/>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05" name="直線コネクタ 504">
          <a:extLst>
            <a:ext uri="{FF2B5EF4-FFF2-40B4-BE49-F238E27FC236}">
              <a16:creationId xmlns:a16="http://schemas.microsoft.com/office/drawing/2014/main" id="{24BAFA38-BF4D-4BFA-B624-B38970ADD358}"/>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06" name="テキスト ボックス 505">
          <a:extLst>
            <a:ext uri="{FF2B5EF4-FFF2-40B4-BE49-F238E27FC236}">
              <a16:creationId xmlns:a16="http://schemas.microsoft.com/office/drawing/2014/main" id="{9DA477BA-A0A7-4556-98CC-DCAA768D93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7" name="直線コネクタ 506">
          <a:extLst>
            <a:ext uri="{FF2B5EF4-FFF2-40B4-BE49-F238E27FC236}">
              <a16:creationId xmlns:a16="http://schemas.microsoft.com/office/drawing/2014/main" id="{CCA6AACC-5DBB-4116-B0EE-78399B56BEE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08" name="テキスト ボックス 507">
          <a:extLst>
            <a:ext uri="{FF2B5EF4-FFF2-40B4-BE49-F238E27FC236}">
              <a16:creationId xmlns:a16="http://schemas.microsoft.com/office/drawing/2014/main" id="{432ED582-6D5B-44EF-8BFC-4B17A3FF6D65}"/>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9" name="【保健センター・保健所】&#10;有形固定資産減価償却率グラフ枠">
          <a:extLst>
            <a:ext uri="{FF2B5EF4-FFF2-40B4-BE49-F238E27FC236}">
              <a16:creationId xmlns:a16="http://schemas.microsoft.com/office/drawing/2014/main" id="{436FDDB8-CAEB-4171-8AD2-12DE8CEC239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1905</xdr:rowOff>
    </xdr:from>
    <xdr:to>
      <xdr:col>85</xdr:col>
      <xdr:colOff>126364</xdr:colOff>
      <xdr:row>64</xdr:row>
      <xdr:rowOff>76200</xdr:rowOff>
    </xdr:to>
    <xdr:cxnSp macro="">
      <xdr:nvCxnSpPr>
        <xdr:cNvPr id="510" name="直線コネクタ 509">
          <a:extLst>
            <a:ext uri="{FF2B5EF4-FFF2-40B4-BE49-F238E27FC236}">
              <a16:creationId xmlns:a16="http://schemas.microsoft.com/office/drawing/2014/main" id="{9B128BA9-4F08-4006-87A0-E489B4BB9A15}"/>
            </a:ext>
          </a:extLst>
        </xdr:cNvPr>
        <xdr:cNvCxnSpPr/>
      </xdr:nvCxnSpPr>
      <xdr:spPr>
        <a:xfrm flipV="1">
          <a:off x="16318864" y="977455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11" name="【保健センター・保健所】&#10;有形固定資産減価償却率最小値テキスト">
          <a:extLst>
            <a:ext uri="{FF2B5EF4-FFF2-40B4-BE49-F238E27FC236}">
              <a16:creationId xmlns:a16="http://schemas.microsoft.com/office/drawing/2014/main" id="{EB164318-72BA-402C-AA90-5A2591136B8B}"/>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12" name="直線コネクタ 511">
          <a:extLst>
            <a:ext uri="{FF2B5EF4-FFF2-40B4-BE49-F238E27FC236}">
              <a16:creationId xmlns:a16="http://schemas.microsoft.com/office/drawing/2014/main" id="{153E3A3C-70A5-4338-B150-BC1ABDEA7329}"/>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120032</xdr:rowOff>
    </xdr:from>
    <xdr:ext cx="405111" cy="259045"/>
    <xdr:sp macro="" textlink="">
      <xdr:nvSpPr>
        <xdr:cNvPr id="513" name="【保健センター・保健所】&#10;有形固定資産減価償却率最大値テキスト">
          <a:extLst>
            <a:ext uri="{FF2B5EF4-FFF2-40B4-BE49-F238E27FC236}">
              <a16:creationId xmlns:a16="http://schemas.microsoft.com/office/drawing/2014/main" id="{C62AF33A-1AF6-4A65-8CE4-0E74E0787DD4}"/>
            </a:ext>
          </a:extLst>
        </xdr:cNvPr>
        <xdr:cNvSpPr txBox="1"/>
      </xdr:nvSpPr>
      <xdr:spPr>
        <a:xfrm>
          <a:off x="16357600" y="954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1905</xdr:rowOff>
    </xdr:from>
    <xdr:to>
      <xdr:col>86</xdr:col>
      <xdr:colOff>25400</xdr:colOff>
      <xdr:row>57</xdr:row>
      <xdr:rowOff>1905</xdr:rowOff>
    </xdr:to>
    <xdr:cxnSp macro="">
      <xdr:nvCxnSpPr>
        <xdr:cNvPr id="514" name="直線コネクタ 513">
          <a:extLst>
            <a:ext uri="{FF2B5EF4-FFF2-40B4-BE49-F238E27FC236}">
              <a16:creationId xmlns:a16="http://schemas.microsoft.com/office/drawing/2014/main" id="{90549E38-1782-44E3-A526-773BB175450D}"/>
            </a:ext>
          </a:extLst>
        </xdr:cNvPr>
        <xdr:cNvCxnSpPr/>
      </xdr:nvCxnSpPr>
      <xdr:spPr>
        <a:xfrm>
          <a:off x="16230600" y="977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50182</xdr:rowOff>
    </xdr:from>
    <xdr:ext cx="405111" cy="259045"/>
    <xdr:sp macro="" textlink="">
      <xdr:nvSpPr>
        <xdr:cNvPr id="515" name="【保健センター・保健所】&#10;有形固定資産減価償却率平均値テキスト">
          <a:extLst>
            <a:ext uri="{FF2B5EF4-FFF2-40B4-BE49-F238E27FC236}">
              <a16:creationId xmlns:a16="http://schemas.microsoft.com/office/drawing/2014/main" id="{83A7CD23-6504-46E4-B649-A60789726730}"/>
            </a:ext>
          </a:extLst>
        </xdr:cNvPr>
        <xdr:cNvSpPr txBox="1"/>
      </xdr:nvSpPr>
      <xdr:spPr>
        <a:xfrm>
          <a:off x="16357600" y="9994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27305</xdr:rowOff>
    </xdr:from>
    <xdr:to>
      <xdr:col>85</xdr:col>
      <xdr:colOff>177800</xdr:colOff>
      <xdr:row>59</xdr:row>
      <xdr:rowOff>128905</xdr:rowOff>
    </xdr:to>
    <xdr:sp macro="" textlink="">
      <xdr:nvSpPr>
        <xdr:cNvPr id="516" name="フローチャート: 判断 515">
          <a:extLst>
            <a:ext uri="{FF2B5EF4-FFF2-40B4-BE49-F238E27FC236}">
              <a16:creationId xmlns:a16="http://schemas.microsoft.com/office/drawing/2014/main" id="{88116846-930B-4E09-8CA2-5C2547DB9673}"/>
            </a:ext>
          </a:extLst>
        </xdr:cNvPr>
        <xdr:cNvSpPr/>
      </xdr:nvSpPr>
      <xdr:spPr>
        <a:xfrm>
          <a:off x="16268700" y="1014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160655</xdr:rowOff>
    </xdr:from>
    <xdr:to>
      <xdr:col>81</xdr:col>
      <xdr:colOff>101600</xdr:colOff>
      <xdr:row>59</xdr:row>
      <xdr:rowOff>90805</xdr:rowOff>
    </xdr:to>
    <xdr:sp macro="" textlink="">
      <xdr:nvSpPr>
        <xdr:cNvPr id="517" name="フローチャート: 判断 516">
          <a:extLst>
            <a:ext uri="{FF2B5EF4-FFF2-40B4-BE49-F238E27FC236}">
              <a16:creationId xmlns:a16="http://schemas.microsoft.com/office/drawing/2014/main" id="{66E5BA51-C30C-43EA-B919-7824136CDC91}"/>
            </a:ext>
          </a:extLst>
        </xdr:cNvPr>
        <xdr:cNvSpPr/>
      </xdr:nvSpPr>
      <xdr:spPr>
        <a:xfrm>
          <a:off x="154305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518" name="フローチャート: 判断 517">
          <a:extLst>
            <a:ext uri="{FF2B5EF4-FFF2-40B4-BE49-F238E27FC236}">
              <a16:creationId xmlns:a16="http://schemas.microsoft.com/office/drawing/2014/main" id="{099BBA96-CE1A-461C-89DB-F9E4A58569B8}"/>
            </a:ext>
          </a:extLst>
        </xdr:cNvPr>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93980</xdr:rowOff>
    </xdr:from>
    <xdr:to>
      <xdr:col>72</xdr:col>
      <xdr:colOff>38100</xdr:colOff>
      <xdr:row>59</xdr:row>
      <xdr:rowOff>24130</xdr:rowOff>
    </xdr:to>
    <xdr:sp macro="" textlink="">
      <xdr:nvSpPr>
        <xdr:cNvPr id="519" name="フローチャート: 判断 518">
          <a:extLst>
            <a:ext uri="{FF2B5EF4-FFF2-40B4-BE49-F238E27FC236}">
              <a16:creationId xmlns:a16="http://schemas.microsoft.com/office/drawing/2014/main" id="{F99C3696-AFF9-4124-933D-B8EEB65A9144}"/>
            </a:ext>
          </a:extLst>
        </xdr:cNvPr>
        <xdr:cNvSpPr/>
      </xdr:nvSpPr>
      <xdr:spPr>
        <a:xfrm>
          <a:off x="13652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145415</xdr:rowOff>
    </xdr:from>
    <xdr:to>
      <xdr:col>67</xdr:col>
      <xdr:colOff>101600</xdr:colOff>
      <xdr:row>59</xdr:row>
      <xdr:rowOff>75565</xdr:rowOff>
    </xdr:to>
    <xdr:sp macro="" textlink="">
      <xdr:nvSpPr>
        <xdr:cNvPr id="520" name="フローチャート: 判断 519">
          <a:extLst>
            <a:ext uri="{FF2B5EF4-FFF2-40B4-BE49-F238E27FC236}">
              <a16:creationId xmlns:a16="http://schemas.microsoft.com/office/drawing/2014/main" id="{DE27F402-25FC-4D3D-8580-C7D584FBF773}"/>
            </a:ext>
          </a:extLst>
        </xdr:cNvPr>
        <xdr:cNvSpPr/>
      </xdr:nvSpPr>
      <xdr:spPr>
        <a:xfrm>
          <a:off x="12763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1" name="テキスト ボックス 520">
          <a:extLst>
            <a:ext uri="{FF2B5EF4-FFF2-40B4-BE49-F238E27FC236}">
              <a16:creationId xmlns:a16="http://schemas.microsoft.com/office/drawing/2014/main" id="{798DACD2-24CA-420C-952C-1F03824980B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2" name="テキスト ボックス 521">
          <a:extLst>
            <a:ext uri="{FF2B5EF4-FFF2-40B4-BE49-F238E27FC236}">
              <a16:creationId xmlns:a16="http://schemas.microsoft.com/office/drawing/2014/main" id="{EFC0A42F-80B3-4AFB-A4DD-F09F9338445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3" name="テキスト ボックス 522">
          <a:extLst>
            <a:ext uri="{FF2B5EF4-FFF2-40B4-BE49-F238E27FC236}">
              <a16:creationId xmlns:a16="http://schemas.microsoft.com/office/drawing/2014/main" id="{5FCEDD9F-C55E-4130-82F8-99D65D994E5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4" name="テキスト ボックス 523">
          <a:extLst>
            <a:ext uri="{FF2B5EF4-FFF2-40B4-BE49-F238E27FC236}">
              <a16:creationId xmlns:a16="http://schemas.microsoft.com/office/drawing/2014/main" id="{691BC69E-9BA1-49F2-A7B1-6B958155B0B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5" name="テキスト ボックス 524">
          <a:extLst>
            <a:ext uri="{FF2B5EF4-FFF2-40B4-BE49-F238E27FC236}">
              <a16:creationId xmlns:a16="http://schemas.microsoft.com/office/drawing/2014/main" id="{AA2C4990-C380-471A-80E6-930584A39BA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92075</xdr:rowOff>
    </xdr:from>
    <xdr:to>
      <xdr:col>85</xdr:col>
      <xdr:colOff>177800</xdr:colOff>
      <xdr:row>61</xdr:row>
      <xdr:rowOff>22225</xdr:rowOff>
    </xdr:to>
    <xdr:sp macro="" textlink="">
      <xdr:nvSpPr>
        <xdr:cNvPr id="526" name="楕円 525">
          <a:extLst>
            <a:ext uri="{FF2B5EF4-FFF2-40B4-BE49-F238E27FC236}">
              <a16:creationId xmlns:a16="http://schemas.microsoft.com/office/drawing/2014/main" id="{32243F1A-93DA-4325-86AB-A26C58AC5807}"/>
            </a:ext>
          </a:extLst>
        </xdr:cNvPr>
        <xdr:cNvSpPr/>
      </xdr:nvSpPr>
      <xdr:spPr>
        <a:xfrm>
          <a:off x="16268700" y="1037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70502</xdr:rowOff>
    </xdr:from>
    <xdr:ext cx="405111" cy="259045"/>
    <xdr:sp macro="" textlink="">
      <xdr:nvSpPr>
        <xdr:cNvPr id="527" name="【保健センター・保健所】&#10;有形固定資産減価償却率該当値テキスト">
          <a:extLst>
            <a:ext uri="{FF2B5EF4-FFF2-40B4-BE49-F238E27FC236}">
              <a16:creationId xmlns:a16="http://schemas.microsoft.com/office/drawing/2014/main" id="{F271911F-E437-417A-99B2-B681CE101890}"/>
            </a:ext>
          </a:extLst>
        </xdr:cNvPr>
        <xdr:cNvSpPr txBox="1"/>
      </xdr:nvSpPr>
      <xdr:spPr>
        <a:xfrm>
          <a:off x="16357600" y="1035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40640</xdr:rowOff>
    </xdr:from>
    <xdr:to>
      <xdr:col>81</xdr:col>
      <xdr:colOff>101600</xdr:colOff>
      <xdr:row>60</xdr:row>
      <xdr:rowOff>142240</xdr:rowOff>
    </xdr:to>
    <xdr:sp macro="" textlink="">
      <xdr:nvSpPr>
        <xdr:cNvPr id="528" name="楕円 527">
          <a:extLst>
            <a:ext uri="{FF2B5EF4-FFF2-40B4-BE49-F238E27FC236}">
              <a16:creationId xmlns:a16="http://schemas.microsoft.com/office/drawing/2014/main" id="{1C036729-4DF0-4F21-B75A-0238364CD704}"/>
            </a:ext>
          </a:extLst>
        </xdr:cNvPr>
        <xdr:cNvSpPr/>
      </xdr:nvSpPr>
      <xdr:spPr>
        <a:xfrm>
          <a:off x="15430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91440</xdr:rowOff>
    </xdr:from>
    <xdr:to>
      <xdr:col>85</xdr:col>
      <xdr:colOff>127000</xdr:colOff>
      <xdr:row>60</xdr:row>
      <xdr:rowOff>142875</xdr:rowOff>
    </xdr:to>
    <xdr:cxnSp macro="">
      <xdr:nvCxnSpPr>
        <xdr:cNvPr id="529" name="直線コネクタ 528">
          <a:extLst>
            <a:ext uri="{FF2B5EF4-FFF2-40B4-BE49-F238E27FC236}">
              <a16:creationId xmlns:a16="http://schemas.microsoft.com/office/drawing/2014/main" id="{36129003-B2E4-491D-81A4-BDFEBF8B0C75}"/>
            </a:ext>
          </a:extLst>
        </xdr:cNvPr>
        <xdr:cNvCxnSpPr/>
      </xdr:nvCxnSpPr>
      <xdr:spPr>
        <a:xfrm>
          <a:off x="15481300" y="1037844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160655</xdr:rowOff>
    </xdr:from>
    <xdr:to>
      <xdr:col>76</xdr:col>
      <xdr:colOff>165100</xdr:colOff>
      <xdr:row>60</xdr:row>
      <xdr:rowOff>90805</xdr:rowOff>
    </xdr:to>
    <xdr:sp macro="" textlink="">
      <xdr:nvSpPr>
        <xdr:cNvPr id="530" name="楕円 529">
          <a:extLst>
            <a:ext uri="{FF2B5EF4-FFF2-40B4-BE49-F238E27FC236}">
              <a16:creationId xmlns:a16="http://schemas.microsoft.com/office/drawing/2014/main" id="{41CBE26B-FDA8-4167-899F-C31BEC8CCAEF}"/>
            </a:ext>
          </a:extLst>
        </xdr:cNvPr>
        <xdr:cNvSpPr/>
      </xdr:nvSpPr>
      <xdr:spPr>
        <a:xfrm>
          <a:off x="14541500" y="1027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40005</xdr:rowOff>
    </xdr:from>
    <xdr:to>
      <xdr:col>81</xdr:col>
      <xdr:colOff>50800</xdr:colOff>
      <xdr:row>60</xdr:row>
      <xdr:rowOff>91440</xdr:rowOff>
    </xdr:to>
    <xdr:cxnSp macro="">
      <xdr:nvCxnSpPr>
        <xdr:cNvPr id="531" name="直線コネクタ 530">
          <a:extLst>
            <a:ext uri="{FF2B5EF4-FFF2-40B4-BE49-F238E27FC236}">
              <a16:creationId xmlns:a16="http://schemas.microsoft.com/office/drawing/2014/main" id="{EA4905A8-70D3-454C-87E7-4457302BA116}"/>
            </a:ext>
          </a:extLst>
        </xdr:cNvPr>
        <xdr:cNvCxnSpPr/>
      </xdr:nvCxnSpPr>
      <xdr:spPr>
        <a:xfrm>
          <a:off x="14592300" y="1032700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109220</xdr:rowOff>
    </xdr:from>
    <xdr:to>
      <xdr:col>72</xdr:col>
      <xdr:colOff>38100</xdr:colOff>
      <xdr:row>60</xdr:row>
      <xdr:rowOff>39370</xdr:rowOff>
    </xdr:to>
    <xdr:sp macro="" textlink="">
      <xdr:nvSpPr>
        <xdr:cNvPr id="532" name="楕円 531">
          <a:extLst>
            <a:ext uri="{FF2B5EF4-FFF2-40B4-BE49-F238E27FC236}">
              <a16:creationId xmlns:a16="http://schemas.microsoft.com/office/drawing/2014/main" id="{E09BB77A-CDCE-4739-98DC-375C49849632}"/>
            </a:ext>
          </a:extLst>
        </xdr:cNvPr>
        <xdr:cNvSpPr/>
      </xdr:nvSpPr>
      <xdr:spPr>
        <a:xfrm>
          <a:off x="136525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160020</xdr:rowOff>
    </xdr:from>
    <xdr:to>
      <xdr:col>76</xdr:col>
      <xdr:colOff>114300</xdr:colOff>
      <xdr:row>60</xdr:row>
      <xdr:rowOff>40005</xdr:rowOff>
    </xdr:to>
    <xdr:cxnSp macro="">
      <xdr:nvCxnSpPr>
        <xdr:cNvPr id="533" name="直線コネクタ 532">
          <a:extLst>
            <a:ext uri="{FF2B5EF4-FFF2-40B4-BE49-F238E27FC236}">
              <a16:creationId xmlns:a16="http://schemas.microsoft.com/office/drawing/2014/main" id="{F5E53020-9737-4F9B-83CE-88E39F4FFA1D}"/>
            </a:ext>
          </a:extLst>
        </xdr:cNvPr>
        <xdr:cNvCxnSpPr/>
      </xdr:nvCxnSpPr>
      <xdr:spPr>
        <a:xfrm>
          <a:off x="13703300" y="1027557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107332</xdr:rowOff>
    </xdr:from>
    <xdr:ext cx="405111" cy="259045"/>
    <xdr:sp macro="" textlink="">
      <xdr:nvSpPr>
        <xdr:cNvPr id="534" name="n_1aveValue【保健センター・保健所】&#10;有形固定資産減価償却率">
          <a:extLst>
            <a:ext uri="{FF2B5EF4-FFF2-40B4-BE49-F238E27FC236}">
              <a16:creationId xmlns:a16="http://schemas.microsoft.com/office/drawing/2014/main" id="{94D63A73-F41F-4898-BE33-0B65ABAE49F4}"/>
            </a:ext>
          </a:extLst>
        </xdr:cNvPr>
        <xdr:cNvSpPr txBox="1"/>
      </xdr:nvSpPr>
      <xdr:spPr>
        <a:xfrm>
          <a:off x="15266044" y="987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82567</xdr:rowOff>
    </xdr:from>
    <xdr:ext cx="405111" cy="259045"/>
    <xdr:sp macro="" textlink="">
      <xdr:nvSpPr>
        <xdr:cNvPr id="535" name="n_2aveValue【保健センター・保健所】&#10;有形固定資産減価償却率">
          <a:extLst>
            <a:ext uri="{FF2B5EF4-FFF2-40B4-BE49-F238E27FC236}">
              <a16:creationId xmlns:a16="http://schemas.microsoft.com/office/drawing/2014/main" id="{5F342ECC-B0F9-4E35-BB86-46E82BA6B0C2}"/>
            </a:ext>
          </a:extLst>
        </xdr:cNvPr>
        <xdr:cNvSpPr txBox="1"/>
      </xdr:nvSpPr>
      <xdr:spPr>
        <a:xfrm>
          <a:off x="14389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40657</xdr:rowOff>
    </xdr:from>
    <xdr:ext cx="405111" cy="259045"/>
    <xdr:sp macro="" textlink="">
      <xdr:nvSpPr>
        <xdr:cNvPr id="536" name="n_3aveValue【保健センター・保健所】&#10;有形固定資産減価償却率">
          <a:extLst>
            <a:ext uri="{FF2B5EF4-FFF2-40B4-BE49-F238E27FC236}">
              <a16:creationId xmlns:a16="http://schemas.microsoft.com/office/drawing/2014/main" id="{EED44C03-C30E-409C-9967-5C1037AEC7BD}"/>
            </a:ext>
          </a:extLst>
        </xdr:cNvPr>
        <xdr:cNvSpPr txBox="1"/>
      </xdr:nvSpPr>
      <xdr:spPr>
        <a:xfrm>
          <a:off x="13500744"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92092</xdr:rowOff>
    </xdr:from>
    <xdr:ext cx="405111" cy="259045"/>
    <xdr:sp macro="" textlink="">
      <xdr:nvSpPr>
        <xdr:cNvPr id="537" name="n_4aveValue【保健センター・保健所】&#10;有形固定資産減価償却率">
          <a:extLst>
            <a:ext uri="{FF2B5EF4-FFF2-40B4-BE49-F238E27FC236}">
              <a16:creationId xmlns:a16="http://schemas.microsoft.com/office/drawing/2014/main" id="{D606660F-BC42-4920-B02D-306D02DA1E9C}"/>
            </a:ext>
          </a:extLst>
        </xdr:cNvPr>
        <xdr:cNvSpPr txBox="1"/>
      </xdr:nvSpPr>
      <xdr:spPr>
        <a:xfrm>
          <a:off x="126117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133367</xdr:rowOff>
    </xdr:from>
    <xdr:ext cx="405111" cy="259045"/>
    <xdr:sp macro="" textlink="">
      <xdr:nvSpPr>
        <xdr:cNvPr id="538" name="n_1mainValue【保健センター・保健所】&#10;有形固定資産減価償却率">
          <a:extLst>
            <a:ext uri="{FF2B5EF4-FFF2-40B4-BE49-F238E27FC236}">
              <a16:creationId xmlns:a16="http://schemas.microsoft.com/office/drawing/2014/main" id="{1AD2829A-32F6-46FB-B731-6F2E151020EF}"/>
            </a:ext>
          </a:extLst>
        </xdr:cNvPr>
        <xdr:cNvSpPr txBox="1"/>
      </xdr:nvSpPr>
      <xdr:spPr>
        <a:xfrm>
          <a:off x="152660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81932</xdr:rowOff>
    </xdr:from>
    <xdr:ext cx="405111" cy="259045"/>
    <xdr:sp macro="" textlink="">
      <xdr:nvSpPr>
        <xdr:cNvPr id="539" name="n_2mainValue【保健センター・保健所】&#10;有形固定資産減価償却率">
          <a:extLst>
            <a:ext uri="{FF2B5EF4-FFF2-40B4-BE49-F238E27FC236}">
              <a16:creationId xmlns:a16="http://schemas.microsoft.com/office/drawing/2014/main" id="{D341B406-8703-4256-AF1B-607DCD519A5D}"/>
            </a:ext>
          </a:extLst>
        </xdr:cNvPr>
        <xdr:cNvSpPr txBox="1"/>
      </xdr:nvSpPr>
      <xdr:spPr>
        <a:xfrm>
          <a:off x="14389744" y="1036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30497</xdr:rowOff>
    </xdr:from>
    <xdr:ext cx="405111" cy="259045"/>
    <xdr:sp macro="" textlink="">
      <xdr:nvSpPr>
        <xdr:cNvPr id="540" name="n_3mainValue【保健センター・保健所】&#10;有形固定資産減価償却率">
          <a:extLst>
            <a:ext uri="{FF2B5EF4-FFF2-40B4-BE49-F238E27FC236}">
              <a16:creationId xmlns:a16="http://schemas.microsoft.com/office/drawing/2014/main" id="{2730628A-6002-456A-848B-D92705384910}"/>
            </a:ext>
          </a:extLst>
        </xdr:cNvPr>
        <xdr:cNvSpPr txBox="1"/>
      </xdr:nvSpPr>
      <xdr:spPr>
        <a:xfrm>
          <a:off x="13500744"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1" name="正方形/長方形 540">
          <a:extLst>
            <a:ext uri="{FF2B5EF4-FFF2-40B4-BE49-F238E27FC236}">
              <a16:creationId xmlns:a16="http://schemas.microsoft.com/office/drawing/2014/main" id="{C199C5DD-8FE7-4817-BDF9-BDF95F248BF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2" name="正方形/長方形 541">
          <a:extLst>
            <a:ext uri="{FF2B5EF4-FFF2-40B4-BE49-F238E27FC236}">
              <a16:creationId xmlns:a16="http://schemas.microsoft.com/office/drawing/2014/main" id="{D4B1B511-D3AF-40B9-AEF2-ACB56CDC419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3" name="正方形/長方形 542">
          <a:extLst>
            <a:ext uri="{FF2B5EF4-FFF2-40B4-BE49-F238E27FC236}">
              <a16:creationId xmlns:a16="http://schemas.microsoft.com/office/drawing/2014/main" id="{2C208F42-1C40-4B02-A034-AD907472AB3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4" name="正方形/長方形 543">
          <a:extLst>
            <a:ext uri="{FF2B5EF4-FFF2-40B4-BE49-F238E27FC236}">
              <a16:creationId xmlns:a16="http://schemas.microsoft.com/office/drawing/2014/main" id="{2191DB78-2A89-4B81-82FD-D1FC440E965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5" name="正方形/長方形 544">
          <a:extLst>
            <a:ext uri="{FF2B5EF4-FFF2-40B4-BE49-F238E27FC236}">
              <a16:creationId xmlns:a16="http://schemas.microsoft.com/office/drawing/2014/main" id="{ACF82994-C711-43E4-B7C3-D38C8D6119D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6" name="正方形/長方形 545">
          <a:extLst>
            <a:ext uri="{FF2B5EF4-FFF2-40B4-BE49-F238E27FC236}">
              <a16:creationId xmlns:a16="http://schemas.microsoft.com/office/drawing/2014/main" id="{D6CD2F05-60F7-4A36-83D0-179D772577F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7" name="正方形/長方形 546">
          <a:extLst>
            <a:ext uri="{FF2B5EF4-FFF2-40B4-BE49-F238E27FC236}">
              <a16:creationId xmlns:a16="http://schemas.microsoft.com/office/drawing/2014/main" id="{08C9701D-D83C-4BC1-9A36-D88CC8CCC68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8" name="正方形/長方形 547">
          <a:extLst>
            <a:ext uri="{FF2B5EF4-FFF2-40B4-BE49-F238E27FC236}">
              <a16:creationId xmlns:a16="http://schemas.microsoft.com/office/drawing/2014/main" id="{33E4502C-AFB5-478E-8B44-EEF3C29396B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9" name="テキスト ボックス 548">
          <a:extLst>
            <a:ext uri="{FF2B5EF4-FFF2-40B4-BE49-F238E27FC236}">
              <a16:creationId xmlns:a16="http://schemas.microsoft.com/office/drawing/2014/main" id="{74037F38-CFA7-4160-8ACE-22CC1847036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0" name="直線コネクタ 549">
          <a:extLst>
            <a:ext uri="{FF2B5EF4-FFF2-40B4-BE49-F238E27FC236}">
              <a16:creationId xmlns:a16="http://schemas.microsoft.com/office/drawing/2014/main" id="{CF094BE2-91E2-482A-8258-94E1DEFBEBE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51" name="直線コネクタ 550">
          <a:extLst>
            <a:ext uri="{FF2B5EF4-FFF2-40B4-BE49-F238E27FC236}">
              <a16:creationId xmlns:a16="http://schemas.microsoft.com/office/drawing/2014/main" id="{1AF878B0-5948-480D-A822-A5E248B8203C}"/>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2" name="テキスト ボックス 551">
          <a:extLst>
            <a:ext uri="{FF2B5EF4-FFF2-40B4-BE49-F238E27FC236}">
              <a16:creationId xmlns:a16="http://schemas.microsoft.com/office/drawing/2014/main" id="{C4C4527A-5125-429C-B62B-3BD672E93242}"/>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3" name="直線コネクタ 552">
          <a:extLst>
            <a:ext uri="{FF2B5EF4-FFF2-40B4-BE49-F238E27FC236}">
              <a16:creationId xmlns:a16="http://schemas.microsoft.com/office/drawing/2014/main" id="{A693D681-3F79-43EE-8798-E044CFD3B3C3}"/>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4" name="テキスト ボックス 553">
          <a:extLst>
            <a:ext uri="{FF2B5EF4-FFF2-40B4-BE49-F238E27FC236}">
              <a16:creationId xmlns:a16="http://schemas.microsoft.com/office/drawing/2014/main" id="{17F4C3C5-B29B-4C11-8E8A-022D41E57026}"/>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5" name="直線コネクタ 554">
          <a:extLst>
            <a:ext uri="{FF2B5EF4-FFF2-40B4-BE49-F238E27FC236}">
              <a16:creationId xmlns:a16="http://schemas.microsoft.com/office/drawing/2014/main" id="{F13E05F4-C2F1-451D-8EC3-4A9636C5F5EE}"/>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56" name="テキスト ボックス 555">
          <a:extLst>
            <a:ext uri="{FF2B5EF4-FFF2-40B4-BE49-F238E27FC236}">
              <a16:creationId xmlns:a16="http://schemas.microsoft.com/office/drawing/2014/main" id="{6B7C945B-62F9-44B5-A6F6-7B1E3450DE42}"/>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7" name="直線コネクタ 556">
          <a:extLst>
            <a:ext uri="{FF2B5EF4-FFF2-40B4-BE49-F238E27FC236}">
              <a16:creationId xmlns:a16="http://schemas.microsoft.com/office/drawing/2014/main" id="{F0EC3183-E3D7-4334-ACF8-0E36413AECBD}"/>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58" name="テキスト ボックス 557">
          <a:extLst>
            <a:ext uri="{FF2B5EF4-FFF2-40B4-BE49-F238E27FC236}">
              <a16:creationId xmlns:a16="http://schemas.microsoft.com/office/drawing/2014/main" id="{4FA5D123-9A37-4B34-A588-A0803DE80FEC}"/>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9" name="直線コネクタ 558">
          <a:extLst>
            <a:ext uri="{FF2B5EF4-FFF2-40B4-BE49-F238E27FC236}">
              <a16:creationId xmlns:a16="http://schemas.microsoft.com/office/drawing/2014/main" id="{9EB14A7A-A7AC-42E8-9D5B-173EA226569C}"/>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60" name="テキスト ボックス 559">
          <a:extLst>
            <a:ext uri="{FF2B5EF4-FFF2-40B4-BE49-F238E27FC236}">
              <a16:creationId xmlns:a16="http://schemas.microsoft.com/office/drawing/2014/main" id="{08AE1950-C756-4766-A62C-A14A0FAE6B2D}"/>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1" name="直線コネクタ 560">
          <a:extLst>
            <a:ext uri="{FF2B5EF4-FFF2-40B4-BE49-F238E27FC236}">
              <a16:creationId xmlns:a16="http://schemas.microsoft.com/office/drawing/2014/main" id="{F2E638D4-DD59-40E7-A50F-3F29FF525AA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2" name="テキスト ボックス 561">
          <a:extLst>
            <a:ext uri="{FF2B5EF4-FFF2-40B4-BE49-F238E27FC236}">
              <a16:creationId xmlns:a16="http://schemas.microsoft.com/office/drawing/2014/main" id="{048A7E95-583C-4485-8777-CE2F0D03F93E}"/>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3" name="【保健センター・保健所】&#10;一人当たり面積グラフ枠">
          <a:extLst>
            <a:ext uri="{FF2B5EF4-FFF2-40B4-BE49-F238E27FC236}">
              <a16:creationId xmlns:a16="http://schemas.microsoft.com/office/drawing/2014/main" id="{2FC3B354-962F-425F-88BE-8D48B4E21B0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144780</xdr:rowOff>
    </xdr:from>
    <xdr:to>
      <xdr:col>116</xdr:col>
      <xdr:colOff>62864</xdr:colOff>
      <xdr:row>63</xdr:row>
      <xdr:rowOff>125730</xdr:rowOff>
    </xdr:to>
    <xdr:cxnSp macro="">
      <xdr:nvCxnSpPr>
        <xdr:cNvPr id="564" name="直線コネクタ 563">
          <a:extLst>
            <a:ext uri="{FF2B5EF4-FFF2-40B4-BE49-F238E27FC236}">
              <a16:creationId xmlns:a16="http://schemas.microsoft.com/office/drawing/2014/main" id="{1FA68720-E56E-42D9-B6DD-449E5E2642EA}"/>
            </a:ext>
          </a:extLst>
        </xdr:cNvPr>
        <xdr:cNvCxnSpPr/>
      </xdr:nvCxnSpPr>
      <xdr:spPr>
        <a:xfrm flipV="1">
          <a:off x="22160864" y="974598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565" name="【保健センター・保健所】&#10;一人当たり面積最小値テキスト">
          <a:extLst>
            <a:ext uri="{FF2B5EF4-FFF2-40B4-BE49-F238E27FC236}">
              <a16:creationId xmlns:a16="http://schemas.microsoft.com/office/drawing/2014/main" id="{5155165C-6EE8-449B-8B87-C7E9CB0F39C8}"/>
            </a:ext>
          </a:extLst>
        </xdr:cNvPr>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566" name="直線コネクタ 565">
          <a:extLst>
            <a:ext uri="{FF2B5EF4-FFF2-40B4-BE49-F238E27FC236}">
              <a16:creationId xmlns:a16="http://schemas.microsoft.com/office/drawing/2014/main" id="{BCDF54D2-894C-438D-9471-48ACD3863F58}"/>
            </a:ext>
          </a:extLst>
        </xdr:cNvPr>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91457</xdr:rowOff>
    </xdr:from>
    <xdr:ext cx="469744" cy="259045"/>
    <xdr:sp macro="" textlink="">
      <xdr:nvSpPr>
        <xdr:cNvPr id="567" name="【保健センター・保健所】&#10;一人当たり面積最大値テキスト">
          <a:extLst>
            <a:ext uri="{FF2B5EF4-FFF2-40B4-BE49-F238E27FC236}">
              <a16:creationId xmlns:a16="http://schemas.microsoft.com/office/drawing/2014/main" id="{6B719D3E-91CB-4729-8951-7B5932DF8CF9}"/>
            </a:ext>
          </a:extLst>
        </xdr:cNvPr>
        <xdr:cNvSpPr txBox="1"/>
      </xdr:nvSpPr>
      <xdr:spPr>
        <a:xfrm>
          <a:off x="22199600" y="952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144780</xdr:rowOff>
    </xdr:from>
    <xdr:to>
      <xdr:col>116</xdr:col>
      <xdr:colOff>152400</xdr:colOff>
      <xdr:row>56</xdr:row>
      <xdr:rowOff>144780</xdr:rowOff>
    </xdr:to>
    <xdr:cxnSp macro="">
      <xdr:nvCxnSpPr>
        <xdr:cNvPr id="568" name="直線コネクタ 567">
          <a:extLst>
            <a:ext uri="{FF2B5EF4-FFF2-40B4-BE49-F238E27FC236}">
              <a16:creationId xmlns:a16="http://schemas.microsoft.com/office/drawing/2014/main" id="{A19EBB11-9EDA-4403-9D7C-94FE69928E1C}"/>
            </a:ext>
          </a:extLst>
        </xdr:cNvPr>
        <xdr:cNvCxnSpPr/>
      </xdr:nvCxnSpPr>
      <xdr:spPr>
        <a:xfrm>
          <a:off x="22072600" y="974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44467</xdr:rowOff>
    </xdr:from>
    <xdr:ext cx="469744" cy="259045"/>
    <xdr:sp macro="" textlink="">
      <xdr:nvSpPr>
        <xdr:cNvPr id="569" name="【保健センター・保健所】&#10;一人当たり面積平均値テキスト">
          <a:extLst>
            <a:ext uri="{FF2B5EF4-FFF2-40B4-BE49-F238E27FC236}">
              <a16:creationId xmlns:a16="http://schemas.microsoft.com/office/drawing/2014/main" id="{A3E79F88-4B86-4D34-B151-979E09FA2D07}"/>
            </a:ext>
          </a:extLst>
        </xdr:cNvPr>
        <xdr:cNvSpPr txBox="1"/>
      </xdr:nvSpPr>
      <xdr:spPr>
        <a:xfrm>
          <a:off x="22199600" y="10502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21590</xdr:rowOff>
    </xdr:from>
    <xdr:to>
      <xdr:col>116</xdr:col>
      <xdr:colOff>114300</xdr:colOff>
      <xdr:row>62</xdr:row>
      <xdr:rowOff>123190</xdr:rowOff>
    </xdr:to>
    <xdr:sp macro="" textlink="">
      <xdr:nvSpPr>
        <xdr:cNvPr id="570" name="フローチャート: 判断 569">
          <a:extLst>
            <a:ext uri="{FF2B5EF4-FFF2-40B4-BE49-F238E27FC236}">
              <a16:creationId xmlns:a16="http://schemas.microsoft.com/office/drawing/2014/main" id="{2E562EE8-D442-49BC-BFE7-BC29D2B610E1}"/>
            </a:ext>
          </a:extLst>
        </xdr:cNvPr>
        <xdr:cNvSpPr/>
      </xdr:nvSpPr>
      <xdr:spPr>
        <a:xfrm>
          <a:off x="221107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21590</xdr:rowOff>
    </xdr:from>
    <xdr:to>
      <xdr:col>112</xdr:col>
      <xdr:colOff>38100</xdr:colOff>
      <xdr:row>62</xdr:row>
      <xdr:rowOff>123190</xdr:rowOff>
    </xdr:to>
    <xdr:sp macro="" textlink="">
      <xdr:nvSpPr>
        <xdr:cNvPr id="571" name="フローチャート: 判断 570">
          <a:extLst>
            <a:ext uri="{FF2B5EF4-FFF2-40B4-BE49-F238E27FC236}">
              <a16:creationId xmlns:a16="http://schemas.microsoft.com/office/drawing/2014/main" id="{7F5776D7-B892-442D-965A-76C058399683}"/>
            </a:ext>
          </a:extLst>
        </xdr:cNvPr>
        <xdr:cNvSpPr/>
      </xdr:nvSpPr>
      <xdr:spPr>
        <a:xfrm>
          <a:off x="212725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25400</xdr:rowOff>
    </xdr:from>
    <xdr:to>
      <xdr:col>107</xdr:col>
      <xdr:colOff>101600</xdr:colOff>
      <xdr:row>62</xdr:row>
      <xdr:rowOff>127000</xdr:rowOff>
    </xdr:to>
    <xdr:sp macro="" textlink="">
      <xdr:nvSpPr>
        <xdr:cNvPr id="572" name="フローチャート: 判断 571">
          <a:extLst>
            <a:ext uri="{FF2B5EF4-FFF2-40B4-BE49-F238E27FC236}">
              <a16:creationId xmlns:a16="http://schemas.microsoft.com/office/drawing/2014/main" id="{99FA1EAB-4F50-42DB-A43F-995A0C29A28A}"/>
            </a:ext>
          </a:extLst>
        </xdr:cNvPr>
        <xdr:cNvSpPr/>
      </xdr:nvSpPr>
      <xdr:spPr>
        <a:xfrm>
          <a:off x="20383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2540</xdr:rowOff>
    </xdr:from>
    <xdr:to>
      <xdr:col>102</xdr:col>
      <xdr:colOff>165100</xdr:colOff>
      <xdr:row>62</xdr:row>
      <xdr:rowOff>104140</xdr:rowOff>
    </xdr:to>
    <xdr:sp macro="" textlink="">
      <xdr:nvSpPr>
        <xdr:cNvPr id="573" name="フローチャート: 判断 572">
          <a:extLst>
            <a:ext uri="{FF2B5EF4-FFF2-40B4-BE49-F238E27FC236}">
              <a16:creationId xmlns:a16="http://schemas.microsoft.com/office/drawing/2014/main" id="{2694A803-9117-40FF-BD31-E9485FBE9B52}"/>
            </a:ext>
          </a:extLst>
        </xdr:cNvPr>
        <xdr:cNvSpPr/>
      </xdr:nvSpPr>
      <xdr:spPr>
        <a:xfrm>
          <a:off x="19494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44450</xdr:rowOff>
    </xdr:from>
    <xdr:to>
      <xdr:col>98</xdr:col>
      <xdr:colOff>38100</xdr:colOff>
      <xdr:row>62</xdr:row>
      <xdr:rowOff>146050</xdr:rowOff>
    </xdr:to>
    <xdr:sp macro="" textlink="">
      <xdr:nvSpPr>
        <xdr:cNvPr id="574" name="フローチャート: 判断 573">
          <a:extLst>
            <a:ext uri="{FF2B5EF4-FFF2-40B4-BE49-F238E27FC236}">
              <a16:creationId xmlns:a16="http://schemas.microsoft.com/office/drawing/2014/main" id="{AFF5B9B4-7908-49A2-B425-3B1332EE7BA9}"/>
            </a:ext>
          </a:extLst>
        </xdr:cNvPr>
        <xdr:cNvSpPr/>
      </xdr:nvSpPr>
      <xdr:spPr>
        <a:xfrm>
          <a:off x="18605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5" name="テキスト ボックス 574">
          <a:extLst>
            <a:ext uri="{FF2B5EF4-FFF2-40B4-BE49-F238E27FC236}">
              <a16:creationId xmlns:a16="http://schemas.microsoft.com/office/drawing/2014/main" id="{642C25B2-917D-4BE3-8157-9497234A545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6" name="テキスト ボックス 575">
          <a:extLst>
            <a:ext uri="{FF2B5EF4-FFF2-40B4-BE49-F238E27FC236}">
              <a16:creationId xmlns:a16="http://schemas.microsoft.com/office/drawing/2014/main" id="{F97EBA34-46C2-4E14-A971-780272C745F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7" name="テキスト ボックス 576">
          <a:extLst>
            <a:ext uri="{FF2B5EF4-FFF2-40B4-BE49-F238E27FC236}">
              <a16:creationId xmlns:a16="http://schemas.microsoft.com/office/drawing/2014/main" id="{522DD46B-810B-4CF0-8927-C5C995FD5D5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8" name="テキスト ボックス 577">
          <a:extLst>
            <a:ext uri="{FF2B5EF4-FFF2-40B4-BE49-F238E27FC236}">
              <a16:creationId xmlns:a16="http://schemas.microsoft.com/office/drawing/2014/main" id="{117F27BE-B28A-48E7-8AE3-FDBE199237E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9" name="テキスト ボックス 578">
          <a:extLst>
            <a:ext uri="{FF2B5EF4-FFF2-40B4-BE49-F238E27FC236}">
              <a16:creationId xmlns:a16="http://schemas.microsoft.com/office/drawing/2014/main" id="{F7CF148C-3645-4F98-9C3F-031E2BB4E9D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10160</xdr:rowOff>
    </xdr:from>
    <xdr:to>
      <xdr:col>116</xdr:col>
      <xdr:colOff>114300</xdr:colOff>
      <xdr:row>63</xdr:row>
      <xdr:rowOff>111760</xdr:rowOff>
    </xdr:to>
    <xdr:sp macro="" textlink="">
      <xdr:nvSpPr>
        <xdr:cNvPr id="580" name="楕円 579">
          <a:extLst>
            <a:ext uri="{FF2B5EF4-FFF2-40B4-BE49-F238E27FC236}">
              <a16:creationId xmlns:a16="http://schemas.microsoft.com/office/drawing/2014/main" id="{7B4FD38F-5161-4766-820B-CD4B68334F7D}"/>
            </a:ext>
          </a:extLst>
        </xdr:cNvPr>
        <xdr:cNvSpPr/>
      </xdr:nvSpPr>
      <xdr:spPr>
        <a:xfrm>
          <a:off x="22110700" y="1081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96537</xdr:rowOff>
    </xdr:from>
    <xdr:ext cx="469744" cy="259045"/>
    <xdr:sp macro="" textlink="">
      <xdr:nvSpPr>
        <xdr:cNvPr id="581" name="【保健センター・保健所】&#10;一人当たり面積該当値テキスト">
          <a:extLst>
            <a:ext uri="{FF2B5EF4-FFF2-40B4-BE49-F238E27FC236}">
              <a16:creationId xmlns:a16="http://schemas.microsoft.com/office/drawing/2014/main" id="{7B10882B-B082-4E8F-9243-89F455AE4FAF}"/>
            </a:ext>
          </a:extLst>
        </xdr:cNvPr>
        <xdr:cNvSpPr txBox="1"/>
      </xdr:nvSpPr>
      <xdr:spPr>
        <a:xfrm>
          <a:off x="22199600" y="1072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13970</xdr:rowOff>
    </xdr:from>
    <xdr:to>
      <xdr:col>112</xdr:col>
      <xdr:colOff>38100</xdr:colOff>
      <xdr:row>63</xdr:row>
      <xdr:rowOff>115570</xdr:rowOff>
    </xdr:to>
    <xdr:sp macro="" textlink="">
      <xdr:nvSpPr>
        <xdr:cNvPr id="582" name="楕円 581">
          <a:extLst>
            <a:ext uri="{FF2B5EF4-FFF2-40B4-BE49-F238E27FC236}">
              <a16:creationId xmlns:a16="http://schemas.microsoft.com/office/drawing/2014/main" id="{DDAF7DBA-9EBD-4846-B1C0-58DDAB81874C}"/>
            </a:ext>
          </a:extLst>
        </xdr:cNvPr>
        <xdr:cNvSpPr/>
      </xdr:nvSpPr>
      <xdr:spPr>
        <a:xfrm>
          <a:off x="21272500" y="1081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60960</xdr:rowOff>
    </xdr:from>
    <xdr:to>
      <xdr:col>116</xdr:col>
      <xdr:colOff>63500</xdr:colOff>
      <xdr:row>63</xdr:row>
      <xdr:rowOff>64770</xdr:rowOff>
    </xdr:to>
    <xdr:cxnSp macro="">
      <xdr:nvCxnSpPr>
        <xdr:cNvPr id="583" name="直線コネクタ 582">
          <a:extLst>
            <a:ext uri="{FF2B5EF4-FFF2-40B4-BE49-F238E27FC236}">
              <a16:creationId xmlns:a16="http://schemas.microsoft.com/office/drawing/2014/main" id="{712730DE-99C1-44E2-A3A8-3D24862D892F}"/>
            </a:ext>
          </a:extLst>
        </xdr:cNvPr>
        <xdr:cNvCxnSpPr/>
      </xdr:nvCxnSpPr>
      <xdr:spPr>
        <a:xfrm flipV="1">
          <a:off x="21323300" y="1086231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17780</xdr:rowOff>
    </xdr:from>
    <xdr:to>
      <xdr:col>107</xdr:col>
      <xdr:colOff>101600</xdr:colOff>
      <xdr:row>63</xdr:row>
      <xdr:rowOff>119380</xdr:rowOff>
    </xdr:to>
    <xdr:sp macro="" textlink="">
      <xdr:nvSpPr>
        <xdr:cNvPr id="584" name="楕円 583">
          <a:extLst>
            <a:ext uri="{FF2B5EF4-FFF2-40B4-BE49-F238E27FC236}">
              <a16:creationId xmlns:a16="http://schemas.microsoft.com/office/drawing/2014/main" id="{BC445C72-3098-4F6B-92E5-CD544F91484E}"/>
            </a:ext>
          </a:extLst>
        </xdr:cNvPr>
        <xdr:cNvSpPr/>
      </xdr:nvSpPr>
      <xdr:spPr>
        <a:xfrm>
          <a:off x="203835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64770</xdr:rowOff>
    </xdr:from>
    <xdr:to>
      <xdr:col>111</xdr:col>
      <xdr:colOff>177800</xdr:colOff>
      <xdr:row>63</xdr:row>
      <xdr:rowOff>68580</xdr:rowOff>
    </xdr:to>
    <xdr:cxnSp macro="">
      <xdr:nvCxnSpPr>
        <xdr:cNvPr id="585" name="直線コネクタ 584">
          <a:extLst>
            <a:ext uri="{FF2B5EF4-FFF2-40B4-BE49-F238E27FC236}">
              <a16:creationId xmlns:a16="http://schemas.microsoft.com/office/drawing/2014/main" id="{A9F33D78-F18C-42BA-8B08-6DDD5758C72D}"/>
            </a:ext>
          </a:extLst>
        </xdr:cNvPr>
        <xdr:cNvCxnSpPr/>
      </xdr:nvCxnSpPr>
      <xdr:spPr>
        <a:xfrm flipV="1">
          <a:off x="20434300" y="108661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17780</xdr:rowOff>
    </xdr:from>
    <xdr:to>
      <xdr:col>102</xdr:col>
      <xdr:colOff>165100</xdr:colOff>
      <xdr:row>63</xdr:row>
      <xdr:rowOff>119380</xdr:rowOff>
    </xdr:to>
    <xdr:sp macro="" textlink="">
      <xdr:nvSpPr>
        <xdr:cNvPr id="586" name="楕円 585">
          <a:extLst>
            <a:ext uri="{FF2B5EF4-FFF2-40B4-BE49-F238E27FC236}">
              <a16:creationId xmlns:a16="http://schemas.microsoft.com/office/drawing/2014/main" id="{4EF0DE19-04D2-4221-BD6B-D65F98C21AE3}"/>
            </a:ext>
          </a:extLst>
        </xdr:cNvPr>
        <xdr:cNvSpPr/>
      </xdr:nvSpPr>
      <xdr:spPr>
        <a:xfrm>
          <a:off x="194945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68580</xdr:rowOff>
    </xdr:from>
    <xdr:to>
      <xdr:col>107</xdr:col>
      <xdr:colOff>50800</xdr:colOff>
      <xdr:row>63</xdr:row>
      <xdr:rowOff>68580</xdr:rowOff>
    </xdr:to>
    <xdr:cxnSp macro="">
      <xdr:nvCxnSpPr>
        <xdr:cNvPr id="587" name="直線コネクタ 586">
          <a:extLst>
            <a:ext uri="{FF2B5EF4-FFF2-40B4-BE49-F238E27FC236}">
              <a16:creationId xmlns:a16="http://schemas.microsoft.com/office/drawing/2014/main" id="{2A9BAB8F-9859-4377-8769-8635CC3BCEA6}"/>
            </a:ext>
          </a:extLst>
        </xdr:cNvPr>
        <xdr:cNvCxnSpPr/>
      </xdr:nvCxnSpPr>
      <xdr:spPr>
        <a:xfrm>
          <a:off x="19545300" y="108699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139717</xdr:rowOff>
    </xdr:from>
    <xdr:ext cx="469744" cy="259045"/>
    <xdr:sp macro="" textlink="">
      <xdr:nvSpPr>
        <xdr:cNvPr id="588" name="n_1aveValue【保健センター・保健所】&#10;一人当たり面積">
          <a:extLst>
            <a:ext uri="{FF2B5EF4-FFF2-40B4-BE49-F238E27FC236}">
              <a16:creationId xmlns:a16="http://schemas.microsoft.com/office/drawing/2014/main" id="{92458C57-8E7F-4EBA-933C-F6679E34E621}"/>
            </a:ext>
          </a:extLst>
        </xdr:cNvPr>
        <xdr:cNvSpPr txBox="1"/>
      </xdr:nvSpPr>
      <xdr:spPr>
        <a:xfrm>
          <a:off x="21075727" y="1042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143527</xdr:rowOff>
    </xdr:from>
    <xdr:ext cx="469744" cy="259045"/>
    <xdr:sp macro="" textlink="">
      <xdr:nvSpPr>
        <xdr:cNvPr id="589" name="n_2aveValue【保健センター・保健所】&#10;一人当たり面積">
          <a:extLst>
            <a:ext uri="{FF2B5EF4-FFF2-40B4-BE49-F238E27FC236}">
              <a16:creationId xmlns:a16="http://schemas.microsoft.com/office/drawing/2014/main" id="{53A02E68-760D-4387-A86D-956555C556BC}"/>
            </a:ext>
          </a:extLst>
        </xdr:cNvPr>
        <xdr:cNvSpPr txBox="1"/>
      </xdr:nvSpPr>
      <xdr:spPr>
        <a:xfrm>
          <a:off x="20199427" y="104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120667</xdr:rowOff>
    </xdr:from>
    <xdr:ext cx="469744" cy="259045"/>
    <xdr:sp macro="" textlink="">
      <xdr:nvSpPr>
        <xdr:cNvPr id="590" name="n_3aveValue【保健センター・保健所】&#10;一人当たり面積">
          <a:extLst>
            <a:ext uri="{FF2B5EF4-FFF2-40B4-BE49-F238E27FC236}">
              <a16:creationId xmlns:a16="http://schemas.microsoft.com/office/drawing/2014/main" id="{1DEC335F-AB09-462E-B8E6-8D27BB77EFD9}"/>
            </a:ext>
          </a:extLst>
        </xdr:cNvPr>
        <xdr:cNvSpPr txBox="1"/>
      </xdr:nvSpPr>
      <xdr:spPr>
        <a:xfrm>
          <a:off x="19310427" y="1040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162577</xdr:rowOff>
    </xdr:from>
    <xdr:ext cx="469744" cy="259045"/>
    <xdr:sp macro="" textlink="">
      <xdr:nvSpPr>
        <xdr:cNvPr id="591" name="n_4aveValue【保健センター・保健所】&#10;一人当たり面積">
          <a:extLst>
            <a:ext uri="{FF2B5EF4-FFF2-40B4-BE49-F238E27FC236}">
              <a16:creationId xmlns:a16="http://schemas.microsoft.com/office/drawing/2014/main" id="{2AD2E4C4-4009-4036-97A7-4E64872C0C1D}"/>
            </a:ext>
          </a:extLst>
        </xdr:cNvPr>
        <xdr:cNvSpPr txBox="1"/>
      </xdr:nvSpPr>
      <xdr:spPr>
        <a:xfrm>
          <a:off x="18421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106697</xdr:rowOff>
    </xdr:from>
    <xdr:ext cx="469744" cy="259045"/>
    <xdr:sp macro="" textlink="">
      <xdr:nvSpPr>
        <xdr:cNvPr id="592" name="n_1mainValue【保健センター・保健所】&#10;一人当たり面積">
          <a:extLst>
            <a:ext uri="{FF2B5EF4-FFF2-40B4-BE49-F238E27FC236}">
              <a16:creationId xmlns:a16="http://schemas.microsoft.com/office/drawing/2014/main" id="{16F1F32F-7EE8-4481-AE08-78AE8CA1AEDB}"/>
            </a:ext>
          </a:extLst>
        </xdr:cNvPr>
        <xdr:cNvSpPr txBox="1"/>
      </xdr:nvSpPr>
      <xdr:spPr>
        <a:xfrm>
          <a:off x="21075727" y="1090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110507</xdr:rowOff>
    </xdr:from>
    <xdr:ext cx="469744" cy="259045"/>
    <xdr:sp macro="" textlink="">
      <xdr:nvSpPr>
        <xdr:cNvPr id="593" name="n_2mainValue【保健センター・保健所】&#10;一人当たり面積">
          <a:extLst>
            <a:ext uri="{FF2B5EF4-FFF2-40B4-BE49-F238E27FC236}">
              <a16:creationId xmlns:a16="http://schemas.microsoft.com/office/drawing/2014/main" id="{349CC374-A731-4375-9D62-0DA6F7AD3A7D}"/>
            </a:ext>
          </a:extLst>
        </xdr:cNvPr>
        <xdr:cNvSpPr txBox="1"/>
      </xdr:nvSpPr>
      <xdr:spPr>
        <a:xfrm>
          <a:off x="20199427" y="1091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110507</xdr:rowOff>
    </xdr:from>
    <xdr:ext cx="469744" cy="259045"/>
    <xdr:sp macro="" textlink="">
      <xdr:nvSpPr>
        <xdr:cNvPr id="594" name="n_3mainValue【保健センター・保健所】&#10;一人当たり面積">
          <a:extLst>
            <a:ext uri="{FF2B5EF4-FFF2-40B4-BE49-F238E27FC236}">
              <a16:creationId xmlns:a16="http://schemas.microsoft.com/office/drawing/2014/main" id="{4E6C5E7B-717A-4E84-861D-7FA94E6C9393}"/>
            </a:ext>
          </a:extLst>
        </xdr:cNvPr>
        <xdr:cNvSpPr txBox="1"/>
      </xdr:nvSpPr>
      <xdr:spPr>
        <a:xfrm>
          <a:off x="19310427" y="1091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5" name="正方形/長方形 594">
          <a:extLst>
            <a:ext uri="{FF2B5EF4-FFF2-40B4-BE49-F238E27FC236}">
              <a16:creationId xmlns:a16="http://schemas.microsoft.com/office/drawing/2014/main" id="{D67277AF-FE41-4599-A581-8FE73BB6BE8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6" name="正方形/長方形 595">
          <a:extLst>
            <a:ext uri="{FF2B5EF4-FFF2-40B4-BE49-F238E27FC236}">
              <a16:creationId xmlns:a16="http://schemas.microsoft.com/office/drawing/2014/main" id="{54DD2365-158F-43D0-98ED-7096DA085D4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7" name="正方形/長方形 596">
          <a:extLst>
            <a:ext uri="{FF2B5EF4-FFF2-40B4-BE49-F238E27FC236}">
              <a16:creationId xmlns:a16="http://schemas.microsoft.com/office/drawing/2014/main" id="{5651C9E4-5C7C-4507-A3F1-143FD43E962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8" name="正方形/長方形 597">
          <a:extLst>
            <a:ext uri="{FF2B5EF4-FFF2-40B4-BE49-F238E27FC236}">
              <a16:creationId xmlns:a16="http://schemas.microsoft.com/office/drawing/2014/main" id="{76E2192D-26CE-4ED2-860F-7D20F3B8AAF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9" name="正方形/長方形 598">
          <a:extLst>
            <a:ext uri="{FF2B5EF4-FFF2-40B4-BE49-F238E27FC236}">
              <a16:creationId xmlns:a16="http://schemas.microsoft.com/office/drawing/2014/main" id="{8D708BBE-5365-4827-B66B-AD621D34FCA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0" name="正方形/長方形 599">
          <a:extLst>
            <a:ext uri="{FF2B5EF4-FFF2-40B4-BE49-F238E27FC236}">
              <a16:creationId xmlns:a16="http://schemas.microsoft.com/office/drawing/2014/main" id="{F46482CB-FA00-4659-99FA-07511847D3A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1" name="正方形/長方形 600">
          <a:extLst>
            <a:ext uri="{FF2B5EF4-FFF2-40B4-BE49-F238E27FC236}">
              <a16:creationId xmlns:a16="http://schemas.microsoft.com/office/drawing/2014/main" id="{AE125243-8ABD-4D78-9FDE-08438EADB37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2" name="正方形/長方形 601">
          <a:extLst>
            <a:ext uri="{FF2B5EF4-FFF2-40B4-BE49-F238E27FC236}">
              <a16:creationId xmlns:a16="http://schemas.microsoft.com/office/drawing/2014/main" id="{04939FA2-39D7-4832-96A1-FED96F344A8B}"/>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3" name="テキスト ボックス 602">
          <a:extLst>
            <a:ext uri="{FF2B5EF4-FFF2-40B4-BE49-F238E27FC236}">
              <a16:creationId xmlns:a16="http://schemas.microsoft.com/office/drawing/2014/main" id="{2B241C0A-0055-435B-92A0-194E7918CAF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4" name="直線コネクタ 603">
          <a:extLst>
            <a:ext uri="{FF2B5EF4-FFF2-40B4-BE49-F238E27FC236}">
              <a16:creationId xmlns:a16="http://schemas.microsoft.com/office/drawing/2014/main" id="{B4462750-B060-4ECB-8FC0-47B1F164E24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5" name="テキスト ボックス 604">
          <a:extLst>
            <a:ext uri="{FF2B5EF4-FFF2-40B4-BE49-F238E27FC236}">
              <a16:creationId xmlns:a16="http://schemas.microsoft.com/office/drawing/2014/main" id="{37EF555C-1F6C-4EC6-9779-4D635646C423}"/>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06" name="直線コネクタ 605">
          <a:extLst>
            <a:ext uri="{FF2B5EF4-FFF2-40B4-BE49-F238E27FC236}">
              <a16:creationId xmlns:a16="http://schemas.microsoft.com/office/drawing/2014/main" id="{E730C414-327F-45B5-9EB4-5FEBE7F1CEB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07" name="テキスト ボックス 606">
          <a:extLst>
            <a:ext uri="{FF2B5EF4-FFF2-40B4-BE49-F238E27FC236}">
              <a16:creationId xmlns:a16="http://schemas.microsoft.com/office/drawing/2014/main" id="{EEBAE1D8-6B3C-4D1C-98FE-F28B51B9AE1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08" name="直線コネクタ 607">
          <a:extLst>
            <a:ext uri="{FF2B5EF4-FFF2-40B4-BE49-F238E27FC236}">
              <a16:creationId xmlns:a16="http://schemas.microsoft.com/office/drawing/2014/main" id="{B5278358-5C53-416D-A40A-D6894183F426}"/>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09" name="テキスト ボックス 608">
          <a:extLst>
            <a:ext uri="{FF2B5EF4-FFF2-40B4-BE49-F238E27FC236}">
              <a16:creationId xmlns:a16="http://schemas.microsoft.com/office/drawing/2014/main" id="{1E20343F-381D-445D-896A-D357041E5466}"/>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10" name="直線コネクタ 609">
          <a:extLst>
            <a:ext uri="{FF2B5EF4-FFF2-40B4-BE49-F238E27FC236}">
              <a16:creationId xmlns:a16="http://schemas.microsoft.com/office/drawing/2014/main" id="{35D3106B-9ED1-4045-92DB-5C0D3B911BF8}"/>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11" name="テキスト ボックス 610">
          <a:extLst>
            <a:ext uri="{FF2B5EF4-FFF2-40B4-BE49-F238E27FC236}">
              <a16:creationId xmlns:a16="http://schemas.microsoft.com/office/drawing/2014/main" id="{468B0A5A-4949-472A-AFBE-277D9B39CEC7}"/>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12" name="直線コネクタ 611">
          <a:extLst>
            <a:ext uri="{FF2B5EF4-FFF2-40B4-BE49-F238E27FC236}">
              <a16:creationId xmlns:a16="http://schemas.microsoft.com/office/drawing/2014/main" id="{714E0637-84B7-4591-A1CA-4AAF55F0D1C8}"/>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13" name="テキスト ボックス 612">
          <a:extLst>
            <a:ext uri="{FF2B5EF4-FFF2-40B4-BE49-F238E27FC236}">
              <a16:creationId xmlns:a16="http://schemas.microsoft.com/office/drawing/2014/main" id="{0FF2450F-11D7-4022-AC74-85563640084C}"/>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14" name="直線コネクタ 613">
          <a:extLst>
            <a:ext uri="{FF2B5EF4-FFF2-40B4-BE49-F238E27FC236}">
              <a16:creationId xmlns:a16="http://schemas.microsoft.com/office/drawing/2014/main" id="{6F22C753-7910-46CC-A724-43D402627CFA}"/>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15" name="テキスト ボックス 614">
          <a:extLst>
            <a:ext uri="{FF2B5EF4-FFF2-40B4-BE49-F238E27FC236}">
              <a16:creationId xmlns:a16="http://schemas.microsoft.com/office/drawing/2014/main" id="{54397871-EB9E-4FA2-B3D3-5936C1EC5636}"/>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6" name="直線コネクタ 615">
          <a:extLst>
            <a:ext uri="{FF2B5EF4-FFF2-40B4-BE49-F238E27FC236}">
              <a16:creationId xmlns:a16="http://schemas.microsoft.com/office/drawing/2014/main" id="{48106A44-F30F-4B1D-A54E-534AA64C4C4E}"/>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17" name="テキスト ボックス 616">
          <a:extLst>
            <a:ext uri="{FF2B5EF4-FFF2-40B4-BE49-F238E27FC236}">
              <a16:creationId xmlns:a16="http://schemas.microsoft.com/office/drawing/2014/main" id="{A43F34AE-F7CE-4769-879F-DCAC31EADA15}"/>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18" name="【消防施設】&#10;有形固定資産減価償却率グラフ枠">
          <a:extLst>
            <a:ext uri="{FF2B5EF4-FFF2-40B4-BE49-F238E27FC236}">
              <a16:creationId xmlns:a16="http://schemas.microsoft.com/office/drawing/2014/main" id="{EEBE73BA-2AFA-4749-AB89-660E35AD2F0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89536</xdr:rowOff>
    </xdr:from>
    <xdr:to>
      <xdr:col>85</xdr:col>
      <xdr:colOff>126364</xdr:colOff>
      <xdr:row>86</xdr:row>
      <xdr:rowOff>114300</xdr:rowOff>
    </xdr:to>
    <xdr:cxnSp macro="">
      <xdr:nvCxnSpPr>
        <xdr:cNvPr id="619" name="直線コネクタ 618">
          <a:extLst>
            <a:ext uri="{FF2B5EF4-FFF2-40B4-BE49-F238E27FC236}">
              <a16:creationId xmlns:a16="http://schemas.microsoft.com/office/drawing/2014/main" id="{A282D83A-C8B2-4672-ACBF-F98E06DD8E51}"/>
            </a:ext>
          </a:extLst>
        </xdr:cNvPr>
        <xdr:cNvCxnSpPr/>
      </xdr:nvCxnSpPr>
      <xdr:spPr>
        <a:xfrm flipV="1">
          <a:off x="16318864" y="13291186"/>
          <a:ext cx="0" cy="1567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20" name="【消防施設】&#10;有形固定資産減価償却率最小値テキスト">
          <a:extLst>
            <a:ext uri="{FF2B5EF4-FFF2-40B4-BE49-F238E27FC236}">
              <a16:creationId xmlns:a16="http://schemas.microsoft.com/office/drawing/2014/main" id="{441D3FCE-277E-4460-95EA-BB0020C56AE4}"/>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21" name="直線コネクタ 620">
          <a:extLst>
            <a:ext uri="{FF2B5EF4-FFF2-40B4-BE49-F238E27FC236}">
              <a16:creationId xmlns:a16="http://schemas.microsoft.com/office/drawing/2014/main" id="{B03EC3DD-F22A-4E53-B9BF-5168726EA91F}"/>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36213</xdr:rowOff>
    </xdr:from>
    <xdr:ext cx="405111" cy="259045"/>
    <xdr:sp macro="" textlink="">
      <xdr:nvSpPr>
        <xdr:cNvPr id="622" name="【消防施設】&#10;有形固定資産減価償却率最大値テキスト">
          <a:extLst>
            <a:ext uri="{FF2B5EF4-FFF2-40B4-BE49-F238E27FC236}">
              <a16:creationId xmlns:a16="http://schemas.microsoft.com/office/drawing/2014/main" id="{402AF8A4-3F74-43D1-881D-F529E04BDF0B}"/>
            </a:ext>
          </a:extLst>
        </xdr:cNvPr>
        <xdr:cNvSpPr txBox="1"/>
      </xdr:nvSpPr>
      <xdr:spPr>
        <a:xfrm>
          <a:off x="16357600" y="13066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89536</xdr:rowOff>
    </xdr:from>
    <xdr:to>
      <xdr:col>86</xdr:col>
      <xdr:colOff>25400</xdr:colOff>
      <xdr:row>77</xdr:row>
      <xdr:rowOff>89536</xdr:rowOff>
    </xdr:to>
    <xdr:cxnSp macro="">
      <xdr:nvCxnSpPr>
        <xdr:cNvPr id="623" name="直線コネクタ 622">
          <a:extLst>
            <a:ext uri="{FF2B5EF4-FFF2-40B4-BE49-F238E27FC236}">
              <a16:creationId xmlns:a16="http://schemas.microsoft.com/office/drawing/2014/main" id="{90754084-DDA3-4437-BC9F-9D8EC1DD84E3}"/>
            </a:ext>
          </a:extLst>
        </xdr:cNvPr>
        <xdr:cNvCxnSpPr/>
      </xdr:nvCxnSpPr>
      <xdr:spPr>
        <a:xfrm>
          <a:off x="16230600" y="1329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36847</xdr:rowOff>
    </xdr:from>
    <xdr:ext cx="405111" cy="259045"/>
    <xdr:sp macro="" textlink="">
      <xdr:nvSpPr>
        <xdr:cNvPr id="624" name="【消防施設】&#10;有形固定資産減価償却率平均値テキスト">
          <a:extLst>
            <a:ext uri="{FF2B5EF4-FFF2-40B4-BE49-F238E27FC236}">
              <a16:creationId xmlns:a16="http://schemas.microsoft.com/office/drawing/2014/main" id="{1CFC3F57-8CA2-4FBA-AC33-B6830EF8E5B8}"/>
            </a:ext>
          </a:extLst>
        </xdr:cNvPr>
        <xdr:cNvSpPr txBox="1"/>
      </xdr:nvSpPr>
      <xdr:spPr>
        <a:xfrm>
          <a:off x="16357600" y="13924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625" name="フローチャート: 判断 624">
          <a:extLst>
            <a:ext uri="{FF2B5EF4-FFF2-40B4-BE49-F238E27FC236}">
              <a16:creationId xmlns:a16="http://schemas.microsoft.com/office/drawing/2014/main" id="{0A41C5D4-F0E8-449B-98CE-8A8D0D7AE98D}"/>
            </a:ext>
          </a:extLst>
        </xdr:cNvPr>
        <xdr:cNvSpPr/>
      </xdr:nvSpPr>
      <xdr:spPr>
        <a:xfrm>
          <a:off x="162687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626" name="フローチャート: 判断 625">
          <a:extLst>
            <a:ext uri="{FF2B5EF4-FFF2-40B4-BE49-F238E27FC236}">
              <a16:creationId xmlns:a16="http://schemas.microsoft.com/office/drawing/2014/main" id="{CBFD50D8-A671-43AE-AA24-24AA140AEF91}"/>
            </a:ext>
          </a:extLst>
        </xdr:cNvPr>
        <xdr:cNvSpPr/>
      </xdr:nvSpPr>
      <xdr:spPr>
        <a:xfrm>
          <a:off x="15430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126364</xdr:rowOff>
    </xdr:from>
    <xdr:to>
      <xdr:col>76</xdr:col>
      <xdr:colOff>165100</xdr:colOff>
      <xdr:row>82</xdr:row>
      <xdr:rowOff>56514</xdr:rowOff>
    </xdr:to>
    <xdr:sp macro="" textlink="">
      <xdr:nvSpPr>
        <xdr:cNvPr id="627" name="フローチャート: 判断 626">
          <a:extLst>
            <a:ext uri="{FF2B5EF4-FFF2-40B4-BE49-F238E27FC236}">
              <a16:creationId xmlns:a16="http://schemas.microsoft.com/office/drawing/2014/main" id="{3CBE82B6-0E27-46B9-9A3E-57C1A7D3963F}"/>
            </a:ext>
          </a:extLst>
        </xdr:cNvPr>
        <xdr:cNvSpPr/>
      </xdr:nvSpPr>
      <xdr:spPr>
        <a:xfrm>
          <a:off x="14541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74930</xdr:rowOff>
    </xdr:from>
    <xdr:to>
      <xdr:col>72</xdr:col>
      <xdr:colOff>38100</xdr:colOff>
      <xdr:row>82</xdr:row>
      <xdr:rowOff>5080</xdr:rowOff>
    </xdr:to>
    <xdr:sp macro="" textlink="">
      <xdr:nvSpPr>
        <xdr:cNvPr id="628" name="フローチャート: 判断 627">
          <a:extLst>
            <a:ext uri="{FF2B5EF4-FFF2-40B4-BE49-F238E27FC236}">
              <a16:creationId xmlns:a16="http://schemas.microsoft.com/office/drawing/2014/main" id="{F6921CCF-59DB-4FD9-9918-1BEE99AA72DC}"/>
            </a:ext>
          </a:extLst>
        </xdr:cNvPr>
        <xdr:cNvSpPr/>
      </xdr:nvSpPr>
      <xdr:spPr>
        <a:xfrm>
          <a:off x="13652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8255</xdr:rowOff>
    </xdr:from>
    <xdr:to>
      <xdr:col>67</xdr:col>
      <xdr:colOff>101600</xdr:colOff>
      <xdr:row>81</xdr:row>
      <xdr:rowOff>109855</xdr:rowOff>
    </xdr:to>
    <xdr:sp macro="" textlink="">
      <xdr:nvSpPr>
        <xdr:cNvPr id="629" name="フローチャート: 判断 628">
          <a:extLst>
            <a:ext uri="{FF2B5EF4-FFF2-40B4-BE49-F238E27FC236}">
              <a16:creationId xmlns:a16="http://schemas.microsoft.com/office/drawing/2014/main" id="{3C68EA89-D48F-4BF5-9065-ED54CE1F42CF}"/>
            </a:ext>
          </a:extLst>
        </xdr:cNvPr>
        <xdr:cNvSpPr/>
      </xdr:nvSpPr>
      <xdr:spPr>
        <a:xfrm>
          <a:off x="12763500" y="1389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0" name="テキスト ボックス 629">
          <a:extLst>
            <a:ext uri="{FF2B5EF4-FFF2-40B4-BE49-F238E27FC236}">
              <a16:creationId xmlns:a16="http://schemas.microsoft.com/office/drawing/2014/main" id="{23DEC93D-493C-429F-B766-76E2A4E31A6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1" name="テキスト ボックス 630">
          <a:extLst>
            <a:ext uri="{FF2B5EF4-FFF2-40B4-BE49-F238E27FC236}">
              <a16:creationId xmlns:a16="http://schemas.microsoft.com/office/drawing/2014/main" id="{785A1F46-D817-4170-BADE-08EB0CC3E25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2" name="テキスト ボックス 631">
          <a:extLst>
            <a:ext uri="{FF2B5EF4-FFF2-40B4-BE49-F238E27FC236}">
              <a16:creationId xmlns:a16="http://schemas.microsoft.com/office/drawing/2014/main" id="{074556C2-D3A7-40FD-B809-B1691F5AD27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3" name="テキスト ボックス 632">
          <a:extLst>
            <a:ext uri="{FF2B5EF4-FFF2-40B4-BE49-F238E27FC236}">
              <a16:creationId xmlns:a16="http://schemas.microsoft.com/office/drawing/2014/main" id="{5E84C43B-B88D-45A0-A25F-3AEFB44EC3C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4" name="テキスト ボックス 633">
          <a:extLst>
            <a:ext uri="{FF2B5EF4-FFF2-40B4-BE49-F238E27FC236}">
              <a16:creationId xmlns:a16="http://schemas.microsoft.com/office/drawing/2014/main" id="{A48DA06C-C781-4FF1-A610-94B491D6B9F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97789</xdr:rowOff>
    </xdr:from>
    <xdr:to>
      <xdr:col>85</xdr:col>
      <xdr:colOff>177800</xdr:colOff>
      <xdr:row>86</xdr:row>
      <xdr:rowOff>27939</xdr:rowOff>
    </xdr:to>
    <xdr:sp macro="" textlink="">
      <xdr:nvSpPr>
        <xdr:cNvPr id="635" name="楕円 634">
          <a:extLst>
            <a:ext uri="{FF2B5EF4-FFF2-40B4-BE49-F238E27FC236}">
              <a16:creationId xmlns:a16="http://schemas.microsoft.com/office/drawing/2014/main" id="{2DE7B8E8-8840-43CD-B9EE-ADE9884BB684}"/>
            </a:ext>
          </a:extLst>
        </xdr:cNvPr>
        <xdr:cNvSpPr/>
      </xdr:nvSpPr>
      <xdr:spPr>
        <a:xfrm>
          <a:off x="16268700" y="1467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76216</xdr:rowOff>
    </xdr:from>
    <xdr:ext cx="405111" cy="259045"/>
    <xdr:sp macro="" textlink="">
      <xdr:nvSpPr>
        <xdr:cNvPr id="636" name="【消防施設】&#10;有形固定資産減価償却率該当値テキスト">
          <a:extLst>
            <a:ext uri="{FF2B5EF4-FFF2-40B4-BE49-F238E27FC236}">
              <a16:creationId xmlns:a16="http://schemas.microsoft.com/office/drawing/2014/main" id="{616EA41C-0B0E-4B98-ADAD-4F693F6F7567}"/>
            </a:ext>
          </a:extLst>
        </xdr:cNvPr>
        <xdr:cNvSpPr txBox="1"/>
      </xdr:nvSpPr>
      <xdr:spPr>
        <a:xfrm>
          <a:off x="16357600" y="1464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78739</xdr:rowOff>
    </xdr:from>
    <xdr:to>
      <xdr:col>81</xdr:col>
      <xdr:colOff>101600</xdr:colOff>
      <xdr:row>86</xdr:row>
      <xdr:rowOff>8889</xdr:rowOff>
    </xdr:to>
    <xdr:sp macro="" textlink="">
      <xdr:nvSpPr>
        <xdr:cNvPr id="637" name="楕円 636">
          <a:extLst>
            <a:ext uri="{FF2B5EF4-FFF2-40B4-BE49-F238E27FC236}">
              <a16:creationId xmlns:a16="http://schemas.microsoft.com/office/drawing/2014/main" id="{BCC1940C-047A-4F50-8FC1-DFDE2BC0BB84}"/>
            </a:ext>
          </a:extLst>
        </xdr:cNvPr>
        <xdr:cNvSpPr/>
      </xdr:nvSpPr>
      <xdr:spPr>
        <a:xfrm>
          <a:off x="154305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129539</xdr:rowOff>
    </xdr:from>
    <xdr:to>
      <xdr:col>85</xdr:col>
      <xdr:colOff>127000</xdr:colOff>
      <xdr:row>85</xdr:row>
      <xdr:rowOff>148589</xdr:rowOff>
    </xdr:to>
    <xdr:cxnSp macro="">
      <xdr:nvCxnSpPr>
        <xdr:cNvPr id="638" name="直線コネクタ 637">
          <a:extLst>
            <a:ext uri="{FF2B5EF4-FFF2-40B4-BE49-F238E27FC236}">
              <a16:creationId xmlns:a16="http://schemas.microsoft.com/office/drawing/2014/main" id="{E5EB80B2-CB7A-4821-B076-FB0BA847278C}"/>
            </a:ext>
          </a:extLst>
        </xdr:cNvPr>
        <xdr:cNvCxnSpPr/>
      </xdr:nvCxnSpPr>
      <xdr:spPr>
        <a:xfrm>
          <a:off x="15481300" y="14702789"/>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53975</xdr:rowOff>
    </xdr:from>
    <xdr:to>
      <xdr:col>76</xdr:col>
      <xdr:colOff>165100</xdr:colOff>
      <xdr:row>85</xdr:row>
      <xdr:rowOff>155575</xdr:rowOff>
    </xdr:to>
    <xdr:sp macro="" textlink="">
      <xdr:nvSpPr>
        <xdr:cNvPr id="639" name="楕円 638">
          <a:extLst>
            <a:ext uri="{FF2B5EF4-FFF2-40B4-BE49-F238E27FC236}">
              <a16:creationId xmlns:a16="http://schemas.microsoft.com/office/drawing/2014/main" id="{10380338-A5FE-4EC4-ADD8-551E74430D26}"/>
            </a:ext>
          </a:extLst>
        </xdr:cNvPr>
        <xdr:cNvSpPr/>
      </xdr:nvSpPr>
      <xdr:spPr>
        <a:xfrm>
          <a:off x="14541500" y="1462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104775</xdr:rowOff>
    </xdr:from>
    <xdr:to>
      <xdr:col>81</xdr:col>
      <xdr:colOff>50800</xdr:colOff>
      <xdr:row>85</xdr:row>
      <xdr:rowOff>129539</xdr:rowOff>
    </xdr:to>
    <xdr:cxnSp macro="">
      <xdr:nvCxnSpPr>
        <xdr:cNvPr id="640" name="直線コネクタ 639">
          <a:extLst>
            <a:ext uri="{FF2B5EF4-FFF2-40B4-BE49-F238E27FC236}">
              <a16:creationId xmlns:a16="http://schemas.microsoft.com/office/drawing/2014/main" id="{A6293B98-2279-4288-B12B-C6475DD58467}"/>
            </a:ext>
          </a:extLst>
        </xdr:cNvPr>
        <xdr:cNvCxnSpPr/>
      </xdr:nvCxnSpPr>
      <xdr:spPr>
        <a:xfrm>
          <a:off x="14592300" y="14678025"/>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23495</xdr:rowOff>
    </xdr:from>
    <xdr:to>
      <xdr:col>72</xdr:col>
      <xdr:colOff>38100</xdr:colOff>
      <xdr:row>85</xdr:row>
      <xdr:rowOff>125095</xdr:rowOff>
    </xdr:to>
    <xdr:sp macro="" textlink="">
      <xdr:nvSpPr>
        <xdr:cNvPr id="641" name="楕円 640">
          <a:extLst>
            <a:ext uri="{FF2B5EF4-FFF2-40B4-BE49-F238E27FC236}">
              <a16:creationId xmlns:a16="http://schemas.microsoft.com/office/drawing/2014/main" id="{292D6779-0731-4E82-A711-0E3E4346CE4E}"/>
            </a:ext>
          </a:extLst>
        </xdr:cNvPr>
        <xdr:cNvSpPr/>
      </xdr:nvSpPr>
      <xdr:spPr>
        <a:xfrm>
          <a:off x="13652500" y="1459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74295</xdr:rowOff>
    </xdr:from>
    <xdr:to>
      <xdr:col>76</xdr:col>
      <xdr:colOff>114300</xdr:colOff>
      <xdr:row>85</xdr:row>
      <xdr:rowOff>104775</xdr:rowOff>
    </xdr:to>
    <xdr:cxnSp macro="">
      <xdr:nvCxnSpPr>
        <xdr:cNvPr id="642" name="直線コネクタ 641">
          <a:extLst>
            <a:ext uri="{FF2B5EF4-FFF2-40B4-BE49-F238E27FC236}">
              <a16:creationId xmlns:a16="http://schemas.microsoft.com/office/drawing/2014/main" id="{3550E8F8-2B07-486A-83FD-304E76ED09FD}"/>
            </a:ext>
          </a:extLst>
        </xdr:cNvPr>
        <xdr:cNvCxnSpPr/>
      </xdr:nvCxnSpPr>
      <xdr:spPr>
        <a:xfrm>
          <a:off x="13703300" y="1464754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111141</xdr:rowOff>
    </xdr:from>
    <xdr:ext cx="405111" cy="259045"/>
    <xdr:sp macro="" textlink="">
      <xdr:nvSpPr>
        <xdr:cNvPr id="643" name="n_1aveValue【消防施設】&#10;有形固定資産減価償却率">
          <a:extLst>
            <a:ext uri="{FF2B5EF4-FFF2-40B4-BE49-F238E27FC236}">
              <a16:creationId xmlns:a16="http://schemas.microsoft.com/office/drawing/2014/main" id="{4F15F258-BF33-420C-98C5-3F0012FBCE11}"/>
            </a:ext>
          </a:extLst>
        </xdr:cNvPr>
        <xdr:cNvSpPr txBox="1"/>
      </xdr:nvSpPr>
      <xdr:spPr>
        <a:xfrm>
          <a:off x="1526604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73041</xdr:rowOff>
    </xdr:from>
    <xdr:ext cx="405111" cy="259045"/>
    <xdr:sp macro="" textlink="">
      <xdr:nvSpPr>
        <xdr:cNvPr id="644" name="n_2aveValue【消防施設】&#10;有形固定資産減価償却率">
          <a:extLst>
            <a:ext uri="{FF2B5EF4-FFF2-40B4-BE49-F238E27FC236}">
              <a16:creationId xmlns:a16="http://schemas.microsoft.com/office/drawing/2014/main" id="{58B20F0E-CBAB-4ADA-A4A6-C70E693C88E8}"/>
            </a:ext>
          </a:extLst>
        </xdr:cNvPr>
        <xdr:cNvSpPr txBox="1"/>
      </xdr:nvSpPr>
      <xdr:spPr>
        <a:xfrm>
          <a:off x="143897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21607</xdr:rowOff>
    </xdr:from>
    <xdr:ext cx="405111" cy="259045"/>
    <xdr:sp macro="" textlink="">
      <xdr:nvSpPr>
        <xdr:cNvPr id="645" name="n_3aveValue【消防施設】&#10;有形固定資産減価償却率">
          <a:extLst>
            <a:ext uri="{FF2B5EF4-FFF2-40B4-BE49-F238E27FC236}">
              <a16:creationId xmlns:a16="http://schemas.microsoft.com/office/drawing/2014/main" id="{EEA57C06-8FA8-493F-A250-AE51205B0ED3}"/>
            </a:ext>
          </a:extLst>
        </xdr:cNvPr>
        <xdr:cNvSpPr txBox="1"/>
      </xdr:nvSpPr>
      <xdr:spPr>
        <a:xfrm>
          <a:off x="13500744"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126382</xdr:rowOff>
    </xdr:from>
    <xdr:ext cx="405111" cy="259045"/>
    <xdr:sp macro="" textlink="">
      <xdr:nvSpPr>
        <xdr:cNvPr id="646" name="n_4aveValue【消防施設】&#10;有形固定資産減価償却率">
          <a:extLst>
            <a:ext uri="{FF2B5EF4-FFF2-40B4-BE49-F238E27FC236}">
              <a16:creationId xmlns:a16="http://schemas.microsoft.com/office/drawing/2014/main" id="{92BCFC9B-937A-4060-86DB-0ECDF9F9A307}"/>
            </a:ext>
          </a:extLst>
        </xdr:cNvPr>
        <xdr:cNvSpPr txBox="1"/>
      </xdr:nvSpPr>
      <xdr:spPr>
        <a:xfrm>
          <a:off x="12611744" y="1367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16</xdr:rowOff>
    </xdr:from>
    <xdr:ext cx="405111" cy="259045"/>
    <xdr:sp macro="" textlink="">
      <xdr:nvSpPr>
        <xdr:cNvPr id="647" name="n_1mainValue【消防施設】&#10;有形固定資産減価償却率">
          <a:extLst>
            <a:ext uri="{FF2B5EF4-FFF2-40B4-BE49-F238E27FC236}">
              <a16:creationId xmlns:a16="http://schemas.microsoft.com/office/drawing/2014/main" id="{510E08F6-FCC3-40B5-BF96-0F44713375D0}"/>
            </a:ext>
          </a:extLst>
        </xdr:cNvPr>
        <xdr:cNvSpPr txBox="1"/>
      </xdr:nvSpPr>
      <xdr:spPr>
        <a:xfrm>
          <a:off x="15266044" y="1474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146702</xdr:rowOff>
    </xdr:from>
    <xdr:ext cx="405111" cy="259045"/>
    <xdr:sp macro="" textlink="">
      <xdr:nvSpPr>
        <xdr:cNvPr id="648" name="n_2mainValue【消防施設】&#10;有形固定資産減価償却率">
          <a:extLst>
            <a:ext uri="{FF2B5EF4-FFF2-40B4-BE49-F238E27FC236}">
              <a16:creationId xmlns:a16="http://schemas.microsoft.com/office/drawing/2014/main" id="{AD805DCA-5EDC-4FE6-9C5A-4600B727BE5F}"/>
            </a:ext>
          </a:extLst>
        </xdr:cNvPr>
        <xdr:cNvSpPr txBox="1"/>
      </xdr:nvSpPr>
      <xdr:spPr>
        <a:xfrm>
          <a:off x="14389744" y="1471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116222</xdr:rowOff>
    </xdr:from>
    <xdr:ext cx="405111" cy="259045"/>
    <xdr:sp macro="" textlink="">
      <xdr:nvSpPr>
        <xdr:cNvPr id="649" name="n_3mainValue【消防施設】&#10;有形固定資産減価償却率">
          <a:extLst>
            <a:ext uri="{FF2B5EF4-FFF2-40B4-BE49-F238E27FC236}">
              <a16:creationId xmlns:a16="http://schemas.microsoft.com/office/drawing/2014/main" id="{10051914-D03E-4233-9531-1F411F450F49}"/>
            </a:ext>
          </a:extLst>
        </xdr:cNvPr>
        <xdr:cNvSpPr txBox="1"/>
      </xdr:nvSpPr>
      <xdr:spPr>
        <a:xfrm>
          <a:off x="13500744" y="1468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0" name="正方形/長方形 649">
          <a:extLst>
            <a:ext uri="{FF2B5EF4-FFF2-40B4-BE49-F238E27FC236}">
              <a16:creationId xmlns:a16="http://schemas.microsoft.com/office/drawing/2014/main" id="{CA004544-A358-4B48-B914-5D91E8D45C2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1" name="正方形/長方形 650">
          <a:extLst>
            <a:ext uri="{FF2B5EF4-FFF2-40B4-BE49-F238E27FC236}">
              <a16:creationId xmlns:a16="http://schemas.microsoft.com/office/drawing/2014/main" id="{098F4A71-F532-41CB-9DFA-52E29DFA639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2" name="正方形/長方形 651">
          <a:extLst>
            <a:ext uri="{FF2B5EF4-FFF2-40B4-BE49-F238E27FC236}">
              <a16:creationId xmlns:a16="http://schemas.microsoft.com/office/drawing/2014/main" id="{3DBEE639-210F-412D-9739-A6B9057320B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3" name="正方形/長方形 652">
          <a:extLst>
            <a:ext uri="{FF2B5EF4-FFF2-40B4-BE49-F238E27FC236}">
              <a16:creationId xmlns:a16="http://schemas.microsoft.com/office/drawing/2014/main" id="{1AD06892-4E74-4FD6-BB23-29BAD4EA36E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4" name="正方形/長方形 653">
          <a:extLst>
            <a:ext uri="{FF2B5EF4-FFF2-40B4-BE49-F238E27FC236}">
              <a16:creationId xmlns:a16="http://schemas.microsoft.com/office/drawing/2014/main" id="{96CD2464-97DA-4457-9287-C8D6594B22B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5" name="正方形/長方形 654">
          <a:extLst>
            <a:ext uri="{FF2B5EF4-FFF2-40B4-BE49-F238E27FC236}">
              <a16:creationId xmlns:a16="http://schemas.microsoft.com/office/drawing/2014/main" id="{6E88D074-D244-4A52-B8EB-503D2B9A2E6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6" name="正方形/長方形 655">
          <a:extLst>
            <a:ext uri="{FF2B5EF4-FFF2-40B4-BE49-F238E27FC236}">
              <a16:creationId xmlns:a16="http://schemas.microsoft.com/office/drawing/2014/main" id="{52E92A7C-568B-4C61-85A9-90171EC06BE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7" name="正方形/長方形 656">
          <a:extLst>
            <a:ext uri="{FF2B5EF4-FFF2-40B4-BE49-F238E27FC236}">
              <a16:creationId xmlns:a16="http://schemas.microsoft.com/office/drawing/2014/main" id="{43FD9313-0DE1-4440-B331-717FF4FD8F2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8" name="テキスト ボックス 657">
          <a:extLst>
            <a:ext uri="{FF2B5EF4-FFF2-40B4-BE49-F238E27FC236}">
              <a16:creationId xmlns:a16="http://schemas.microsoft.com/office/drawing/2014/main" id="{B933633F-0DEF-4101-AB94-B2A31806886C}"/>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9" name="直線コネクタ 658">
          <a:extLst>
            <a:ext uri="{FF2B5EF4-FFF2-40B4-BE49-F238E27FC236}">
              <a16:creationId xmlns:a16="http://schemas.microsoft.com/office/drawing/2014/main" id="{BF8F5257-F808-4E1B-AAAD-4A94ABA63E06}"/>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60" name="直線コネクタ 659">
          <a:extLst>
            <a:ext uri="{FF2B5EF4-FFF2-40B4-BE49-F238E27FC236}">
              <a16:creationId xmlns:a16="http://schemas.microsoft.com/office/drawing/2014/main" id="{CD741CAE-77A3-4F4A-AED0-68558C2872F6}"/>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61" name="テキスト ボックス 660">
          <a:extLst>
            <a:ext uri="{FF2B5EF4-FFF2-40B4-BE49-F238E27FC236}">
              <a16:creationId xmlns:a16="http://schemas.microsoft.com/office/drawing/2014/main" id="{4B752744-635F-4602-89A0-34D48284DD0B}"/>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62" name="直線コネクタ 661">
          <a:extLst>
            <a:ext uri="{FF2B5EF4-FFF2-40B4-BE49-F238E27FC236}">
              <a16:creationId xmlns:a16="http://schemas.microsoft.com/office/drawing/2014/main" id="{963B551A-C8BF-465A-B352-82D8923F4382}"/>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63" name="テキスト ボックス 662">
          <a:extLst>
            <a:ext uri="{FF2B5EF4-FFF2-40B4-BE49-F238E27FC236}">
              <a16:creationId xmlns:a16="http://schemas.microsoft.com/office/drawing/2014/main" id="{F6D44571-8EBF-4B5C-9BA3-F1C51A995B8B}"/>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64" name="直線コネクタ 663">
          <a:extLst>
            <a:ext uri="{FF2B5EF4-FFF2-40B4-BE49-F238E27FC236}">
              <a16:creationId xmlns:a16="http://schemas.microsoft.com/office/drawing/2014/main" id="{FA28C1C4-9AD1-494B-A1C2-EF8929A8F23F}"/>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65" name="テキスト ボックス 664">
          <a:extLst>
            <a:ext uri="{FF2B5EF4-FFF2-40B4-BE49-F238E27FC236}">
              <a16:creationId xmlns:a16="http://schemas.microsoft.com/office/drawing/2014/main" id="{6C84EFF9-DF64-4234-80C0-75D3D237913F}"/>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66" name="直線コネクタ 665">
          <a:extLst>
            <a:ext uri="{FF2B5EF4-FFF2-40B4-BE49-F238E27FC236}">
              <a16:creationId xmlns:a16="http://schemas.microsoft.com/office/drawing/2014/main" id="{BB15650B-D334-4691-A715-A0263A50A56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67" name="テキスト ボックス 666">
          <a:extLst>
            <a:ext uri="{FF2B5EF4-FFF2-40B4-BE49-F238E27FC236}">
              <a16:creationId xmlns:a16="http://schemas.microsoft.com/office/drawing/2014/main" id="{633721CE-DE32-42D2-8ED2-6E869A3835E5}"/>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68" name="直線コネクタ 667">
          <a:extLst>
            <a:ext uri="{FF2B5EF4-FFF2-40B4-BE49-F238E27FC236}">
              <a16:creationId xmlns:a16="http://schemas.microsoft.com/office/drawing/2014/main" id="{5F48A10A-8F05-40F4-B110-C7C9B59F6373}"/>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69" name="テキスト ボックス 668">
          <a:extLst>
            <a:ext uri="{FF2B5EF4-FFF2-40B4-BE49-F238E27FC236}">
              <a16:creationId xmlns:a16="http://schemas.microsoft.com/office/drawing/2014/main" id="{FA870A81-7DBE-43EA-8549-BF5ED7019E3D}"/>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0" name="直線コネクタ 669">
          <a:extLst>
            <a:ext uri="{FF2B5EF4-FFF2-40B4-BE49-F238E27FC236}">
              <a16:creationId xmlns:a16="http://schemas.microsoft.com/office/drawing/2014/main" id="{DB4E8699-E073-4420-B0B0-C4BF4CC2ADA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1" name="テキスト ボックス 670">
          <a:extLst>
            <a:ext uri="{FF2B5EF4-FFF2-40B4-BE49-F238E27FC236}">
              <a16:creationId xmlns:a16="http://schemas.microsoft.com/office/drawing/2014/main" id="{1F6B6E2A-244A-46DF-8284-E2391C66164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2" name="【消防施設】&#10;一人当たり面積グラフ枠">
          <a:extLst>
            <a:ext uri="{FF2B5EF4-FFF2-40B4-BE49-F238E27FC236}">
              <a16:creationId xmlns:a16="http://schemas.microsoft.com/office/drawing/2014/main" id="{A59AE0E5-5851-49E7-BE76-11F9B353DF1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49530</xdr:rowOff>
    </xdr:from>
    <xdr:to>
      <xdr:col>116</xdr:col>
      <xdr:colOff>62864</xdr:colOff>
      <xdr:row>86</xdr:row>
      <xdr:rowOff>93345</xdr:rowOff>
    </xdr:to>
    <xdr:cxnSp macro="">
      <xdr:nvCxnSpPr>
        <xdr:cNvPr id="673" name="直線コネクタ 672">
          <a:extLst>
            <a:ext uri="{FF2B5EF4-FFF2-40B4-BE49-F238E27FC236}">
              <a16:creationId xmlns:a16="http://schemas.microsoft.com/office/drawing/2014/main" id="{DA10E145-498E-4451-BBDD-CAE685CFE16D}"/>
            </a:ext>
          </a:extLst>
        </xdr:cNvPr>
        <xdr:cNvCxnSpPr/>
      </xdr:nvCxnSpPr>
      <xdr:spPr>
        <a:xfrm flipV="1">
          <a:off x="22160864" y="13594080"/>
          <a:ext cx="0" cy="1243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97172</xdr:rowOff>
    </xdr:from>
    <xdr:ext cx="469744" cy="259045"/>
    <xdr:sp macro="" textlink="">
      <xdr:nvSpPr>
        <xdr:cNvPr id="674" name="【消防施設】&#10;一人当たり面積最小値テキスト">
          <a:extLst>
            <a:ext uri="{FF2B5EF4-FFF2-40B4-BE49-F238E27FC236}">
              <a16:creationId xmlns:a16="http://schemas.microsoft.com/office/drawing/2014/main" id="{7901CB8B-0AC6-4622-82B1-7337B1342283}"/>
            </a:ext>
          </a:extLst>
        </xdr:cNvPr>
        <xdr:cNvSpPr txBox="1"/>
      </xdr:nvSpPr>
      <xdr:spPr>
        <a:xfrm>
          <a:off x="22199600"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93345</xdr:rowOff>
    </xdr:from>
    <xdr:to>
      <xdr:col>116</xdr:col>
      <xdr:colOff>152400</xdr:colOff>
      <xdr:row>86</xdr:row>
      <xdr:rowOff>93345</xdr:rowOff>
    </xdr:to>
    <xdr:cxnSp macro="">
      <xdr:nvCxnSpPr>
        <xdr:cNvPr id="675" name="直線コネクタ 674">
          <a:extLst>
            <a:ext uri="{FF2B5EF4-FFF2-40B4-BE49-F238E27FC236}">
              <a16:creationId xmlns:a16="http://schemas.microsoft.com/office/drawing/2014/main" id="{CC8F3AB0-29D0-4156-B256-1F0C017B6709}"/>
            </a:ext>
          </a:extLst>
        </xdr:cNvPr>
        <xdr:cNvCxnSpPr/>
      </xdr:nvCxnSpPr>
      <xdr:spPr>
        <a:xfrm>
          <a:off x="22072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167657</xdr:rowOff>
    </xdr:from>
    <xdr:ext cx="469744" cy="259045"/>
    <xdr:sp macro="" textlink="">
      <xdr:nvSpPr>
        <xdr:cNvPr id="676" name="【消防施設】&#10;一人当たり面積最大値テキスト">
          <a:extLst>
            <a:ext uri="{FF2B5EF4-FFF2-40B4-BE49-F238E27FC236}">
              <a16:creationId xmlns:a16="http://schemas.microsoft.com/office/drawing/2014/main" id="{E27CB5EE-525B-49D6-84C7-90908E7ECB32}"/>
            </a:ext>
          </a:extLst>
        </xdr:cNvPr>
        <xdr:cNvSpPr txBox="1"/>
      </xdr:nvSpPr>
      <xdr:spPr>
        <a:xfrm>
          <a:off x="22199600" y="1336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49530</xdr:rowOff>
    </xdr:from>
    <xdr:to>
      <xdr:col>116</xdr:col>
      <xdr:colOff>152400</xdr:colOff>
      <xdr:row>79</xdr:row>
      <xdr:rowOff>49530</xdr:rowOff>
    </xdr:to>
    <xdr:cxnSp macro="">
      <xdr:nvCxnSpPr>
        <xdr:cNvPr id="677" name="直線コネクタ 676">
          <a:extLst>
            <a:ext uri="{FF2B5EF4-FFF2-40B4-BE49-F238E27FC236}">
              <a16:creationId xmlns:a16="http://schemas.microsoft.com/office/drawing/2014/main" id="{00ADBAE3-800E-463B-9239-E4557706076D}"/>
            </a:ext>
          </a:extLst>
        </xdr:cNvPr>
        <xdr:cNvCxnSpPr/>
      </xdr:nvCxnSpPr>
      <xdr:spPr>
        <a:xfrm>
          <a:off x="22072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29227</xdr:rowOff>
    </xdr:from>
    <xdr:ext cx="469744" cy="259045"/>
    <xdr:sp macro="" textlink="">
      <xdr:nvSpPr>
        <xdr:cNvPr id="678" name="【消防施設】&#10;一人当たり面積平均値テキスト">
          <a:extLst>
            <a:ext uri="{FF2B5EF4-FFF2-40B4-BE49-F238E27FC236}">
              <a16:creationId xmlns:a16="http://schemas.microsoft.com/office/drawing/2014/main" id="{1E52F342-F662-4B44-B46C-4C68DE0C520C}"/>
            </a:ext>
          </a:extLst>
        </xdr:cNvPr>
        <xdr:cNvSpPr txBox="1"/>
      </xdr:nvSpPr>
      <xdr:spPr>
        <a:xfrm>
          <a:off x="22199600" y="14431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6350</xdr:rowOff>
    </xdr:from>
    <xdr:to>
      <xdr:col>116</xdr:col>
      <xdr:colOff>114300</xdr:colOff>
      <xdr:row>85</xdr:row>
      <xdr:rowOff>107950</xdr:rowOff>
    </xdr:to>
    <xdr:sp macro="" textlink="">
      <xdr:nvSpPr>
        <xdr:cNvPr id="679" name="フローチャート: 判断 678">
          <a:extLst>
            <a:ext uri="{FF2B5EF4-FFF2-40B4-BE49-F238E27FC236}">
              <a16:creationId xmlns:a16="http://schemas.microsoft.com/office/drawing/2014/main" id="{27F536C1-ED4C-41EF-9CAB-69E9E353A9E0}"/>
            </a:ext>
          </a:extLst>
        </xdr:cNvPr>
        <xdr:cNvSpPr/>
      </xdr:nvSpPr>
      <xdr:spPr>
        <a:xfrm>
          <a:off x="221107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19686</xdr:rowOff>
    </xdr:from>
    <xdr:to>
      <xdr:col>112</xdr:col>
      <xdr:colOff>38100</xdr:colOff>
      <xdr:row>85</xdr:row>
      <xdr:rowOff>121286</xdr:rowOff>
    </xdr:to>
    <xdr:sp macro="" textlink="">
      <xdr:nvSpPr>
        <xdr:cNvPr id="680" name="フローチャート: 判断 679">
          <a:extLst>
            <a:ext uri="{FF2B5EF4-FFF2-40B4-BE49-F238E27FC236}">
              <a16:creationId xmlns:a16="http://schemas.microsoft.com/office/drawing/2014/main" id="{E2ED0610-1147-4137-9A88-566779D59654}"/>
            </a:ext>
          </a:extLst>
        </xdr:cNvPr>
        <xdr:cNvSpPr/>
      </xdr:nvSpPr>
      <xdr:spPr>
        <a:xfrm>
          <a:off x="21272500" y="1459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15875</xdr:rowOff>
    </xdr:from>
    <xdr:to>
      <xdr:col>107</xdr:col>
      <xdr:colOff>101600</xdr:colOff>
      <xdr:row>85</xdr:row>
      <xdr:rowOff>117475</xdr:rowOff>
    </xdr:to>
    <xdr:sp macro="" textlink="">
      <xdr:nvSpPr>
        <xdr:cNvPr id="681" name="フローチャート: 判断 680">
          <a:extLst>
            <a:ext uri="{FF2B5EF4-FFF2-40B4-BE49-F238E27FC236}">
              <a16:creationId xmlns:a16="http://schemas.microsoft.com/office/drawing/2014/main" id="{3F91D5A0-7231-4EC1-ACF8-87AE15D5FB25}"/>
            </a:ext>
          </a:extLst>
        </xdr:cNvPr>
        <xdr:cNvSpPr/>
      </xdr:nvSpPr>
      <xdr:spPr>
        <a:xfrm>
          <a:off x="20383500" y="14589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27305</xdr:rowOff>
    </xdr:from>
    <xdr:to>
      <xdr:col>102</xdr:col>
      <xdr:colOff>165100</xdr:colOff>
      <xdr:row>85</xdr:row>
      <xdr:rowOff>128905</xdr:rowOff>
    </xdr:to>
    <xdr:sp macro="" textlink="">
      <xdr:nvSpPr>
        <xdr:cNvPr id="682" name="フローチャート: 判断 681">
          <a:extLst>
            <a:ext uri="{FF2B5EF4-FFF2-40B4-BE49-F238E27FC236}">
              <a16:creationId xmlns:a16="http://schemas.microsoft.com/office/drawing/2014/main" id="{128DC9BC-E2CA-4D1D-A5C8-B574957D950E}"/>
            </a:ext>
          </a:extLst>
        </xdr:cNvPr>
        <xdr:cNvSpPr/>
      </xdr:nvSpPr>
      <xdr:spPr>
        <a:xfrm>
          <a:off x="19494500" y="1460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137795</xdr:rowOff>
    </xdr:from>
    <xdr:to>
      <xdr:col>98</xdr:col>
      <xdr:colOff>38100</xdr:colOff>
      <xdr:row>85</xdr:row>
      <xdr:rowOff>67945</xdr:rowOff>
    </xdr:to>
    <xdr:sp macro="" textlink="">
      <xdr:nvSpPr>
        <xdr:cNvPr id="683" name="フローチャート: 判断 682">
          <a:extLst>
            <a:ext uri="{FF2B5EF4-FFF2-40B4-BE49-F238E27FC236}">
              <a16:creationId xmlns:a16="http://schemas.microsoft.com/office/drawing/2014/main" id="{66113888-F491-46B3-98E5-F0DA17B7B019}"/>
            </a:ext>
          </a:extLst>
        </xdr:cNvPr>
        <xdr:cNvSpPr/>
      </xdr:nvSpPr>
      <xdr:spPr>
        <a:xfrm>
          <a:off x="18605500" y="1453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4" name="テキスト ボックス 683">
          <a:extLst>
            <a:ext uri="{FF2B5EF4-FFF2-40B4-BE49-F238E27FC236}">
              <a16:creationId xmlns:a16="http://schemas.microsoft.com/office/drawing/2014/main" id="{CDA8594B-E47E-4A0B-B41B-27B233C5FFE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5" name="テキスト ボックス 684">
          <a:extLst>
            <a:ext uri="{FF2B5EF4-FFF2-40B4-BE49-F238E27FC236}">
              <a16:creationId xmlns:a16="http://schemas.microsoft.com/office/drawing/2014/main" id="{F23B2CD0-9BC2-45EF-870F-A9B3BA8BC17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6" name="テキスト ボックス 685">
          <a:extLst>
            <a:ext uri="{FF2B5EF4-FFF2-40B4-BE49-F238E27FC236}">
              <a16:creationId xmlns:a16="http://schemas.microsoft.com/office/drawing/2014/main" id="{2642E487-2D23-491F-A52E-B629EACADDF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7" name="テキスト ボックス 686">
          <a:extLst>
            <a:ext uri="{FF2B5EF4-FFF2-40B4-BE49-F238E27FC236}">
              <a16:creationId xmlns:a16="http://schemas.microsoft.com/office/drawing/2014/main" id="{FCB1A1B4-BE42-47A5-A787-D093E36FBCF2}"/>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8" name="テキスト ボックス 687">
          <a:extLst>
            <a:ext uri="{FF2B5EF4-FFF2-40B4-BE49-F238E27FC236}">
              <a16:creationId xmlns:a16="http://schemas.microsoft.com/office/drawing/2014/main" id="{BBCABB27-95D1-43AC-A154-858E2B01F67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2539</xdr:rowOff>
    </xdr:from>
    <xdr:to>
      <xdr:col>116</xdr:col>
      <xdr:colOff>114300</xdr:colOff>
      <xdr:row>86</xdr:row>
      <xdr:rowOff>104139</xdr:rowOff>
    </xdr:to>
    <xdr:sp macro="" textlink="">
      <xdr:nvSpPr>
        <xdr:cNvPr id="689" name="楕円 688">
          <a:extLst>
            <a:ext uri="{FF2B5EF4-FFF2-40B4-BE49-F238E27FC236}">
              <a16:creationId xmlns:a16="http://schemas.microsoft.com/office/drawing/2014/main" id="{C5A45361-00C8-47DA-8136-119CFCF66F2B}"/>
            </a:ext>
          </a:extLst>
        </xdr:cNvPr>
        <xdr:cNvSpPr/>
      </xdr:nvSpPr>
      <xdr:spPr>
        <a:xfrm>
          <a:off x="221107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88916</xdr:rowOff>
    </xdr:from>
    <xdr:ext cx="469744" cy="259045"/>
    <xdr:sp macro="" textlink="">
      <xdr:nvSpPr>
        <xdr:cNvPr id="690" name="【消防施設】&#10;一人当たり面積該当値テキスト">
          <a:extLst>
            <a:ext uri="{FF2B5EF4-FFF2-40B4-BE49-F238E27FC236}">
              <a16:creationId xmlns:a16="http://schemas.microsoft.com/office/drawing/2014/main" id="{14DC5FA8-B900-4A1A-BA73-DE31F202799B}"/>
            </a:ext>
          </a:extLst>
        </xdr:cNvPr>
        <xdr:cNvSpPr txBox="1"/>
      </xdr:nvSpPr>
      <xdr:spPr>
        <a:xfrm>
          <a:off x="22199600" y="14662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4445</xdr:rowOff>
    </xdr:from>
    <xdr:to>
      <xdr:col>112</xdr:col>
      <xdr:colOff>38100</xdr:colOff>
      <xdr:row>86</xdr:row>
      <xdr:rowOff>106045</xdr:rowOff>
    </xdr:to>
    <xdr:sp macro="" textlink="">
      <xdr:nvSpPr>
        <xdr:cNvPr id="691" name="楕円 690">
          <a:extLst>
            <a:ext uri="{FF2B5EF4-FFF2-40B4-BE49-F238E27FC236}">
              <a16:creationId xmlns:a16="http://schemas.microsoft.com/office/drawing/2014/main" id="{69A112BA-691F-4D4D-940E-C291481D0529}"/>
            </a:ext>
          </a:extLst>
        </xdr:cNvPr>
        <xdr:cNvSpPr/>
      </xdr:nvSpPr>
      <xdr:spPr>
        <a:xfrm>
          <a:off x="21272500" y="1474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53339</xdr:rowOff>
    </xdr:from>
    <xdr:to>
      <xdr:col>116</xdr:col>
      <xdr:colOff>63500</xdr:colOff>
      <xdr:row>86</xdr:row>
      <xdr:rowOff>55245</xdr:rowOff>
    </xdr:to>
    <xdr:cxnSp macro="">
      <xdr:nvCxnSpPr>
        <xdr:cNvPr id="692" name="直線コネクタ 691">
          <a:extLst>
            <a:ext uri="{FF2B5EF4-FFF2-40B4-BE49-F238E27FC236}">
              <a16:creationId xmlns:a16="http://schemas.microsoft.com/office/drawing/2014/main" id="{F1638AE3-3BB3-452F-9865-D1D8F8FF9C88}"/>
            </a:ext>
          </a:extLst>
        </xdr:cNvPr>
        <xdr:cNvCxnSpPr/>
      </xdr:nvCxnSpPr>
      <xdr:spPr>
        <a:xfrm flipV="1">
          <a:off x="21323300" y="14798039"/>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6350</xdr:rowOff>
    </xdr:from>
    <xdr:to>
      <xdr:col>107</xdr:col>
      <xdr:colOff>101600</xdr:colOff>
      <xdr:row>86</xdr:row>
      <xdr:rowOff>107950</xdr:rowOff>
    </xdr:to>
    <xdr:sp macro="" textlink="">
      <xdr:nvSpPr>
        <xdr:cNvPr id="693" name="楕円 692">
          <a:extLst>
            <a:ext uri="{FF2B5EF4-FFF2-40B4-BE49-F238E27FC236}">
              <a16:creationId xmlns:a16="http://schemas.microsoft.com/office/drawing/2014/main" id="{0EC6A7A7-4C1A-46D0-9187-401E1024D0FD}"/>
            </a:ext>
          </a:extLst>
        </xdr:cNvPr>
        <xdr:cNvSpPr/>
      </xdr:nvSpPr>
      <xdr:spPr>
        <a:xfrm>
          <a:off x="20383500" y="1475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55245</xdr:rowOff>
    </xdr:from>
    <xdr:to>
      <xdr:col>111</xdr:col>
      <xdr:colOff>177800</xdr:colOff>
      <xdr:row>86</xdr:row>
      <xdr:rowOff>57150</xdr:rowOff>
    </xdr:to>
    <xdr:cxnSp macro="">
      <xdr:nvCxnSpPr>
        <xdr:cNvPr id="694" name="直線コネクタ 693">
          <a:extLst>
            <a:ext uri="{FF2B5EF4-FFF2-40B4-BE49-F238E27FC236}">
              <a16:creationId xmlns:a16="http://schemas.microsoft.com/office/drawing/2014/main" id="{88B53318-9025-4AAD-9328-681DB05F2EF4}"/>
            </a:ext>
          </a:extLst>
        </xdr:cNvPr>
        <xdr:cNvCxnSpPr/>
      </xdr:nvCxnSpPr>
      <xdr:spPr>
        <a:xfrm flipV="1">
          <a:off x="20434300" y="1479994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6350</xdr:rowOff>
    </xdr:from>
    <xdr:to>
      <xdr:col>102</xdr:col>
      <xdr:colOff>165100</xdr:colOff>
      <xdr:row>86</xdr:row>
      <xdr:rowOff>107950</xdr:rowOff>
    </xdr:to>
    <xdr:sp macro="" textlink="">
      <xdr:nvSpPr>
        <xdr:cNvPr id="695" name="楕円 694">
          <a:extLst>
            <a:ext uri="{FF2B5EF4-FFF2-40B4-BE49-F238E27FC236}">
              <a16:creationId xmlns:a16="http://schemas.microsoft.com/office/drawing/2014/main" id="{7D0B93F1-1E3E-4DDE-B7D6-5B4CD2BD2DA7}"/>
            </a:ext>
          </a:extLst>
        </xdr:cNvPr>
        <xdr:cNvSpPr/>
      </xdr:nvSpPr>
      <xdr:spPr>
        <a:xfrm>
          <a:off x="19494500" y="1475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57150</xdr:rowOff>
    </xdr:from>
    <xdr:to>
      <xdr:col>107</xdr:col>
      <xdr:colOff>50800</xdr:colOff>
      <xdr:row>86</xdr:row>
      <xdr:rowOff>57150</xdr:rowOff>
    </xdr:to>
    <xdr:cxnSp macro="">
      <xdr:nvCxnSpPr>
        <xdr:cNvPr id="696" name="直線コネクタ 695">
          <a:extLst>
            <a:ext uri="{FF2B5EF4-FFF2-40B4-BE49-F238E27FC236}">
              <a16:creationId xmlns:a16="http://schemas.microsoft.com/office/drawing/2014/main" id="{7EDCAD9B-341D-4A5B-ACFC-CC54F076BDCA}"/>
            </a:ext>
          </a:extLst>
        </xdr:cNvPr>
        <xdr:cNvCxnSpPr/>
      </xdr:nvCxnSpPr>
      <xdr:spPr>
        <a:xfrm>
          <a:off x="19545300" y="14801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137813</xdr:rowOff>
    </xdr:from>
    <xdr:ext cx="469744" cy="259045"/>
    <xdr:sp macro="" textlink="">
      <xdr:nvSpPr>
        <xdr:cNvPr id="697" name="n_1aveValue【消防施設】&#10;一人当たり面積">
          <a:extLst>
            <a:ext uri="{FF2B5EF4-FFF2-40B4-BE49-F238E27FC236}">
              <a16:creationId xmlns:a16="http://schemas.microsoft.com/office/drawing/2014/main" id="{2B7DFC4E-5BA3-4938-AD82-4633C75C91BC}"/>
            </a:ext>
          </a:extLst>
        </xdr:cNvPr>
        <xdr:cNvSpPr txBox="1"/>
      </xdr:nvSpPr>
      <xdr:spPr>
        <a:xfrm>
          <a:off x="21075727" y="14368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134002</xdr:rowOff>
    </xdr:from>
    <xdr:ext cx="469744" cy="259045"/>
    <xdr:sp macro="" textlink="">
      <xdr:nvSpPr>
        <xdr:cNvPr id="698" name="n_2aveValue【消防施設】&#10;一人当たり面積">
          <a:extLst>
            <a:ext uri="{FF2B5EF4-FFF2-40B4-BE49-F238E27FC236}">
              <a16:creationId xmlns:a16="http://schemas.microsoft.com/office/drawing/2014/main" id="{A5FCBDFA-7B1D-461E-A98C-0F0B2FC0ED03}"/>
            </a:ext>
          </a:extLst>
        </xdr:cNvPr>
        <xdr:cNvSpPr txBox="1"/>
      </xdr:nvSpPr>
      <xdr:spPr>
        <a:xfrm>
          <a:off x="20199427" y="14364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145432</xdr:rowOff>
    </xdr:from>
    <xdr:ext cx="469744" cy="259045"/>
    <xdr:sp macro="" textlink="">
      <xdr:nvSpPr>
        <xdr:cNvPr id="699" name="n_3aveValue【消防施設】&#10;一人当たり面積">
          <a:extLst>
            <a:ext uri="{FF2B5EF4-FFF2-40B4-BE49-F238E27FC236}">
              <a16:creationId xmlns:a16="http://schemas.microsoft.com/office/drawing/2014/main" id="{C9A739D7-641A-4A54-BA76-F994CFAA9CCE}"/>
            </a:ext>
          </a:extLst>
        </xdr:cNvPr>
        <xdr:cNvSpPr txBox="1"/>
      </xdr:nvSpPr>
      <xdr:spPr>
        <a:xfrm>
          <a:off x="19310427" y="14375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84472</xdr:rowOff>
    </xdr:from>
    <xdr:ext cx="469744" cy="259045"/>
    <xdr:sp macro="" textlink="">
      <xdr:nvSpPr>
        <xdr:cNvPr id="700" name="n_4aveValue【消防施設】&#10;一人当たり面積">
          <a:extLst>
            <a:ext uri="{FF2B5EF4-FFF2-40B4-BE49-F238E27FC236}">
              <a16:creationId xmlns:a16="http://schemas.microsoft.com/office/drawing/2014/main" id="{0737B3A9-9F71-4B19-82DE-F912EF3FA807}"/>
            </a:ext>
          </a:extLst>
        </xdr:cNvPr>
        <xdr:cNvSpPr txBox="1"/>
      </xdr:nvSpPr>
      <xdr:spPr>
        <a:xfrm>
          <a:off x="18421427" y="14314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97172</xdr:rowOff>
    </xdr:from>
    <xdr:ext cx="469744" cy="259045"/>
    <xdr:sp macro="" textlink="">
      <xdr:nvSpPr>
        <xdr:cNvPr id="701" name="n_1mainValue【消防施設】&#10;一人当たり面積">
          <a:extLst>
            <a:ext uri="{FF2B5EF4-FFF2-40B4-BE49-F238E27FC236}">
              <a16:creationId xmlns:a16="http://schemas.microsoft.com/office/drawing/2014/main" id="{412433BB-0F84-46D8-BED4-2854A4058D79}"/>
            </a:ext>
          </a:extLst>
        </xdr:cNvPr>
        <xdr:cNvSpPr txBox="1"/>
      </xdr:nvSpPr>
      <xdr:spPr>
        <a:xfrm>
          <a:off x="21075727"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99077</xdr:rowOff>
    </xdr:from>
    <xdr:ext cx="469744" cy="259045"/>
    <xdr:sp macro="" textlink="">
      <xdr:nvSpPr>
        <xdr:cNvPr id="702" name="n_2mainValue【消防施設】&#10;一人当たり面積">
          <a:extLst>
            <a:ext uri="{FF2B5EF4-FFF2-40B4-BE49-F238E27FC236}">
              <a16:creationId xmlns:a16="http://schemas.microsoft.com/office/drawing/2014/main" id="{7A90580C-5D3A-4480-ADF6-8D3280CC8ED5}"/>
            </a:ext>
          </a:extLst>
        </xdr:cNvPr>
        <xdr:cNvSpPr txBox="1"/>
      </xdr:nvSpPr>
      <xdr:spPr>
        <a:xfrm>
          <a:off x="20199427"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99077</xdr:rowOff>
    </xdr:from>
    <xdr:ext cx="469744" cy="259045"/>
    <xdr:sp macro="" textlink="">
      <xdr:nvSpPr>
        <xdr:cNvPr id="703" name="n_3mainValue【消防施設】&#10;一人当たり面積">
          <a:extLst>
            <a:ext uri="{FF2B5EF4-FFF2-40B4-BE49-F238E27FC236}">
              <a16:creationId xmlns:a16="http://schemas.microsoft.com/office/drawing/2014/main" id="{1B65DCF1-07A8-4DF1-A6D6-107DAF167646}"/>
            </a:ext>
          </a:extLst>
        </xdr:cNvPr>
        <xdr:cNvSpPr txBox="1"/>
      </xdr:nvSpPr>
      <xdr:spPr>
        <a:xfrm>
          <a:off x="19310427"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4" name="正方形/長方形 703">
          <a:extLst>
            <a:ext uri="{FF2B5EF4-FFF2-40B4-BE49-F238E27FC236}">
              <a16:creationId xmlns:a16="http://schemas.microsoft.com/office/drawing/2014/main" id="{1B70FC2A-A141-4BEC-97F7-BF1EA21047D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5" name="正方形/長方形 704">
          <a:extLst>
            <a:ext uri="{FF2B5EF4-FFF2-40B4-BE49-F238E27FC236}">
              <a16:creationId xmlns:a16="http://schemas.microsoft.com/office/drawing/2014/main" id="{9C81F23E-A66D-47C8-ACB0-450FD82C2C7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6" name="正方形/長方形 705">
          <a:extLst>
            <a:ext uri="{FF2B5EF4-FFF2-40B4-BE49-F238E27FC236}">
              <a16:creationId xmlns:a16="http://schemas.microsoft.com/office/drawing/2014/main" id="{5A56659E-CF69-454C-B7C7-54988FC6564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7" name="正方形/長方形 706">
          <a:extLst>
            <a:ext uri="{FF2B5EF4-FFF2-40B4-BE49-F238E27FC236}">
              <a16:creationId xmlns:a16="http://schemas.microsoft.com/office/drawing/2014/main" id="{99EC8B10-5D07-4325-9C57-F732A81A383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8" name="正方形/長方形 707">
          <a:extLst>
            <a:ext uri="{FF2B5EF4-FFF2-40B4-BE49-F238E27FC236}">
              <a16:creationId xmlns:a16="http://schemas.microsoft.com/office/drawing/2014/main" id="{BE68514E-BA99-4EAB-A067-D0068CB92A6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9" name="正方形/長方形 708">
          <a:extLst>
            <a:ext uri="{FF2B5EF4-FFF2-40B4-BE49-F238E27FC236}">
              <a16:creationId xmlns:a16="http://schemas.microsoft.com/office/drawing/2014/main" id="{2D7A328A-E942-457B-BC0C-55C472C5445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10" name="正方形/長方形 709">
          <a:extLst>
            <a:ext uri="{FF2B5EF4-FFF2-40B4-BE49-F238E27FC236}">
              <a16:creationId xmlns:a16="http://schemas.microsoft.com/office/drawing/2014/main" id="{A4ABD461-11F3-484C-AC6D-713EDB20439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1" name="正方形/長方形 710">
          <a:extLst>
            <a:ext uri="{FF2B5EF4-FFF2-40B4-BE49-F238E27FC236}">
              <a16:creationId xmlns:a16="http://schemas.microsoft.com/office/drawing/2014/main" id="{A108CF6C-0AFE-4837-B3F3-77A96387071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2" name="テキスト ボックス 711">
          <a:extLst>
            <a:ext uri="{FF2B5EF4-FFF2-40B4-BE49-F238E27FC236}">
              <a16:creationId xmlns:a16="http://schemas.microsoft.com/office/drawing/2014/main" id="{C9F6380E-46C4-4030-B644-F14C52BAE3D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3" name="直線コネクタ 712">
          <a:extLst>
            <a:ext uri="{FF2B5EF4-FFF2-40B4-BE49-F238E27FC236}">
              <a16:creationId xmlns:a16="http://schemas.microsoft.com/office/drawing/2014/main" id="{0260FB04-7B25-4587-B82D-27810AB3846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4" name="テキスト ボックス 713">
          <a:extLst>
            <a:ext uri="{FF2B5EF4-FFF2-40B4-BE49-F238E27FC236}">
              <a16:creationId xmlns:a16="http://schemas.microsoft.com/office/drawing/2014/main" id="{56859F07-35DE-4B02-A98E-EA56825A132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15" name="直線コネクタ 714">
          <a:extLst>
            <a:ext uri="{FF2B5EF4-FFF2-40B4-BE49-F238E27FC236}">
              <a16:creationId xmlns:a16="http://schemas.microsoft.com/office/drawing/2014/main" id="{42591F8D-DB4F-4E10-8DD4-F3CB4829F85C}"/>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16" name="テキスト ボックス 715">
          <a:extLst>
            <a:ext uri="{FF2B5EF4-FFF2-40B4-BE49-F238E27FC236}">
              <a16:creationId xmlns:a16="http://schemas.microsoft.com/office/drawing/2014/main" id="{08AA8CCE-BC66-4380-8962-3F3D8DC0F7BC}"/>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17" name="直線コネクタ 716">
          <a:extLst>
            <a:ext uri="{FF2B5EF4-FFF2-40B4-BE49-F238E27FC236}">
              <a16:creationId xmlns:a16="http://schemas.microsoft.com/office/drawing/2014/main" id="{B8A9FF13-5060-4516-8A88-992239BB63AD}"/>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18" name="テキスト ボックス 717">
          <a:extLst>
            <a:ext uri="{FF2B5EF4-FFF2-40B4-BE49-F238E27FC236}">
              <a16:creationId xmlns:a16="http://schemas.microsoft.com/office/drawing/2014/main" id="{9BF274D0-ECA6-4428-B7F2-96199155C524}"/>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19" name="直線コネクタ 718">
          <a:extLst>
            <a:ext uri="{FF2B5EF4-FFF2-40B4-BE49-F238E27FC236}">
              <a16:creationId xmlns:a16="http://schemas.microsoft.com/office/drawing/2014/main" id="{A1204E34-B83A-42F1-AA8E-E780BA526E05}"/>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20" name="テキスト ボックス 719">
          <a:extLst>
            <a:ext uri="{FF2B5EF4-FFF2-40B4-BE49-F238E27FC236}">
              <a16:creationId xmlns:a16="http://schemas.microsoft.com/office/drawing/2014/main" id="{1B228274-02F0-4B2E-A1C3-2909548785CA}"/>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21" name="直線コネクタ 720">
          <a:extLst>
            <a:ext uri="{FF2B5EF4-FFF2-40B4-BE49-F238E27FC236}">
              <a16:creationId xmlns:a16="http://schemas.microsoft.com/office/drawing/2014/main" id="{4CD7391E-EC51-40D4-9407-5B210C304A16}"/>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22" name="テキスト ボックス 721">
          <a:extLst>
            <a:ext uri="{FF2B5EF4-FFF2-40B4-BE49-F238E27FC236}">
              <a16:creationId xmlns:a16="http://schemas.microsoft.com/office/drawing/2014/main" id="{42FFF858-452E-4644-9743-14853972E944}"/>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23" name="直線コネクタ 722">
          <a:extLst>
            <a:ext uri="{FF2B5EF4-FFF2-40B4-BE49-F238E27FC236}">
              <a16:creationId xmlns:a16="http://schemas.microsoft.com/office/drawing/2014/main" id="{402105D7-29AF-45A4-BAAE-95D1E6BA9A24}"/>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24" name="テキスト ボックス 723">
          <a:extLst>
            <a:ext uri="{FF2B5EF4-FFF2-40B4-BE49-F238E27FC236}">
              <a16:creationId xmlns:a16="http://schemas.microsoft.com/office/drawing/2014/main" id="{1DFD2CF3-F75C-4936-8156-61D009A38821}"/>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25" name="直線コネクタ 724">
          <a:extLst>
            <a:ext uri="{FF2B5EF4-FFF2-40B4-BE49-F238E27FC236}">
              <a16:creationId xmlns:a16="http://schemas.microsoft.com/office/drawing/2014/main" id="{D9FA4B59-9FD0-45F4-BA83-6696F3D1FC3C}"/>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26" name="テキスト ボックス 725">
          <a:extLst>
            <a:ext uri="{FF2B5EF4-FFF2-40B4-BE49-F238E27FC236}">
              <a16:creationId xmlns:a16="http://schemas.microsoft.com/office/drawing/2014/main" id="{499EBD58-7885-4538-9515-06ADD07430CD}"/>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7" name="直線コネクタ 726">
          <a:extLst>
            <a:ext uri="{FF2B5EF4-FFF2-40B4-BE49-F238E27FC236}">
              <a16:creationId xmlns:a16="http://schemas.microsoft.com/office/drawing/2014/main" id="{47C1CE80-D89F-4D7F-9713-CC4CB3FC99A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8" name="【庁舎】&#10;有形固定資産減価償却率グラフ枠">
          <a:extLst>
            <a:ext uri="{FF2B5EF4-FFF2-40B4-BE49-F238E27FC236}">
              <a16:creationId xmlns:a16="http://schemas.microsoft.com/office/drawing/2014/main" id="{5DD668C3-3BF4-4035-9868-9F591F69A1E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4355</xdr:rowOff>
    </xdr:from>
    <xdr:to>
      <xdr:col>85</xdr:col>
      <xdr:colOff>126364</xdr:colOff>
      <xdr:row>109</xdr:row>
      <xdr:rowOff>35379</xdr:rowOff>
    </xdr:to>
    <xdr:cxnSp macro="">
      <xdr:nvCxnSpPr>
        <xdr:cNvPr id="729" name="直線コネクタ 728">
          <a:extLst>
            <a:ext uri="{FF2B5EF4-FFF2-40B4-BE49-F238E27FC236}">
              <a16:creationId xmlns:a16="http://schemas.microsoft.com/office/drawing/2014/main" id="{00C3F1FF-6B11-4FE9-A816-769F80144491}"/>
            </a:ext>
          </a:extLst>
        </xdr:cNvPr>
        <xdr:cNvCxnSpPr/>
      </xdr:nvCxnSpPr>
      <xdr:spPr>
        <a:xfrm flipV="1">
          <a:off x="16318864" y="17149355"/>
          <a:ext cx="0"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30" name="【庁舎】&#10;有形固定資産減価償却率最小値テキスト">
          <a:extLst>
            <a:ext uri="{FF2B5EF4-FFF2-40B4-BE49-F238E27FC236}">
              <a16:creationId xmlns:a16="http://schemas.microsoft.com/office/drawing/2014/main" id="{644427A4-E9E2-4718-A144-8FB1CA8BCFDC}"/>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31" name="直線コネクタ 730">
          <a:extLst>
            <a:ext uri="{FF2B5EF4-FFF2-40B4-BE49-F238E27FC236}">
              <a16:creationId xmlns:a16="http://schemas.microsoft.com/office/drawing/2014/main" id="{80700865-ECB0-4BC8-873E-67D79288DFA1}"/>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122482</xdr:rowOff>
    </xdr:from>
    <xdr:ext cx="340478" cy="259045"/>
    <xdr:sp macro="" textlink="">
      <xdr:nvSpPr>
        <xdr:cNvPr id="732" name="【庁舎】&#10;有形固定資産減価償却率最大値テキスト">
          <a:extLst>
            <a:ext uri="{FF2B5EF4-FFF2-40B4-BE49-F238E27FC236}">
              <a16:creationId xmlns:a16="http://schemas.microsoft.com/office/drawing/2014/main" id="{3CA9CDC9-985E-4151-BF29-A36094810A99}"/>
            </a:ext>
          </a:extLst>
        </xdr:cNvPr>
        <xdr:cNvSpPr txBox="1"/>
      </xdr:nvSpPr>
      <xdr:spPr>
        <a:xfrm>
          <a:off x="16357600" y="169245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4355</xdr:rowOff>
    </xdr:from>
    <xdr:to>
      <xdr:col>86</xdr:col>
      <xdr:colOff>25400</xdr:colOff>
      <xdr:row>100</xdr:row>
      <xdr:rowOff>4355</xdr:rowOff>
    </xdr:to>
    <xdr:cxnSp macro="">
      <xdr:nvCxnSpPr>
        <xdr:cNvPr id="733" name="直線コネクタ 732">
          <a:extLst>
            <a:ext uri="{FF2B5EF4-FFF2-40B4-BE49-F238E27FC236}">
              <a16:creationId xmlns:a16="http://schemas.microsoft.com/office/drawing/2014/main" id="{342F5568-F166-443D-82DE-0700CAD49D82}"/>
            </a:ext>
          </a:extLst>
        </xdr:cNvPr>
        <xdr:cNvCxnSpPr/>
      </xdr:nvCxnSpPr>
      <xdr:spPr>
        <a:xfrm>
          <a:off x="16230600" y="17149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167113</xdr:rowOff>
    </xdr:from>
    <xdr:ext cx="405111" cy="259045"/>
    <xdr:sp macro="" textlink="">
      <xdr:nvSpPr>
        <xdr:cNvPr id="734" name="【庁舎】&#10;有形固定資産減価償却率平均値テキスト">
          <a:extLst>
            <a:ext uri="{FF2B5EF4-FFF2-40B4-BE49-F238E27FC236}">
              <a16:creationId xmlns:a16="http://schemas.microsoft.com/office/drawing/2014/main" id="{A62F0C4A-69D7-4114-97D9-704327A5D2BD}"/>
            </a:ext>
          </a:extLst>
        </xdr:cNvPr>
        <xdr:cNvSpPr txBox="1"/>
      </xdr:nvSpPr>
      <xdr:spPr>
        <a:xfrm>
          <a:off x="16357600" y="17826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17236</xdr:rowOff>
    </xdr:from>
    <xdr:to>
      <xdr:col>85</xdr:col>
      <xdr:colOff>177800</xdr:colOff>
      <xdr:row>104</xdr:row>
      <xdr:rowOff>118836</xdr:rowOff>
    </xdr:to>
    <xdr:sp macro="" textlink="">
      <xdr:nvSpPr>
        <xdr:cNvPr id="735" name="フローチャート: 判断 734">
          <a:extLst>
            <a:ext uri="{FF2B5EF4-FFF2-40B4-BE49-F238E27FC236}">
              <a16:creationId xmlns:a16="http://schemas.microsoft.com/office/drawing/2014/main" id="{33A82C19-9640-4260-94C1-BC8EEB290A9C}"/>
            </a:ext>
          </a:extLst>
        </xdr:cNvPr>
        <xdr:cNvSpPr/>
      </xdr:nvSpPr>
      <xdr:spPr>
        <a:xfrm>
          <a:off x="162687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2539</xdr:rowOff>
    </xdr:from>
    <xdr:to>
      <xdr:col>81</xdr:col>
      <xdr:colOff>101600</xdr:colOff>
      <xdr:row>104</xdr:row>
      <xdr:rowOff>104139</xdr:rowOff>
    </xdr:to>
    <xdr:sp macro="" textlink="">
      <xdr:nvSpPr>
        <xdr:cNvPr id="736" name="フローチャート: 判断 735">
          <a:extLst>
            <a:ext uri="{FF2B5EF4-FFF2-40B4-BE49-F238E27FC236}">
              <a16:creationId xmlns:a16="http://schemas.microsoft.com/office/drawing/2014/main" id="{F7B9EE4D-6E7C-4049-BB74-2CDA76FA02DE}"/>
            </a:ext>
          </a:extLst>
        </xdr:cNvPr>
        <xdr:cNvSpPr/>
      </xdr:nvSpPr>
      <xdr:spPr>
        <a:xfrm>
          <a:off x="15430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4173</xdr:rowOff>
    </xdr:from>
    <xdr:to>
      <xdr:col>76</xdr:col>
      <xdr:colOff>165100</xdr:colOff>
      <xdr:row>104</xdr:row>
      <xdr:rowOff>105773</xdr:rowOff>
    </xdr:to>
    <xdr:sp macro="" textlink="">
      <xdr:nvSpPr>
        <xdr:cNvPr id="737" name="フローチャート: 判断 736">
          <a:extLst>
            <a:ext uri="{FF2B5EF4-FFF2-40B4-BE49-F238E27FC236}">
              <a16:creationId xmlns:a16="http://schemas.microsoft.com/office/drawing/2014/main" id="{8407AB90-5CFC-4AA8-8C9B-EA41DDBC6904}"/>
            </a:ext>
          </a:extLst>
        </xdr:cNvPr>
        <xdr:cNvSpPr/>
      </xdr:nvSpPr>
      <xdr:spPr>
        <a:xfrm>
          <a:off x="14541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92348</xdr:rowOff>
    </xdr:from>
    <xdr:to>
      <xdr:col>72</xdr:col>
      <xdr:colOff>38100</xdr:colOff>
      <xdr:row>105</xdr:row>
      <xdr:rowOff>22498</xdr:rowOff>
    </xdr:to>
    <xdr:sp macro="" textlink="">
      <xdr:nvSpPr>
        <xdr:cNvPr id="738" name="フローチャート: 判断 737">
          <a:extLst>
            <a:ext uri="{FF2B5EF4-FFF2-40B4-BE49-F238E27FC236}">
              <a16:creationId xmlns:a16="http://schemas.microsoft.com/office/drawing/2014/main" id="{7EBEE755-B8AA-4F3E-8876-490776F6CF29}"/>
            </a:ext>
          </a:extLst>
        </xdr:cNvPr>
        <xdr:cNvSpPr/>
      </xdr:nvSpPr>
      <xdr:spPr>
        <a:xfrm>
          <a:off x="13652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164193</xdr:rowOff>
    </xdr:from>
    <xdr:to>
      <xdr:col>67</xdr:col>
      <xdr:colOff>101600</xdr:colOff>
      <xdr:row>105</xdr:row>
      <xdr:rowOff>94343</xdr:rowOff>
    </xdr:to>
    <xdr:sp macro="" textlink="">
      <xdr:nvSpPr>
        <xdr:cNvPr id="739" name="フローチャート: 判断 738">
          <a:extLst>
            <a:ext uri="{FF2B5EF4-FFF2-40B4-BE49-F238E27FC236}">
              <a16:creationId xmlns:a16="http://schemas.microsoft.com/office/drawing/2014/main" id="{F0290782-9487-43CA-9391-47B983685782}"/>
            </a:ext>
          </a:extLst>
        </xdr:cNvPr>
        <xdr:cNvSpPr/>
      </xdr:nvSpPr>
      <xdr:spPr>
        <a:xfrm>
          <a:off x="12763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53728086-61E9-4DBC-ADDB-BFED922682D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37AFE56B-9245-4928-B637-C6058939FAF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60E694FB-7249-47C5-8EDD-0152CB03213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3F511DFE-55E9-4759-A398-C1700C34003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0490C573-8C51-45E7-A171-CFE93F4ABAC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131536</xdr:rowOff>
    </xdr:from>
    <xdr:to>
      <xdr:col>85</xdr:col>
      <xdr:colOff>177800</xdr:colOff>
      <xdr:row>104</xdr:row>
      <xdr:rowOff>61686</xdr:rowOff>
    </xdr:to>
    <xdr:sp macro="" textlink="">
      <xdr:nvSpPr>
        <xdr:cNvPr id="745" name="楕円 744">
          <a:extLst>
            <a:ext uri="{FF2B5EF4-FFF2-40B4-BE49-F238E27FC236}">
              <a16:creationId xmlns:a16="http://schemas.microsoft.com/office/drawing/2014/main" id="{107EF249-D734-417C-9094-67B5EF07CDA7}"/>
            </a:ext>
          </a:extLst>
        </xdr:cNvPr>
        <xdr:cNvSpPr/>
      </xdr:nvSpPr>
      <xdr:spPr>
        <a:xfrm>
          <a:off x="16268700" y="1779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154413</xdr:rowOff>
    </xdr:from>
    <xdr:ext cx="405111" cy="259045"/>
    <xdr:sp macro="" textlink="">
      <xdr:nvSpPr>
        <xdr:cNvPr id="746" name="【庁舎】&#10;有形固定資産減価償却率該当値テキスト">
          <a:extLst>
            <a:ext uri="{FF2B5EF4-FFF2-40B4-BE49-F238E27FC236}">
              <a16:creationId xmlns:a16="http://schemas.microsoft.com/office/drawing/2014/main" id="{E5034116-7A10-45B1-83C3-514D77BC2AD3}"/>
            </a:ext>
          </a:extLst>
        </xdr:cNvPr>
        <xdr:cNvSpPr txBox="1"/>
      </xdr:nvSpPr>
      <xdr:spPr>
        <a:xfrm>
          <a:off x="16357600" y="1764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98879</xdr:rowOff>
    </xdr:from>
    <xdr:to>
      <xdr:col>81</xdr:col>
      <xdr:colOff>101600</xdr:colOff>
      <xdr:row>104</xdr:row>
      <xdr:rowOff>29029</xdr:rowOff>
    </xdr:to>
    <xdr:sp macro="" textlink="">
      <xdr:nvSpPr>
        <xdr:cNvPr id="747" name="楕円 746">
          <a:extLst>
            <a:ext uri="{FF2B5EF4-FFF2-40B4-BE49-F238E27FC236}">
              <a16:creationId xmlns:a16="http://schemas.microsoft.com/office/drawing/2014/main" id="{E61DCDD8-4480-41C4-9595-DDC364CB0EC8}"/>
            </a:ext>
          </a:extLst>
        </xdr:cNvPr>
        <xdr:cNvSpPr/>
      </xdr:nvSpPr>
      <xdr:spPr>
        <a:xfrm>
          <a:off x="15430500" y="1775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149679</xdr:rowOff>
    </xdr:from>
    <xdr:to>
      <xdr:col>85</xdr:col>
      <xdr:colOff>127000</xdr:colOff>
      <xdr:row>104</xdr:row>
      <xdr:rowOff>10886</xdr:rowOff>
    </xdr:to>
    <xdr:cxnSp macro="">
      <xdr:nvCxnSpPr>
        <xdr:cNvPr id="748" name="直線コネクタ 747">
          <a:extLst>
            <a:ext uri="{FF2B5EF4-FFF2-40B4-BE49-F238E27FC236}">
              <a16:creationId xmlns:a16="http://schemas.microsoft.com/office/drawing/2014/main" id="{A7F68BD8-5E9A-442E-B678-3C28E5DB1897}"/>
            </a:ext>
          </a:extLst>
        </xdr:cNvPr>
        <xdr:cNvCxnSpPr/>
      </xdr:nvCxnSpPr>
      <xdr:spPr>
        <a:xfrm>
          <a:off x="15481300" y="1780902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66221</xdr:rowOff>
    </xdr:from>
    <xdr:to>
      <xdr:col>76</xdr:col>
      <xdr:colOff>165100</xdr:colOff>
      <xdr:row>103</xdr:row>
      <xdr:rowOff>167821</xdr:rowOff>
    </xdr:to>
    <xdr:sp macro="" textlink="">
      <xdr:nvSpPr>
        <xdr:cNvPr id="749" name="楕円 748">
          <a:extLst>
            <a:ext uri="{FF2B5EF4-FFF2-40B4-BE49-F238E27FC236}">
              <a16:creationId xmlns:a16="http://schemas.microsoft.com/office/drawing/2014/main" id="{7E648AD1-9DA5-46B2-8275-20701AA14F9C}"/>
            </a:ext>
          </a:extLst>
        </xdr:cNvPr>
        <xdr:cNvSpPr/>
      </xdr:nvSpPr>
      <xdr:spPr>
        <a:xfrm>
          <a:off x="14541500" y="1772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117021</xdr:rowOff>
    </xdr:from>
    <xdr:to>
      <xdr:col>81</xdr:col>
      <xdr:colOff>50800</xdr:colOff>
      <xdr:row>103</xdr:row>
      <xdr:rowOff>149679</xdr:rowOff>
    </xdr:to>
    <xdr:cxnSp macro="">
      <xdr:nvCxnSpPr>
        <xdr:cNvPr id="750" name="直線コネクタ 749">
          <a:extLst>
            <a:ext uri="{FF2B5EF4-FFF2-40B4-BE49-F238E27FC236}">
              <a16:creationId xmlns:a16="http://schemas.microsoft.com/office/drawing/2014/main" id="{5902CC8A-1470-495C-A2AD-4B747BF40E5A}"/>
            </a:ext>
          </a:extLst>
        </xdr:cNvPr>
        <xdr:cNvCxnSpPr/>
      </xdr:nvCxnSpPr>
      <xdr:spPr>
        <a:xfrm>
          <a:off x="14592300" y="177763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33564</xdr:rowOff>
    </xdr:from>
    <xdr:to>
      <xdr:col>72</xdr:col>
      <xdr:colOff>38100</xdr:colOff>
      <xdr:row>103</xdr:row>
      <xdr:rowOff>135164</xdr:rowOff>
    </xdr:to>
    <xdr:sp macro="" textlink="">
      <xdr:nvSpPr>
        <xdr:cNvPr id="751" name="楕円 750">
          <a:extLst>
            <a:ext uri="{FF2B5EF4-FFF2-40B4-BE49-F238E27FC236}">
              <a16:creationId xmlns:a16="http://schemas.microsoft.com/office/drawing/2014/main" id="{4DBC7DA0-B7A7-4DBC-99A9-DBC10CD5CB4C}"/>
            </a:ext>
          </a:extLst>
        </xdr:cNvPr>
        <xdr:cNvSpPr/>
      </xdr:nvSpPr>
      <xdr:spPr>
        <a:xfrm>
          <a:off x="13652500" y="1769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84364</xdr:rowOff>
    </xdr:from>
    <xdr:to>
      <xdr:col>76</xdr:col>
      <xdr:colOff>114300</xdr:colOff>
      <xdr:row>103</xdr:row>
      <xdr:rowOff>117021</xdr:rowOff>
    </xdr:to>
    <xdr:cxnSp macro="">
      <xdr:nvCxnSpPr>
        <xdr:cNvPr id="752" name="直線コネクタ 751">
          <a:extLst>
            <a:ext uri="{FF2B5EF4-FFF2-40B4-BE49-F238E27FC236}">
              <a16:creationId xmlns:a16="http://schemas.microsoft.com/office/drawing/2014/main" id="{06C8D8F1-5D65-4E0F-9209-78AE8975AFAB}"/>
            </a:ext>
          </a:extLst>
        </xdr:cNvPr>
        <xdr:cNvCxnSpPr/>
      </xdr:nvCxnSpPr>
      <xdr:spPr>
        <a:xfrm>
          <a:off x="13703300" y="177437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95266</xdr:rowOff>
    </xdr:from>
    <xdr:ext cx="405111" cy="259045"/>
    <xdr:sp macro="" textlink="">
      <xdr:nvSpPr>
        <xdr:cNvPr id="753" name="n_1aveValue【庁舎】&#10;有形固定資産減価償却率">
          <a:extLst>
            <a:ext uri="{FF2B5EF4-FFF2-40B4-BE49-F238E27FC236}">
              <a16:creationId xmlns:a16="http://schemas.microsoft.com/office/drawing/2014/main" id="{752181D3-953E-4CD2-95FB-539AF2AC0EB6}"/>
            </a:ext>
          </a:extLst>
        </xdr:cNvPr>
        <xdr:cNvSpPr txBox="1"/>
      </xdr:nvSpPr>
      <xdr:spPr>
        <a:xfrm>
          <a:off x="15266044"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96900</xdr:rowOff>
    </xdr:from>
    <xdr:ext cx="405111" cy="259045"/>
    <xdr:sp macro="" textlink="">
      <xdr:nvSpPr>
        <xdr:cNvPr id="754" name="n_2aveValue【庁舎】&#10;有形固定資産減価償却率">
          <a:extLst>
            <a:ext uri="{FF2B5EF4-FFF2-40B4-BE49-F238E27FC236}">
              <a16:creationId xmlns:a16="http://schemas.microsoft.com/office/drawing/2014/main" id="{61CCB3ED-C3A8-47C6-835D-B2AB4A1F1A96}"/>
            </a:ext>
          </a:extLst>
        </xdr:cNvPr>
        <xdr:cNvSpPr txBox="1"/>
      </xdr:nvSpPr>
      <xdr:spPr>
        <a:xfrm>
          <a:off x="14389744" y="1792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13625</xdr:rowOff>
    </xdr:from>
    <xdr:ext cx="405111" cy="259045"/>
    <xdr:sp macro="" textlink="">
      <xdr:nvSpPr>
        <xdr:cNvPr id="755" name="n_3aveValue【庁舎】&#10;有形固定資産減価償却率">
          <a:extLst>
            <a:ext uri="{FF2B5EF4-FFF2-40B4-BE49-F238E27FC236}">
              <a16:creationId xmlns:a16="http://schemas.microsoft.com/office/drawing/2014/main" id="{5BF343DA-22C6-45D8-8A4D-AE838FFDEBBA}"/>
            </a:ext>
          </a:extLst>
        </xdr:cNvPr>
        <xdr:cNvSpPr txBox="1"/>
      </xdr:nvSpPr>
      <xdr:spPr>
        <a:xfrm>
          <a:off x="13500744" y="1801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110870</xdr:rowOff>
    </xdr:from>
    <xdr:ext cx="405111" cy="259045"/>
    <xdr:sp macro="" textlink="">
      <xdr:nvSpPr>
        <xdr:cNvPr id="756" name="n_4aveValue【庁舎】&#10;有形固定資産減価償却率">
          <a:extLst>
            <a:ext uri="{FF2B5EF4-FFF2-40B4-BE49-F238E27FC236}">
              <a16:creationId xmlns:a16="http://schemas.microsoft.com/office/drawing/2014/main" id="{E1FA4F58-BB28-419F-8D98-2BFE2FF0177F}"/>
            </a:ext>
          </a:extLst>
        </xdr:cNvPr>
        <xdr:cNvSpPr txBox="1"/>
      </xdr:nvSpPr>
      <xdr:spPr>
        <a:xfrm>
          <a:off x="12611744" y="1777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45556</xdr:rowOff>
    </xdr:from>
    <xdr:ext cx="405111" cy="259045"/>
    <xdr:sp macro="" textlink="">
      <xdr:nvSpPr>
        <xdr:cNvPr id="757" name="n_1mainValue【庁舎】&#10;有形固定資産減価償却率">
          <a:extLst>
            <a:ext uri="{FF2B5EF4-FFF2-40B4-BE49-F238E27FC236}">
              <a16:creationId xmlns:a16="http://schemas.microsoft.com/office/drawing/2014/main" id="{A7372935-2C9A-428D-B495-87A0EAC5463C}"/>
            </a:ext>
          </a:extLst>
        </xdr:cNvPr>
        <xdr:cNvSpPr txBox="1"/>
      </xdr:nvSpPr>
      <xdr:spPr>
        <a:xfrm>
          <a:off x="15266044" y="17533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12898</xdr:rowOff>
    </xdr:from>
    <xdr:ext cx="405111" cy="259045"/>
    <xdr:sp macro="" textlink="">
      <xdr:nvSpPr>
        <xdr:cNvPr id="758" name="n_2mainValue【庁舎】&#10;有形固定資産減価償却率">
          <a:extLst>
            <a:ext uri="{FF2B5EF4-FFF2-40B4-BE49-F238E27FC236}">
              <a16:creationId xmlns:a16="http://schemas.microsoft.com/office/drawing/2014/main" id="{C835C0E3-8287-47CC-BC99-6D5372FF602A}"/>
            </a:ext>
          </a:extLst>
        </xdr:cNvPr>
        <xdr:cNvSpPr txBox="1"/>
      </xdr:nvSpPr>
      <xdr:spPr>
        <a:xfrm>
          <a:off x="14389744" y="17500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151691</xdr:rowOff>
    </xdr:from>
    <xdr:ext cx="405111" cy="259045"/>
    <xdr:sp macro="" textlink="">
      <xdr:nvSpPr>
        <xdr:cNvPr id="759" name="n_3mainValue【庁舎】&#10;有形固定資産減価償却率">
          <a:extLst>
            <a:ext uri="{FF2B5EF4-FFF2-40B4-BE49-F238E27FC236}">
              <a16:creationId xmlns:a16="http://schemas.microsoft.com/office/drawing/2014/main" id="{5B18A928-2537-47C7-918F-C13837D3ACFD}"/>
            </a:ext>
          </a:extLst>
        </xdr:cNvPr>
        <xdr:cNvSpPr txBox="1"/>
      </xdr:nvSpPr>
      <xdr:spPr>
        <a:xfrm>
          <a:off x="13500744" y="1746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0" name="正方形/長方形 759">
          <a:extLst>
            <a:ext uri="{FF2B5EF4-FFF2-40B4-BE49-F238E27FC236}">
              <a16:creationId xmlns:a16="http://schemas.microsoft.com/office/drawing/2014/main" id="{5AD2DAD6-BE24-4B55-A0F7-BE6227BF8C8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61" name="正方形/長方形 760">
          <a:extLst>
            <a:ext uri="{FF2B5EF4-FFF2-40B4-BE49-F238E27FC236}">
              <a16:creationId xmlns:a16="http://schemas.microsoft.com/office/drawing/2014/main" id="{03330E62-C9B8-4D9F-8D94-6777CC51B1E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62" name="正方形/長方形 761">
          <a:extLst>
            <a:ext uri="{FF2B5EF4-FFF2-40B4-BE49-F238E27FC236}">
              <a16:creationId xmlns:a16="http://schemas.microsoft.com/office/drawing/2014/main" id="{57AA16C2-2BE8-4DE8-A5C6-BDAC024B7C7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3" name="正方形/長方形 762">
          <a:extLst>
            <a:ext uri="{FF2B5EF4-FFF2-40B4-BE49-F238E27FC236}">
              <a16:creationId xmlns:a16="http://schemas.microsoft.com/office/drawing/2014/main" id="{ED0A7B4B-69C3-48E8-A8C3-8ABAC513917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4" name="正方形/長方形 763">
          <a:extLst>
            <a:ext uri="{FF2B5EF4-FFF2-40B4-BE49-F238E27FC236}">
              <a16:creationId xmlns:a16="http://schemas.microsoft.com/office/drawing/2014/main" id="{50ED223C-1FC7-4396-AE08-D2BC03973BE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5" name="正方形/長方形 764">
          <a:extLst>
            <a:ext uri="{FF2B5EF4-FFF2-40B4-BE49-F238E27FC236}">
              <a16:creationId xmlns:a16="http://schemas.microsoft.com/office/drawing/2014/main" id="{DBA8BD67-7E28-44CF-90CC-91C13FCD0F7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6" name="正方形/長方形 765">
          <a:extLst>
            <a:ext uri="{FF2B5EF4-FFF2-40B4-BE49-F238E27FC236}">
              <a16:creationId xmlns:a16="http://schemas.microsoft.com/office/drawing/2014/main" id="{7EEFBB36-B659-4D3E-A042-0A6E1706908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7" name="正方形/長方形 766">
          <a:extLst>
            <a:ext uri="{FF2B5EF4-FFF2-40B4-BE49-F238E27FC236}">
              <a16:creationId xmlns:a16="http://schemas.microsoft.com/office/drawing/2014/main" id="{E8020CCD-9A60-4D67-BFF9-37E02433CB2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8" name="テキスト ボックス 767">
          <a:extLst>
            <a:ext uri="{FF2B5EF4-FFF2-40B4-BE49-F238E27FC236}">
              <a16:creationId xmlns:a16="http://schemas.microsoft.com/office/drawing/2014/main" id="{17B78840-32D3-4E3D-AF95-52A29DEE256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9" name="直線コネクタ 768">
          <a:extLst>
            <a:ext uri="{FF2B5EF4-FFF2-40B4-BE49-F238E27FC236}">
              <a16:creationId xmlns:a16="http://schemas.microsoft.com/office/drawing/2014/main" id="{03834F89-B022-43DE-A436-4F345211A2C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70" name="直線コネクタ 769">
          <a:extLst>
            <a:ext uri="{FF2B5EF4-FFF2-40B4-BE49-F238E27FC236}">
              <a16:creationId xmlns:a16="http://schemas.microsoft.com/office/drawing/2014/main" id="{135DDE69-C025-4BCF-A841-281FD412B38C}"/>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71" name="テキスト ボックス 770">
          <a:extLst>
            <a:ext uri="{FF2B5EF4-FFF2-40B4-BE49-F238E27FC236}">
              <a16:creationId xmlns:a16="http://schemas.microsoft.com/office/drawing/2014/main" id="{F5B4131F-EA50-4D77-AE6B-5547DD02861D}"/>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72" name="直線コネクタ 771">
          <a:extLst>
            <a:ext uri="{FF2B5EF4-FFF2-40B4-BE49-F238E27FC236}">
              <a16:creationId xmlns:a16="http://schemas.microsoft.com/office/drawing/2014/main" id="{58F7D24B-62AC-49FF-8314-3224DEE29238}"/>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73" name="テキスト ボックス 772">
          <a:extLst>
            <a:ext uri="{FF2B5EF4-FFF2-40B4-BE49-F238E27FC236}">
              <a16:creationId xmlns:a16="http://schemas.microsoft.com/office/drawing/2014/main" id="{7D5576F3-F170-4026-971F-B265C5EB8762}"/>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74" name="直線コネクタ 773">
          <a:extLst>
            <a:ext uri="{FF2B5EF4-FFF2-40B4-BE49-F238E27FC236}">
              <a16:creationId xmlns:a16="http://schemas.microsoft.com/office/drawing/2014/main" id="{7E31DACE-54B9-4C49-8EB9-E3059E4078EE}"/>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75" name="テキスト ボックス 774">
          <a:extLst>
            <a:ext uri="{FF2B5EF4-FFF2-40B4-BE49-F238E27FC236}">
              <a16:creationId xmlns:a16="http://schemas.microsoft.com/office/drawing/2014/main" id="{3E450557-4A9D-45A4-B04C-C4EEBA49F49D}"/>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76" name="直線コネクタ 775">
          <a:extLst>
            <a:ext uri="{FF2B5EF4-FFF2-40B4-BE49-F238E27FC236}">
              <a16:creationId xmlns:a16="http://schemas.microsoft.com/office/drawing/2014/main" id="{6CDABF63-DA98-4125-8184-B125898ADE8B}"/>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77" name="テキスト ボックス 776">
          <a:extLst>
            <a:ext uri="{FF2B5EF4-FFF2-40B4-BE49-F238E27FC236}">
              <a16:creationId xmlns:a16="http://schemas.microsoft.com/office/drawing/2014/main" id="{D62223FA-6FD1-45AB-B1BA-89FFB0BC7A87}"/>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78" name="直線コネクタ 777">
          <a:extLst>
            <a:ext uri="{FF2B5EF4-FFF2-40B4-BE49-F238E27FC236}">
              <a16:creationId xmlns:a16="http://schemas.microsoft.com/office/drawing/2014/main" id="{696F869E-FE8E-4E39-AFF2-B750658815E9}"/>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79" name="テキスト ボックス 778">
          <a:extLst>
            <a:ext uri="{FF2B5EF4-FFF2-40B4-BE49-F238E27FC236}">
              <a16:creationId xmlns:a16="http://schemas.microsoft.com/office/drawing/2014/main" id="{1656A079-62D2-4089-A650-19B29E29E2A3}"/>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80" name="直線コネクタ 779">
          <a:extLst>
            <a:ext uri="{FF2B5EF4-FFF2-40B4-BE49-F238E27FC236}">
              <a16:creationId xmlns:a16="http://schemas.microsoft.com/office/drawing/2014/main" id="{3FAD24DE-160B-4FE3-81AD-846577B23F6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81" name="テキスト ボックス 780">
          <a:extLst>
            <a:ext uri="{FF2B5EF4-FFF2-40B4-BE49-F238E27FC236}">
              <a16:creationId xmlns:a16="http://schemas.microsoft.com/office/drawing/2014/main" id="{3ECFF3A0-46F1-458B-9EB1-9AA3162D3E92}"/>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2" name="直線コネクタ 781">
          <a:extLst>
            <a:ext uri="{FF2B5EF4-FFF2-40B4-BE49-F238E27FC236}">
              <a16:creationId xmlns:a16="http://schemas.microsoft.com/office/drawing/2014/main" id="{2C80782F-3BF1-4A96-AFF0-D4BCE6D274F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3" name="テキスト ボックス 782">
          <a:extLst>
            <a:ext uri="{FF2B5EF4-FFF2-40B4-BE49-F238E27FC236}">
              <a16:creationId xmlns:a16="http://schemas.microsoft.com/office/drawing/2014/main" id="{E395868D-91A0-42AE-BA22-7BD135EE7D3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4" name="【庁舎】&#10;一人当たり面積グラフ枠">
          <a:extLst>
            <a:ext uri="{FF2B5EF4-FFF2-40B4-BE49-F238E27FC236}">
              <a16:creationId xmlns:a16="http://schemas.microsoft.com/office/drawing/2014/main" id="{A999BFE1-3FF3-4E44-81BB-DFCA7C7BDC8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110489</xdr:rowOff>
    </xdr:from>
    <xdr:to>
      <xdr:col>116</xdr:col>
      <xdr:colOff>62864</xdr:colOff>
      <xdr:row>107</xdr:row>
      <xdr:rowOff>161108</xdr:rowOff>
    </xdr:to>
    <xdr:cxnSp macro="">
      <xdr:nvCxnSpPr>
        <xdr:cNvPr id="785" name="直線コネクタ 784">
          <a:extLst>
            <a:ext uri="{FF2B5EF4-FFF2-40B4-BE49-F238E27FC236}">
              <a16:creationId xmlns:a16="http://schemas.microsoft.com/office/drawing/2014/main" id="{752F62FF-414A-466E-A39E-EA4491CD5E58}"/>
            </a:ext>
          </a:extLst>
        </xdr:cNvPr>
        <xdr:cNvCxnSpPr/>
      </xdr:nvCxnSpPr>
      <xdr:spPr>
        <a:xfrm flipV="1">
          <a:off x="22160864" y="17084039"/>
          <a:ext cx="0" cy="142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164935</xdr:rowOff>
    </xdr:from>
    <xdr:ext cx="469744" cy="259045"/>
    <xdr:sp macro="" textlink="">
      <xdr:nvSpPr>
        <xdr:cNvPr id="786" name="【庁舎】&#10;一人当たり面積最小値テキスト">
          <a:extLst>
            <a:ext uri="{FF2B5EF4-FFF2-40B4-BE49-F238E27FC236}">
              <a16:creationId xmlns:a16="http://schemas.microsoft.com/office/drawing/2014/main" id="{A2D3B28B-FA80-488C-B13E-9B939E0FD523}"/>
            </a:ext>
          </a:extLst>
        </xdr:cNvPr>
        <xdr:cNvSpPr txBox="1"/>
      </xdr:nvSpPr>
      <xdr:spPr>
        <a:xfrm>
          <a:off x="22199600" y="1851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161108</xdr:rowOff>
    </xdr:from>
    <xdr:to>
      <xdr:col>116</xdr:col>
      <xdr:colOff>152400</xdr:colOff>
      <xdr:row>107</xdr:row>
      <xdr:rowOff>161108</xdr:rowOff>
    </xdr:to>
    <xdr:cxnSp macro="">
      <xdr:nvCxnSpPr>
        <xdr:cNvPr id="787" name="直線コネクタ 786">
          <a:extLst>
            <a:ext uri="{FF2B5EF4-FFF2-40B4-BE49-F238E27FC236}">
              <a16:creationId xmlns:a16="http://schemas.microsoft.com/office/drawing/2014/main" id="{4811713F-C971-4686-8EE4-66E7E9C4A744}"/>
            </a:ext>
          </a:extLst>
        </xdr:cNvPr>
        <xdr:cNvCxnSpPr/>
      </xdr:nvCxnSpPr>
      <xdr:spPr>
        <a:xfrm>
          <a:off x="22072600" y="1850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57166</xdr:rowOff>
    </xdr:from>
    <xdr:ext cx="469744" cy="259045"/>
    <xdr:sp macro="" textlink="">
      <xdr:nvSpPr>
        <xdr:cNvPr id="788" name="【庁舎】&#10;一人当たり面積最大値テキスト">
          <a:extLst>
            <a:ext uri="{FF2B5EF4-FFF2-40B4-BE49-F238E27FC236}">
              <a16:creationId xmlns:a16="http://schemas.microsoft.com/office/drawing/2014/main" id="{E2266076-BDB7-49C9-81B3-3402B3EC0E6C}"/>
            </a:ext>
          </a:extLst>
        </xdr:cNvPr>
        <xdr:cNvSpPr txBox="1"/>
      </xdr:nvSpPr>
      <xdr:spPr>
        <a:xfrm>
          <a:off x="221996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110489</xdr:rowOff>
    </xdr:from>
    <xdr:to>
      <xdr:col>116</xdr:col>
      <xdr:colOff>152400</xdr:colOff>
      <xdr:row>99</xdr:row>
      <xdr:rowOff>110489</xdr:rowOff>
    </xdr:to>
    <xdr:cxnSp macro="">
      <xdr:nvCxnSpPr>
        <xdr:cNvPr id="789" name="直線コネクタ 788">
          <a:extLst>
            <a:ext uri="{FF2B5EF4-FFF2-40B4-BE49-F238E27FC236}">
              <a16:creationId xmlns:a16="http://schemas.microsoft.com/office/drawing/2014/main" id="{02ECCD7A-7C5A-4061-BF86-09C3D929F7A3}"/>
            </a:ext>
          </a:extLst>
        </xdr:cNvPr>
        <xdr:cNvCxnSpPr/>
      </xdr:nvCxnSpPr>
      <xdr:spPr>
        <a:xfrm>
          <a:off x="22072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152779</xdr:rowOff>
    </xdr:from>
    <xdr:ext cx="469744" cy="259045"/>
    <xdr:sp macro="" textlink="">
      <xdr:nvSpPr>
        <xdr:cNvPr id="790" name="【庁舎】&#10;一人当たり面積平均値テキスト">
          <a:extLst>
            <a:ext uri="{FF2B5EF4-FFF2-40B4-BE49-F238E27FC236}">
              <a16:creationId xmlns:a16="http://schemas.microsoft.com/office/drawing/2014/main" id="{3AC8CB83-3D29-4980-A584-5B1A0F56099A}"/>
            </a:ext>
          </a:extLst>
        </xdr:cNvPr>
        <xdr:cNvSpPr txBox="1"/>
      </xdr:nvSpPr>
      <xdr:spPr>
        <a:xfrm>
          <a:off x="22199600" y="179835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129902</xdr:rowOff>
    </xdr:from>
    <xdr:to>
      <xdr:col>116</xdr:col>
      <xdr:colOff>114300</xdr:colOff>
      <xdr:row>106</xdr:row>
      <xdr:rowOff>60052</xdr:rowOff>
    </xdr:to>
    <xdr:sp macro="" textlink="">
      <xdr:nvSpPr>
        <xdr:cNvPr id="791" name="フローチャート: 判断 790">
          <a:extLst>
            <a:ext uri="{FF2B5EF4-FFF2-40B4-BE49-F238E27FC236}">
              <a16:creationId xmlns:a16="http://schemas.microsoft.com/office/drawing/2014/main" id="{B6E8A6C3-E0AD-43A6-B6EB-44B2247203D2}"/>
            </a:ext>
          </a:extLst>
        </xdr:cNvPr>
        <xdr:cNvSpPr/>
      </xdr:nvSpPr>
      <xdr:spPr>
        <a:xfrm>
          <a:off x="22110700" y="1813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118473</xdr:rowOff>
    </xdr:from>
    <xdr:to>
      <xdr:col>112</xdr:col>
      <xdr:colOff>38100</xdr:colOff>
      <xdr:row>106</xdr:row>
      <xdr:rowOff>48623</xdr:rowOff>
    </xdr:to>
    <xdr:sp macro="" textlink="">
      <xdr:nvSpPr>
        <xdr:cNvPr id="792" name="フローチャート: 判断 791">
          <a:extLst>
            <a:ext uri="{FF2B5EF4-FFF2-40B4-BE49-F238E27FC236}">
              <a16:creationId xmlns:a16="http://schemas.microsoft.com/office/drawing/2014/main" id="{0D437D48-1B3C-4770-9E0C-B822B880EA31}"/>
            </a:ext>
          </a:extLst>
        </xdr:cNvPr>
        <xdr:cNvSpPr/>
      </xdr:nvSpPr>
      <xdr:spPr>
        <a:xfrm>
          <a:off x="21272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120106</xdr:rowOff>
    </xdr:from>
    <xdr:to>
      <xdr:col>107</xdr:col>
      <xdr:colOff>101600</xdr:colOff>
      <xdr:row>106</xdr:row>
      <xdr:rowOff>50256</xdr:rowOff>
    </xdr:to>
    <xdr:sp macro="" textlink="">
      <xdr:nvSpPr>
        <xdr:cNvPr id="793" name="フローチャート: 判断 792">
          <a:extLst>
            <a:ext uri="{FF2B5EF4-FFF2-40B4-BE49-F238E27FC236}">
              <a16:creationId xmlns:a16="http://schemas.microsoft.com/office/drawing/2014/main" id="{EE672DED-F38E-4E94-A622-80B2BF74E406}"/>
            </a:ext>
          </a:extLst>
        </xdr:cNvPr>
        <xdr:cNvSpPr/>
      </xdr:nvSpPr>
      <xdr:spPr>
        <a:xfrm>
          <a:off x="203835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108676</xdr:rowOff>
    </xdr:from>
    <xdr:to>
      <xdr:col>102</xdr:col>
      <xdr:colOff>165100</xdr:colOff>
      <xdr:row>106</xdr:row>
      <xdr:rowOff>38826</xdr:rowOff>
    </xdr:to>
    <xdr:sp macro="" textlink="">
      <xdr:nvSpPr>
        <xdr:cNvPr id="794" name="フローチャート: 判断 793">
          <a:extLst>
            <a:ext uri="{FF2B5EF4-FFF2-40B4-BE49-F238E27FC236}">
              <a16:creationId xmlns:a16="http://schemas.microsoft.com/office/drawing/2014/main" id="{9EF3187A-F1EE-4C7C-A550-5C960272DBEC}"/>
            </a:ext>
          </a:extLst>
        </xdr:cNvPr>
        <xdr:cNvSpPr/>
      </xdr:nvSpPr>
      <xdr:spPr>
        <a:xfrm>
          <a:off x="19494500" y="181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102144</xdr:rowOff>
    </xdr:from>
    <xdr:to>
      <xdr:col>98</xdr:col>
      <xdr:colOff>38100</xdr:colOff>
      <xdr:row>106</xdr:row>
      <xdr:rowOff>32294</xdr:rowOff>
    </xdr:to>
    <xdr:sp macro="" textlink="">
      <xdr:nvSpPr>
        <xdr:cNvPr id="795" name="フローチャート: 判断 794">
          <a:extLst>
            <a:ext uri="{FF2B5EF4-FFF2-40B4-BE49-F238E27FC236}">
              <a16:creationId xmlns:a16="http://schemas.microsoft.com/office/drawing/2014/main" id="{FF3DE617-D0F2-4D37-BAED-B95D3B3FEA9F}"/>
            </a:ext>
          </a:extLst>
        </xdr:cNvPr>
        <xdr:cNvSpPr/>
      </xdr:nvSpPr>
      <xdr:spPr>
        <a:xfrm>
          <a:off x="18605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6" name="テキスト ボックス 795">
          <a:extLst>
            <a:ext uri="{FF2B5EF4-FFF2-40B4-BE49-F238E27FC236}">
              <a16:creationId xmlns:a16="http://schemas.microsoft.com/office/drawing/2014/main" id="{65F1689A-27F9-41F5-BBA2-4AB71B4654A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7" name="テキスト ボックス 796">
          <a:extLst>
            <a:ext uri="{FF2B5EF4-FFF2-40B4-BE49-F238E27FC236}">
              <a16:creationId xmlns:a16="http://schemas.microsoft.com/office/drawing/2014/main" id="{87430F0C-263E-4D91-AD60-BB637536E5C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8" name="テキスト ボックス 797">
          <a:extLst>
            <a:ext uri="{FF2B5EF4-FFF2-40B4-BE49-F238E27FC236}">
              <a16:creationId xmlns:a16="http://schemas.microsoft.com/office/drawing/2014/main" id="{21BC022F-A0C3-4889-A77B-8893938CA51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9" name="テキスト ボックス 798">
          <a:extLst>
            <a:ext uri="{FF2B5EF4-FFF2-40B4-BE49-F238E27FC236}">
              <a16:creationId xmlns:a16="http://schemas.microsoft.com/office/drawing/2014/main" id="{64A9ECD5-6BB6-46D1-B742-D80D85A1EB0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0" name="テキスト ボックス 799">
          <a:extLst>
            <a:ext uri="{FF2B5EF4-FFF2-40B4-BE49-F238E27FC236}">
              <a16:creationId xmlns:a16="http://schemas.microsoft.com/office/drawing/2014/main" id="{72379241-2392-418B-9E78-3B1B6125F3C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105411</xdr:rowOff>
    </xdr:from>
    <xdr:to>
      <xdr:col>116</xdr:col>
      <xdr:colOff>114300</xdr:colOff>
      <xdr:row>107</xdr:row>
      <xdr:rowOff>35561</xdr:rowOff>
    </xdr:to>
    <xdr:sp macro="" textlink="">
      <xdr:nvSpPr>
        <xdr:cNvPr id="801" name="楕円 800">
          <a:extLst>
            <a:ext uri="{FF2B5EF4-FFF2-40B4-BE49-F238E27FC236}">
              <a16:creationId xmlns:a16="http://schemas.microsoft.com/office/drawing/2014/main" id="{2AE1A860-9264-4FFF-B728-97E764FD37B8}"/>
            </a:ext>
          </a:extLst>
        </xdr:cNvPr>
        <xdr:cNvSpPr/>
      </xdr:nvSpPr>
      <xdr:spPr>
        <a:xfrm>
          <a:off x="221107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83838</xdr:rowOff>
    </xdr:from>
    <xdr:ext cx="469744" cy="259045"/>
    <xdr:sp macro="" textlink="">
      <xdr:nvSpPr>
        <xdr:cNvPr id="802" name="【庁舎】&#10;一人当たり面積該当値テキスト">
          <a:extLst>
            <a:ext uri="{FF2B5EF4-FFF2-40B4-BE49-F238E27FC236}">
              <a16:creationId xmlns:a16="http://schemas.microsoft.com/office/drawing/2014/main" id="{EA479B27-9902-437A-B2D0-B5D9BFDC6026}"/>
            </a:ext>
          </a:extLst>
        </xdr:cNvPr>
        <xdr:cNvSpPr txBox="1"/>
      </xdr:nvSpPr>
      <xdr:spPr>
        <a:xfrm>
          <a:off x="22199600" y="1825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115207</xdr:rowOff>
    </xdr:from>
    <xdr:to>
      <xdr:col>112</xdr:col>
      <xdr:colOff>38100</xdr:colOff>
      <xdr:row>107</xdr:row>
      <xdr:rowOff>45357</xdr:rowOff>
    </xdr:to>
    <xdr:sp macro="" textlink="">
      <xdr:nvSpPr>
        <xdr:cNvPr id="803" name="楕円 802">
          <a:extLst>
            <a:ext uri="{FF2B5EF4-FFF2-40B4-BE49-F238E27FC236}">
              <a16:creationId xmlns:a16="http://schemas.microsoft.com/office/drawing/2014/main" id="{7850C998-E068-4116-8E83-785AFD6F25D9}"/>
            </a:ext>
          </a:extLst>
        </xdr:cNvPr>
        <xdr:cNvSpPr/>
      </xdr:nvSpPr>
      <xdr:spPr>
        <a:xfrm>
          <a:off x="21272500" y="1828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156211</xdr:rowOff>
    </xdr:from>
    <xdr:to>
      <xdr:col>116</xdr:col>
      <xdr:colOff>63500</xdr:colOff>
      <xdr:row>106</xdr:row>
      <xdr:rowOff>166007</xdr:rowOff>
    </xdr:to>
    <xdr:cxnSp macro="">
      <xdr:nvCxnSpPr>
        <xdr:cNvPr id="804" name="直線コネクタ 803">
          <a:extLst>
            <a:ext uri="{FF2B5EF4-FFF2-40B4-BE49-F238E27FC236}">
              <a16:creationId xmlns:a16="http://schemas.microsoft.com/office/drawing/2014/main" id="{E7C125B3-A239-410D-A530-237F437C14CC}"/>
            </a:ext>
          </a:extLst>
        </xdr:cNvPr>
        <xdr:cNvCxnSpPr/>
      </xdr:nvCxnSpPr>
      <xdr:spPr>
        <a:xfrm flipV="1">
          <a:off x="21323300" y="18329911"/>
          <a:ext cx="8382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123371</xdr:rowOff>
    </xdr:from>
    <xdr:to>
      <xdr:col>107</xdr:col>
      <xdr:colOff>101600</xdr:colOff>
      <xdr:row>107</xdr:row>
      <xdr:rowOff>53521</xdr:rowOff>
    </xdr:to>
    <xdr:sp macro="" textlink="">
      <xdr:nvSpPr>
        <xdr:cNvPr id="805" name="楕円 804">
          <a:extLst>
            <a:ext uri="{FF2B5EF4-FFF2-40B4-BE49-F238E27FC236}">
              <a16:creationId xmlns:a16="http://schemas.microsoft.com/office/drawing/2014/main" id="{C1C259FD-989B-4C14-81DE-0884BB48AE81}"/>
            </a:ext>
          </a:extLst>
        </xdr:cNvPr>
        <xdr:cNvSpPr/>
      </xdr:nvSpPr>
      <xdr:spPr>
        <a:xfrm>
          <a:off x="20383500" y="1829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166007</xdr:rowOff>
    </xdr:from>
    <xdr:to>
      <xdr:col>111</xdr:col>
      <xdr:colOff>177800</xdr:colOff>
      <xdr:row>107</xdr:row>
      <xdr:rowOff>2721</xdr:rowOff>
    </xdr:to>
    <xdr:cxnSp macro="">
      <xdr:nvCxnSpPr>
        <xdr:cNvPr id="806" name="直線コネクタ 805">
          <a:extLst>
            <a:ext uri="{FF2B5EF4-FFF2-40B4-BE49-F238E27FC236}">
              <a16:creationId xmlns:a16="http://schemas.microsoft.com/office/drawing/2014/main" id="{9297F63C-8A6B-40CC-87CF-42A02F79C976}"/>
            </a:ext>
          </a:extLst>
        </xdr:cNvPr>
        <xdr:cNvCxnSpPr/>
      </xdr:nvCxnSpPr>
      <xdr:spPr>
        <a:xfrm flipV="1">
          <a:off x="20434300" y="18339707"/>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129902</xdr:rowOff>
    </xdr:from>
    <xdr:to>
      <xdr:col>102</xdr:col>
      <xdr:colOff>165100</xdr:colOff>
      <xdr:row>107</xdr:row>
      <xdr:rowOff>60052</xdr:rowOff>
    </xdr:to>
    <xdr:sp macro="" textlink="">
      <xdr:nvSpPr>
        <xdr:cNvPr id="807" name="楕円 806">
          <a:extLst>
            <a:ext uri="{FF2B5EF4-FFF2-40B4-BE49-F238E27FC236}">
              <a16:creationId xmlns:a16="http://schemas.microsoft.com/office/drawing/2014/main" id="{13C958E1-95AD-4125-9A13-829A5FED200A}"/>
            </a:ext>
          </a:extLst>
        </xdr:cNvPr>
        <xdr:cNvSpPr/>
      </xdr:nvSpPr>
      <xdr:spPr>
        <a:xfrm>
          <a:off x="19494500" y="1830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2721</xdr:rowOff>
    </xdr:from>
    <xdr:to>
      <xdr:col>107</xdr:col>
      <xdr:colOff>50800</xdr:colOff>
      <xdr:row>107</xdr:row>
      <xdr:rowOff>9252</xdr:rowOff>
    </xdr:to>
    <xdr:cxnSp macro="">
      <xdr:nvCxnSpPr>
        <xdr:cNvPr id="808" name="直線コネクタ 807">
          <a:extLst>
            <a:ext uri="{FF2B5EF4-FFF2-40B4-BE49-F238E27FC236}">
              <a16:creationId xmlns:a16="http://schemas.microsoft.com/office/drawing/2014/main" id="{7035D0EF-A8B3-425A-B123-DF115E8F850A}"/>
            </a:ext>
          </a:extLst>
        </xdr:cNvPr>
        <xdr:cNvCxnSpPr/>
      </xdr:nvCxnSpPr>
      <xdr:spPr>
        <a:xfrm flipV="1">
          <a:off x="19545300" y="18347871"/>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65150</xdr:rowOff>
    </xdr:from>
    <xdr:ext cx="469744" cy="259045"/>
    <xdr:sp macro="" textlink="">
      <xdr:nvSpPr>
        <xdr:cNvPr id="809" name="n_1aveValue【庁舎】&#10;一人当たり面積">
          <a:extLst>
            <a:ext uri="{FF2B5EF4-FFF2-40B4-BE49-F238E27FC236}">
              <a16:creationId xmlns:a16="http://schemas.microsoft.com/office/drawing/2014/main" id="{E21C572C-583F-4F10-A7BD-EEA28E366C04}"/>
            </a:ext>
          </a:extLst>
        </xdr:cNvPr>
        <xdr:cNvSpPr txBox="1"/>
      </xdr:nvSpPr>
      <xdr:spPr>
        <a:xfrm>
          <a:off x="21075727" y="1789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66783</xdr:rowOff>
    </xdr:from>
    <xdr:ext cx="469744" cy="259045"/>
    <xdr:sp macro="" textlink="">
      <xdr:nvSpPr>
        <xdr:cNvPr id="810" name="n_2aveValue【庁舎】&#10;一人当たり面積">
          <a:extLst>
            <a:ext uri="{FF2B5EF4-FFF2-40B4-BE49-F238E27FC236}">
              <a16:creationId xmlns:a16="http://schemas.microsoft.com/office/drawing/2014/main" id="{AC692FAF-EF78-40B6-9389-4DC4EF6A796D}"/>
            </a:ext>
          </a:extLst>
        </xdr:cNvPr>
        <xdr:cNvSpPr txBox="1"/>
      </xdr:nvSpPr>
      <xdr:spPr>
        <a:xfrm>
          <a:off x="20199427" y="1789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55353</xdr:rowOff>
    </xdr:from>
    <xdr:ext cx="469744" cy="259045"/>
    <xdr:sp macro="" textlink="">
      <xdr:nvSpPr>
        <xdr:cNvPr id="811" name="n_3aveValue【庁舎】&#10;一人当たり面積">
          <a:extLst>
            <a:ext uri="{FF2B5EF4-FFF2-40B4-BE49-F238E27FC236}">
              <a16:creationId xmlns:a16="http://schemas.microsoft.com/office/drawing/2014/main" id="{259A00E3-FF1B-4E11-9C25-BE678A073F46}"/>
            </a:ext>
          </a:extLst>
        </xdr:cNvPr>
        <xdr:cNvSpPr txBox="1"/>
      </xdr:nvSpPr>
      <xdr:spPr>
        <a:xfrm>
          <a:off x="19310427" y="1788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48821</xdr:rowOff>
    </xdr:from>
    <xdr:ext cx="469744" cy="259045"/>
    <xdr:sp macro="" textlink="">
      <xdr:nvSpPr>
        <xdr:cNvPr id="812" name="n_4aveValue【庁舎】&#10;一人当たり面積">
          <a:extLst>
            <a:ext uri="{FF2B5EF4-FFF2-40B4-BE49-F238E27FC236}">
              <a16:creationId xmlns:a16="http://schemas.microsoft.com/office/drawing/2014/main" id="{ADC9AEE3-AA2E-48F4-859D-C920830BC9C2}"/>
            </a:ext>
          </a:extLst>
        </xdr:cNvPr>
        <xdr:cNvSpPr txBox="1"/>
      </xdr:nvSpPr>
      <xdr:spPr>
        <a:xfrm>
          <a:off x="18421427" y="1787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36484</xdr:rowOff>
    </xdr:from>
    <xdr:ext cx="469744" cy="259045"/>
    <xdr:sp macro="" textlink="">
      <xdr:nvSpPr>
        <xdr:cNvPr id="813" name="n_1mainValue【庁舎】&#10;一人当たり面積">
          <a:extLst>
            <a:ext uri="{FF2B5EF4-FFF2-40B4-BE49-F238E27FC236}">
              <a16:creationId xmlns:a16="http://schemas.microsoft.com/office/drawing/2014/main" id="{31451C11-AA3F-480A-B652-7C752320B89F}"/>
            </a:ext>
          </a:extLst>
        </xdr:cNvPr>
        <xdr:cNvSpPr txBox="1"/>
      </xdr:nvSpPr>
      <xdr:spPr>
        <a:xfrm>
          <a:off x="21075727" y="18381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44648</xdr:rowOff>
    </xdr:from>
    <xdr:ext cx="469744" cy="259045"/>
    <xdr:sp macro="" textlink="">
      <xdr:nvSpPr>
        <xdr:cNvPr id="814" name="n_2mainValue【庁舎】&#10;一人当たり面積">
          <a:extLst>
            <a:ext uri="{FF2B5EF4-FFF2-40B4-BE49-F238E27FC236}">
              <a16:creationId xmlns:a16="http://schemas.microsoft.com/office/drawing/2014/main" id="{620A5F25-94ED-4F18-AA4F-81F6942CC82F}"/>
            </a:ext>
          </a:extLst>
        </xdr:cNvPr>
        <xdr:cNvSpPr txBox="1"/>
      </xdr:nvSpPr>
      <xdr:spPr>
        <a:xfrm>
          <a:off x="20199427" y="1838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51179</xdr:rowOff>
    </xdr:from>
    <xdr:ext cx="469744" cy="259045"/>
    <xdr:sp macro="" textlink="">
      <xdr:nvSpPr>
        <xdr:cNvPr id="815" name="n_3mainValue【庁舎】&#10;一人当たり面積">
          <a:extLst>
            <a:ext uri="{FF2B5EF4-FFF2-40B4-BE49-F238E27FC236}">
              <a16:creationId xmlns:a16="http://schemas.microsoft.com/office/drawing/2014/main" id="{3E9410F8-9D7F-4832-8EB9-4ADDAE448C9B}"/>
            </a:ext>
          </a:extLst>
        </xdr:cNvPr>
        <xdr:cNvSpPr txBox="1"/>
      </xdr:nvSpPr>
      <xdr:spPr>
        <a:xfrm>
          <a:off x="19310427" y="1839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6" name="正方形/長方形 815">
          <a:extLst>
            <a:ext uri="{FF2B5EF4-FFF2-40B4-BE49-F238E27FC236}">
              <a16:creationId xmlns:a16="http://schemas.microsoft.com/office/drawing/2014/main" id="{53FACA93-0F71-49B0-9ABE-68854A8159A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7" name="正方形/長方形 816">
          <a:extLst>
            <a:ext uri="{FF2B5EF4-FFF2-40B4-BE49-F238E27FC236}">
              <a16:creationId xmlns:a16="http://schemas.microsoft.com/office/drawing/2014/main" id="{F8B0E0A8-C6F0-4AA5-A5D0-22BE51DDB27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8" name="テキスト ボックス 817">
          <a:extLst>
            <a:ext uri="{FF2B5EF4-FFF2-40B4-BE49-F238E27FC236}">
              <a16:creationId xmlns:a16="http://schemas.microsoft.com/office/drawing/2014/main" id="{0284944D-7AD7-4C69-8A53-04F76CD3B0D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類似団体と比較して有形固定資産減価償却率が特に高くなっている施設は町民会館、消防施設であり、特に低くなっている施設は福祉施設である。</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町民会館については、修繕、更新または他の公共施設との集約化・複合化など多方面から検討中であり、消防施設においては各消防団の施設が耐用年数に近づきつつあるため高くなっているが、適切に修繕を行っているため、使用上の問題はない。</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福祉施設については平成</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14</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年度に隣保館を、平成</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年度に老人福祉施設を更新したため</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有形固定資産減価償却率が低くなっている。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福岡県川崎町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15,218
15,080
36.14
12,364,749
12,237,129
115,214
5,311,146
12,661,221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26.6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人口減少に加え、町内に中心となる産業がないこと等により、恒常的に財政基盤が弱く、類似団体平均をかなり下回っている。</a:t>
          </a:r>
        </a:p>
        <a:p>
          <a:r>
            <a:rPr lang="ja-JP" altLang="ja-JP" sz="1100">
              <a:solidFill>
                <a:schemeClr val="dk1"/>
              </a:solidFill>
              <a:effectLst/>
              <a:latin typeface="+mn-lt"/>
              <a:ea typeface="+mn-ea"/>
              <a:cs typeface="+mn-cs"/>
            </a:rPr>
            <a:t>　長期的視野での投資的経費の峻別、抑制を行い、歳出の徹底的な見直しを実施するとともに、活力あるまちづくりを展開しつつ、行政の効率化を努めることにより、財政の健全化を図る。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00233"/>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129722</xdr:rowOff>
    </xdr:from>
    <xdr:to>
      <xdr:col>23</xdr:col>
      <xdr:colOff>133350</xdr:colOff>
      <xdr:row>43</xdr:row>
      <xdr:rowOff>141212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02072"/>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14108</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0435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169031</xdr:rowOff>
    </xdr:from>
    <xdr:to>
      <xdr:col>23</xdr:col>
      <xdr:colOff>184150</xdr:colOff>
      <xdr:row>42</xdr:row>
      <xdr:rowOff>99181</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118231</xdr:rowOff>
    </xdr:from>
    <xdr:to>
      <xdr:col>19</xdr:col>
      <xdr:colOff>133350</xdr:colOff>
      <xdr:row>43</xdr:row>
      <xdr:rowOff>129722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49058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169031</xdr:rowOff>
    </xdr:from>
    <xdr:to>
      <xdr:col>19</xdr:col>
      <xdr:colOff>184150</xdr:colOff>
      <xdr:row>42</xdr:row>
      <xdr:rowOff>99181</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109358</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6967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118231</xdr:rowOff>
    </xdr:from>
    <xdr:to>
      <xdr:col>15</xdr:col>
      <xdr:colOff>82550</xdr:colOff>
      <xdr:row>43</xdr:row>
      <xdr:rowOff>118231</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4905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157541</xdr:rowOff>
    </xdr:from>
    <xdr:to>
      <xdr:col>15</xdr:col>
      <xdr:colOff>133350</xdr:colOff>
      <xdr:row>42</xdr:row>
      <xdr:rowOff>87691</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97868</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695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118231</xdr:rowOff>
    </xdr:from>
    <xdr:to>
      <xdr:col>11</xdr:col>
      <xdr:colOff>31750</xdr:colOff>
      <xdr:row>43</xdr:row>
      <xdr:rowOff>118231</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4905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134559</xdr:rowOff>
    </xdr:from>
    <xdr:to>
      <xdr:col>11</xdr:col>
      <xdr:colOff>82550</xdr:colOff>
      <xdr:row>42</xdr:row>
      <xdr:rowOff>64709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74886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90412</xdr:rowOff>
    </xdr:from>
    <xdr:to>
      <xdr:col>23</xdr:col>
      <xdr:colOff>184150</xdr:colOff>
      <xdr:row>44</xdr:row>
      <xdr:rowOff>20562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157739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58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78922</xdr:rowOff>
    </xdr:from>
    <xdr:to>
      <xdr:col>19</xdr:col>
      <xdr:colOff>184150</xdr:colOff>
      <xdr:row>44</xdr:row>
      <xdr:rowOff>9072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165299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37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67431</xdr:rowOff>
    </xdr:from>
    <xdr:to>
      <xdr:col>15</xdr:col>
      <xdr:colOff>133350</xdr:colOff>
      <xdr:row>43</xdr:row>
      <xdr:rowOff>169031</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153808</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67431</xdr:rowOff>
    </xdr:from>
    <xdr:to>
      <xdr:col>11</xdr:col>
      <xdr:colOff>82550</xdr:colOff>
      <xdr:row>43</xdr:row>
      <xdr:rowOff>169031</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153808</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67431</xdr:rowOff>
    </xdr:from>
    <xdr:to>
      <xdr:col>7</xdr:col>
      <xdr:colOff>31750</xdr:colOff>
      <xdr:row>43</xdr:row>
      <xdr:rowOff>169031</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153808</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lang="ja-JP" altLang="ja-JP" sz="1100">
              <a:solidFill>
                <a:schemeClr val="dk1"/>
              </a:solidFill>
              <a:effectLst/>
              <a:latin typeface="+mn-lt"/>
              <a:ea typeface="+mn-ea"/>
              <a:cs typeface="+mn-cs"/>
            </a:rPr>
            <a:t>平成１３年度から平成２５年度まで実施した財政健全化計画に基づいた、人件費、公債費の抑制をおこなってきたことにより義務的経費を圧縮してきたが、歳入の経常的一般財源等の減も年々大きい為、類似団体平均より高い比率となっている。</a:t>
          </a:r>
        </a:p>
        <a:p>
          <a:r>
            <a:rPr lang="ja-JP" altLang="ja-JP" sz="1100">
              <a:solidFill>
                <a:schemeClr val="dk1"/>
              </a:solidFill>
              <a:effectLst/>
              <a:latin typeface="+mn-lt"/>
              <a:ea typeface="+mn-ea"/>
              <a:cs typeface="+mn-cs"/>
            </a:rPr>
            <a:t>　今後も、投資的事業の抑制により公債費を削減するとともに、行政改革による新規職員の採用及び会計年度任用職員の任用の抑制により義務的経費の抑制に努めていく。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155152</xdr:rowOff>
    </xdr:from>
    <xdr:to>
      <xdr:col>23</xdr:col>
      <xdr:colOff>133350</xdr:colOff>
      <xdr:row>67</xdr:row>
      <xdr:rowOff>148379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099252"/>
          <a:ext cx="0" cy="15362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120456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6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148379</xdr:rowOff>
    </xdr:from>
    <xdr:to>
      <xdr:col>24</xdr:col>
      <xdr:colOff>12700</xdr:colOff>
      <xdr:row>67</xdr:row>
      <xdr:rowOff>148379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6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70079</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4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155152</xdr:rowOff>
    </xdr:from>
    <xdr:to>
      <xdr:col>24</xdr:col>
      <xdr:colOff>12700</xdr:colOff>
      <xdr:row>58</xdr:row>
      <xdr:rowOff>155152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09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44873</xdr:rowOff>
    </xdr:from>
    <xdr:to>
      <xdr:col>23</xdr:col>
      <xdr:colOff>133350</xdr:colOff>
      <xdr:row>65</xdr:row>
      <xdr:rowOff>121285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1189123"/>
          <a:ext cx="838200" cy="7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141833</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943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125306</xdr:rowOff>
    </xdr:from>
    <xdr:to>
      <xdr:col>23</xdr:col>
      <xdr:colOff>184150</xdr:colOff>
      <xdr:row>65</xdr:row>
      <xdr:rowOff>55456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10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12700</xdr:rowOff>
    </xdr:from>
    <xdr:to>
      <xdr:col>19</xdr:col>
      <xdr:colOff>133350</xdr:colOff>
      <xdr:row>65</xdr:row>
      <xdr:rowOff>44873</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115695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101177</xdr:rowOff>
    </xdr:from>
    <xdr:to>
      <xdr:col>19</xdr:col>
      <xdr:colOff>184150</xdr:colOff>
      <xdr:row>65</xdr:row>
      <xdr:rowOff>31327</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41504</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842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12700</xdr:rowOff>
    </xdr:from>
    <xdr:to>
      <xdr:col>15</xdr:col>
      <xdr:colOff>82550</xdr:colOff>
      <xdr:row>66</xdr:row>
      <xdr:rowOff>126788</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1156950"/>
          <a:ext cx="889000" cy="285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115781</xdr:rowOff>
    </xdr:from>
    <xdr:to>
      <xdr:col>15</xdr:col>
      <xdr:colOff>133350</xdr:colOff>
      <xdr:row>64</xdr:row>
      <xdr:rowOff>45931</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56108</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68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126788</xdr:rowOff>
    </xdr:from>
    <xdr:to>
      <xdr:col>11</xdr:col>
      <xdr:colOff>31750</xdr:colOff>
      <xdr:row>67</xdr:row>
      <xdr:rowOff>7620</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1442488"/>
          <a:ext cx="8890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6138</xdr:rowOff>
    </xdr:from>
    <xdr:to>
      <xdr:col>11</xdr:col>
      <xdr:colOff>82550</xdr:colOff>
      <xdr:row>65</xdr:row>
      <xdr:rowOff>107738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117915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91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30269</xdr:rowOff>
    </xdr:from>
    <xdr:to>
      <xdr:col>7</xdr:col>
      <xdr:colOff>31750</xdr:colOff>
      <xdr:row>65</xdr:row>
      <xdr:rowOff>131869</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117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142046</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943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70485</xdr:rowOff>
    </xdr:from>
    <xdr:to>
      <xdr:col>23</xdr:col>
      <xdr:colOff>184150</xdr:colOff>
      <xdr:row>66</xdr:row>
      <xdr:rowOff>635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121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42562</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1186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165523</xdr:rowOff>
    </xdr:from>
    <xdr:to>
      <xdr:col>19</xdr:col>
      <xdr:colOff>184150</xdr:colOff>
      <xdr:row>65</xdr:row>
      <xdr:rowOff>95673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113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80450</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1224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133350</xdr:rowOff>
    </xdr:from>
    <xdr:to>
      <xdr:col>15</xdr:col>
      <xdr:colOff>133350</xdr:colOff>
      <xdr:row>65</xdr:row>
      <xdr:rowOff>63500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48277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119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75988</xdr:rowOff>
    </xdr:from>
    <xdr:to>
      <xdr:col>11</xdr:col>
      <xdr:colOff>82550</xdr:colOff>
      <xdr:row>67</xdr:row>
      <xdr:rowOff>6138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139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162365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147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128270</xdr:rowOff>
    </xdr:from>
    <xdr:to>
      <xdr:col>7</xdr:col>
      <xdr:colOff>31750</xdr:colOff>
      <xdr:row>67</xdr:row>
      <xdr:rowOff>58420</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144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43197</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153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[219,227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lang="ja-JP" altLang="ja-JP" sz="1050">
              <a:solidFill>
                <a:schemeClr val="dk1"/>
              </a:solidFill>
              <a:effectLst/>
              <a:latin typeface="+mn-ea"/>
              <a:ea typeface="+mn-ea"/>
              <a:cs typeface="+mn-cs"/>
            </a:rPr>
            <a:t>類似団体平均比較で</a:t>
          </a:r>
          <a:r>
            <a:rPr lang="en-US" altLang="ja-JP" sz="1050">
              <a:solidFill>
                <a:schemeClr val="dk1"/>
              </a:solidFill>
              <a:effectLst/>
              <a:latin typeface="+mn-ea"/>
              <a:ea typeface="+mn-ea"/>
              <a:cs typeface="+mn-cs"/>
            </a:rPr>
            <a:t>24,164</a:t>
          </a:r>
          <a:r>
            <a:rPr lang="ja-JP" altLang="ja-JP" sz="1050">
              <a:solidFill>
                <a:schemeClr val="dk1"/>
              </a:solidFill>
              <a:effectLst/>
              <a:latin typeface="+mn-ea"/>
              <a:ea typeface="+mn-ea"/>
              <a:cs typeface="+mn-cs"/>
            </a:rPr>
            <a:t>円、全国平均比較で</a:t>
          </a:r>
          <a:r>
            <a:rPr lang="en-US" altLang="ja-JP" sz="1050">
              <a:solidFill>
                <a:schemeClr val="dk1"/>
              </a:solidFill>
              <a:effectLst/>
              <a:latin typeface="+mn-ea"/>
              <a:ea typeface="+mn-ea"/>
              <a:cs typeface="+mn-cs"/>
            </a:rPr>
            <a:t>61,124</a:t>
          </a:r>
          <a:r>
            <a:rPr lang="ja-JP" altLang="ja-JP" sz="1050">
              <a:solidFill>
                <a:schemeClr val="dk1"/>
              </a:solidFill>
              <a:effectLst/>
              <a:latin typeface="+mn-ea"/>
              <a:ea typeface="+mn-ea"/>
              <a:cs typeface="+mn-cs"/>
            </a:rPr>
            <a:t>円</a:t>
          </a:r>
          <a:r>
            <a:rPr lang="ja-JP" altLang="en-US" sz="1050">
              <a:solidFill>
                <a:schemeClr val="dk1"/>
              </a:solidFill>
              <a:effectLst/>
              <a:latin typeface="+mn-ea"/>
              <a:ea typeface="+mn-ea"/>
              <a:cs typeface="+mn-cs"/>
            </a:rPr>
            <a:t>多く</a:t>
          </a:r>
          <a:r>
            <a:rPr lang="ja-JP" altLang="ja-JP" sz="1050">
              <a:solidFill>
                <a:schemeClr val="dk1"/>
              </a:solidFill>
              <a:effectLst/>
              <a:latin typeface="+mn-ea"/>
              <a:ea typeface="+mn-ea"/>
              <a:cs typeface="+mn-cs"/>
            </a:rPr>
            <a:t>なっているのは、主に人件費が要因となっている。平成</a:t>
          </a:r>
          <a:r>
            <a:rPr lang="ja-JP" altLang="en-US" sz="1050">
              <a:solidFill>
                <a:schemeClr val="dk1"/>
              </a:solidFill>
              <a:effectLst/>
              <a:latin typeface="+mn-ea"/>
              <a:ea typeface="+mn-ea"/>
              <a:cs typeface="+mn-cs"/>
            </a:rPr>
            <a:t>２６</a:t>
          </a:r>
          <a:r>
            <a:rPr lang="ja-JP" altLang="ja-JP" sz="1050">
              <a:solidFill>
                <a:schemeClr val="dk1"/>
              </a:solidFill>
              <a:effectLst/>
              <a:latin typeface="+mn-ea"/>
              <a:ea typeface="+mn-ea"/>
              <a:cs typeface="+mn-cs"/>
            </a:rPr>
            <a:t>年度より給食センターの調理及び配送の民間委託を実施しているものの、老人ホーム、保育所などの施設は直営で行っている状況である。</a:t>
          </a:r>
        </a:p>
        <a:p>
          <a:r>
            <a:rPr lang="ja-JP" altLang="ja-JP" sz="1050">
              <a:solidFill>
                <a:schemeClr val="dk1"/>
              </a:solidFill>
              <a:effectLst/>
              <a:latin typeface="+mn-ea"/>
              <a:ea typeface="+mn-ea"/>
              <a:cs typeface="+mn-cs"/>
            </a:rPr>
            <a:t>　現在、民間で実施可能なものについては、積極的に民間委託等を進めるよう検討を始めている。また、本庁においても各課の事務事業の見直しを行い、退職に伴う新規職員採用及び会計年度任用職員の任用の抑制に努め、人件費の削減を図る。</a:t>
          </a:r>
          <a:endParaRPr kumimoji="1" lang="ja-JP" altLang="en-US" sz="1050">
            <a:latin typeface="+mn-ea"/>
            <a:ea typeface="+mn-ea"/>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49101</xdr:rowOff>
    </xdr:from>
    <xdr:to>
      <xdr:col>23</xdr:col>
      <xdr:colOff>133350</xdr:colOff>
      <xdr:row>87</xdr:row>
      <xdr:rowOff>161083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936551"/>
          <a:ext cx="0" cy="11406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133160</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04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161083</xdr:rowOff>
    </xdr:from>
    <xdr:to>
      <xdr:col>24</xdr:col>
      <xdr:colOff>12700</xdr:colOff>
      <xdr:row>87</xdr:row>
      <xdr:rowOff>161083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077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135478</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680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49101</xdr:rowOff>
    </xdr:from>
    <xdr:to>
      <xdr:col>24</xdr:col>
      <xdr:colOff>12700</xdr:colOff>
      <xdr:row>81</xdr:row>
      <xdr:rowOff>49101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93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37094</xdr:rowOff>
    </xdr:from>
    <xdr:to>
      <xdr:col>23</xdr:col>
      <xdr:colOff>133350</xdr:colOff>
      <xdr:row>84</xdr:row>
      <xdr:rowOff>54690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438894"/>
          <a:ext cx="838200" cy="17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75251</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1341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58724</xdr:rowOff>
    </xdr:from>
    <xdr:to>
      <xdr:col>23</xdr:col>
      <xdr:colOff>184150</xdr:colOff>
      <xdr:row>83</xdr:row>
      <xdr:rowOff>160324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28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118799</xdr:rowOff>
    </xdr:from>
    <xdr:to>
      <xdr:col>19</xdr:col>
      <xdr:colOff>133350</xdr:colOff>
      <xdr:row>84</xdr:row>
      <xdr:rowOff>37094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349149"/>
          <a:ext cx="889000" cy="89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47943</xdr:rowOff>
    </xdr:from>
    <xdr:to>
      <xdr:col>19</xdr:col>
      <xdr:colOff>184150</xdr:colOff>
      <xdr:row>83</xdr:row>
      <xdr:rowOff>149543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78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159720</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047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118799</xdr:rowOff>
    </xdr:from>
    <xdr:to>
      <xdr:col>15</xdr:col>
      <xdr:colOff>82550</xdr:colOff>
      <xdr:row>83</xdr:row>
      <xdr:rowOff>128654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2336800" y="14349149"/>
          <a:ext cx="889000" cy="9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6603</xdr:rowOff>
    </xdr:from>
    <xdr:to>
      <xdr:col>15</xdr:col>
      <xdr:colOff>133350</xdr:colOff>
      <xdr:row>83</xdr:row>
      <xdr:rowOff>108203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23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118380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00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149698</xdr:rowOff>
    </xdr:from>
    <xdr:to>
      <xdr:col>11</xdr:col>
      <xdr:colOff>31750</xdr:colOff>
      <xdr:row>83</xdr:row>
      <xdr:rowOff>128654</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208598"/>
          <a:ext cx="889000" cy="150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142070</xdr:rowOff>
    </xdr:from>
    <xdr:to>
      <xdr:col>11</xdr:col>
      <xdr:colOff>82550</xdr:colOff>
      <xdr:row>83</xdr:row>
      <xdr:rowOff>72220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2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82397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3969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78550</xdr:rowOff>
    </xdr:from>
    <xdr:to>
      <xdr:col>7</xdr:col>
      <xdr:colOff>31750</xdr:colOff>
      <xdr:row>83</xdr:row>
      <xdr:rowOff>8700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1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18877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90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3890</xdr:rowOff>
    </xdr:from>
    <xdr:to>
      <xdr:col>23</xdr:col>
      <xdr:colOff>184150</xdr:colOff>
      <xdr:row>84</xdr:row>
      <xdr:rowOff>105490</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40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147417</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377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157744</xdr:rowOff>
    </xdr:from>
    <xdr:to>
      <xdr:col>19</xdr:col>
      <xdr:colOff>184150</xdr:colOff>
      <xdr:row>84</xdr:row>
      <xdr:rowOff>87894</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38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72671</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474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67999</xdr:rowOff>
    </xdr:from>
    <xdr:to>
      <xdr:col>15</xdr:col>
      <xdr:colOff>133350</xdr:colOff>
      <xdr:row>83</xdr:row>
      <xdr:rowOff>169599</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298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154376</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4384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77854</xdr:rowOff>
    </xdr:from>
    <xdr:to>
      <xdr:col>11</xdr:col>
      <xdr:colOff>82550</xdr:colOff>
      <xdr:row>84</xdr:row>
      <xdr:rowOff>8004</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30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164231</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4394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98898</xdr:rowOff>
    </xdr:from>
    <xdr:to>
      <xdr:col>7</xdr:col>
      <xdr:colOff>31750</xdr:colOff>
      <xdr:row>83</xdr:row>
      <xdr:rowOff>29048</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15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13825</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4244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lang="ja-JP" altLang="ja-JP" sz="1100">
              <a:solidFill>
                <a:schemeClr val="dk1"/>
              </a:solidFill>
              <a:effectLst/>
              <a:latin typeface="+mn-lt"/>
              <a:ea typeface="+mn-ea"/>
              <a:cs typeface="+mn-cs"/>
            </a:rPr>
            <a:t>平成１３年度から平成２５年度まで実施した財政健全化計画に基づく職員の給与カット等の実施により、類似団体平均、全国平均より低い水準にある。</a:t>
          </a:r>
        </a:p>
        <a:p>
          <a:r>
            <a:rPr lang="ja-JP" altLang="ja-JP" sz="1100">
              <a:solidFill>
                <a:schemeClr val="dk1"/>
              </a:solidFill>
              <a:effectLst/>
              <a:latin typeface="+mn-lt"/>
              <a:ea typeface="+mn-ea"/>
              <a:cs typeface="+mn-cs"/>
            </a:rPr>
            <a:t>　今後も引き続き、より一層の給与適正化に努める。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151695</xdr:rowOff>
    </xdr:from>
    <xdr:to>
      <xdr:col>81</xdr:col>
      <xdr:colOff>44450</xdr:colOff>
      <xdr:row>89</xdr:row>
      <xdr:rowOff>136878</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867695"/>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108955</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36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136878</xdr:rowOff>
    </xdr:from>
    <xdr:to>
      <xdr:col>81</xdr:col>
      <xdr:colOff>133350</xdr:colOff>
      <xdr:row>89</xdr:row>
      <xdr:rowOff>136878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9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66622</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61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151695</xdr:rowOff>
    </xdr:from>
    <xdr:to>
      <xdr:col>81</xdr:col>
      <xdr:colOff>133350</xdr:colOff>
      <xdr:row>80</xdr:row>
      <xdr:rowOff>151695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86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39511</xdr:rowOff>
    </xdr:from>
    <xdr:to>
      <xdr:col>81</xdr:col>
      <xdr:colOff>44450</xdr:colOff>
      <xdr:row>83</xdr:row>
      <xdr:rowOff>146755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269861"/>
          <a:ext cx="8382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60272</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633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88195</xdr:rowOff>
    </xdr:from>
    <xdr:to>
      <xdr:col>81</xdr:col>
      <xdr:colOff>95250</xdr:colOff>
      <xdr:row>86</xdr:row>
      <xdr:rowOff>18345</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133350</xdr:rowOff>
    </xdr:from>
    <xdr:to>
      <xdr:col>77</xdr:col>
      <xdr:colOff>44450</xdr:colOff>
      <xdr:row>83</xdr:row>
      <xdr:rowOff>146755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3637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133350</xdr:rowOff>
    </xdr:from>
    <xdr:to>
      <xdr:col>72</xdr:col>
      <xdr:colOff>203200</xdr:colOff>
      <xdr:row>83</xdr:row>
      <xdr:rowOff>146755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3637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88195</xdr:rowOff>
    </xdr:from>
    <xdr:to>
      <xdr:col>73</xdr:col>
      <xdr:colOff>44450</xdr:colOff>
      <xdr:row>86</xdr:row>
      <xdr:rowOff>18345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3122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26105</xdr:rowOff>
    </xdr:from>
    <xdr:to>
      <xdr:col>68</xdr:col>
      <xdr:colOff>152400</xdr:colOff>
      <xdr:row>83</xdr:row>
      <xdr:rowOff>146755</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25645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160161</xdr:rowOff>
    </xdr:from>
    <xdr:to>
      <xdr:col>81</xdr:col>
      <xdr:colOff>95250</xdr:colOff>
      <xdr:row>83</xdr:row>
      <xdr:rowOff>90311</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21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5238</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06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95955</xdr:rowOff>
    </xdr:from>
    <xdr:to>
      <xdr:col>77</xdr:col>
      <xdr:colOff>95250</xdr:colOff>
      <xdr:row>84</xdr:row>
      <xdr:rowOff>26105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32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36282</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095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82550</xdr:rowOff>
    </xdr:from>
    <xdr:to>
      <xdr:col>73</xdr:col>
      <xdr:colOff>44450</xdr:colOff>
      <xdr:row>84</xdr:row>
      <xdr:rowOff>12700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22877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95955</xdr:rowOff>
    </xdr:from>
    <xdr:to>
      <xdr:col>68</xdr:col>
      <xdr:colOff>203200</xdr:colOff>
      <xdr:row>84</xdr:row>
      <xdr:rowOff>26105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32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36282</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095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146755</xdr:rowOff>
    </xdr:from>
    <xdr:to>
      <xdr:col>64</xdr:col>
      <xdr:colOff>152400</xdr:colOff>
      <xdr:row>83</xdr:row>
      <xdr:rowOff>76905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20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87082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3974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lang="ja-JP" altLang="ja-JP" sz="1100">
              <a:solidFill>
                <a:schemeClr val="dk1"/>
              </a:solidFill>
              <a:effectLst/>
              <a:latin typeface="+mn-lt"/>
              <a:ea typeface="+mn-ea"/>
              <a:cs typeface="+mn-cs"/>
            </a:rPr>
            <a:t>本町においては、平成２６年度に給食センターの運営を民間に一部委託したが、老人ホーム及び保育所などの施設を直営で行っているために、職員数が類似団体平均を上回っている。</a:t>
          </a:r>
        </a:p>
        <a:p>
          <a:r>
            <a:rPr lang="ja-JP" altLang="ja-JP" sz="1100">
              <a:solidFill>
                <a:schemeClr val="dk1"/>
              </a:solidFill>
              <a:effectLst/>
              <a:latin typeface="+mn-lt"/>
              <a:ea typeface="+mn-ea"/>
              <a:cs typeface="+mn-cs"/>
            </a:rPr>
            <a:t>　現在、民間で実施可能なものについては、積極的に民間委託等を進めるよう検討を始めている。</a:t>
          </a:r>
        </a:p>
        <a:p>
          <a:r>
            <a:rPr lang="ja-JP" altLang="ja-JP" sz="1100">
              <a:solidFill>
                <a:schemeClr val="dk1"/>
              </a:solidFill>
              <a:effectLst/>
              <a:latin typeface="+mn-lt"/>
              <a:ea typeface="+mn-ea"/>
              <a:cs typeface="+mn-cs"/>
            </a:rPr>
            <a:t>　また、本庁においても各課の事務事業の見直しを行い、退職に伴う新規職員採用の抑制に努め、より適正な定員管理に努める。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138924</xdr:rowOff>
    </xdr:from>
    <xdr:to>
      <xdr:col>81</xdr:col>
      <xdr:colOff>44450</xdr:colOff>
      <xdr:row>67</xdr:row>
      <xdr:rowOff>15663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9911574"/>
          <a:ext cx="0" cy="1591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159190</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15663</xdr:rowOff>
    </xdr:from>
    <xdr:to>
      <xdr:col>81</xdr:col>
      <xdr:colOff>133350</xdr:colOff>
      <xdr:row>67</xdr:row>
      <xdr:rowOff>15663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53851</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65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138924</xdr:rowOff>
    </xdr:from>
    <xdr:to>
      <xdr:col>81</xdr:col>
      <xdr:colOff>133350</xdr:colOff>
      <xdr:row>57</xdr:row>
      <xdr:rowOff>138924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991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119662</xdr:rowOff>
    </xdr:from>
    <xdr:to>
      <xdr:col>81</xdr:col>
      <xdr:colOff>44450</xdr:colOff>
      <xdr:row>63</xdr:row>
      <xdr:rowOff>121003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921012"/>
          <a:ext cx="838200" cy="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111777</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27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95250</xdr:rowOff>
    </xdr:from>
    <xdr:to>
      <xdr:col>81</xdr:col>
      <xdr:colOff>95250</xdr:colOff>
      <xdr:row>61</xdr:row>
      <xdr:rowOff>25400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96873</xdr:rowOff>
    </xdr:from>
    <xdr:to>
      <xdr:col>77</xdr:col>
      <xdr:colOff>44450</xdr:colOff>
      <xdr:row>63</xdr:row>
      <xdr:rowOff>119662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898223"/>
          <a:ext cx="889000" cy="2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93910</xdr:rowOff>
    </xdr:from>
    <xdr:to>
      <xdr:col>77</xdr:col>
      <xdr:colOff>95250</xdr:colOff>
      <xdr:row>61</xdr:row>
      <xdr:rowOff>24060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34237</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149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67380</xdr:rowOff>
    </xdr:from>
    <xdr:to>
      <xdr:col>72</xdr:col>
      <xdr:colOff>203200</xdr:colOff>
      <xdr:row>63</xdr:row>
      <xdr:rowOff>96873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868730"/>
          <a:ext cx="889000" cy="29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85866</xdr:rowOff>
    </xdr:from>
    <xdr:to>
      <xdr:col>73</xdr:col>
      <xdr:colOff>44450</xdr:colOff>
      <xdr:row>61</xdr:row>
      <xdr:rowOff>16016</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26193</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141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32526</xdr:rowOff>
    </xdr:from>
    <xdr:to>
      <xdr:col>68</xdr:col>
      <xdr:colOff>152400</xdr:colOff>
      <xdr:row>63</xdr:row>
      <xdr:rowOff>67380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833876"/>
          <a:ext cx="889000" cy="3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81845</xdr:rowOff>
    </xdr:from>
    <xdr:to>
      <xdr:col>68</xdr:col>
      <xdr:colOff>203200</xdr:colOff>
      <xdr:row>61</xdr:row>
      <xdr:rowOff>11995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22172</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13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112677</xdr:rowOff>
    </xdr:from>
    <xdr:to>
      <xdr:col>64</xdr:col>
      <xdr:colOff>152400</xdr:colOff>
      <xdr:row>61</xdr:row>
      <xdr:rowOff>42827</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9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53004</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168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70203</xdr:rowOff>
    </xdr:from>
    <xdr:to>
      <xdr:col>81</xdr:col>
      <xdr:colOff>95250</xdr:colOff>
      <xdr:row>64</xdr:row>
      <xdr:rowOff>353</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87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42280</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843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68862</xdr:rowOff>
    </xdr:from>
    <xdr:to>
      <xdr:col>77</xdr:col>
      <xdr:colOff>95250</xdr:colOff>
      <xdr:row>63</xdr:row>
      <xdr:rowOff>170462</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87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155239</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956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46073</xdr:rowOff>
    </xdr:from>
    <xdr:to>
      <xdr:col>73</xdr:col>
      <xdr:colOff>44450</xdr:colOff>
      <xdr:row>63</xdr:row>
      <xdr:rowOff>147673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84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132450</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93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16580</xdr:rowOff>
    </xdr:from>
    <xdr:to>
      <xdr:col>68</xdr:col>
      <xdr:colOff>203200</xdr:colOff>
      <xdr:row>63</xdr:row>
      <xdr:rowOff>118180</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81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102957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904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153176</xdr:rowOff>
    </xdr:from>
    <xdr:to>
      <xdr:col>64</xdr:col>
      <xdr:colOff>152400</xdr:colOff>
      <xdr:row>63</xdr:row>
      <xdr:rowOff>83326</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78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68103</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869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lang="ja-JP" altLang="ja-JP" sz="1100">
              <a:solidFill>
                <a:schemeClr val="dk1"/>
              </a:solidFill>
              <a:effectLst/>
              <a:latin typeface="+mn-lt"/>
              <a:ea typeface="+mn-ea"/>
              <a:cs typeface="+mn-cs"/>
            </a:rPr>
            <a:t>過去に実施した投資的事業により、全国平均より高くなっているが、平成１３年度からの財政健全化計画による投資的事業の抑制により年々減少し、令和５年度の決算において</a:t>
          </a:r>
          <a:r>
            <a:rPr lang="en-US" altLang="ja-JP" sz="1100">
              <a:solidFill>
                <a:schemeClr val="dk1"/>
              </a:solidFill>
              <a:effectLst/>
              <a:latin typeface="+mn-lt"/>
              <a:ea typeface="+mn-ea"/>
              <a:cs typeface="+mn-cs"/>
            </a:rPr>
            <a:t>8.2%</a:t>
          </a:r>
          <a:r>
            <a:rPr lang="ja-JP" altLang="ja-JP" sz="1100">
              <a:solidFill>
                <a:schemeClr val="dk1"/>
              </a:solidFill>
              <a:effectLst/>
              <a:latin typeface="+mn-lt"/>
              <a:ea typeface="+mn-ea"/>
              <a:cs typeface="+mn-cs"/>
            </a:rPr>
            <a:t>となった。前年度より大型事業である道の駅整備事業が開始されたことにより、一時的な発行額の増による後年度の公債費負担の増が見込まれるため、今後も、緊急度・住民ニーズを的確に把握した事業の取捨選択により、新規発行の抑制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110490</xdr:rowOff>
    </xdr:from>
    <xdr:to>
      <xdr:col>81</xdr:col>
      <xdr:colOff>44450</xdr:colOff>
      <xdr:row>45</xdr:row>
      <xdr:rowOff>90170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45414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62247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90170</xdr:rowOff>
    </xdr:from>
    <xdr:to>
      <xdr:col>81</xdr:col>
      <xdr:colOff>133350</xdr:colOff>
      <xdr:row>45</xdr:row>
      <xdr:rowOff>90170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25417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110490</xdr:rowOff>
    </xdr:from>
    <xdr:to>
      <xdr:col>81</xdr:col>
      <xdr:colOff>133350</xdr:colOff>
      <xdr:row>37</xdr:row>
      <xdr:rowOff>110490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4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41487</xdr:rowOff>
    </xdr:from>
    <xdr:to>
      <xdr:col>81</xdr:col>
      <xdr:colOff>44450</xdr:colOff>
      <xdr:row>42</xdr:row>
      <xdr:rowOff>81704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7242387"/>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82144</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81704</xdr:rowOff>
    </xdr:from>
    <xdr:to>
      <xdr:col>77</xdr:col>
      <xdr:colOff>44450</xdr:colOff>
      <xdr:row>42</xdr:row>
      <xdr:rowOff>81704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72826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22031</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88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81704</xdr:rowOff>
    </xdr:from>
    <xdr:to>
      <xdr:col>72</xdr:col>
      <xdr:colOff>203200</xdr:colOff>
      <xdr:row>42</xdr:row>
      <xdr:rowOff>81704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72826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22031</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73660</xdr:rowOff>
    </xdr:from>
    <xdr:to>
      <xdr:col>68</xdr:col>
      <xdr:colOff>152400</xdr:colOff>
      <xdr:row>42</xdr:row>
      <xdr:rowOff>81704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727456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89746</xdr:rowOff>
    </xdr:from>
    <xdr:to>
      <xdr:col>68</xdr:col>
      <xdr:colOff>203200</xdr:colOff>
      <xdr:row>42</xdr:row>
      <xdr:rowOff>19896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30073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121920</xdr:rowOff>
    </xdr:from>
    <xdr:to>
      <xdr:col>64</xdr:col>
      <xdr:colOff>152400</xdr:colOff>
      <xdr:row>42</xdr:row>
      <xdr:rowOff>52070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62247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162137</xdr:rowOff>
    </xdr:from>
    <xdr:to>
      <xdr:col>81</xdr:col>
      <xdr:colOff>95250</xdr:colOff>
      <xdr:row>42</xdr:row>
      <xdr:rowOff>92287</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134214</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163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30904</xdr:rowOff>
    </xdr:from>
    <xdr:to>
      <xdr:col>77</xdr:col>
      <xdr:colOff>95250</xdr:colOff>
      <xdr:row>42</xdr:row>
      <xdr:rowOff>132504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117281</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318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30904</xdr:rowOff>
    </xdr:from>
    <xdr:to>
      <xdr:col>73</xdr:col>
      <xdr:colOff>44450</xdr:colOff>
      <xdr:row>42</xdr:row>
      <xdr:rowOff>132504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117281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31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30904</xdr:rowOff>
    </xdr:from>
    <xdr:to>
      <xdr:col>68</xdr:col>
      <xdr:colOff>203200</xdr:colOff>
      <xdr:row>42</xdr:row>
      <xdr:rowOff>132504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117281</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31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22860</xdr:rowOff>
    </xdr:from>
    <xdr:to>
      <xdr:col>64</xdr:col>
      <xdr:colOff>152400</xdr:colOff>
      <xdr:row>42</xdr:row>
      <xdr:rowOff>124460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109237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lang="ja-JP" altLang="ja-JP" sz="1100">
              <a:solidFill>
                <a:schemeClr val="dk1"/>
              </a:solidFill>
              <a:effectLst/>
              <a:latin typeface="+mn-ea"/>
              <a:ea typeface="+mn-ea"/>
              <a:cs typeface="+mn-cs"/>
            </a:rPr>
            <a:t>将来負担比率は</a:t>
          </a:r>
          <a:r>
            <a:rPr lang="en-US" altLang="ja-JP" sz="1100">
              <a:solidFill>
                <a:schemeClr val="dk1"/>
              </a:solidFill>
              <a:effectLst/>
              <a:latin typeface="+mn-ea"/>
              <a:ea typeface="+mn-ea"/>
              <a:cs typeface="+mn-cs"/>
            </a:rPr>
            <a:t>26.6</a:t>
          </a:r>
          <a:r>
            <a:rPr lang="ja-JP" altLang="ja-JP" sz="1100">
              <a:solidFill>
                <a:schemeClr val="dk1"/>
              </a:solidFill>
              <a:effectLst/>
              <a:latin typeface="+mn-ea"/>
              <a:ea typeface="+mn-ea"/>
              <a:cs typeface="+mn-cs"/>
            </a:rPr>
            <a:t>％である。</a:t>
          </a:r>
        </a:p>
        <a:p>
          <a:r>
            <a:rPr lang="ja-JP" altLang="ja-JP" sz="1100">
              <a:solidFill>
                <a:schemeClr val="dk1"/>
              </a:solidFill>
              <a:effectLst/>
              <a:latin typeface="+mn-ea"/>
              <a:ea typeface="+mn-ea"/>
              <a:cs typeface="+mn-cs"/>
            </a:rPr>
            <a:t>　将来負担額について、地方債現在高が減少したことから全体として比率が減少傾向であったが、田川市郡広域でごみ処理施設等の建設事業や本町にとって大型事業である道の駅整備事業が開始されたため、それに伴い負担金の増加が見込まれる。今後、後世への負担を少しでも軽減できるよう、財政健全化に努める。</a:t>
          </a:r>
          <a:endParaRPr kumimoji="1" lang="ja-JP" altLang="en-US" sz="1300">
            <a:latin typeface="+mn-ea"/>
            <a:ea typeface="+mn-ea"/>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159173</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617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131250</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0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159173</xdr:rowOff>
    </xdr:from>
    <xdr:to>
      <xdr:col>81</xdr:col>
      <xdr:colOff>133350</xdr:colOff>
      <xdr:row>22</xdr:row>
      <xdr:rowOff>159173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3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47111</xdr:rowOff>
    </xdr:from>
    <xdr:to>
      <xdr:col>81</xdr:col>
      <xdr:colOff>44450</xdr:colOff>
      <xdr:row>16</xdr:row>
      <xdr:rowOff>15845</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6179800" y="2618861"/>
          <a:ext cx="838200" cy="140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15845</xdr:rowOff>
    </xdr:from>
    <xdr:to>
      <xdr:col>77</xdr:col>
      <xdr:colOff>44450</xdr:colOff>
      <xdr:row>16</xdr:row>
      <xdr:rowOff>61807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5290800" y="2759045"/>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61807</xdr:rowOff>
    </xdr:from>
    <xdr:to>
      <xdr:col>72</xdr:col>
      <xdr:colOff>203200</xdr:colOff>
      <xdr:row>17</xdr:row>
      <xdr:rowOff>113272</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4401800" y="2805007"/>
          <a:ext cx="889000" cy="22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113272</xdr:rowOff>
    </xdr:from>
    <xdr:to>
      <xdr:col>68</xdr:col>
      <xdr:colOff>152400</xdr:colOff>
      <xdr:row>18</xdr:row>
      <xdr:rowOff>80857</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3512800" y="3027922"/>
          <a:ext cx="889000" cy="13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9192</xdr:rowOff>
    </xdr:from>
    <xdr:to>
      <xdr:col>68</xdr:col>
      <xdr:colOff>203200</xdr:colOff>
      <xdr:row>14</xdr:row>
      <xdr:rowOff>110792</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4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120969</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1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108010</xdr:rowOff>
    </xdr:from>
    <xdr:to>
      <xdr:col>64</xdr:col>
      <xdr:colOff>152400</xdr:colOff>
      <xdr:row>15</xdr:row>
      <xdr:rowOff>38160</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5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48337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27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167761</xdr:rowOff>
    </xdr:from>
    <xdr:to>
      <xdr:col>81</xdr:col>
      <xdr:colOff>95250</xdr:colOff>
      <xdr:row>15</xdr:row>
      <xdr:rowOff>97911</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256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139838</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2540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136495</xdr:rowOff>
    </xdr:from>
    <xdr:to>
      <xdr:col>77</xdr:col>
      <xdr:colOff>95250</xdr:colOff>
      <xdr:row>16</xdr:row>
      <xdr:rowOff>66645</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270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51422</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2794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11007</xdr:rowOff>
    </xdr:from>
    <xdr:to>
      <xdr:col>73</xdr:col>
      <xdr:colOff>44450</xdr:colOff>
      <xdr:row>16</xdr:row>
      <xdr:rowOff>112607</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275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97384</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2840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62472</xdr:rowOff>
    </xdr:from>
    <xdr:to>
      <xdr:col>68</xdr:col>
      <xdr:colOff>203200</xdr:colOff>
      <xdr:row>17</xdr:row>
      <xdr:rowOff>164072</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297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148849</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3063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30057</xdr:rowOff>
    </xdr:from>
    <xdr:to>
      <xdr:col>64</xdr:col>
      <xdr:colOff>152400</xdr:colOff>
      <xdr:row>18</xdr:row>
      <xdr:rowOff>131657</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311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116434</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320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福岡県川崎町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15,218
15,080
36.14
12,364,749
12,237,129
115,214
5,311,146
12,661,221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26.6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lang="ja-JP" altLang="ja-JP" sz="1100">
              <a:solidFill>
                <a:schemeClr val="dk1"/>
              </a:solidFill>
              <a:effectLst/>
              <a:latin typeface="+mn-lt"/>
              <a:ea typeface="+mn-ea"/>
              <a:cs typeface="+mn-cs"/>
            </a:rPr>
            <a:t>類似団体平均と比較し高い水準にあるのは、老人ホーム及び保育所などの施設運営を直営で行っていることが主な要因であるため、現在、積極的に民間委託等を進めるよう検討を始めている。</a:t>
          </a:r>
        </a:p>
        <a:p>
          <a:r>
            <a:rPr lang="ja-JP" altLang="ja-JP" sz="1100">
              <a:solidFill>
                <a:schemeClr val="dk1"/>
              </a:solidFill>
              <a:effectLst/>
              <a:latin typeface="+mn-lt"/>
              <a:ea typeface="+mn-ea"/>
              <a:cs typeface="+mn-cs"/>
            </a:rPr>
            <a:t>　職員採用の方針としては、退職者と同数を新規職員採用で補充するのではなく、行政改革による新規職員の採用及び会計年度任用職員の任用の抑制により、人件費の削減に努める。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43180</xdr:rowOff>
    </xdr:from>
    <xdr:to>
      <xdr:col>24</xdr:col>
      <xdr:colOff>25400</xdr:colOff>
      <xdr:row>41</xdr:row>
      <xdr:rowOff>31750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724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129557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15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43180</xdr:rowOff>
    </xdr:from>
    <xdr:to>
      <xdr:col>24</xdr:col>
      <xdr:colOff>114300</xdr:colOff>
      <xdr:row>34</xdr:row>
      <xdr:rowOff>43180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7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54610</xdr:rowOff>
    </xdr:from>
    <xdr:to>
      <xdr:col>24</xdr:col>
      <xdr:colOff>25400</xdr:colOff>
      <xdr:row>37</xdr:row>
      <xdr:rowOff>77470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982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130827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54610</xdr:rowOff>
    </xdr:from>
    <xdr:to>
      <xdr:col>19</xdr:col>
      <xdr:colOff>187325</xdr:colOff>
      <xdr:row>37</xdr:row>
      <xdr:rowOff>138430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982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138430</xdr:rowOff>
    </xdr:from>
    <xdr:to>
      <xdr:col>15</xdr:col>
      <xdr:colOff>98425</xdr:colOff>
      <xdr:row>39</xdr:row>
      <xdr:rowOff>16510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8208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8890</xdr:rowOff>
    </xdr:from>
    <xdr:to>
      <xdr:col>11</xdr:col>
      <xdr:colOff>9525</xdr:colOff>
      <xdr:row>39</xdr:row>
      <xdr:rowOff>16510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6954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49530</xdr:rowOff>
    </xdr:from>
    <xdr:to>
      <xdr:col>11</xdr:col>
      <xdr:colOff>60325</xdr:colOff>
      <xdr:row>37</xdr:row>
      <xdr:rowOff>151130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161307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106680</xdr:rowOff>
    </xdr:from>
    <xdr:to>
      <xdr:col>6</xdr:col>
      <xdr:colOff>171450</xdr:colOff>
      <xdr:row>37</xdr:row>
      <xdr:rowOff>36830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47007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26670</xdr:rowOff>
    </xdr:from>
    <xdr:to>
      <xdr:col>24</xdr:col>
      <xdr:colOff>76200</xdr:colOff>
      <xdr:row>37</xdr:row>
      <xdr:rowOff>128270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170197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3810</xdr:rowOff>
    </xdr:from>
    <xdr:to>
      <xdr:col>20</xdr:col>
      <xdr:colOff>38100</xdr:colOff>
      <xdr:row>37</xdr:row>
      <xdr:rowOff>105410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90187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3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87630</xdr:rowOff>
    </xdr:from>
    <xdr:to>
      <xdr:col>15</xdr:col>
      <xdr:colOff>149225</xdr:colOff>
      <xdr:row>38</xdr:row>
      <xdr:rowOff>17780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137160</xdr:rowOff>
    </xdr:from>
    <xdr:to>
      <xdr:col>11</xdr:col>
      <xdr:colOff>60325</xdr:colOff>
      <xdr:row>39</xdr:row>
      <xdr:rowOff>67310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65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52087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73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129540</xdr:rowOff>
    </xdr:from>
    <xdr:to>
      <xdr:col>6</xdr:col>
      <xdr:colOff>171450</xdr:colOff>
      <xdr:row>39</xdr:row>
      <xdr:rowOff>59690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44467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73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lang="ja-JP" altLang="ja-JP" sz="1100">
              <a:solidFill>
                <a:schemeClr val="dk1"/>
              </a:solidFill>
              <a:effectLst/>
              <a:latin typeface="+mn-lt"/>
              <a:ea typeface="+mn-ea"/>
              <a:cs typeface="+mn-cs"/>
            </a:rPr>
            <a:t>財政健全化計画に基づき、費用削減に努めた結果、類似団体中最も低い比率を維持してきている。</a:t>
          </a:r>
        </a:p>
        <a:p>
          <a:r>
            <a:rPr lang="ja-JP" altLang="ja-JP" sz="1100">
              <a:solidFill>
                <a:schemeClr val="dk1"/>
              </a:solidFill>
              <a:effectLst/>
              <a:latin typeface="+mn-lt"/>
              <a:ea typeface="+mn-ea"/>
              <a:cs typeface="+mn-cs"/>
            </a:rPr>
            <a:t>　今後は業務の民間委託化を推進し、職員人件費等から委託料といった物件費へのシフトを検討する等、費用全体の削減に努めていく。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88900</xdr:rowOff>
    </xdr:from>
    <xdr:to>
      <xdr:col>82</xdr:col>
      <xdr:colOff>107950</xdr:colOff>
      <xdr:row>21</xdr:row>
      <xdr:rowOff>138430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8920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3827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88900</xdr:rowOff>
    </xdr:from>
    <xdr:to>
      <xdr:col>82</xdr:col>
      <xdr:colOff>196850</xdr:colOff>
      <xdr:row>14</xdr:row>
      <xdr:rowOff>88900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8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43180</xdr:rowOff>
    </xdr:from>
    <xdr:to>
      <xdr:col>82</xdr:col>
      <xdr:colOff>107950</xdr:colOff>
      <xdr:row>14</xdr:row>
      <xdr:rowOff>88900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4434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12700</xdr:rowOff>
    </xdr:from>
    <xdr:to>
      <xdr:col>78</xdr:col>
      <xdr:colOff>69850</xdr:colOff>
      <xdr:row>14</xdr:row>
      <xdr:rowOff>43180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4130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160020</xdr:rowOff>
    </xdr:from>
    <xdr:to>
      <xdr:col>78</xdr:col>
      <xdr:colOff>120650</xdr:colOff>
      <xdr:row>17</xdr:row>
      <xdr:rowOff>90170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74947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8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12700</xdr:rowOff>
    </xdr:from>
    <xdr:to>
      <xdr:col>73</xdr:col>
      <xdr:colOff>180975</xdr:colOff>
      <xdr:row>14</xdr:row>
      <xdr:rowOff>12700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413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68580</xdr:rowOff>
    </xdr:from>
    <xdr:to>
      <xdr:col>74</xdr:col>
      <xdr:colOff>31750</xdr:colOff>
      <xdr:row>16</xdr:row>
      <xdr:rowOff>170180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154957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9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12700</xdr:rowOff>
    </xdr:from>
    <xdr:to>
      <xdr:col>69</xdr:col>
      <xdr:colOff>92075</xdr:colOff>
      <xdr:row>14</xdr:row>
      <xdr:rowOff>27940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4130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129540</xdr:rowOff>
    </xdr:from>
    <xdr:to>
      <xdr:col>69</xdr:col>
      <xdr:colOff>142875</xdr:colOff>
      <xdr:row>17</xdr:row>
      <xdr:rowOff>59690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44467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34290</xdr:rowOff>
    </xdr:from>
    <xdr:to>
      <xdr:col>65</xdr:col>
      <xdr:colOff>53975</xdr:colOff>
      <xdr:row>17</xdr:row>
      <xdr:rowOff>135890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120667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3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38100</xdr:rowOff>
    </xdr:from>
    <xdr:to>
      <xdr:col>82</xdr:col>
      <xdr:colOff>158750</xdr:colOff>
      <xdr:row>14</xdr:row>
      <xdr:rowOff>139700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118127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34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163830</xdr:rowOff>
    </xdr:from>
    <xdr:to>
      <xdr:col>78</xdr:col>
      <xdr:colOff>120650</xdr:colOff>
      <xdr:row>14</xdr:row>
      <xdr:rowOff>93980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39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104157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16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133350</xdr:rowOff>
    </xdr:from>
    <xdr:to>
      <xdr:col>74</xdr:col>
      <xdr:colOff>31750</xdr:colOff>
      <xdr:row>14</xdr:row>
      <xdr:rowOff>63500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73677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13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133350</xdr:rowOff>
    </xdr:from>
    <xdr:to>
      <xdr:col>69</xdr:col>
      <xdr:colOff>142875</xdr:colOff>
      <xdr:row>14</xdr:row>
      <xdr:rowOff>63500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73677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13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148590</xdr:rowOff>
    </xdr:from>
    <xdr:to>
      <xdr:col>65</xdr:col>
      <xdr:colOff>53975</xdr:colOff>
      <xdr:row>14</xdr:row>
      <xdr:rowOff>78740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37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88917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14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lang="ja-JP" altLang="ja-JP" sz="1100">
              <a:solidFill>
                <a:schemeClr val="dk1"/>
              </a:solidFill>
              <a:effectLst/>
              <a:latin typeface="+mn-lt"/>
              <a:ea typeface="+mn-ea"/>
              <a:cs typeface="+mn-cs"/>
            </a:rPr>
            <a:t>扶助費に係る経常収支比率が高い理由としては、障害者支援給付費や障害児給付費等の額が膨らんでいることが挙げられる。資格審査の適正化等を進め、財政を圧迫する上昇傾向に歯止めをかけるよう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53522</xdr:rowOff>
    </xdr:from>
    <xdr:to>
      <xdr:col>24</xdr:col>
      <xdr:colOff>25400</xdr:colOff>
      <xdr:row>62</xdr:row>
      <xdr:rowOff>29028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40372"/>
          <a:ext cx="0" cy="1518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1105</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29028</xdr:rowOff>
    </xdr:from>
    <xdr:to>
      <xdr:col>24</xdr:col>
      <xdr:colOff>114300</xdr:colOff>
      <xdr:row>62</xdr:row>
      <xdr:rowOff>29028</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139899</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53522</xdr:rowOff>
    </xdr:from>
    <xdr:to>
      <xdr:col>24</xdr:col>
      <xdr:colOff>114300</xdr:colOff>
      <xdr:row>53</xdr:row>
      <xdr:rowOff>53522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118835</xdr:rowOff>
    </xdr:from>
    <xdr:to>
      <xdr:col>24</xdr:col>
      <xdr:colOff>25400</xdr:colOff>
      <xdr:row>59</xdr:row>
      <xdr:rowOff>151493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102343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19249</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20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2722</xdr:rowOff>
    </xdr:from>
    <xdr:to>
      <xdr:col>24</xdr:col>
      <xdr:colOff>76200</xdr:colOff>
      <xdr:row>57</xdr:row>
      <xdr:rowOff>104322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102507</xdr:rowOff>
    </xdr:from>
    <xdr:to>
      <xdr:col>19</xdr:col>
      <xdr:colOff>187325</xdr:colOff>
      <xdr:row>59</xdr:row>
      <xdr:rowOff>118835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102180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108857</xdr:rowOff>
    </xdr:from>
    <xdr:to>
      <xdr:col>20</xdr:col>
      <xdr:colOff>38100</xdr:colOff>
      <xdr:row>57</xdr:row>
      <xdr:rowOff>39007</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49184</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78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102507</xdr:rowOff>
    </xdr:from>
    <xdr:to>
      <xdr:col>15</xdr:col>
      <xdr:colOff>98425</xdr:colOff>
      <xdr:row>60</xdr:row>
      <xdr:rowOff>110672</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10218057"/>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155320</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110672</xdr:rowOff>
    </xdr:from>
    <xdr:to>
      <xdr:col>11</xdr:col>
      <xdr:colOff>9525</xdr:colOff>
      <xdr:row>60</xdr:row>
      <xdr:rowOff>159657</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103976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2722</xdr:rowOff>
    </xdr:from>
    <xdr:to>
      <xdr:col>6</xdr:col>
      <xdr:colOff>171450</xdr:colOff>
      <xdr:row>57</xdr:row>
      <xdr:rowOff>104322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114499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100693</xdr:rowOff>
    </xdr:from>
    <xdr:to>
      <xdr:col>24</xdr:col>
      <xdr:colOff>76200</xdr:colOff>
      <xdr:row>60</xdr:row>
      <xdr:rowOff>30843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72770</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18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68035</xdr:rowOff>
    </xdr:from>
    <xdr:to>
      <xdr:col>20</xdr:col>
      <xdr:colOff>38100</xdr:colOff>
      <xdr:row>59</xdr:row>
      <xdr:rowOff>169635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154412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269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51707</xdr:rowOff>
    </xdr:from>
    <xdr:to>
      <xdr:col>15</xdr:col>
      <xdr:colOff>149225</xdr:colOff>
      <xdr:row>59</xdr:row>
      <xdr:rowOff>153307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16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138084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25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59872</xdr:rowOff>
    </xdr:from>
    <xdr:to>
      <xdr:col>11</xdr:col>
      <xdr:colOff>60325</xdr:colOff>
      <xdr:row>60</xdr:row>
      <xdr:rowOff>161472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34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146249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43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108857</xdr:rowOff>
    </xdr:from>
    <xdr:to>
      <xdr:col>6</xdr:col>
      <xdr:colOff>171450</xdr:colOff>
      <xdr:row>61</xdr:row>
      <xdr:rowOff>39007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39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23784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48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lang="ja-JP" altLang="ja-JP" sz="1100">
              <a:solidFill>
                <a:schemeClr val="dk1"/>
              </a:solidFill>
              <a:effectLst/>
              <a:latin typeface="+mn-lt"/>
              <a:ea typeface="+mn-ea"/>
              <a:cs typeface="+mn-cs"/>
            </a:rPr>
            <a:t>国保会計への繰出金など、他の特別会計への繰出金が大きな割合を占めている。</a:t>
          </a:r>
        </a:p>
        <a:p>
          <a:r>
            <a:rPr lang="ja-JP" altLang="ja-JP" sz="1100">
              <a:solidFill>
                <a:schemeClr val="dk1"/>
              </a:solidFill>
              <a:effectLst/>
              <a:latin typeface="+mn-lt"/>
              <a:ea typeface="+mn-ea"/>
              <a:cs typeface="+mn-cs"/>
            </a:rPr>
            <a:t>　今後も国保会計については、医療費の増加の抑制と保険税収入の確保に努め、普通会計の負担額を減らしていくよう努める。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62</xdr:row>
      <xdr:rowOff>20320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4908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163847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2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20320</xdr:rowOff>
    </xdr:from>
    <xdr:to>
      <xdr:col>82</xdr:col>
      <xdr:colOff>196850</xdr:colOff>
      <xdr:row>62</xdr:row>
      <xdr:rowOff>20320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50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104140</xdr:rowOff>
    </xdr:from>
    <xdr:to>
      <xdr:col>82</xdr:col>
      <xdr:colOff>107950</xdr:colOff>
      <xdr:row>56</xdr:row>
      <xdr:rowOff>134620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7053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63517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64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81280</xdr:rowOff>
    </xdr:from>
    <xdr:to>
      <xdr:col>78</xdr:col>
      <xdr:colOff>69850</xdr:colOff>
      <xdr:row>56</xdr:row>
      <xdr:rowOff>104140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6824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162577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81280</xdr:rowOff>
    </xdr:from>
    <xdr:to>
      <xdr:col>73</xdr:col>
      <xdr:colOff>180975</xdr:colOff>
      <xdr:row>56</xdr:row>
      <xdr:rowOff>165100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6824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162577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165100</xdr:rowOff>
    </xdr:from>
    <xdr:to>
      <xdr:col>69</xdr:col>
      <xdr:colOff>92075</xdr:colOff>
      <xdr:row>57</xdr:row>
      <xdr:rowOff>1270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7663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34290</xdr:rowOff>
    </xdr:from>
    <xdr:to>
      <xdr:col>65</xdr:col>
      <xdr:colOff>53975</xdr:colOff>
      <xdr:row>57</xdr:row>
      <xdr:rowOff>135890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120667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83820</xdr:rowOff>
    </xdr:from>
    <xdr:to>
      <xdr:col>82</xdr:col>
      <xdr:colOff>158750</xdr:colOff>
      <xdr:row>57</xdr:row>
      <xdr:rowOff>13970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100347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53340</xdr:rowOff>
    </xdr:from>
    <xdr:to>
      <xdr:col>78</xdr:col>
      <xdr:colOff>120650</xdr:colOff>
      <xdr:row>56</xdr:row>
      <xdr:rowOff>154940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165117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42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30480</xdr:rowOff>
    </xdr:from>
    <xdr:to>
      <xdr:col>74</xdr:col>
      <xdr:colOff>31750</xdr:colOff>
      <xdr:row>56</xdr:row>
      <xdr:rowOff>132080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142257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114300</xdr:rowOff>
    </xdr:from>
    <xdr:to>
      <xdr:col>69</xdr:col>
      <xdr:colOff>142875</xdr:colOff>
      <xdr:row>57</xdr:row>
      <xdr:rowOff>44450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54627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121920</xdr:rowOff>
    </xdr:from>
    <xdr:to>
      <xdr:col>65</xdr:col>
      <xdr:colOff>53975</xdr:colOff>
      <xdr:row>57</xdr:row>
      <xdr:rowOff>52070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62247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lang="ja-JP" altLang="ja-JP" sz="1100">
              <a:solidFill>
                <a:schemeClr val="dk1"/>
              </a:solidFill>
              <a:effectLst/>
              <a:latin typeface="+mn-lt"/>
              <a:ea typeface="+mn-ea"/>
              <a:cs typeface="+mn-cs"/>
            </a:rPr>
            <a:t>各種団体への補助金や一部事務組合（清掃施設組合、消防組合等）への補助費といった経常的な費用が発生しているため、県平均を上回っている。</a:t>
          </a:r>
        </a:p>
        <a:p>
          <a:r>
            <a:rPr lang="ja-JP" altLang="ja-JP" sz="1100">
              <a:solidFill>
                <a:schemeClr val="dk1"/>
              </a:solidFill>
              <a:effectLst/>
              <a:latin typeface="+mn-lt"/>
              <a:ea typeface="+mn-ea"/>
              <a:cs typeface="+mn-cs"/>
            </a:rPr>
            <a:t>　現在、補助金等検討委員会の諮問を受けた補助金等の精査を実施中であり、随時必要性の確認をおこない、見直しや廃止を行う方針である。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115570</xdr:rowOff>
    </xdr:from>
    <xdr:to>
      <xdr:col>82</xdr:col>
      <xdr:colOff>107950</xdr:colOff>
      <xdr:row>41</xdr:row>
      <xdr:rowOff>43724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773420"/>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15801</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7045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43724</xdr:rowOff>
    </xdr:from>
    <xdr:to>
      <xdr:col>82</xdr:col>
      <xdr:colOff>196850</xdr:colOff>
      <xdr:row>41</xdr:row>
      <xdr:rowOff>43724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07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30497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115570</xdr:rowOff>
    </xdr:from>
    <xdr:to>
      <xdr:col>82</xdr:col>
      <xdr:colOff>196850</xdr:colOff>
      <xdr:row>33</xdr:row>
      <xdr:rowOff>115570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140063</xdr:rowOff>
    </xdr:from>
    <xdr:to>
      <xdr:col>82</xdr:col>
      <xdr:colOff>107950</xdr:colOff>
      <xdr:row>35</xdr:row>
      <xdr:rowOff>33927</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5671800" y="596936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18885</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1910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46808</xdr:rowOff>
    </xdr:from>
    <xdr:to>
      <xdr:col>82</xdr:col>
      <xdr:colOff>158750</xdr:colOff>
      <xdr:row>36</xdr:row>
      <xdr:rowOff>148408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21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20864</xdr:rowOff>
    </xdr:from>
    <xdr:to>
      <xdr:col>78</xdr:col>
      <xdr:colOff>69850</xdr:colOff>
      <xdr:row>35</xdr:row>
      <xdr:rowOff>33927</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602161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14151</xdr:rowOff>
    </xdr:from>
    <xdr:to>
      <xdr:col>78</xdr:col>
      <xdr:colOff>120650</xdr:colOff>
      <xdr:row>36</xdr:row>
      <xdr:rowOff>115751</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18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100528</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272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20864</xdr:rowOff>
    </xdr:from>
    <xdr:to>
      <xdr:col>73</xdr:col>
      <xdr:colOff>180975</xdr:colOff>
      <xdr:row>35</xdr:row>
      <xdr:rowOff>60053</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893800" y="602161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113756</xdr:rowOff>
    </xdr:from>
    <xdr:to>
      <xdr:col>74</xdr:col>
      <xdr:colOff>31750</xdr:colOff>
      <xdr:row>36</xdr:row>
      <xdr:rowOff>43906</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28683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200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60053</xdr:rowOff>
    </xdr:from>
    <xdr:to>
      <xdr:col>69</xdr:col>
      <xdr:colOff>92075</xdr:colOff>
      <xdr:row>35</xdr:row>
      <xdr:rowOff>79647</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606080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27214</xdr:rowOff>
    </xdr:from>
    <xdr:to>
      <xdr:col>69</xdr:col>
      <xdr:colOff>142875</xdr:colOff>
      <xdr:row>36</xdr:row>
      <xdr:rowOff>128814</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113591</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159476</xdr:rowOff>
    </xdr:from>
    <xdr:to>
      <xdr:col>65</xdr:col>
      <xdr:colOff>53975</xdr:colOff>
      <xdr:row>36</xdr:row>
      <xdr:rowOff>89626</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74403</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24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89263</xdr:rowOff>
    </xdr:from>
    <xdr:to>
      <xdr:col>82</xdr:col>
      <xdr:colOff>158750</xdr:colOff>
      <xdr:row>35</xdr:row>
      <xdr:rowOff>19413</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5918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105790</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5763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154577</xdr:rowOff>
    </xdr:from>
    <xdr:to>
      <xdr:col>78</xdr:col>
      <xdr:colOff>120650</xdr:colOff>
      <xdr:row>35</xdr:row>
      <xdr:rowOff>84727</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598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94904</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5752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141514</xdr:rowOff>
    </xdr:from>
    <xdr:to>
      <xdr:col>74</xdr:col>
      <xdr:colOff>31750</xdr:colOff>
      <xdr:row>35</xdr:row>
      <xdr:rowOff>71664</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597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81841</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573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9253</xdr:rowOff>
    </xdr:from>
    <xdr:to>
      <xdr:col>69</xdr:col>
      <xdr:colOff>142875</xdr:colOff>
      <xdr:row>35</xdr:row>
      <xdr:rowOff>110853</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010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121030</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5778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28847</xdr:rowOff>
    </xdr:from>
    <xdr:to>
      <xdr:col>65</xdr:col>
      <xdr:colOff>53975</xdr:colOff>
      <xdr:row>35</xdr:row>
      <xdr:rowOff>130447</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02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140624</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5798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lang="ja-JP" altLang="ja-JP" sz="1100">
              <a:solidFill>
                <a:schemeClr val="dk1"/>
              </a:solidFill>
              <a:effectLst/>
              <a:latin typeface="+mn-lt"/>
              <a:ea typeface="+mn-ea"/>
              <a:cs typeface="+mn-cs"/>
            </a:rPr>
            <a:t>町営住宅ストック総合活用計画に基づき進めている近年の公営住宅の建替事業が公債費を増加させる要因となっている。</a:t>
          </a:r>
        </a:p>
        <a:p>
          <a:r>
            <a:rPr lang="ja-JP" altLang="ja-JP" sz="1100">
              <a:solidFill>
                <a:schemeClr val="dk1"/>
              </a:solidFill>
              <a:effectLst/>
              <a:latin typeface="+mn-lt"/>
              <a:ea typeface="+mn-ea"/>
              <a:cs typeface="+mn-cs"/>
            </a:rPr>
            <a:t>　また、前年度より大型事業である道の駅整備事業に着手したことにより、一時的な発行額の増による後年度の公債費負担の増が見込まれるため、今後も、緊急度・住民ニーズを的確に把握した事業の取捨選択により、新規発行の抑制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xdr:rowOff>
    </xdr:from>
    <xdr:to>
      <xdr:col>24</xdr:col>
      <xdr:colOff>25400</xdr:colOff>
      <xdr:row>80</xdr:row>
      <xdr:rowOff>94996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700000"/>
          <a:ext cx="0" cy="111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67073</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8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94996</xdr:rowOff>
    </xdr:from>
    <xdr:to>
      <xdr:col>24</xdr:col>
      <xdr:colOff>114300</xdr:colOff>
      <xdr:row>80</xdr:row>
      <xdr:rowOff>94996</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1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99077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xdr:rowOff>
    </xdr:from>
    <xdr:to>
      <xdr:col>24</xdr:col>
      <xdr:colOff>114300</xdr:colOff>
      <xdr:row>74</xdr:row>
      <xdr:rowOff>12700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83565</xdr:rowOff>
    </xdr:from>
    <xdr:to>
      <xdr:col>24</xdr:col>
      <xdr:colOff>25400</xdr:colOff>
      <xdr:row>79</xdr:row>
      <xdr:rowOff>147574</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987800" y="13628115"/>
          <a:ext cx="8382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8145</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038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163068</xdr:rowOff>
    </xdr:from>
    <xdr:to>
      <xdr:col>24</xdr:col>
      <xdr:colOff>76200</xdr:colOff>
      <xdr:row>77</xdr:row>
      <xdr:rowOff>93218</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42418</xdr:rowOff>
    </xdr:from>
    <xdr:to>
      <xdr:col>19</xdr:col>
      <xdr:colOff>187325</xdr:colOff>
      <xdr:row>79</xdr:row>
      <xdr:rowOff>83565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586968"/>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130827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42418</xdr:rowOff>
    </xdr:from>
    <xdr:to>
      <xdr:col>15</xdr:col>
      <xdr:colOff>98425</xdr:colOff>
      <xdr:row>79</xdr:row>
      <xdr:rowOff>106426</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58696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158496</xdr:rowOff>
    </xdr:from>
    <xdr:to>
      <xdr:col>15</xdr:col>
      <xdr:colOff>149225</xdr:colOff>
      <xdr:row>77</xdr:row>
      <xdr:rowOff>88646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98823</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106426</xdr:rowOff>
    </xdr:from>
    <xdr:to>
      <xdr:col>11</xdr:col>
      <xdr:colOff>9525</xdr:colOff>
      <xdr:row>79</xdr:row>
      <xdr:rowOff>129287</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650976"/>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121683</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23622</xdr:rowOff>
    </xdr:from>
    <xdr:to>
      <xdr:col>6</xdr:col>
      <xdr:colOff>171450</xdr:colOff>
      <xdr:row>77</xdr:row>
      <xdr:rowOff>125222</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135399</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96774</xdr:rowOff>
    </xdr:from>
    <xdr:to>
      <xdr:col>24</xdr:col>
      <xdr:colOff>76200</xdr:colOff>
      <xdr:row>80</xdr:row>
      <xdr:rowOff>26924</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64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5351</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549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32765</xdr:rowOff>
    </xdr:from>
    <xdr:to>
      <xdr:col>20</xdr:col>
      <xdr:colOff>38100</xdr:colOff>
      <xdr:row>79</xdr:row>
      <xdr:rowOff>134365</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119142</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663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163068</xdr:rowOff>
    </xdr:from>
    <xdr:to>
      <xdr:col>15</xdr:col>
      <xdr:colOff>149225</xdr:colOff>
      <xdr:row>79</xdr:row>
      <xdr:rowOff>93218</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53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77995</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62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55626</xdr:rowOff>
    </xdr:from>
    <xdr:to>
      <xdr:col>11</xdr:col>
      <xdr:colOff>60325</xdr:colOff>
      <xdr:row>79</xdr:row>
      <xdr:rowOff>157226</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60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142003</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686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78487</xdr:rowOff>
    </xdr:from>
    <xdr:to>
      <xdr:col>6</xdr:col>
      <xdr:colOff>171450</xdr:colOff>
      <xdr:row>80</xdr:row>
      <xdr:rowOff>8637</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62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164864</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709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lang="ja-JP" altLang="ja-JP" sz="1100">
              <a:solidFill>
                <a:schemeClr val="dk1"/>
              </a:solidFill>
              <a:effectLst/>
              <a:latin typeface="+mn-lt"/>
              <a:ea typeface="+mn-ea"/>
              <a:cs typeface="+mn-cs"/>
            </a:rPr>
            <a:t>内訳である人件費や扶助費は類似団体と比較して高い傾向にある。　</a:t>
          </a:r>
        </a:p>
        <a:p>
          <a:r>
            <a:rPr lang="ja-JP" altLang="ja-JP" sz="1100">
              <a:solidFill>
                <a:schemeClr val="dk1"/>
              </a:solidFill>
              <a:effectLst/>
              <a:latin typeface="+mn-lt"/>
              <a:ea typeface="+mn-ea"/>
              <a:cs typeface="+mn-cs"/>
            </a:rPr>
            <a:t>　人件費については、事務事業の見直しを行い新規職員の採用及び会計年度任用職員の任用を抑制し、扶助費については、資格審査の適正化等を進め、比率の引き下げが実現できるよう努める。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78994</xdr:rowOff>
    </xdr:from>
    <xdr:to>
      <xdr:col>82</xdr:col>
      <xdr:colOff>107950</xdr:colOff>
      <xdr:row>81</xdr:row>
      <xdr:rowOff>28702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94844"/>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779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88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28702</xdr:rowOff>
    </xdr:from>
    <xdr:to>
      <xdr:col>82</xdr:col>
      <xdr:colOff>196850</xdr:colOff>
      <xdr:row>81</xdr:row>
      <xdr:rowOff>28702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91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165371</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78994</xdr:rowOff>
    </xdr:from>
    <xdr:to>
      <xdr:col>82</xdr:col>
      <xdr:colOff>196850</xdr:colOff>
      <xdr:row>73</xdr:row>
      <xdr:rowOff>78994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46990</xdr:rowOff>
    </xdr:from>
    <xdr:to>
      <xdr:col>82</xdr:col>
      <xdr:colOff>107950</xdr:colOff>
      <xdr:row>75</xdr:row>
      <xdr:rowOff>69850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29057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135145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165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163068</xdr:rowOff>
    </xdr:from>
    <xdr:to>
      <xdr:col>82</xdr:col>
      <xdr:colOff>158750</xdr:colOff>
      <xdr:row>77</xdr:row>
      <xdr:rowOff>93218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46990</xdr:rowOff>
    </xdr:from>
    <xdr:to>
      <xdr:col>78</xdr:col>
      <xdr:colOff>69850</xdr:colOff>
      <xdr:row>75</xdr:row>
      <xdr:rowOff>51562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4782800" y="129057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108204</xdr:rowOff>
    </xdr:from>
    <xdr:to>
      <xdr:col>78</xdr:col>
      <xdr:colOff>120650</xdr:colOff>
      <xdr:row>77</xdr:row>
      <xdr:rowOff>38354</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23131</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224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51562</xdr:rowOff>
    </xdr:from>
    <xdr:to>
      <xdr:col>73</xdr:col>
      <xdr:colOff>180975</xdr:colOff>
      <xdr:row>76</xdr:row>
      <xdr:rowOff>140715</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2910312"/>
          <a:ext cx="889000" cy="260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48277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140715</xdr:rowOff>
    </xdr:from>
    <xdr:to>
      <xdr:col>69</xdr:col>
      <xdr:colOff>92075</xdr:colOff>
      <xdr:row>77</xdr:row>
      <xdr:rowOff>5842</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170915"/>
          <a:ext cx="8890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32765</xdr:rowOff>
    </xdr:from>
    <xdr:to>
      <xdr:col>69</xdr:col>
      <xdr:colOff>142875</xdr:colOff>
      <xdr:row>77</xdr:row>
      <xdr:rowOff>134365</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119142</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132859</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19050</xdr:rowOff>
    </xdr:from>
    <xdr:to>
      <xdr:col>82</xdr:col>
      <xdr:colOff>158750</xdr:colOff>
      <xdr:row>75</xdr:row>
      <xdr:rowOff>120650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35577</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167640</xdr:rowOff>
    </xdr:from>
    <xdr:to>
      <xdr:col>78</xdr:col>
      <xdr:colOff>120650</xdr:colOff>
      <xdr:row>75</xdr:row>
      <xdr:rowOff>97790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107967</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62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762</xdr:rowOff>
    </xdr:from>
    <xdr:to>
      <xdr:col>74</xdr:col>
      <xdr:colOff>31750</xdr:colOff>
      <xdr:row>75</xdr:row>
      <xdr:rowOff>102362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85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112539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62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89915</xdr:rowOff>
    </xdr:from>
    <xdr:to>
      <xdr:col>69</xdr:col>
      <xdr:colOff>142875</xdr:colOff>
      <xdr:row>77</xdr:row>
      <xdr:rowOff>20065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30243</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126492</xdr:rowOff>
    </xdr:from>
    <xdr:to>
      <xdr:col>65</xdr:col>
      <xdr:colOff>53975</xdr:colOff>
      <xdr:row>77</xdr:row>
      <xdr:rowOff>56642</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66819</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福岡県川崎町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145631</xdr:rowOff>
    </xdr:from>
    <xdr:to>
      <xdr:col>29</xdr:col>
      <xdr:colOff>127000</xdr:colOff>
      <xdr:row>20</xdr:row>
      <xdr:rowOff>79045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79206"/>
          <a:ext cx="0" cy="147646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51122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2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79045</xdr:rowOff>
    </xdr:from>
    <xdr:to>
      <xdr:col>30</xdr:col>
      <xdr:colOff>25400</xdr:colOff>
      <xdr:row>20</xdr:row>
      <xdr:rowOff>79045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556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60558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2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145631</xdr:rowOff>
    </xdr:from>
    <xdr:to>
      <xdr:col>30</xdr:col>
      <xdr:colOff>25400</xdr:colOff>
      <xdr:row>11</xdr:row>
      <xdr:rowOff>145631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792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108941</xdr:rowOff>
    </xdr:from>
    <xdr:to>
      <xdr:col>29</xdr:col>
      <xdr:colOff>127000</xdr:colOff>
      <xdr:row>15</xdr:row>
      <xdr:rowOff>147485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728316"/>
          <a:ext cx="647700" cy="385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88142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78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116065</xdr:rowOff>
    </xdr:from>
    <xdr:to>
      <xdr:col>29</xdr:col>
      <xdr:colOff>177800</xdr:colOff>
      <xdr:row>17</xdr:row>
      <xdr:rowOff>46215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68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147434</xdr:rowOff>
    </xdr:from>
    <xdr:to>
      <xdr:col>26</xdr:col>
      <xdr:colOff>50800</xdr:colOff>
      <xdr:row>15</xdr:row>
      <xdr:rowOff>147485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766809"/>
          <a:ext cx="698500" cy="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157150</xdr:rowOff>
    </xdr:from>
    <xdr:to>
      <xdr:col>26</xdr:col>
      <xdr:colOff>101600</xdr:colOff>
      <xdr:row>17</xdr:row>
      <xdr:rowOff>87300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7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72077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34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147434</xdr:rowOff>
    </xdr:from>
    <xdr:to>
      <xdr:col>22</xdr:col>
      <xdr:colOff>114300</xdr:colOff>
      <xdr:row>15</xdr:row>
      <xdr:rowOff>164808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766809"/>
          <a:ext cx="698500" cy="173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4305</xdr:rowOff>
    </xdr:from>
    <xdr:to>
      <xdr:col>22</xdr:col>
      <xdr:colOff>165100</xdr:colOff>
      <xdr:row>17</xdr:row>
      <xdr:rowOff>105905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65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90682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164808</xdr:rowOff>
    </xdr:from>
    <xdr:to>
      <xdr:col>18</xdr:col>
      <xdr:colOff>177800</xdr:colOff>
      <xdr:row>16</xdr:row>
      <xdr:rowOff>10465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784183"/>
          <a:ext cx="698500" cy="171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16662</xdr:rowOff>
    </xdr:from>
    <xdr:to>
      <xdr:col>19</xdr:col>
      <xdr:colOff>38100</xdr:colOff>
      <xdr:row>17</xdr:row>
      <xdr:rowOff>118262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78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103039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65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7125</xdr:rowOff>
    </xdr:from>
    <xdr:to>
      <xdr:col>15</xdr:col>
      <xdr:colOff>101600</xdr:colOff>
      <xdr:row>17</xdr:row>
      <xdr:rowOff>108725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69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93502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58141</xdr:rowOff>
    </xdr:from>
    <xdr:to>
      <xdr:col>29</xdr:col>
      <xdr:colOff>177800</xdr:colOff>
      <xdr:row>15</xdr:row>
      <xdr:rowOff>159741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6775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74668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522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96685</xdr:rowOff>
    </xdr:from>
    <xdr:to>
      <xdr:col>26</xdr:col>
      <xdr:colOff>101600</xdr:colOff>
      <xdr:row>16</xdr:row>
      <xdr:rowOff>26835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160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37012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484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96634</xdr:rowOff>
    </xdr:from>
    <xdr:to>
      <xdr:col>22</xdr:col>
      <xdr:colOff>165100</xdr:colOff>
      <xdr:row>16</xdr:row>
      <xdr:rowOff>26784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716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36961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484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114008</xdr:rowOff>
    </xdr:from>
    <xdr:to>
      <xdr:col>19</xdr:col>
      <xdr:colOff>38100</xdr:colOff>
      <xdr:row>16</xdr:row>
      <xdr:rowOff>44158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7333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54335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502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131115</xdr:rowOff>
    </xdr:from>
    <xdr:to>
      <xdr:col>15</xdr:col>
      <xdr:colOff>101600</xdr:colOff>
      <xdr:row>16</xdr:row>
      <xdr:rowOff>61265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7504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71442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519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32771</xdr:rowOff>
    </xdr:from>
    <xdr:to>
      <xdr:col>29</xdr:col>
      <xdr:colOff>127000</xdr:colOff>
      <xdr:row>38</xdr:row>
      <xdr:rowOff>99340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300221"/>
          <a:ext cx="0" cy="12667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71417</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53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99340</xdr:rowOff>
    </xdr:from>
    <xdr:to>
      <xdr:col>30</xdr:col>
      <xdr:colOff>25400</xdr:colOff>
      <xdr:row>38</xdr:row>
      <xdr:rowOff>99340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566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119148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43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32771</xdr:rowOff>
    </xdr:from>
    <xdr:to>
      <xdr:col>30</xdr:col>
      <xdr:colOff>25400</xdr:colOff>
      <xdr:row>34</xdr:row>
      <xdr:rowOff>32771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3002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291592</xdr:rowOff>
    </xdr:from>
    <xdr:to>
      <xdr:col>29</xdr:col>
      <xdr:colOff>127000</xdr:colOff>
      <xdr:row>36</xdr:row>
      <xdr:rowOff>76091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6901942"/>
          <a:ext cx="647700" cy="1273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193426</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8037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5449</xdr:rowOff>
    </xdr:from>
    <xdr:to>
      <xdr:col>29</xdr:col>
      <xdr:colOff>177800</xdr:colOff>
      <xdr:row>36</xdr:row>
      <xdr:rowOff>107049</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58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291592</xdr:rowOff>
    </xdr:from>
    <xdr:to>
      <xdr:col>26</xdr:col>
      <xdr:colOff>50800</xdr:colOff>
      <xdr:row>35</xdr:row>
      <xdr:rowOff>335277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901942"/>
          <a:ext cx="698500" cy="436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337513</xdr:rowOff>
    </xdr:from>
    <xdr:to>
      <xdr:col>26</xdr:col>
      <xdr:colOff>101600</xdr:colOff>
      <xdr:row>36</xdr:row>
      <xdr:rowOff>96213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47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80990</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7034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335277</xdr:rowOff>
    </xdr:from>
    <xdr:to>
      <xdr:col>22</xdr:col>
      <xdr:colOff>114300</xdr:colOff>
      <xdr:row>36</xdr:row>
      <xdr:rowOff>24085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945627"/>
          <a:ext cx="698500" cy="317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23325</xdr:rowOff>
    </xdr:from>
    <xdr:to>
      <xdr:col>22</xdr:col>
      <xdr:colOff>165100</xdr:colOff>
      <xdr:row>36</xdr:row>
      <xdr:rowOff>124925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76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109702</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706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24085</xdr:rowOff>
    </xdr:from>
    <xdr:to>
      <xdr:col>18</xdr:col>
      <xdr:colOff>177800</xdr:colOff>
      <xdr:row>36</xdr:row>
      <xdr:rowOff>39584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6977335"/>
          <a:ext cx="698500" cy="154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49111</xdr:rowOff>
    </xdr:from>
    <xdr:to>
      <xdr:col>19</xdr:col>
      <xdr:colOff>38100</xdr:colOff>
      <xdr:row>36</xdr:row>
      <xdr:rowOff>150711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70023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135488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7088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30343</xdr:rowOff>
    </xdr:from>
    <xdr:to>
      <xdr:col>15</xdr:col>
      <xdr:colOff>101600</xdr:colOff>
      <xdr:row>36</xdr:row>
      <xdr:rowOff>131943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835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116720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7069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25291</xdr:rowOff>
    </xdr:from>
    <xdr:to>
      <xdr:col>29</xdr:col>
      <xdr:colOff>177800</xdr:colOff>
      <xdr:row>36</xdr:row>
      <xdr:rowOff>126891</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9785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340268</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950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240792</xdr:rowOff>
    </xdr:from>
    <xdr:to>
      <xdr:col>26</xdr:col>
      <xdr:colOff>101600</xdr:colOff>
      <xdr:row>35</xdr:row>
      <xdr:rowOff>342392</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8511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9669</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6200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284477</xdr:rowOff>
    </xdr:from>
    <xdr:to>
      <xdr:col>22</xdr:col>
      <xdr:colOff>165100</xdr:colOff>
      <xdr:row>36</xdr:row>
      <xdr:rowOff>43177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8948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53354</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663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316185</xdr:rowOff>
    </xdr:from>
    <xdr:to>
      <xdr:col>19</xdr:col>
      <xdr:colOff>38100</xdr:colOff>
      <xdr:row>36</xdr:row>
      <xdr:rowOff>74885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9265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85062</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695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331684</xdr:rowOff>
    </xdr:from>
    <xdr:to>
      <xdr:col>15</xdr:col>
      <xdr:colOff>101600</xdr:colOff>
      <xdr:row>36</xdr:row>
      <xdr:rowOff>90384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9420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100561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710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福岡県川崎町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15,218
15,080
36.14
12,364,749
12,237,129
115,214
5,311,146
12,661,221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26.6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52268</xdr:rowOff>
    </xdr:from>
    <xdr:to>
      <xdr:col>24</xdr:col>
      <xdr:colOff>62865</xdr:colOff>
      <xdr:row>39</xdr:row>
      <xdr:rowOff>56139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195768"/>
          <a:ext cx="1270" cy="1546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59966</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4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56139</xdr:rowOff>
    </xdr:from>
    <xdr:to>
      <xdr:col>24</xdr:col>
      <xdr:colOff>152400</xdr:colOff>
      <xdr:row>39</xdr:row>
      <xdr:rowOff>56139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42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170395</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70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52268</xdr:rowOff>
    </xdr:from>
    <xdr:to>
      <xdr:col>24</xdr:col>
      <xdr:colOff>152400</xdr:colOff>
      <xdr:row>30</xdr:row>
      <xdr:rowOff>52268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19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8590</xdr:rowOff>
    </xdr:from>
    <xdr:to>
      <xdr:col>24</xdr:col>
      <xdr:colOff>63500</xdr:colOff>
      <xdr:row>34</xdr:row>
      <xdr:rowOff>64491</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837890"/>
          <a:ext cx="838200" cy="55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64401</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651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85974</xdr:rowOff>
    </xdr:from>
    <xdr:to>
      <xdr:col>24</xdr:col>
      <xdr:colOff>114300</xdr:colOff>
      <xdr:row>36</xdr:row>
      <xdr:rowOff>16124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8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1687</xdr:rowOff>
    </xdr:from>
    <xdr:to>
      <xdr:col>19</xdr:col>
      <xdr:colOff>177800</xdr:colOff>
      <xdr:row>34</xdr:row>
      <xdr:rowOff>64491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5830987"/>
          <a:ext cx="889000" cy="6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115707</xdr:rowOff>
    </xdr:from>
    <xdr:to>
      <xdr:col>20</xdr:col>
      <xdr:colOff>38100</xdr:colOff>
      <xdr:row>36</xdr:row>
      <xdr:rowOff>45857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11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36984</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620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1687</xdr:rowOff>
    </xdr:from>
    <xdr:to>
      <xdr:col>15</xdr:col>
      <xdr:colOff>50800</xdr:colOff>
      <xdr:row>34</xdr:row>
      <xdr:rowOff>23587</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5830987"/>
          <a:ext cx="889000" cy="21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117094</xdr:rowOff>
    </xdr:from>
    <xdr:to>
      <xdr:col>15</xdr:col>
      <xdr:colOff>101600</xdr:colOff>
      <xdr:row>36</xdr:row>
      <xdr:rowOff>47244</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1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38371</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21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23587</xdr:rowOff>
    </xdr:from>
    <xdr:to>
      <xdr:col>10</xdr:col>
      <xdr:colOff>114300</xdr:colOff>
      <xdr:row>35</xdr:row>
      <xdr:rowOff>4323</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5852887"/>
          <a:ext cx="889000" cy="152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139908</xdr:rowOff>
    </xdr:from>
    <xdr:to>
      <xdr:col>10</xdr:col>
      <xdr:colOff>165100</xdr:colOff>
      <xdr:row>36</xdr:row>
      <xdr:rowOff>70058</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61185</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23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102509</xdr:rowOff>
    </xdr:from>
    <xdr:to>
      <xdr:col>6</xdr:col>
      <xdr:colOff>38100</xdr:colOff>
      <xdr:row>37</xdr:row>
      <xdr:rowOff>32659</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7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23786</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367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129240</xdr:rowOff>
    </xdr:from>
    <xdr:to>
      <xdr:col>24</xdr:col>
      <xdr:colOff>114300</xdr:colOff>
      <xdr:row>34</xdr:row>
      <xdr:rowOff>59390</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78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152117</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638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13691</xdr:rowOff>
    </xdr:from>
    <xdr:to>
      <xdr:col>20</xdr:col>
      <xdr:colOff>38100</xdr:colOff>
      <xdr:row>34</xdr:row>
      <xdr:rowOff>115291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842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131818</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5618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122337</xdr:rowOff>
    </xdr:from>
    <xdr:to>
      <xdr:col>15</xdr:col>
      <xdr:colOff>101600</xdr:colOff>
      <xdr:row>34</xdr:row>
      <xdr:rowOff>52487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78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69014</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555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144237</xdr:rowOff>
    </xdr:from>
    <xdr:to>
      <xdr:col>10</xdr:col>
      <xdr:colOff>165100</xdr:colOff>
      <xdr:row>34</xdr:row>
      <xdr:rowOff>74387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802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90914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5577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124973</xdr:rowOff>
    </xdr:from>
    <xdr:to>
      <xdr:col>6</xdr:col>
      <xdr:colOff>38100</xdr:colOff>
      <xdr:row>35</xdr:row>
      <xdr:rowOff>55123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5954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71650</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5729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3711</xdr:rowOff>
    </xdr:from>
    <xdr:to>
      <xdr:col>24</xdr:col>
      <xdr:colOff>62865</xdr:colOff>
      <xdr:row>58</xdr:row>
      <xdr:rowOff>149110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576211"/>
          <a:ext cx="1270" cy="1516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152937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9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149110</xdr:rowOff>
    </xdr:from>
    <xdr:to>
      <xdr:col>24</xdr:col>
      <xdr:colOff>152400</xdr:colOff>
      <xdr:row>58</xdr:row>
      <xdr:rowOff>149110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9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121838</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35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3711</xdr:rowOff>
    </xdr:from>
    <xdr:to>
      <xdr:col>24</xdr:col>
      <xdr:colOff>152400</xdr:colOff>
      <xdr:row>50</xdr:row>
      <xdr:rowOff>3711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57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109689</xdr:rowOff>
    </xdr:from>
    <xdr:to>
      <xdr:col>24</xdr:col>
      <xdr:colOff>63500</xdr:colOff>
      <xdr:row>55</xdr:row>
      <xdr:rowOff>124137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539439"/>
          <a:ext cx="838200" cy="14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158703</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588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8826</xdr:rowOff>
    </xdr:from>
    <xdr:to>
      <xdr:col>24</xdr:col>
      <xdr:colOff>114300</xdr:colOff>
      <xdr:row>56</xdr:row>
      <xdr:rowOff>110426</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10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124137</xdr:rowOff>
    </xdr:from>
    <xdr:to>
      <xdr:col>19</xdr:col>
      <xdr:colOff>177800</xdr:colOff>
      <xdr:row>56</xdr:row>
      <xdr:rowOff>122510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553887"/>
          <a:ext cx="889000" cy="169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2197</xdr:rowOff>
    </xdr:from>
    <xdr:to>
      <xdr:col>20</xdr:col>
      <xdr:colOff>38100</xdr:colOff>
      <xdr:row>56</xdr:row>
      <xdr:rowOff>103797</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03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94924</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696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96961</xdr:rowOff>
    </xdr:from>
    <xdr:to>
      <xdr:col>15</xdr:col>
      <xdr:colOff>50800</xdr:colOff>
      <xdr:row>56</xdr:row>
      <xdr:rowOff>122510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019300" y="9698161"/>
          <a:ext cx="889000" cy="25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74434</xdr:rowOff>
    </xdr:from>
    <xdr:to>
      <xdr:col>15</xdr:col>
      <xdr:colOff>101600</xdr:colOff>
      <xdr:row>57</xdr:row>
      <xdr:rowOff>4584</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7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167161</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76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96961</xdr:rowOff>
    </xdr:from>
    <xdr:to>
      <xdr:col>10</xdr:col>
      <xdr:colOff>114300</xdr:colOff>
      <xdr:row>57</xdr:row>
      <xdr:rowOff>121028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698161"/>
          <a:ext cx="889000" cy="19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124031</xdr:rowOff>
    </xdr:from>
    <xdr:to>
      <xdr:col>10</xdr:col>
      <xdr:colOff>165100</xdr:colOff>
      <xdr:row>57</xdr:row>
      <xdr:rowOff>54181</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25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45308</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81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151372</xdr:rowOff>
    </xdr:from>
    <xdr:to>
      <xdr:col>6</xdr:col>
      <xdr:colOff>38100</xdr:colOff>
      <xdr:row>57</xdr:row>
      <xdr:rowOff>81522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5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98049</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52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58889</xdr:rowOff>
    </xdr:from>
    <xdr:to>
      <xdr:col>24</xdr:col>
      <xdr:colOff>114300</xdr:colOff>
      <xdr:row>55</xdr:row>
      <xdr:rowOff>160489</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48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81766</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340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73337</xdr:rowOff>
    </xdr:from>
    <xdr:to>
      <xdr:col>20</xdr:col>
      <xdr:colOff>38100</xdr:colOff>
      <xdr:row>56</xdr:row>
      <xdr:rowOff>3487</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50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20014</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278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71710</xdr:rowOff>
    </xdr:from>
    <xdr:to>
      <xdr:col>15</xdr:col>
      <xdr:colOff>101600</xdr:colOff>
      <xdr:row>57</xdr:row>
      <xdr:rowOff>1860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67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18387</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44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46161</xdr:rowOff>
    </xdr:from>
    <xdr:to>
      <xdr:col>10</xdr:col>
      <xdr:colOff>165100</xdr:colOff>
      <xdr:row>56</xdr:row>
      <xdr:rowOff>147761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64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164288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422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70228</xdr:rowOff>
    </xdr:from>
    <xdr:to>
      <xdr:col>6</xdr:col>
      <xdr:colOff>38100</xdr:colOff>
      <xdr:row>58</xdr:row>
      <xdr:rowOff>378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842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162955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93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99626</xdr:rowOff>
    </xdr:from>
    <xdr:to>
      <xdr:col>24</xdr:col>
      <xdr:colOff>62865</xdr:colOff>
      <xdr:row>78</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101126"/>
          <a:ext cx="1270" cy="141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143527</xdr:rowOff>
    </xdr:from>
    <xdr:ext cx="249299"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139700</xdr:rowOff>
    </xdr:from>
    <xdr:to>
      <xdr:col>24</xdr:col>
      <xdr:colOff>152400</xdr:colOff>
      <xdr:row>78</xdr:row>
      <xdr:rowOff>139700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46303</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7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99626</xdr:rowOff>
    </xdr:from>
    <xdr:to>
      <xdr:col>24</xdr:col>
      <xdr:colOff>152400</xdr:colOff>
      <xdr:row>70</xdr:row>
      <xdr:rowOff>99626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101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101409</xdr:rowOff>
    </xdr:from>
    <xdr:to>
      <xdr:col>24</xdr:col>
      <xdr:colOff>63500</xdr:colOff>
      <xdr:row>78</xdr:row>
      <xdr:rowOff>107147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3797300" y="13474509"/>
          <a:ext cx="838200" cy="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83591</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13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60714</xdr:rowOff>
    </xdr:from>
    <xdr:to>
      <xdr:col>24</xdr:col>
      <xdr:colOff>114300</xdr:colOff>
      <xdr:row>77</xdr:row>
      <xdr:rowOff>162314</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6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101409</xdr:rowOff>
    </xdr:from>
    <xdr:to>
      <xdr:col>19</xdr:col>
      <xdr:colOff>177800</xdr:colOff>
      <xdr:row>78</xdr:row>
      <xdr:rowOff>104175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474509"/>
          <a:ext cx="889000" cy="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65080</xdr:rowOff>
    </xdr:from>
    <xdr:to>
      <xdr:col>20</xdr:col>
      <xdr:colOff>38100</xdr:colOff>
      <xdr:row>77</xdr:row>
      <xdr:rowOff>166680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11757</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04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95100</xdr:rowOff>
    </xdr:from>
    <xdr:to>
      <xdr:col>15</xdr:col>
      <xdr:colOff>50800</xdr:colOff>
      <xdr:row>78</xdr:row>
      <xdr:rowOff>104175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019300" y="13468200"/>
          <a:ext cx="889000" cy="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63571</xdr:rowOff>
    </xdr:from>
    <xdr:to>
      <xdr:col>15</xdr:col>
      <xdr:colOff>101600</xdr:colOff>
      <xdr:row>77</xdr:row>
      <xdr:rowOff>165171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10248</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04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95100</xdr:rowOff>
    </xdr:from>
    <xdr:to>
      <xdr:col>10</xdr:col>
      <xdr:colOff>114300</xdr:colOff>
      <xdr:row>78</xdr:row>
      <xdr:rowOff>109319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468200"/>
          <a:ext cx="889000" cy="14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76716</xdr:rowOff>
    </xdr:from>
    <xdr:to>
      <xdr:col>10</xdr:col>
      <xdr:colOff>165100</xdr:colOff>
      <xdr:row>78</xdr:row>
      <xdr:rowOff>6866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23393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05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113178</xdr:rowOff>
    </xdr:from>
    <xdr:to>
      <xdr:col>6</xdr:col>
      <xdr:colOff>38100</xdr:colOff>
      <xdr:row>78</xdr:row>
      <xdr:rowOff>43328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59855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09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56347</xdr:rowOff>
    </xdr:from>
    <xdr:to>
      <xdr:col>24</xdr:col>
      <xdr:colOff>114300</xdr:colOff>
      <xdr:row>78</xdr:row>
      <xdr:rowOff>157947</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42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142724</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344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50609</xdr:rowOff>
    </xdr:from>
    <xdr:to>
      <xdr:col>20</xdr:col>
      <xdr:colOff>38100</xdr:colOff>
      <xdr:row>78</xdr:row>
      <xdr:rowOff>152209</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42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143336</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516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53375</xdr:rowOff>
    </xdr:from>
    <xdr:to>
      <xdr:col>15</xdr:col>
      <xdr:colOff>101600</xdr:colOff>
      <xdr:row>78</xdr:row>
      <xdr:rowOff>154975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42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146102</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519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44300</xdr:rowOff>
    </xdr:from>
    <xdr:to>
      <xdr:col>10</xdr:col>
      <xdr:colOff>165100</xdr:colOff>
      <xdr:row>78</xdr:row>
      <xdr:rowOff>145900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41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137027</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51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58519</xdr:rowOff>
    </xdr:from>
    <xdr:to>
      <xdr:col>6</xdr:col>
      <xdr:colOff>38100</xdr:colOff>
      <xdr:row>78</xdr:row>
      <xdr:rowOff>160119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43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151246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52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158859</xdr:rowOff>
    </xdr:from>
    <xdr:to>
      <xdr:col>24</xdr:col>
      <xdr:colOff>62865</xdr:colOff>
      <xdr:row>98</xdr:row>
      <xdr:rowOff>167904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89359"/>
          <a:ext cx="1270" cy="138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281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97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167904</xdr:rowOff>
    </xdr:from>
    <xdr:to>
      <xdr:col>24</xdr:col>
      <xdr:colOff>152400</xdr:colOff>
      <xdr:row>98</xdr:row>
      <xdr:rowOff>167904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970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105536</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6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158859</xdr:rowOff>
    </xdr:from>
    <xdr:to>
      <xdr:col>24</xdr:col>
      <xdr:colOff>152400</xdr:colOff>
      <xdr:row>90</xdr:row>
      <xdr:rowOff>158859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89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158859</xdr:rowOff>
    </xdr:from>
    <xdr:to>
      <xdr:col>24</xdr:col>
      <xdr:colOff>63500</xdr:colOff>
      <xdr:row>92</xdr:row>
      <xdr:rowOff>56958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5589359"/>
          <a:ext cx="838200" cy="240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5464</xdr:rowOff>
    </xdr:from>
    <xdr:ext cx="534377"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293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27037</xdr:rowOff>
    </xdr:from>
    <xdr:to>
      <xdr:col>24</xdr:col>
      <xdr:colOff>114300</xdr:colOff>
      <xdr:row>95</xdr:row>
      <xdr:rowOff>128637</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31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6023</xdr:rowOff>
    </xdr:from>
    <xdr:to>
      <xdr:col>19</xdr:col>
      <xdr:colOff>177800</xdr:colOff>
      <xdr:row>92</xdr:row>
      <xdr:rowOff>56958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5607973"/>
          <a:ext cx="889000" cy="22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121514</xdr:rowOff>
    </xdr:from>
    <xdr:to>
      <xdr:col>20</xdr:col>
      <xdr:colOff>38100</xdr:colOff>
      <xdr:row>96</xdr:row>
      <xdr:rowOff>51664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4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42791</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50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6023</xdr:rowOff>
    </xdr:from>
    <xdr:to>
      <xdr:col>15</xdr:col>
      <xdr:colOff>50800</xdr:colOff>
      <xdr:row>93</xdr:row>
      <xdr:rowOff>114957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5607973"/>
          <a:ext cx="889000" cy="451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19134</xdr:rowOff>
    </xdr:from>
    <xdr:to>
      <xdr:col>15</xdr:col>
      <xdr:colOff>101600</xdr:colOff>
      <xdr:row>95</xdr:row>
      <xdr:rowOff>120734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111861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41111" y="1639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114957</xdr:rowOff>
    </xdr:from>
    <xdr:to>
      <xdr:col>10</xdr:col>
      <xdr:colOff>114300</xdr:colOff>
      <xdr:row>93</xdr:row>
      <xdr:rowOff>155919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059807"/>
          <a:ext cx="889000" cy="40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104380</xdr:rowOff>
    </xdr:from>
    <xdr:to>
      <xdr:col>10</xdr:col>
      <xdr:colOff>165100</xdr:colOff>
      <xdr:row>97</xdr:row>
      <xdr:rowOff>34530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25657</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65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101614</xdr:rowOff>
    </xdr:from>
    <xdr:to>
      <xdr:col>6</xdr:col>
      <xdr:colOff>38100</xdr:colOff>
      <xdr:row>97</xdr:row>
      <xdr:rowOff>31764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6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22891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65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108059</xdr:rowOff>
    </xdr:from>
    <xdr:to>
      <xdr:col>24</xdr:col>
      <xdr:colOff>114300</xdr:colOff>
      <xdr:row>91</xdr:row>
      <xdr:rowOff>38209</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553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61086</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5491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6158</xdr:rowOff>
    </xdr:from>
    <xdr:to>
      <xdr:col>20</xdr:col>
      <xdr:colOff>38100</xdr:colOff>
      <xdr:row>92</xdr:row>
      <xdr:rowOff>107758</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577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124285</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5554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126673</xdr:rowOff>
    </xdr:from>
    <xdr:to>
      <xdr:col>15</xdr:col>
      <xdr:colOff>101600</xdr:colOff>
      <xdr:row>91</xdr:row>
      <xdr:rowOff>56823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555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73350</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5332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64157</xdr:rowOff>
    </xdr:from>
    <xdr:to>
      <xdr:col>10</xdr:col>
      <xdr:colOff>165100</xdr:colOff>
      <xdr:row>93</xdr:row>
      <xdr:rowOff>165757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00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10834</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19795" y="15784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105119</xdr:rowOff>
    </xdr:from>
    <xdr:to>
      <xdr:col>6</xdr:col>
      <xdr:colOff>38100</xdr:colOff>
      <xdr:row>94</xdr:row>
      <xdr:rowOff>35269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04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51796</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30795" y="15825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18368</xdr:rowOff>
    </xdr:from>
    <xdr:to>
      <xdr:col>54</xdr:col>
      <xdr:colOff>189865</xdr:colOff>
      <xdr:row>37</xdr:row>
      <xdr:rowOff>129299</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5504768"/>
          <a:ext cx="1270" cy="968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133126</xdr:rowOff>
    </xdr:from>
    <xdr:ext cx="534377" cy="25904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47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129299</xdr:rowOff>
    </xdr:from>
    <xdr:to>
      <xdr:col>55</xdr:col>
      <xdr:colOff>88900</xdr:colOff>
      <xdr:row>37</xdr:row>
      <xdr:rowOff>129299</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472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136495</xdr:rowOff>
    </xdr:from>
    <xdr:ext cx="599010" cy="2590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5279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18368</xdr:rowOff>
    </xdr:from>
    <xdr:to>
      <xdr:col>55</xdr:col>
      <xdr:colOff>88900</xdr:colOff>
      <xdr:row>32</xdr:row>
      <xdr:rowOff>18368</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504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85929</xdr:rowOff>
    </xdr:from>
    <xdr:to>
      <xdr:col>55</xdr:col>
      <xdr:colOff>0</xdr:colOff>
      <xdr:row>36</xdr:row>
      <xdr:rowOff>159803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9639300" y="6258129"/>
          <a:ext cx="838200" cy="73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10539</xdr:rowOff>
    </xdr:from>
    <xdr:ext cx="534377" cy="2590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6011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159112</xdr:rowOff>
    </xdr:from>
    <xdr:to>
      <xdr:col>55</xdr:col>
      <xdr:colOff>50800</xdr:colOff>
      <xdr:row>36</xdr:row>
      <xdr:rowOff>89262</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61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85929</xdr:rowOff>
    </xdr:from>
    <xdr:to>
      <xdr:col>50</xdr:col>
      <xdr:colOff>114300</xdr:colOff>
      <xdr:row>36</xdr:row>
      <xdr:rowOff>144268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8750300" y="6258129"/>
          <a:ext cx="889000" cy="58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161361</xdr:rowOff>
    </xdr:from>
    <xdr:to>
      <xdr:col>50</xdr:col>
      <xdr:colOff>165100</xdr:colOff>
      <xdr:row>36</xdr:row>
      <xdr:rowOff>91511</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616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108038</xdr:rowOff>
    </xdr:from>
    <xdr:ext cx="534377"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72111" y="593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143650</xdr:rowOff>
    </xdr:from>
    <xdr:to>
      <xdr:col>45</xdr:col>
      <xdr:colOff>177800</xdr:colOff>
      <xdr:row>36</xdr:row>
      <xdr:rowOff>144268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7861300" y="5801500"/>
          <a:ext cx="889000" cy="51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34589</xdr:rowOff>
    </xdr:from>
    <xdr:to>
      <xdr:col>46</xdr:col>
      <xdr:colOff>38100</xdr:colOff>
      <xdr:row>36</xdr:row>
      <xdr:rowOff>136189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620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152716</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83111" y="598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143650</xdr:rowOff>
    </xdr:from>
    <xdr:to>
      <xdr:col>41</xdr:col>
      <xdr:colOff>50800</xdr:colOff>
      <xdr:row>37</xdr:row>
      <xdr:rowOff>39944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6972300" y="5801500"/>
          <a:ext cx="889000" cy="582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75673</xdr:rowOff>
    </xdr:from>
    <xdr:to>
      <xdr:col>41</xdr:col>
      <xdr:colOff>101600</xdr:colOff>
      <xdr:row>34</xdr:row>
      <xdr:rowOff>5823</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57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22350</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61795" y="5508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111111</xdr:rowOff>
    </xdr:from>
    <xdr:to>
      <xdr:col>36</xdr:col>
      <xdr:colOff>165100</xdr:colOff>
      <xdr:row>37</xdr:row>
      <xdr:rowOff>41261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62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57788</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05111" y="605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109003</xdr:rowOff>
    </xdr:from>
    <xdr:to>
      <xdr:col>55</xdr:col>
      <xdr:colOff>50800</xdr:colOff>
      <xdr:row>37</xdr:row>
      <xdr:rowOff>39153</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628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87430</xdr:rowOff>
    </xdr:from>
    <xdr:ext cx="534377" cy="25904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6259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35129</xdr:rowOff>
    </xdr:from>
    <xdr:to>
      <xdr:col>50</xdr:col>
      <xdr:colOff>165100</xdr:colOff>
      <xdr:row>36</xdr:row>
      <xdr:rowOff>136729</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620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127856</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72111" y="6300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93468</xdr:rowOff>
    </xdr:from>
    <xdr:to>
      <xdr:col>46</xdr:col>
      <xdr:colOff>38100</xdr:colOff>
      <xdr:row>37</xdr:row>
      <xdr:rowOff>23618</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626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14745</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83111" y="635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92850</xdr:rowOff>
    </xdr:from>
    <xdr:to>
      <xdr:col>41</xdr:col>
      <xdr:colOff>101600</xdr:colOff>
      <xdr:row>34</xdr:row>
      <xdr:rowOff>23000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575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14127</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61795" y="5843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160594</xdr:rowOff>
    </xdr:from>
    <xdr:to>
      <xdr:col>36</xdr:col>
      <xdr:colOff>165100</xdr:colOff>
      <xdr:row>37</xdr:row>
      <xdr:rowOff>90744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633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81871</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05111" y="642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111590</xdr:rowOff>
    </xdr:from>
    <xdr:to>
      <xdr:col>54</xdr:col>
      <xdr:colOff>189865</xdr:colOff>
      <xdr:row>58</xdr:row>
      <xdr:rowOff>89606</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684090"/>
          <a:ext cx="1270" cy="134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93433</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03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89606</xdr:rowOff>
    </xdr:from>
    <xdr:to>
      <xdr:col>55</xdr:col>
      <xdr:colOff>88900</xdr:colOff>
      <xdr:row>58</xdr:row>
      <xdr:rowOff>89606</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033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58267</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45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111590</xdr:rowOff>
    </xdr:from>
    <xdr:to>
      <xdr:col>55</xdr:col>
      <xdr:colOff>88900</xdr:colOff>
      <xdr:row>50</xdr:row>
      <xdr:rowOff>111590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684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39467</xdr:rowOff>
    </xdr:from>
    <xdr:to>
      <xdr:col>55</xdr:col>
      <xdr:colOff>0</xdr:colOff>
      <xdr:row>57</xdr:row>
      <xdr:rowOff>8743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9639300" y="9126317"/>
          <a:ext cx="838200" cy="655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14050</xdr:rowOff>
    </xdr:from>
    <xdr:ext cx="534377"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443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162623</xdr:rowOff>
    </xdr:from>
    <xdr:to>
      <xdr:col>55</xdr:col>
      <xdr:colOff>50800</xdr:colOff>
      <xdr:row>56</xdr:row>
      <xdr:rowOff>92773</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59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39467</xdr:rowOff>
    </xdr:from>
    <xdr:to>
      <xdr:col>50</xdr:col>
      <xdr:colOff>114300</xdr:colOff>
      <xdr:row>56</xdr:row>
      <xdr:rowOff>88090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8750300" y="9126317"/>
          <a:ext cx="889000" cy="562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1415</xdr:rowOff>
    </xdr:from>
    <xdr:to>
      <xdr:col>50</xdr:col>
      <xdr:colOff>165100</xdr:colOff>
      <xdr:row>56</xdr:row>
      <xdr:rowOff>103015</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60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94142</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69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88090</xdr:rowOff>
    </xdr:from>
    <xdr:to>
      <xdr:col>45</xdr:col>
      <xdr:colOff>177800</xdr:colOff>
      <xdr:row>56</xdr:row>
      <xdr:rowOff>160655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7861300" y="9689290"/>
          <a:ext cx="889000" cy="72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97183</xdr:rowOff>
    </xdr:from>
    <xdr:to>
      <xdr:col>46</xdr:col>
      <xdr:colOff>38100</xdr:colOff>
      <xdr:row>56</xdr:row>
      <xdr:rowOff>27333</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52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43860</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302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32967</xdr:rowOff>
    </xdr:from>
    <xdr:to>
      <xdr:col>41</xdr:col>
      <xdr:colOff>50800</xdr:colOff>
      <xdr:row>56</xdr:row>
      <xdr:rowOff>160655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6972300" y="8776917"/>
          <a:ext cx="889000" cy="98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117491</xdr:rowOff>
    </xdr:from>
    <xdr:to>
      <xdr:col>41</xdr:col>
      <xdr:colOff>101600</xdr:colOff>
      <xdr:row>55</xdr:row>
      <xdr:rowOff>47641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37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64168</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94111" y="915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12974</xdr:rowOff>
    </xdr:from>
    <xdr:to>
      <xdr:col>36</xdr:col>
      <xdr:colOff>165100</xdr:colOff>
      <xdr:row>55</xdr:row>
      <xdr:rowOff>114574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44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105701</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05111" y="9535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129393</xdr:rowOff>
    </xdr:from>
    <xdr:to>
      <xdr:col>55</xdr:col>
      <xdr:colOff>50800</xdr:colOff>
      <xdr:row>57</xdr:row>
      <xdr:rowOff>59543</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73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107820</xdr:rowOff>
    </xdr:from>
    <xdr:ext cx="534377"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70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160117</xdr:rowOff>
    </xdr:from>
    <xdr:to>
      <xdr:col>50</xdr:col>
      <xdr:colOff>165100</xdr:colOff>
      <xdr:row>53</xdr:row>
      <xdr:rowOff>90267</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07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51</xdr:row>
      <xdr:rowOff>106794</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39795" y="8850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37290</xdr:rowOff>
    </xdr:from>
    <xdr:to>
      <xdr:col>46</xdr:col>
      <xdr:colOff>38100</xdr:colOff>
      <xdr:row>56</xdr:row>
      <xdr:rowOff>138890</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63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130017</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973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109855</xdr:rowOff>
    </xdr:from>
    <xdr:to>
      <xdr:col>41</xdr:col>
      <xdr:colOff>101600</xdr:colOff>
      <xdr:row>57</xdr:row>
      <xdr:rowOff>40005</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71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31132</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80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50</xdr:row>
      <xdr:rowOff>153617</xdr:rowOff>
    </xdr:from>
    <xdr:to>
      <xdr:col>36</xdr:col>
      <xdr:colOff>165100</xdr:colOff>
      <xdr:row>51</xdr:row>
      <xdr:rowOff>83767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872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49</xdr:row>
      <xdr:rowOff>100294</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672795" y="8501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16885</xdr:rowOff>
    </xdr:from>
    <xdr:to>
      <xdr:col>54</xdr:col>
      <xdr:colOff>189865</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189835"/>
          <a:ext cx="1270" cy="139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135012</xdr:rowOff>
    </xdr:from>
    <xdr:ext cx="534377"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96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16885</xdr:rowOff>
    </xdr:from>
    <xdr:to>
      <xdr:col>55</xdr:col>
      <xdr:colOff>88900</xdr:colOff>
      <xdr:row>71</xdr:row>
      <xdr:rowOff>16885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189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125831</xdr:rowOff>
    </xdr:from>
    <xdr:to>
      <xdr:col>55</xdr:col>
      <xdr:colOff>0</xdr:colOff>
      <xdr:row>78</xdr:row>
      <xdr:rowOff>152597</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327481"/>
          <a:ext cx="838200" cy="198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98138</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1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75261</xdr:rowOff>
    </xdr:from>
    <xdr:to>
      <xdr:col>55</xdr:col>
      <xdr:colOff>50800</xdr:colOff>
      <xdr:row>78</xdr:row>
      <xdr:rowOff>5411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2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125831</xdr:rowOff>
    </xdr:from>
    <xdr:to>
      <xdr:col>50</xdr:col>
      <xdr:colOff>114300</xdr:colOff>
      <xdr:row>78</xdr:row>
      <xdr:rowOff>29477</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3327481"/>
          <a:ext cx="889000" cy="75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70059</xdr:rowOff>
    </xdr:from>
    <xdr:to>
      <xdr:col>50</xdr:col>
      <xdr:colOff>165100</xdr:colOff>
      <xdr:row>78</xdr:row>
      <xdr:rowOff>209</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7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16736</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04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29477</xdr:rowOff>
    </xdr:from>
    <xdr:to>
      <xdr:col>45</xdr:col>
      <xdr:colOff>177800</xdr:colOff>
      <xdr:row>78</xdr:row>
      <xdr:rowOff>126575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3402577"/>
          <a:ext cx="889000" cy="97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163043</xdr:rowOff>
    </xdr:from>
    <xdr:to>
      <xdr:col>46</xdr:col>
      <xdr:colOff>38100</xdr:colOff>
      <xdr:row>77</xdr:row>
      <xdr:rowOff>93193</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19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109720</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296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126575</xdr:rowOff>
    </xdr:from>
    <xdr:to>
      <xdr:col>41</xdr:col>
      <xdr:colOff>50800</xdr:colOff>
      <xdr:row>78</xdr:row>
      <xdr:rowOff>150464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3499675"/>
          <a:ext cx="889000" cy="23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110198</xdr:rowOff>
    </xdr:from>
    <xdr:to>
      <xdr:col>41</xdr:col>
      <xdr:colOff>101600</xdr:colOff>
      <xdr:row>76</xdr:row>
      <xdr:rowOff>40348</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29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56875</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2744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92386</xdr:rowOff>
    </xdr:from>
    <xdr:to>
      <xdr:col>36</xdr:col>
      <xdr:colOff>165100</xdr:colOff>
      <xdr:row>76</xdr:row>
      <xdr:rowOff>22535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29511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39063</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272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101797</xdr:rowOff>
    </xdr:from>
    <xdr:to>
      <xdr:col>55</xdr:col>
      <xdr:colOff>50800</xdr:colOff>
      <xdr:row>79</xdr:row>
      <xdr:rowOff>31947</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47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16724</xdr:rowOff>
    </xdr:from>
    <xdr:ext cx="469744"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389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75031</xdr:rowOff>
    </xdr:from>
    <xdr:to>
      <xdr:col>50</xdr:col>
      <xdr:colOff>165100</xdr:colOff>
      <xdr:row>78</xdr:row>
      <xdr:rowOff>5181</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27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167758</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336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150127</xdr:rowOff>
    </xdr:from>
    <xdr:to>
      <xdr:col>46</xdr:col>
      <xdr:colOff>38100</xdr:colOff>
      <xdr:row>78</xdr:row>
      <xdr:rowOff>80277</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35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71404</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15428" y="1344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75775</xdr:rowOff>
    </xdr:from>
    <xdr:to>
      <xdr:col>41</xdr:col>
      <xdr:colOff>101600</xdr:colOff>
      <xdr:row>79</xdr:row>
      <xdr:rowOff>5925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44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168502</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26428" y="13541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99664</xdr:rowOff>
    </xdr:from>
    <xdr:to>
      <xdr:col>36</xdr:col>
      <xdr:colOff>165100</xdr:colOff>
      <xdr:row>79</xdr:row>
      <xdr:rowOff>29814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47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20941</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37428" y="13565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107779</xdr:rowOff>
    </xdr:from>
    <xdr:to>
      <xdr:col>54</xdr:col>
      <xdr:colOff>189865</xdr:colOff>
      <xdr:row>98</xdr:row>
      <xdr:rowOff>157736</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881179"/>
          <a:ext cx="1270" cy="1078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161563</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63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157736</xdr:rowOff>
    </xdr:from>
    <xdr:to>
      <xdr:col>55</xdr:col>
      <xdr:colOff>88900</xdr:colOff>
      <xdr:row>98</xdr:row>
      <xdr:rowOff>157736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5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54456</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656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107779</xdr:rowOff>
    </xdr:from>
    <xdr:to>
      <xdr:col>55</xdr:col>
      <xdr:colOff>88900</xdr:colOff>
      <xdr:row>92</xdr:row>
      <xdr:rowOff>107779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881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4063</xdr:rowOff>
    </xdr:from>
    <xdr:to>
      <xdr:col>55</xdr:col>
      <xdr:colOff>0</xdr:colOff>
      <xdr:row>97</xdr:row>
      <xdr:rowOff>47757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9639300" y="16120363"/>
          <a:ext cx="838200" cy="55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152686</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6118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2809</xdr:rowOff>
    </xdr:from>
    <xdr:to>
      <xdr:col>55</xdr:col>
      <xdr:colOff>50800</xdr:colOff>
      <xdr:row>97</xdr:row>
      <xdr:rowOff>104409</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633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4063</xdr:rowOff>
    </xdr:from>
    <xdr:to>
      <xdr:col>50</xdr:col>
      <xdr:colOff>114300</xdr:colOff>
      <xdr:row>97</xdr:row>
      <xdr:rowOff>643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120363"/>
          <a:ext cx="889000" cy="510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13463</xdr:rowOff>
    </xdr:from>
    <xdr:to>
      <xdr:col>50</xdr:col>
      <xdr:colOff>165100</xdr:colOff>
      <xdr:row>97</xdr:row>
      <xdr:rowOff>115063</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644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106190</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736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643</xdr:rowOff>
    </xdr:from>
    <xdr:to>
      <xdr:col>45</xdr:col>
      <xdr:colOff>177800</xdr:colOff>
      <xdr:row>97</xdr:row>
      <xdr:rowOff>33103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61300" y="16631293"/>
          <a:ext cx="889000" cy="3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147841</xdr:rowOff>
    </xdr:from>
    <xdr:to>
      <xdr:col>46</xdr:col>
      <xdr:colOff>38100</xdr:colOff>
      <xdr:row>97</xdr:row>
      <xdr:rowOff>77991</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60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69118</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69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112779</xdr:rowOff>
    </xdr:from>
    <xdr:to>
      <xdr:col>41</xdr:col>
      <xdr:colOff>50800</xdr:colOff>
      <xdr:row>97</xdr:row>
      <xdr:rowOff>33103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972300" y="15714729"/>
          <a:ext cx="889000" cy="949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94355</xdr:rowOff>
    </xdr:from>
    <xdr:to>
      <xdr:col>41</xdr:col>
      <xdr:colOff>101600</xdr:colOff>
      <xdr:row>97</xdr:row>
      <xdr:rowOff>24505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553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41032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32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162089</xdr:rowOff>
    </xdr:from>
    <xdr:to>
      <xdr:col>36</xdr:col>
      <xdr:colOff>165100</xdr:colOff>
      <xdr:row>97</xdr:row>
      <xdr:rowOff>92239</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62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83366</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71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168407</xdr:rowOff>
    </xdr:from>
    <xdr:to>
      <xdr:col>55</xdr:col>
      <xdr:colOff>50800</xdr:colOff>
      <xdr:row>97</xdr:row>
      <xdr:rowOff>98557</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627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19834</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479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124713</xdr:rowOff>
    </xdr:from>
    <xdr:to>
      <xdr:col>50</xdr:col>
      <xdr:colOff>165100</xdr:colOff>
      <xdr:row>94</xdr:row>
      <xdr:rowOff>54863</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06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71390</xdr:rowOff>
    </xdr:from>
    <xdr:ext cx="59901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39795" y="15844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121293</xdr:rowOff>
    </xdr:from>
    <xdr:to>
      <xdr:col>46</xdr:col>
      <xdr:colOff>38100</xdr:colOff>
      <xdr:row>97</xdr:row>
      <xdr:rowOff>51443</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58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67970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355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153753</xdr:rowOff>
    </xdr:from>
    <xdr:to>
      <xdr:col>41</xdr:col>
      <xdr:colOff>101600</xdr:colOff>
      <xdr:row>97</xdr:row>
      <xdr:rowOff>83903</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61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75030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705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61979</xdr:rowOff>
    </xdr:from>
    <xdr:to>
      <xdr:col>36</xdr:col>
      <xdr:colOff>165100</xdr:colOff>
      <xdr:row>91</xdr:row>
      <xdr:rowOff>163579</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566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90</xdr:row>
      <xdr:rowOff>8656</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672795" y="15439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104191</xdr:rowOff>
    </xdr:from>
    <xdr:to>
      <xdr:col>85</xdr:col>
      <xdr:colOff>126364</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5247691"/>
          <a:ext cx="1269" cy="1537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50868</xdr:rowOff>
    </xdr:from>
    <xdr:ext cx="599010"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502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104191</xdr:rowOff>
    </xdr:from>
    <xdr:to>
      <xdr:col>86</xdr:col>
      <xdr:colOff>25400</xdr:colOff>
      <xdr:row>30</xdr:row>
      <xdr:rowOff>104191</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5247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136119</xdr:rowOff>
    </xdr:from>
    <xdr:to>
      <xdr:col>85</xdr:col>
      <xdr:colOff>127000</xdr:colOff>
      <xdr:row>39</xdr:row>
      <xdr:rowOff>74309</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5481300" y="6651219"/>
          <a:ext cx="838200" cy="109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12020</xdr:rowOff>
    </xdr:from>
    <xdr:ext cx="469744"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5271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160593</xdr:rowOff>
    </xdr:from>
    <xdr:to>
      <xdr:col>85</xdr:col>
      <xdr:colOff>177800</xdr:colOff>
      <xdr:row>39</xdr:row>
      <xdr:rowOff>90743</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675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136119</xdr:rowOff>
    </xdr:from>
    <xdr:to>
      <xdr:col>81</xdr:col>
      <xdr:colOff>50800</xdr:colOff>
      <xdr:row>39</xdr:row>
      <xdr:rowOff>67321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4592300" y="6651219"/>
          <a:ext cx="889000" cy="102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171228</xdr:rowOff>
    </xdr:from>
    <xdr:to>
      <xdr:col>81</xdr:col>
      <xdr:colOff>101600</xdr:colOff>
      <xdr:row>39</xdr:row>
      <xdr:rowOff>101378</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6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92505</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46428" y="6779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67321</xdr:rowOff>
    </xdr:from>
    <xdr:to>
      <xdr:col>76</xdr:col>
      <xdr:colOff>114300</xdr:colOff>
      <xdr:row>39</xdr:row>
      <xdr:rowOff>78566</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3703300" y="6753871"/>
          <a:ext cx="889000" cy="1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10000</xdr:rowOff>
    </xdr:from>
    <xdr:to>
      <xdr:col>76</xdr:col>
      <xdr:colOff>165100</xdr:colOff>
      <xdr:row>39</xdr:row>
      <xdr:rowOff>111600</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69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128127</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357428" y="647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123175</xdr:rowOff>
    </xdr:from>
    <xdr:to>
      <xdr:col>71</xdr:col>
      <xdr:colOff>177800</xdr:colOff>
      <xdr:row>39</xdr:row>
      <xdr:rowOff>78566</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2814300" y="6638275"/>
          <a:ext cx="889000" cy="126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166591</xdr:rowOff>
    </xdr:from>
    <xdr:to>
      <xdr:col>72</xdr:col>
      <xdr:colOff>38100</xdr:colOff>
      <xdr:row>39</xdr:row>
      <xdr:rowOff>96741</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681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113268</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68428" y="6456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153464</xdr:rowOff>
    </xdr:from>
    <xdr:to>
      <xdr:col>67</xdr:col>
      <xdr:colOff>101600</xdr:colOff>
      <xdr:row>39</xdr:row>
      <xdr:rowOff>83614</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66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74741</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579428" y="6761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23509</xdr:rowOff>
    </xdr:from>
    <xdr:to>
      <xdr:col>85</xdr:col>
      <xdr:colOff>177800</xdr:colOff>
      <xdr:row>39</xdr:row>
      <xdr:rowOff>125109</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71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139020</xdr:rowOff>
    </xdr:from>
    <xdr:ext cx="469744"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654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85319</xdr:rowOff>
    </xdr:from>
    <xdr:to>
      <xdr:col>81</xdr:col>
      <xdr:colOff>101600</xdr:colOff>
      <xdr:row>39</xdr:row>
      <xdr:rowOff>15469</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60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31995</xdr:rowOff>
    </xdr:from>
    <xdr:ext cx="534377"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14111" y="6375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16521</xdr:rowOff>
    </xdr:from>
    <xdr:to>
      <xdr:col>76</xdr:col>
      <xdr:colOff>165100</xdr:colOff>
      <xdr:row>39</xdr:row>
      <xdr:rowOff>118121</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70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109248</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357428" y="679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27766</xdr:rowOff>
    </xdr:from>
    <xdr:to>
      <xdr:col>72</xdr:col>
      <xdr:colOff>38100</xdr:colOff>
      <xdr:row>39</xdr:row>
      <xdr:rowOff>129366</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71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120493</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68428" y="6807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72375</xdr:rowOff>
    </xdr:from>
    <xdr:to>
      <xdr:col>67</xdr:col>
      <xdr:colOff>101600</xdr:colOff>
      <xdr:row>39</xdr:row>
      <xdr:rowOff>2525</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58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19052</xdr:rowOff>
    </xdr:from>
    <xdr:ext cx="534377"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47111" y="636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127668</xdr:rowOff>
    </xdr:from>
    <xdr:to>
      <xdr:col>85</xdr:col>
      <xdr:colOff>126364</xdr:colOff>
      <xdr:row>78</xdr:row>
      <xdr:rowOff>118525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2300618"/>
          <a:ext cx="1269"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122352</xdr:rowOff>
    </xdr:from>
    <xdr:ext cx="534377" cy="259045"/>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49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118525</xdr:rowOff>
    </xdr:from>
    <xdr:to>
      <xdr:col>86</xdr:col>
      <xdr:colOff>25400</xdr:colOff>
      <xdr:row>78</xdr:row>
      <xdr:rowOff>118525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491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74345</xdr:rowOff>
    </xdr:from>
    <xdr:ext cx="599010" cy="259045"/>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2075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127668</xdr:rowOff>
    </xdr:from>
    <xdr:to>
      <xdr:col>86</xdr:col>
      <xdr:colOff>25400</xdr:colOff>
      <xdr:row>71</xdr:row>
      <xdr:rowOff>127668</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2300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74221</xdr:rowOff>
    </xdr:from>
    <xdr:to>
      <xdr:col>85</xdr:col>
      <xdr:colOff>127000</xdr:colOff>
      <xdr:row>74</xdr:row>
      <xdr:rowOff>97958</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5481300" y="12761521"/>
          <a:ext cx="838200" cy="2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83672</xdr:rowOff>
    </xdr:from>
    <xdr:ext cx="534377" cy="259045"/>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3113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105245</xdr:rowOff>
    </xdr:from>
    <xdr:to>
      <xdr:col>85</xdr:col>
      <xdr:colOff>177800</xdr:colOff>
      <xdr:row>77</xdr:row>
      <xdr:rowOff>35395</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3135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74221</xdr:rowOff>
    </xdr:from>
    <xdr:to>
      <xdr:col>81</xdr:col>
      <xdr:colOff>50800</xdr:colOff>
      <xdr:row>75</xdr:row>
      <xdr:rowOff>111636</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4592300" y="12761521"/>
          <a:ext cx="889000" cy="208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74887</xdr:rowOff>
    </xdr:from>
    <xdr:to>
      <xdr:col>81</xdr:col>
      <xdr:colOff>101600</xdr:colOff>
      <xdr:row>77</xdr:row>
      <xdr:rowOff>5037</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310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167614</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14111" y="13197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111636</xdr:rowOff>
    </xdr:from>
    <xdr:to>
      <xdr:col>76</xdr:col>
      <xdr:colOff>114300</xdr:colOff>
      <xdr:row>75</xdr:row>
      <xdr:rowOff>118249</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3703300" y="12970386"/>
          <a:ext cx="889000" cy="6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92162</xdr:rowOff>
    </xdr:from>
    <xdr:to>
      <xdr:col>76</xdr:col>
      <xdr:colOff>165100</xdr:colOff>
      <xdr:row>77</xdr:row>
      <xdr:rowOff>22312</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312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13439</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325111" y="1321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102195</xdr:rowOff>
    </xdr:from>
    <xdr:to>
      <xdr:col>71</xdr:col>
      <xdr:colOff>177800</xdr:colOff>
      <xdr:row>75</xdr:row>
      <xdr:rowOff>118249</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814300" y="12960945"/>
          <a:ext cx="889000" cy="1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111051</xdr:rowOff>
    </xdr:from>
    <xdr:to>
      <xdr:col>72</xdr:col>
      <xdr:colOff>38100</xdr:colOff>
      <xdr:row>77</xdr:row>
      <xdr:rowOff>41201</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314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32328</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36111" y="1323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110106</xdr:rowOff>
    </xdr:from>
    <xdr:to>
      <xdr:col>67</xdr:col>
      <xdr:colOff>101600</xdr:colOff>
      <xdr:row>77</xdr:row>
      <xdr:rowOff>40256</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314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31383</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47111" y="1323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47158</xdr:rowOff>
    </xdr:from>
    <xdr:to>
      <xdr:col>85</xdr:col>
      <xdr:colOff>177800</xdr:colOff>
      <xdr:row>74</xdr:row>
      <xdr:rowOff>148758</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273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70035</xdr:rowOff>
    </xdr:from>
    <xdr:ext cx="599010" cy="259045"/>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2585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23421</xdr:rowOff>
    </xdr:from>
    <xdr:to>
      <xdr:col>81</xdr:col>
      <xdr:colOff>101600</xdr:colOff>
      <xdr:row>74</xdr:row>
      <xdr:rowOff>125021</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271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141548</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181795" y="1248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60836</xdr:rowOff>
    </xdr:from>
    <xdr:to>
      <xdr:col>76</xdr:col>
      <xdr:colOff>165100</xdr:colOff>
      <xdr:row>75</xdr:row>
      <xdr:rowOff>162437</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291958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7513</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269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67449</xdr:rowOff>
    </xdr:from>
    <xdr:to>
      <xdr:col>72</xdr:col>
      <xdr:colOff>38100</xdr:colOff>
      <xdr:row>75</xdr:row>
      <xdr:rowOff>169050</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292619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14126</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2701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51395</xdr:rowOff>
    </xdr:from>
    <xdr:to>
      <xdr:col>67</xdr:col>
      <xdr:colOff>101600</xdr:colOff>
      <xdr:row>75</xdr:row>
      <xdr:rowOff>152995</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291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169522</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2685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41292</xdr:rowOff>
    </xdr:from>
    <xdr:to>
      <xdr:col>85</xdr:col>
      <xdr:colOff>126364</xdr:colOff>
      <xdr:row>98</xdr:row>
      <xdr:rowOff>131959</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6317595" y="15471792"/>
          <a:ext cx="1269" cy="1462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135786</xdr:rowOff>
    </xdr:from>
    <xdr:ext cx="469744" cy="259045"/>
    <xdr:sp macro="" textlink="">
      <xdr:nvSpPr>
        <xdr:cNvPr id="672" name="積立金最小値テキスト">
          <a:extLst>
            <a:ext uri="{FF2B5EF4-FFF2-40B4-BE49-F238E27FC236}">
              <a16:creationId xmlns:a16="http://schemas.microsoft.com/office/drawing/2014/main" id="{00000000-0008-0000-0600-0000A0020000}"/>
            </a:ext>
          </a:extLst>
        </xdr:cNvPr>
        <xdr:cNvSpPr txBox="1"/>
      </xdr:nvSpPr>
      <xdr:spPr>
        <a:xfrm>
          <a:off x="16370300" y="16937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131959</xdr:rowOff>
    </xdr:from>
    <xdr:to>
      <xdr:col>86</xdr:col>
      <xdr:colOff>25400</xdr:colOff>
      <xdr:row>98</xdr:row>
      <xdr:rowOff>131959</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6934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159419</xdr:rowOff>
    </xdr:from>
    <xdr:ext cx="599010" cy="259045"/>
    <xdr:sp macro="" textlink="">
      <xdr:nvSpPr>
        <xdr:cNvPr id="674" name="積立金最大値テキスト">
          <a:extLst>
            <a:ext uri="{FF2B5EF4-FFF2-40B4-BE49-F238E27FC236}">
              <a16:creationId xmlns:a16="http://schemas.microsoft.com/office/drawing/2014/main" id="{00000000-0008-0000-0600-0000A2020000}"/>
            </a:ext>
          </a:extLst>
        </xdr:cNvPr>
        <xdr:cNvSpPr txBox="1"/>
      </xdr:nvSpPr>
      <xdr:spPr>
        <a:xfrm>
          <a:off x="16370300" y="15247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41292</xdr:rowOff>
    </xdr:from>
    <xdr:to>
      <xdr:col>86</xdr:col>
      <xdr:colOff>25400</xdr:colOff>
      <xdr:row>90</xdr:row>
      <xdr:rowOff>41292</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5471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146576</xdr:rowOff>
    </xdr:from>
    <xdr:to>
      <xdr:col>85</xdr:col>
      <xdr:colOff>127000</xdr:colOff>
      <xdr:row>96</xdr:row>
      <xdr:rowOff>96174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5481300" y="16434326"/>
          <a:ext cx="838200" cy="12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7700</xdr:rowOff>
    </xdr:from>
    <xdr:ext cx="534377" cy="259045"/>
    <xdr:sp macro="" textlink="">
      <xdr:nvSpPr>
        <xdr:cNvPr id="677" name="積立金平均値テキスト">
          <a:extLst>
            <a:ext uri="{FF2B5EF4-FFF2-40B4-BE49-F238E27FC236}">
              <a16:creationId xmlns:a16="http://schemas.microsoft.com/office/drawing/2014/main" id="{00000000-0008-0000-0600-0000A5020000}"/>
            </a:ext>
          </a:extLst>
        </xdr:cNvPr>
        <xdr:cNvSpPr txBox="1"/>
      </xdr:nvSpPr>
      <xdr:spPr>
        <a:xfrm>
          <a:off x="16370300" y="166383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29273</xdr:rowOff>
    </xdr:from>
    <xdr:to>
      <xdr:col>85</xdr:col>
      <xdr:colOff>177800</xdr:colOff>
      <xdr:row>97</xdr:row>
      <xdr:rowOff>130873</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6268700" y="1665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96174</xdr:rowOff>
    </xdr:from>
    <xdr:to>
      <xdr:col>81</xdr:col>
      <xdr:colOff>50800</xdr:colOff>
      <xdr:row>96</xdr:row>
      <xdr:rowOff>123644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4592300" y="16555374"/>
          <a:ext cx="889000" cy="27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76991</xdr:rowOff>
    </xdr:from>
    <xdr:to>
      <xdr:col>81</xdr:col>
      <xdr:colOff>101600</xdr:colOff>
      <xdr:row>98</xdr:row>
      <xdr:rowOff>7141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5430500" y="1670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169718</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5214111" y="16800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123644</xdr:rowOff>
    </xdr:from>
    <xdr:to>
      <xdr:col>76</xdr:col>
      <xdr:colOff>114300</xdr:colOff>
      <xdr:row>97</xdr:row>
      <xdr:rowOff>28111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3703300" y="16582844"/>
          <a:ext cx="889000" cy="75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47867</xdr:rowOff>
    </xdr:from>
    <xdr:to>
      <xdr:col>76</xdr:col>
      <xdr:colOff>165100</xdr:colOff>
      <xdr:row>97</xdr:row>
      <xdr:rowOff>149467</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4541500" y="16678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140594</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4325111" y="1677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28111</xdr:rowOff>
    </xdr:from>
    <xdr:to>
      <xdr:col>71</xdr:col>
      <xdr:colOff>177800</xdr:colOff>
      <xdr:row>97</xdr:row>
      <xdr:rowOff>141839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2814300" y="16658761"/>
          <a:ext cx="889000" cy="113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114498</xdr:rowOff>
    </xdr:from>
    <xdr:to>
      <xdr:col>72</xdr:col>
      <xdr:colOff>38100</xdr:colOff>
      <xdr:row>98</xdr:row>
      <xdr:rowOff>44648</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3652500" y="16745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35775</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436111" y="16837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149698</xdr:rowOff>
    </xdr:from>
    <xdr:to>
      <xdr:col>67</xdr:col>
      <xdr:colOff>101600</xdr:colOff>
      <xdr:row>98</xdr:row>
      <xdr:rowOff>79848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2763500" y="1678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70975</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547111" y="1687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95776</xdr:rowOff>
    </xdr:from>
    <xdr:to>
      <xdr:col>85</xdr:col>
      <xdr:colOff>177800</xdr:colOff>
      <xdr:row>96</xdr:row>
      <xdr:rowOff>25926</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6268700" y="1638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118653</xdr:rowOff>
    </xdr:from>
    <xdr:ext cx="599010" cy="259045"/>
    <xdr:sp macro="" textlink="">
      <xdr:nvSpPr>
        <xdr:cNvPr id="696" name="積立金該当値テキスト">
          <a:extLst>
            <a:ext uri="{FF2B5EF4-FFF2-40B4-BE49-F238E27FC236}">
              <a16:creationId xmlns:a16="http://schemas.microsoft.com/office/drawing/2014/main" id="{00000000-0008-0000-0600-0000B8020000}"/>
            </a:ext>
          </a:extLst>
        </xdr:cNvPr>
        <xdr:cNvSpPr txBox="1"/>
      </xdr:nvSpPr>
      <xdr:spPr>
        <a:xfrm>
          <a:off x="16370300" y="16234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45374</xdr:rowOff>
    </xdr:from>
    <xdr:to>
      <xdr:col>81</xdr:col>
      <xdr:colOff>101600</xdr:colOff>
      <xdr:row>96</xdr:row>
      <xdr:rowOff>146974</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5430500" y="1650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163501</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14111" y="1627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72844</xdr:rowOff>
    </xdr:from>
    <xdr:to>
      <xdr:col>76</xdr:col>
      <xdr:colOff>165100</xdr:colOff>
      <xdr:row>97</xdr:row>
      <xdr:rowOff>2994</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4541500" y="1653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19521</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307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148761</xdr:rowOff>
    </xdr:from>
    <xdr:to>
      <xdr:col>72</xdr:col>
      <xdr:colOff>38100</xdr:colOff>
      <xdr:row>97</xdr:row>
      <xdr:rowOff>78911</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3652500" y="16607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95438</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36111" y="16383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91039</xdr:rowOff>
    </xdr:from>
    <xdr:to>
      <xdr:col>67</xdr:col>
      <xdr:colOff>101600</xdr:colOff>
      <xdr:row>98</xdr:row>
      <xdr:rowOff>21189</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2763500" y="1672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37716</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7111" y="1649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32555</xdr:rowOff>
    </xdr:from>
    <xdr:to>
      <xdr:col>116</xdr:col>
      <xdr:colOff>62864</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2159595" y="5347505"/>
          <a:ext cx="1269" cy="130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7" name="投資及び出資金最小値テキスト">
          <a:extLst>
            <a:ext uri="{FF2B5EF4-FFF2-40B4-BE49-F238E27FC236}">
              <a16:creationId xmlns:a16="http://schemas.microsoft.com/office/drawing/2014/main" id="{00000000-0008-0000-0600-0000D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150682</xdr:rowOff>
    </xdr:from>
    <xdr:ext cx="534377" cy="259045"/>
    <xdr:sp macro="" textlink="">
      <xdr:nvSpPr>
        <xdr:cNvPr id="729" name="投資及び出資金最大値テキスト">
          <a:extLst>
            <a:ext uri="{FF2B5EF4-FFF2-40B4-BE49-F238E27FC236}">
              <a16:creationId xmlns:a16="http://schemas.microsoft.com/office/drawing/2014/main" id="{00000000-0008-0000-0600-0000D9020000}"/>
            </a:ext>
          </a:extLst>
        </xdr:cNvPr>
        <xdr:cNvSpPr txBox="1"/>
      </xdr:nvSpPr>
      <xdr:spPr>
        <a:xfrm>
          <a:off x="22212300" y="512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32555</xdr:rowOff>
    </xdr:from>
    <xdr:to>
      <xdr:col>116</xdr:col>
      <xdr:colOff>152400</xdr:colOff>
      <xdr:row>31</xdr:row>
      <xdr:rowOff>32555</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5347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142215</xdr:rowOff>
    </xdr:from>
    <xdr:to>
      <xdr:col>116</xdr:col>
      <xdr:colOff>63500</xdr:colOff>
      <xdr:row>37</xdr:row>
      <xdr:rowOff>31801</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1323300" y="6314415"/>
          <a:ext cx="838200" cy="61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158310</xdr:rowOff>
    </xdr:from>
    <xdr:ext cx="469744" cy="259045"/>
    <xdr:sp macro="" textlink="">
      <xdr:nvSpPr>
        <xdr:cNvPr id="732" name="投資及び出資金平均値テキスト">
          <a:extLst>
            <a:ext uri="{FF2B5EF4-FFF2-40B4-BE49-F238E27FC236}">
              <a16:creationId xmlns:a16="http://schemas.microsoft.com/office/drawing/2014/main" id="{00000000-0008-0000-0600-0000DC020000}"/>
            </a:ext>
          </a:extLst>
        </xdr:cNvPr>
        <xdr:cNvSpPr txBox="1"/>
      </xdr:nvSpPr>
      <xdr:spPr>
        <a:xfrm>
          <a:off x="22212300" y="65019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8433</xdr:rowOff>
    </xdr:from>
    <xdr:to>
      <xdr:col>116</xdr:col>
      <xdr:colOff>114300</xdr:colOff>
      <xdr:row>38</xdr:row>
      <xdr:rowOff>110033</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2110700" y="65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30818</xdr:rowOff>
    </xdr:from>
    <xdr:to>
      <xdr:col>111</xdr:col>
      <xdr:colOff>177800</xdr:colOff>
      <xdr:row>37</xdr:row>
      <xdr:rowOff>31801</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0434300" y="6374468"/>
          <a:ext cx="889000" cy="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33944</xdr:rowOff>
    </xdr:from>
    <xdr:to>
      <xdr:col>112</xdr:col>
      <xdr:colOff>38100</xdr:colOff>
      <xdr:row>38</xdr:row>
      <xdr:rowOff>135544</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1272500" y="654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126671</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088428" y="6641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30818</xdr:rowOff>
    </xdr:from>
    <xdr:to>
      <xdr:col>107</xdr:col>
      <xdr:colOff>50800</xdr:colOff>
      <xdr:row>37</xdr:row>
      <xdr:rowOff>148318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19545300" y="6374468"/>
          <a:ext cx="889000" cy="11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45512</xdr:rowOff>
    </xdr:from>
    <xdr:to>
      <xdr:col>107</xdr:col>
      <xdr:colOff>101600</xdr:colOff>
      <xdr:row>38</xdr:row>
      <xdr:rowOff>147112</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0383500" y="65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138239</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199428" y="6653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148318</xdr:rowOff>
    </xdr:from>
    <xdr:to>
      <xdr:col>102</xdr:col>
      <xdr:colOff>114300</xdr:colOff>
      <xdr:row>38</xdr:row>
      <xdr:rowOff>114943</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18656300" y="6491968"/>
          <a:ext cx="889000" cy="138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48598</xdr:rowOff>
    </xdr:from>
    <xdr:to>
      <xdr:col>102</xdr:col>
      <xdr:colOff>165100</xdr:colOff>
      <xdr:row>38</xdr:row>
      <xdr:rowOff>150198</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9494500" y="6563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141325</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10428" y="665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64829</xdr:rowOff>
    </xdr:from>
    <xdr:to>
      <xdr:col>98</xdr:col>
      <xdr:colOff>38100</xdr:colOff>
      <xdr:row>38</xdr:row>
      <xdr:rowOff>166429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8605500" y="657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157556</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21428" y="6672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91415</xdr:rowOff>
    </xdr:from>
    <xdr:to>
      <xdr:col>116</xdr:col>
      <xdr:colOff>114300</xdr:colOff>
      <xdr:row>37</xdr:row>
      <xdr:rowOff>21565</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2110700" y="626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114292</xdr:rowOff>
    </xdr:from>
    <xdr:ext cx="534377" cy="259045"/>
    <xdr:sp macro="" textlink="">
      <xdr:nvSpPr>
        <xdr:cNvPr id="751" name="投資及び出資金該当値テキスト">
          <a:extLst>
            <a:ext uri="{FF2B5EF4-FFF2-40B4-BE49-F238E27FC236}">
              <a16:creationId xmlns:a16="http://schemas.microsoft.com/office/drawing/2014/main" id="{00000000-0008-0000-0600-0000EF020000}"/>
            </a:ext>
          </a:extLst>
        </xdr:cNvPr>
        <xdr:cNvSpPr txBox="1"/>
      </xdr:nvSpPr>
      <xdr:spPr>
        <a:xfrm>
          <a:off x="22212300" y="611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152451</xdr:rowOff>
    </xdr:from>
    <xdr:to>
      <xdr:col>112</xdr:col>
      <xdr:colOff>38100</xdr:colOff>
      <xdr:row>37</xdr:row>
      <xdr:rowOff>82601</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1272500" y="632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35</xdr:row>
      <xdr:rowOff>99128</xdr:rowOff>
    </xdr:from>
    <xdr:ext cx="534377"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56111" y="6099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151468</xdr:rowOff>
    </xdr:from>
    <xdr:to>
      <xdr:col>107</xdr:col>
      <xdr:colOff>101600</xdr:colOff>
      <xdr:row>37</xdr:row>
      <xdr:rowOff>81618</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0383500" y="632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35</xdr:row>
      <xdr:rowOff>98145</xdr:rowOff>
    </xdr:from>
    <xdr:ext cx="534377"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67111" y="609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97518</xdr:rowOff>
    </xdr:from>
    <xdr:to>
      <xdr:col>102</xdr:col>
      <xdr:colOff>165100</xdr:colOff>
      <xdr:row>38</xdr:row>
      <xdr:rowOff>27668</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9494500" y="644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44195</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216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64143</xdr:rowOff>
    </xdr:from>
    <xdr:to>
      <xdr:col>98</xdr:col>
      <xdr:colOff>38100</xdr:colOff>
      <xdr:row>38</xdr:row>
      <xdr:rowOff>165743</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8605500" y="657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10820</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35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16542</xdr:rowOff>
    </xdr:from>
    <xdr:to>
      <xdr:col>116</xdr:col>
      <xdr:colOff>62864</xdr:colOff>
      <xdr:row>58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760492"/>
          <a:ext cx="1269" cy="1209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134669</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53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16542</xdr:rowOff>
    </xdr:from>
    <xdr:to>
      <xdr:col>116</xdr:col>
      <xdr:colOff>152400</xdr:colOff>
      <xdr:row>51</xdr:row>
      <xdr:rowOff>16542</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76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70858</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672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47981</xdr:rowOff>
    </xdr:from>
    <xdr:to>
      <xdr:col>116</xdr:col>
      <xdr:colOff>114300</xdr:colOff>
      <xdr:row>57</xdr:row>
      <xdr:rowOff>149581</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982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48209</xdr:rowOff>
    </xdr:from>
    <xdr:to>
      <xdr:col>112</xdr:col>
      <xdr:colOff>38100</xdr:colOff>
      <xdr:row>57</xdr:row>
      <xdr:rowOff>149809</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166336</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9596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23914</xdr:rowOff>
    </xdr:from>
    <xdr:to>
      <xdr:col>107</xdr:col>
      <xdr:colOff>50800</xdr:colOff>
      <xdr:row>58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9545300" y="9968014"/>
          <a:ext cx="8890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74726</xdr:rowOff>
    </xdr:from>
    <xdr:to>
      <xdr:col>107</xdr:col>
      <xdr:colOff>101600</xdr:colOff>
      <xdr:row>57</xdr:row>
      <xdr:rowOff>4876</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21403</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99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23914</xdr:rowOff>
    </xdr:from>
    <xdr:to>
      <xdr:col>102</xdr:col>
      <xdr:colOff>114300</xdr:colOff>
      <xdr:row>58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8656300" y="9968014"/>
          <a:ext cx="8890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112846</xdr:rowOff>
    </xdr:from>
    <xdr:to>
      <xdr:col>102</xdr:col>
      <xdr:colOff>165100</xdr:colOff>
      <xdr:row>57</xdr:row>
      <xdr:rowOff>42996</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971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59523</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948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47181</xdr:rowOff>
    </xdr:from>
    <xdr:to>
      <xdr:col>98</xdr:col>
      <xdr:colOff>38100</xdr:colOff>
      <xdr:row>57</xdr:row>
      <xdr:rowOff>148781</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98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165308</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959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60977</xdr:rowOff>
    </xdr:from>
    <xdr:ext cx="249299"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983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144564</xdr:rowOff>
    </xdr:from>
    <xdr:to>
      <xdr:col>102</xdr:col>
      <xdr:colOff>165100</xdr:colOff>
      <xdr:row>58</xdr:row>
      <xdr:rowOff>74714</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991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58</xdr:row>
      <xdr:rowOff>65841</xdr:rowOff>
    </xdr:from>
    <xdr:ext cx="313932"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88333" y="100099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28254</xdr:rowOff>
    </xdr:from>
    <xdr:to>
      <xdr:col>116</xdr:col>
      <xdr:colOff>62864</xdr:colOff>
      <xdr:row>78</xdr:row>
      <xdr:rowOff>80969</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201204"/>
          <a:ext cx="1269" cy="125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84796</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45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80969</xdr:rowOff>
    </xdr:from>
    <xdr:to>
      <xdr:col>116</xdr:col>
      <xdr:colOff>152400</xdr:colOff>
      <xdr:row>78</xdr:row>
      <xdr:rowOff>80969</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454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146381</xdr:rowOff>
    </xdr:from>
    <xdr:ext cx="599010"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197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28254</xdr:rowOff>
    </xdr:from>
    <xdr:to>
      <xdr:col>116</xdr:col>
      <xdr:colOff>152400</xdr:colOff>
      <xdr:row>71</xdr:row>
      <xdr:rowOff>28254</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20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53727</xdr:rowOff>
    </xdr:from>
    <xdr:to>
      <xdr:col>116</xdr:col>
      <xdr:colOff>63500</xdr:colOff>
      <xdr:row>77</xdr:row>
      <xdr:rowOff>66064</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1323300" y="13255377"/>
          <a:ext cx="838200" cy="1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12110</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3213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33683</xdr:rowOff>
    </xdr:from>
    <xdr:to>
      <xdr:col>116</xdr:col>
      <xdr:colOff>114300</xdr:colOff>
      <xdr:row>77</xdr:row>
      <xdr:rowOff>135283</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323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66064</xdr:rowOff>
    </xdr:from>
    <xdr:to>
      <xdr:col>111</xdr:col>
      <xdr:colOff>177800</xdr:colOff>
      <xdr:row>77</xdr:row>
      <xdr:rowOff>74941</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0434300" y="13267714"/>
          <a:ext cx="889000" cy="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39816</xdr:rowOff>
    </xdr:from>
    <xdr:to>
      <xdr:col>112</xdr:col>
      <xdr:colOff>38100</xdr:colOff>
      <xdr:row>77</xdr:row>
      <xdr:rowOff>141416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3241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132543</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3334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74941</xdr:rowOff>
    </xdr:from>
    <xdr:to>
      <xdr:col>107</xdr:col>
      <xdr:colOff>50800</xdr:colOff>
      <xdr:row>77</xdr:row>
      <xdr:rowOff>86207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9545300" y="13276591"/>
          <a:ext cx="889000" cy="11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42396</xdr:rowOff>
    </xdr:from>
    <xdr:to>
      <xdr:col>107</xdr:col>
      <xdr:colOff>101600</xdr:colOff>
      <xdr:row>77</xdr:row>
      <xdr:rowOff>143996</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324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135123</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333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53308</xdr:rowOff>
    </xdr:from>
    <xdr:to>
      <xdr:col>102</xdr:col>
      <xdr:colOff>114300</xdr:colOff>
      <xdr:row>77</xdr:row>
      <xdr:rowOff>86207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656300" y="13083508"/>
          <a:ext cx="889000" cy="204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41097</xdr:rowOff>
    </xdr:from>
    <xdr:to>
      <xdr:col>102</xdr:col>
      <xdr:colOff>165100</xdr:colOff>
      <xdr:row>77</xdr:row>
      <xdr:rowOff>142697</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324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133824</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333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163685</xdr:rowOff>
    </xdr:from>
    <xdr:to>
      <xdr:col>98</xdr:col>
      <xdr:colOff>38100</xdr:colOff>
      <xdr:row>77</xdr:row>
      <xdr:rowOff>93835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319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84962</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328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2927</xdr:rowOff>
    </xdr:from>
    <xdr:to>
      <xdr:col>116</xdr:col>
      <xdr:colOff>114300</xdr:colOff>
      <xdr:row>77</xdr:row>
      <xdr:rowOff>104527</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320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25804</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15264</xdr:rowOff>
    </xdr:from>
    <xdr:to>
      <xdr:col>112</xdr:col>
      <xdr:colOff>38100</xdr:colOff>
      <xdr:row>77</xdr:row>
      <xdr:rowOff>116864</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321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133391</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99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24141</xdr:rowOff>
    </xdr:from>
    <xdr:to>
      <xdr:col>107</xdr:col>
      <xdr:colOff>101600</xdr:colOff>
      <xdr:row>77</xdr:row>
      <xdr:rowOff>125741</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322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142268</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300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35407</xdr:rowOff>
    </xdr:from>
    <xdr:to>
      <xdr:col>102</xdr:col>
      <xdr:colOff>165100</xdr:colOff>
      <xdr:row>77</xdr:row>
      <xdr:rowOff>137007</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323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153534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301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2508</xdr:rowOff>
    </xdr:from>
    <xdr:to>
      <xdr:col>98</xdr:col>
      <xdr:colOff>38100</xdr:colOff>
      <xdr:row>76</xdr:row>
      <xdr:rowOff>104108</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303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120636</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80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ea"/>
              <a:ea typeface="+mn-ea"/>
              <a:cs typeface="+mn-cs"/>
            </a:rPr>
            <a:t>歳出決算総額は、住民一人当たり</a:t>
          </a:r>
          <a:r>
            <a:rPr lang="en-US" altLang="ja-JP" sz="1100">
              <a:solidFill>
                <a:schemeClr val="dk1"/>
              </a:solidFill>
              <a:effectLst/>
              <a:latin typeface="+mn-ea"/>
              <a:ea typeface="+mn-ea"/>
              <a:cs typeface="+mn-cs"/>
            </a:rPr>
            <a:t>804,122</a:t>
          </a:r>
          <a:r>
            <a:rPr lang="ja-JP" altLang="ja-JP" sz="1100">
              <a:solidFill>
                <a:schemeClr val="dk1"/>
              </a:solidFill>
              <a:effectLst/>
              <a:latin typeface="+mn-ea"/>
              <a:ea typeface="+mn-ea"/>
              <a:cs typeface="+mn-cs"/>
            </a:rPr>
            <a:t>円となっている。主な構成項目は、義務的経費である人件費（構成比</a:t>
          </a:r>
          <a:r>
            <a:rPr lang="en-US" altLang="ja-JP" sz="1100">
              <a:solidFill>
                <a:schemeClr val="dk1"/>
              </a:solidFill>
              <a:effectLst/>
              <a:latin typeface="+mn-ea"/>
              <a:ea typeface="+mn-ea"/>
              <a:cs typeface="+mn-cs"/>
            </a:rPr>
            <a:t>14.1%</a:t>
          </a:r>
          <a:r>
            <a:rPr lang="ja-JP" altLang="ja-JP" sz="1100">
              <a:solidFill>
                <a:schemeClr val="dk1"/>
              </a:solidFill>
              <a:effectLst/>
              <a:latin typeface="+mn-ea"/>
              <a:ea typeface="+mn-ea"/>
              <a:cs typeface="+mn-cs"/>
            </a:rPr>
            <a:t>）、扶助費（構成比</a:t>
          </a:r>
          <a:r>
            <a:rPr lang="en-US" altLang="ja-JP" sz="1100">
              <a:solidFill>
                <a:schemeClr val="dk1"/>
              </a:solidFill>
              <a:effectLst/>
              <a:latin typeface="+mn-ea"/>
              <a:ea typeface="+mn-ea"/>
              <a:cs typeface="+mn-cs"/>
            </a:rPr>
            <a:t>20.7%</a:t>
          </a:r>
          <a:r>
            <a:rPr lang="ja-JP" altLang="ja-JP" sz="1100">
              <a:solidFill>
                <a:schemeClr val="dk1"/>
              </a:solidFill>
              <a:effectLst/>
              <a:latin typeface="+mn-ea"/>
              <a:ea typeface="+mn-ea"/>
              <a:cs typeface="+mn-cs"/>
            </a:rPr>
            <a:t>）、公債費（構成比</a:t>
          </a:r>
          <a:r>
            <a:rPr lang="en-US" altLang="ja-JP" sz="1100">
              <a:solidFill>
                <a:schemeClr val="dk1"/>
              </a:solidFill>
              <a:effectLst/>
              <a:latin typeface="+mn-ea"/>
              <a:ea typeface="+mn-ea"/>
              <a:cs typeface="+mn-cs"/>
            </a:rPr>
            <a:t>13.1%</a:t>
          </a:r>
          <a:r>
            <a:rPr lang="ja-JP" altLang="ja-JP" sz="1100">
              <a:solidFill>
                <a:schemeClr val="dk1"/>
              </a:solidFill>
              <a:effectLst/>
              <a:latin typeface="+mn-ea"/>
              <a:ea typeface="+mn-ea"/>
              <a:cs typeface="+mn-cs"/>
            </a:rPr>
            <a:t>）、投資的経費である普通建設事業費（</a:t>
          </a:r>
          <a:r>
            <a:rPr lang="en-US" altLang="ja-JP" sz="1100">
              <a:solidFill>
                <a:schemeClr val="dk1"/>
              </a:solidFill>
              <a:effectLst/>
              <a:latin typeface="+mn-ea"/>
              <a:ea typeface="+mn-ea"/>
              <a:cs typeface="+mn-cs"/>
            </a:rPr>
            <a:t>6.2</a:t>
          </a:r>
          <a:r>
            <a:rPr lang="ja-JP" altLang="ja-JP" sz="1100">
              <a:solidFill>
                <a:schemeClr val="dk1"/>
              </a:solidFill>
              <a:effectLst/>
              <a:latin typeface="+mn-ea"/>
              <a:ea typeface="+mn-ea"/>
              <a:cs typeface="+mn-cs"/>
            </a:rPr>
            <a:t>％）、その他経費である補助費等（</a:t>
          </a:r>
          <a:r>
            <a:rPr lang="en-US" altLang="ja-JP" sz="1100">
              <a:solidFill>
                <a:schemeClr val="dk1"/>
              </a:solidFill>
              <a:effectLst/>
              <a:latin typeface="+mn-ea"/>
              <a:ea typeface="+mn-ea"/>
              <a:cs typeface="+mn-cs"/>
            </a:rPr>
            <a:t>8.8</a:t>
          </a:r>
          <a:r>
            <a:rPr lang="ja-JP" altLang="ja-JP" sz="1100">
              <a:solidFill>
                <a:schemeClr val="dk1"/>
              </a:solidFill>
              <a:effectLst/>
              <a:latin typeface="+mn-ea"/>
              <a:ea typeface="+mn-ea"/>
              <a:cs typeface="+mn-cs"/>
            </a:rPr>
            <a:t>％）</a:t>
          </a:r>
          <a:r>
            <a:rPr lang="ja-JP" altLang="en-US" sz="1100">
              <a:solidFill>
                <a:schemeClr val="dk1"/>
              </a:solidFill>
              <a:effectLst/>
              <a:latin typeface="+mn-ea"/>
              <a:ea typeface="+mn-ea"/>
              <a:cs typeface="+mn-cs"/>
            </a:rPr>
            <a:t>となって</a:t>
          </a:r>
          <a:r>
            <a:rPr lang="ja-JP" altLang="ja-JP" sz="1100">
              <a:solidFill>
                <a:schemeClr val="dk1"/>
              </a:solidFill>
              <a:effectLst/>
              <a:latin typeface="+mn-ea"/>
              <a:ea typeface="+mn-ea"/>
              <a:cs typeface="+mn-cs"/>
            </a:rPr>
            <a:t>いる。</a:t>
          </a:r>
        </a:p>
        <a:p>
          <a:r>
            <a:rPr lang="ja-JP" altLang="en-US" sz="1100">
              <a:solidFill>
                <a:schemeClr val="dk1"/>
              </a:solidFill>
              <a:effectLst/>
              <a:latin typeface="+mn-ea"/>
              <a:ea typeface="+mn-ea"/>
              <a:cs typeface="+mn-cs"/>
            </a:rPr>
            <a:t>　</a:t>
          </a:r>
          <a:r>
            <a:rPr lang="ja-JP" altLang="ja-JP" sz="1100">
              <a:solidFill>
                <a:schemeClr val="dk1"/>
              </a:solidFill>
              <a:effectLst/>
              <a:latin typeface="+mn-ea"/>
              <a:ea typeface="+mn-ea"/>
              <a:cs typeface="+mn-cs"/>
            </a:rPr>
            <a:t>人件費については、老人ホーム、保育所を直営で行っていることもあるが、民間で実施可能なものについては、積極的に民間委託等の導入検討を始めており、本庁においても各課の事務事業の見直しを行い、退職に伴う新規職員の採用及び会計年度任用職員の任用の抑制に努め、人件費の削減を図る。</a:t>
          </a:r>
        </a:p>
        <a:p>
          <a:r>
            <a:rPr lang="ja-JP" altLang="en-US" sz="1100">
              <a:solidFill>
                <a:schemeClr val="dk1"/>
              </a:solidFill>
              <a:effectLst/>
              <a:latin typeface="+mn-ea"/>
              <a:ea typeface="+mn-ea"/>
              <a:cs typeface="+mn-cs"/>
            </a:rPr>
            <a:t>　</a:t>
          </a:r>
          <a:r>
            <a:rPr lang="ja-JP" altLang="ja-JP" sz="1100">
              <a:solidFill>
                <a:schemeClr val="dk1"/>
              </a:solidFill>
              <a:effectLst/>
              <a:latin typeface="+mn-ea"/>
              <a:ea typeface="+mn-ea"/>
              <a:cs typeface="+mn-cs"/>
            </a:rPr>
            <a:t>扶助費については、本町は障害者支援給付費、障害児給付費の額が年々増加傾向にある。資格審査の適化等を進め、財政を圧迫する上昇傾向に歯止めをかけるよう努める。</a:t>
          </a:r>
        </a:p>
        <a:p>
          <a:r>
            <a:rPr lang="ja-JP" altLang="en-US" sz="1100">
              <a:solidFill>
                <a:schemeClr val="dk1"/>
              </a:solidFill>
              <a:effectLst/>
              <a:latin typeface="+mn-ea"/>
              <a:ea typeface="+mn-ea"/>
              <a:cs typeface="+mn-cs"/>
            </a:rPr>
            <a:t>　</a:t>
          </a:r>
          <a:r>
            <a:rPr lang="ja-JP" altLang="ja-JP" sz="1100">
              <a:solidFill>
                <a:schemeClr val="dk1"/>
              </a:solidFill>
              <a:effectLst/>
              <a:latin typeface="+mn-ea"/>
              <a:ea typeface="+mn-ea"/>
              <a:cs typeface="+mn-cs"/>
            </a:rPr>
            <a:t>普通建設事業費は、前年比</a:t>
          </a:r>
          <a:r>
            <a:rPr lang="en-US" altLang="ja-JP" sz="1100">
              <a:solidFill>
                <a:schemeClr val="dk1"/>
              </a:solidFill>
              <a:effectLst/>
              <a:latin typeface="+mn-ea"/>
              <a:ea typeface="+mn-ea"/>
              <a:cs typeface="+mn-cs"/>
            </a:rPr>
            <a:t>85,968</a:t>
          </a:r>
          <a:r>
            <a:rPr lang="ja-JP" altLang="ja-JP" sz="1100">
              <a:solidFill>
                <a:schemeClr val="dk1"/>
              </a:solidFill>
              <a:effectLst/>
              <a:latin typeface="+mn-ea"/>
              <a:ea typeface="+mn-ea"/>
              <a:cs typeface="+mn-cs"/>
            </a:rPr>
            <a:t>円減となっており、これは前年度に役場庁舎空調設備整備事業を行ったことが大きな要因であるが、今後も町営住宅ストック総合活用計画に基づき公営住宅立替事業を進めていくため、他事業とのバランスを常に検証し実施していくように努める。</a:t>
          </a:r>
        </a:p>
        <a:p>
          <a:r>
            <a:rPr lang="ja-JP" altLang="en-US" sz="1100">
              <a:solidFill>
                <a:schemeClr val="dk1"/>
              </a:solidFill>
              <a:effectLst/>
              <a:latin typeface="+mn-ea"/>
              <a:ea typeface="+mn-ea"/>
              <a:cs typeface="+mn-cs"/>
            </a:rPr>
            <a:t>　</a:t>
          </a:r>
          <a:r>
            <a:rPr lang="ja-JP" altLang="ja-JP" sz="1100">
              <a:solidFill>
                <a:schemeClr val="dk1"/>
              </a:solidFill>
              <a:effectLst/>
              <a:latin typeface="+mn-ea"/>
              <a:ea typeface="+mn-ea"/>
              <a:cs typeface="+mn-cs"/>
            </a:rPr>
            <a:t>繰出金については、前年比</a:t>
          </a:r>
          <a:r>
            <a:rPr lang="en-US" altLang="ja-JP" sz="1100">
              <a:solidFill>
                <a:schemeClr val="dk1"/>
              </a:solidFill>
              <a:effectLst/>
              <a:latin typeface="+mn-ea"/>
              <a:ea typeface="+mn-ea"/>
              <a:cs typeface="+mn-cs"/>
            </a:rPr>
            <a:t>1,889</a:t>
          </a:r>
          <a:r>
            <a:rPr lang="ja-JP" altLang="ja-JP" sz="1100">
              <a:solidFill>
                <a:schemeClr val="dk1"/>
              </a:solidFill>
              <a:effectLst/>
              <a:latin typeface="+mn-ea"/>
              <a:ea typeface="+mn-ea"/>
              <a:cs typeface="+mn-cs"/>
            </a:rPr>
            <a:t>円増となっており、類似団体と比較して</a:t>
          </a:r>
          <a:r>
            <a:rPr lang="en-US" altLang="ja-JP" sz="1100">
              <a:solidFill>
                <a:schemeClr val="dk1"/>
              </a:solidFill>
              <a:effectLst/>
              <a:latin typeface="+mn-ea"/>
              <a:ea typeface="+mn-ea"/>
              <a:cs typeface="+mn-cs"/>
            </a:rPr>
            <a:t>4,709</a:t>
          </a:r>
          <a:r>
            <a:rPr lang="ja-JP" altLang="ja-JP" sz="1100">
              <a:solidFill>
                <a:schemeClr val="dk1"/>
              </a:solidFill>
              <a:effectLst/>
              <a:latin typeface="+mn-ea"/>
              <a:ea typeface="+mn-ea"/>
              <a:cs typeface="+mn-cs"/>
            </a:rPr>
            <a:t>円多くなっている。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福岡県川崎町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15,218
15,080
36.14
12,364,749
12,237,129
115,214
5,311,146
12,661,221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26.6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82321</xdr:rowOff>
    </xdr:from>
    <xdr:to>
      <xdr:col>24</xdr:col>
      <xdr:colOff>62865</xdr:colOff>
      <xdr:row>39</xdr:row>
      <xdr:rowOff>47574</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97271"/>
          <a:ext cx="1270" cy="133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51401</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3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47574</xdr:rowOff>
    </xdr:from>
    <xdr:to>
      <xdr:col>24</xdr:col>
      <xdr:colOff>152400</xdr:colOff>
      <xdr:row>39</xdr:row>
      <xdr:rowOff>47574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28998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7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82321</xdr:rowOff>
    </xdr:from>
    <xdr:to>
      <xdr:col>24</xdr:col>
      <xdr:colOff>152400</xdr:colOff>
      <xdr:row>31</xdr:row>
      <xdr:rowOff>82321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9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58090</xdr:rowOff>
    </xdr:from>
    <xdr:to>
      <xdr:col>24</xdr:col>
      <xdr:colOff>63500</xdr:colOff>
      <xdr:row>35</xdr:row>
      <xdr:rowOff>4826</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887390"/>
          <a:ext cx="838200" cy="118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4005</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176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25578</xdr:rowOff>
    </xdr:from>
    <xdr:to>
      <xdr:col>24</xdr:col>
      <xdr:colOff>114300</xdr:colOff>
      <xdr:row>36</xdr:row>
      <xdr:rowOff>127178</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9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4826</xdr:rowOff>
    </xdr:from>
    <xdr:to>
      <xdr:col>19</xdr:col>
      <xdr:colOff>177800</xdr:colOff>
      <xdr:row>35</xdr:row>
      <xdr:rowOff>35458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005576"/>
          <a:ext cx="889000" cy="3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66268</xdr:rowOff>
    </xdr:from>
    <xdr:to>
      <xdr:col>20</xdr:col>
      <xdr:colOff>38100</xdr:colOff>
      <xdr:row>36</xdr:row>
      <xdr:rowOff>167868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23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158995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3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148387</xdr:rowOff>
    </xdr:from>
    <xdr:to>
      <xdr:col>15</xdr:col>
      <xdr:colOff>50800</xdr:colOff>
      <xdr:row>35</xdr:row>
      <xdr:rowOff>35458</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977687"/>
          <a:ext cx="889000" cy="58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81813</xdr:rowOff>
    </xdr:from>
    <xdr:to>
      <xdr:col>15</xdr:col>
      <xdr:colOff>101600</xdr:colOff>
      <xdr:row>37</xdr:row>
      <xdr:rowOff>11963</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25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3090</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34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148387</xdr:rowOff>
    </xdr:from>
    <xdr:to>
      <xdr:col>10</xdr:col>
      <xdr:colOff>114300</xdr:colOff>
      <xdr:row>34</xdr:row>
      <xdr:rowOff>165989</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977687"/>
          <a:ext cx="889000" cy="1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50724</xdr:rowOff>
    </xdr:from>
    <xdr:to>
      <xdr:col>10</xdr:col>
      <xdr:colOff>165100</xdr:colOff>
      <xdr:row>36</xdr:row>
      <xdr:rowOff>152324</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22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143451</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315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16891</xdr:rowOff>
    </xdr:from>
    <xdr:to>
      <xdr:col>6</xdr:col>
      <xdr:colOff>38100</xdr:colOff>
      <xdr:row>36</xdr:row>
      <xdr:rowOff>118491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8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109618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28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7290</xdr:rowOff>
    </xdr:from>
    <xdr:to>
      <xdr:col>24</xdr:col>
      <xdr:colOff>114300</xdr:colOff>
      <xdr:row>34</xdr:row>
      <xdr:rowOff>108890</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3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30167</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68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125476</xdr:rowOff>
    </xdr:from>
    <xdr:to>
      <xdr:col>20</xdr:col>
      <xdr:colOff>38100</xdr:colOff>
      <xdr:row>35</xdr:row>
      <xdr:rowOff>55626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954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72153</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730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156108</xdr:rowOff>
    </xdr:from>
    <xdr:to>
      <xdr:col>15</xdr:col>
      <xdr:colOff>101600</xdr:colOff>
      <xdr:row>35</xdr:row>
      <xdr:rowOff>86258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8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102785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76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97587</xdr:rowOff>
    </xdr:from>
    <xdr:to>
      <xdr:col>10</xdr:col>
      <xdr:colOff>165100</xdr:colOff>
      <xdr:row>35</xdr:row>
      <xdr:rowOff>27737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926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44264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702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115189</xdr:rowOff>
    </xdr:from>
    <xdr:to>
      <xdr:col>6</xdr:col>
      <xdr:colOff>38100</xdr:colOff>
      <xdr:row>35</xdr:row>
      <xdr:rowOff>45339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94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61866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719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29718</xdr:rowOff>
    </xdr:from>
    <xdr:to>
      <xdr:col>24</xdr:col>
      <xdr:colOff>62865</xdr:colOff>
      <xdr:row>58</xdr:row>
      <xdr:rowOff>103859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73668"/>
          <a:ext cx="1270" cy="1274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107686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103859</xdr:rowOff>
    </xdr:from>
    <xdr:to>
      <xdr:col>24</xdr:col>
      <xdr:colOff>152400</xdr:colOff>
      <xdr:row>58</xdr:row>
      <xdr:rowOff>103859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4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147845</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4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441,178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29718</xdr:rowOff>
    </xdr:from>
    <xdr:to>
      <xdr:col>24</xdr:col>
      <xdr:colOff>152400</xdr:colOff>
      <xdr:row>51</xdr:row>
      <xdr:rowOff>29718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73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164970</xdr:rowOff>
    </xdr:from>
    <xdr:to>
      <xdr:col>24</xdr:col>
      <xdr:colOff>63500</xdr:colOff>
      <xdr:row>55</xdr:row>
      <xdr:rowOff>48930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423270"/>
          <a:ext cx="838200" cy="5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120767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219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142340</xdr:rowOff>
    </xdr:from>
    <xdr:to>
      <xdr:col>24</xdr:col>
      <xdr:colOff>114300</xdr:colOff>
      <xdr:row>57</xdr:row>
      <xdr:rowOff>72490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164970</xdr:rowOff>
    </xdr:from>
    <xdr:to>
      <xdr:col>19</xdr:col>
      <xdr:colOff>177800</xdr:colOff>
      <xdr:row>56</xdr:row>
      <xdr:rowOff>37205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423270"/>
          <a:ext cx="889000" cy="215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895</xdr:rowOff>
    </xdr:from>
    <xdr:to>
      <xdr:col>20</xdr:col>
      <xdr:colOff>38100</xdr:colOff>
      <xdr:row>57</xdr:row>
      <xdr:rowOff>102495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7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93622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866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59426</xdr:rowOff>
    </xdr:from>
    <xdr:to>
      <xdr:col>15</xdr:col>
      <xdr:colOff>50800</xdr:colOff>
      <xdr:row>56</xdr:row>
      <xdr:rowOff>37205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317726"/>
          <a:ext cx="889000" cy="320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164109</xdr:rowOff>
    </xdr:from>
    <xdr:to>
      <xdr:col>15</xdr:col>
      <xdr:colOff>101600</xdr:colOff>
      <xdr:row>57</xdr:row>
      <xdr:rowOff>94259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6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85386</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858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59426</xdr:rowOff>
    </xdr:from>
    <xdr:to>
      <xdr:col>10</xdr:col>
      <xdr:colOff>114300</xdr:colOff>
      <xdr:row>57</xdr:row>
      <xdr:rowOff>66277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317726"/>
          <a:ext cx="889000" cy="52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24595</xdr:rowOff>
    </xdr:from>
    <xdr:to>
      <xdr:col>10</xdr:col>
      <xdr:colOff>165100</xdr:colOff>
      <xdr:row>55</xdr:row>
      <xdr:rowOff>126195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45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117322</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547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77444</xdr:rowOff>
    </xdr:from>
    <xdr:to>
      <xdr:col>6</xdr:col>
      <xdr:colOff>38100</xdr:colOff>
      <xdr:row>58</xdr:row>
      <xdr:rowOff>7594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5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170171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942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169580</xdr:rowOff>
    </xdr:from>
    <xdr:to>
      <xdr:col>24</xdr:col>
      <xdr:colOff>114300</xdr:colOff>
      <xdr:row>55</xdr:row>
      <xdr:rowOff>99730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42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21007</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279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114170</xdr:rowOff>
    </xdr:from>
    <xdr:to>
      <xdr:col>20</xdr:col>
      <xdr:colOff>38100</xdr:colOff>
      <xdr:row>55</xdr:row>
      <xdr:rowOff>44320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37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60847</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147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157855</xdr:rowOff>
    </xdr:from>
    <xdr:to>
      <xdr:col>15</xdr:col>
      <xdr:colOff>101600</xdr:colOff>
      <xdr:row>56</xdr:row>
      <xdr:rowOff>88005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58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104532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362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8626</xdr:rowOff>
    </xdr:from>
    <xdr:to>
      <xdr:col>10</xdr:col>
      <xdr:colOff>165100</xdr:colOff>
      <xdr:row>54</xdr:row>
      <xdr:rowOff>110226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266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126753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042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15477</xdr:rowOff>
    </xdr:from>
    <xdr:to>
      <xdr:col>6</xdr:col>
      <xdr:colOff>38100</xdr:colOff>
      <xdr:row>57</xdr:row>
      <xdr:rowOff>117077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8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133604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563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19217</xdr:rowOff>
    </xdr:from>
    <xdr:to>
      <xdr:col>24</xdr:col>
      <xdr:colOff>62865</xdr:colOff>
      <xdr:row>79</xdr:row>
      <xdr:rowOff>20655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20717"/>
          <a:ext cx="1270" cy="1544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24482</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69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20655</xdr:rowOff>
    </xdr:from>
    <xdr:to>
      <xdr:col>24</xdr:col>
      <xdr:colOff>152400</xdr:colOff>
      <xdr:row>79</xdr:row>
      <xdr:rowOff>20655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65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137344</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95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269,068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19217</xdr:rowOff>
    </xdr:from>
    <xdr:to>
      <xdr:col>24</xdr:col>
      <xdr:colOff>152400</xdr:colOff>
      <xdr:row>70</xdr:row>
      <xdr:rowOff>19217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20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19217</xdr:rowOff>
    </xdr:from>
    <xdr:to>
      <xdr:col>24</xdr:col>
      <xdr:colOff>63500</xdr:colOff>
      <xdr:row>71</xdr:row>
      <xdr:rowOff>63903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020717"/>
          <a:ext cx="838200" cy="21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20061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788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41634</xdr:rowOff>
    </xdr:from>
    <xdr:to>
      <xdr:col>24</xdr:col>
      <xdr:colOff>114300</xdr:colOff>
      <xdr:row>75</xdr:row>
      <xdr:rowOff>143234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75671</xdr:rowOff>
    </xdr:from>
    <xdr:to>
      <xdr:col>19</xdr:col>
      <xdr:colOff>177800</xdr:colOff>
      <xdr:row>71</xdr:row>
      <xdr:rowOff>63903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077171"/>
          <a:ext cx="889000" cy="159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18111</xdr:rowOff>
    </xdr:from>
    <xdr:to>
      <xdr:col>20</xdr:col>
      <xdr:colOff>38100</xdr:colOff>
      <xdr:row>76</xdr:row>
      <xdr:rowOff>119711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110838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141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70</xdr:row>
      <xdr:rowOff>75671</xdr:rowOff>
    </xdr:from>
    <xdr:to>
      <xdr:col>15</xdr:col>
      <xdr:colOff>50800</xdr:colOff>
      <xdr:row>73</xdr:row>
      <xdr:rowOff>12174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077171"/>
          <a:ext cx="889000" cy="450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109409</xdr:rowOff>
    </xdr:from>
    <xdr:to>
      <xdr:col>15</xdr:col>
      <xdr:colOff>101600</xdr:colOff>
      <xdr:row>76</xdr:row>
      <xdr:rowOff>39559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6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30686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60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161341</xdr:rowOff>
    </xdr:from>
    <xdr:to>
      <xdr:col>10</xdr:col>
      <xdr:colOff>114300</xdr:colOff>
      <xdr:row>73</xdr:row>
      <xdr:rowOff>12174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2334291"/>
          <a:ext cx="889000" cy="193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24523</xdr:rowOff>
    </xdr:from>
    <xdr:to>
      <xdr:col>10</xdr:col>
      <xdr:colOff>165100</xdr:colOff>
      <xdr:row>77</xdr:row>
      <xdr:rowOff>126123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26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117250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18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71079</xdr:rowOff>
    </xdr:from>
    <xdr:to>
      <xdr:col>6</xdr:col>
      <xdr:colOff>38100</xdr:colOff>
      <xdr:row>78</xdr:row>
      <xdr:rowOff>1229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7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163806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6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69</xdr:row>
      <xdr:rowOff>139867</xdr:rowOff>
    </xdr:from>
    <xdr:to>
      <xdr:col>24</xdr:col>
      <xdr:colOff>114300</xdr:colOff>
      <xdr:row>70</xdr:row>
      <xdr:rowOff>70017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1969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69</xdr:row>
      <xdr:rowOff>92894</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1922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13103</xdr:rowOff>
    </xdr:from>
    <xdr:to>
      <xdr:col>20</xdr:col>
      <xdr:colOff>38100</xdr:colOff>
      <xdr:row>71</xdr:row>
      <xdr:rowOff>114703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18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69</xdr:row>
      <xdr:rowOff>131230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1961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70</xdr:row>
      <xdr:rowOff>24871</xdr:rowOff>
    </xdr:from>
    <xdr:to>
      <xdr:col>15</xdr:col>
      <xdr:colOff>101600</xdr:colOff>
      <xdr:row>70</xdr:row>
      <xdr:rowOff>126471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02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68</xdr:row>
      <xdr:rowOff>142998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1801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132824</xdr:rowOff>
    </xdr:from>
    <xdr:to>
      <xdr:col>10</xdr:col>
      <xdr:colOff>165100</xdr:colOff>
      <xdr:row>73</xdr:row>
      <xdr:rowOff>62974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47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79501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252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110541</xdr:rowOff>
    </xdr:from>
    <xdr:to>
      <xdr:col>6</xdr:col>
      <xdr:colOff>38100</xdr:colOff>
      <xdr:row>72</xdr:row>
      <xdr:rowOff>40691</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28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70</xdr:row>
      <xdr:rowOff>57218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058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146875</xdr:rowOff>
    </xdr:from>
    <xdr:to>
      <xdr:col>24</xdr:col>
      <xdr:colOff>62865</xdr:colOff>
      <xdr:row>99</xdr:row>
      <xdr:rowOff>89599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77375"/>
          <a:ext cx="1270" cy="1485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93426</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6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89599</xdr:rowOff>
    </xdr:from>
    <xdr:to>
      <xdr:col>24</xdr:col>
      <xdr:colOff>152400</xdr:colOff>
      <xdr:row>99</xdr:row>
      <xdr:rowOff>89599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63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93552</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52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143,435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146875</xdr:rowOff>
    </xdr:from>
    <xdr:to>
      <xdr:col>24</xdr:col>
      <xdr:colOff>152400</xdr:colOff>
      <xdr:row>90</xdr:row>
      <xdr:rowOff>146875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7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48768</xdr:rowOff>
    </xdr:from>
    <xdr:to>
      <xdr:col>24</xdr:col>
      <xdr:colOff>63500</xdr:colOff>
      <xdr:row>97</xdr:row>
      <xdr:rowOff>15748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507968"/>
          <a:ext cx="838200" cy="13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135831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595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157404</xdr:rowOff>
    </xdr:from>
    <xdr:to>
      <xdr:col>24</xdr:col>
      <xdr:colOff>114300</xdr:colOff>
      <xdr:row>97</xdr:row>
      <xdr:rowOff>87554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1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48768</xdr:rowOff>
    </xdr:from>
    <xdr:to>
      <xdr:col>19</xdr:col>
      <xdr:colOff>177800</xdr:colOff>
      <xdr:row>96</xdr:row>
      <xdr:rowOff>139205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507968"/>
          <a:ext cx="889000" cy="90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140703</xdr:rowOff>
    </xdr:from>
    <xdr:to>
      <xdr:col>20</xdr:col>
      <xdr:colOff>38100</xdr:colOff>
      <xdr:row>97</xdr:row>
      <xdr:rowOff>70853</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59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61980</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692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139205</xdr:rowOff>
    </xdr:from>
    <xdr:to>
      <xdr:col>15</xdr:col>
      <xdr:colOff>50800</xdr:colOff>
      <xdr:row>98</xdr:row>
      <xdr:rowOff>9055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598405"/>
          <a:ext cx="889000" cy="212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131724</xdr:rowOff>
    </xdr:from>
    <xdr:to>
      <xdr:col>15</xdr:col>
      <xdr:colOff>101600</xdr:colOff>
      <xdr:row>97</xdr:row>
      <xdr:rowOff>61874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53001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683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9055</xdr:rowOff>
    </xdr:from>
    <xdr:to>
      <xdr:col>10</xdr:col>
      <xdr:colOff>114300</xdr:colOff>
      <xdr:row>98</xdr:row>
      <xdr:rowOff>103315</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811155"/>
          <a:ext cx="889000" cy="94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63373</xdr:rowOff>
    </xdr:from>
    <xdr:to>
      <xdr:col>10</xdr:col>
      <xdr:colOff>165100</xdr:colOff>
      <xdr:row>97</xdr:row>
      <xdr:rowOff>164973</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9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10050</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46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104863</xdr:rowOff>
    </xdr:from>
    <xdr:to>
      <xdr:col>6</xdr:col>
      <xdr:colOff>38100</xdr:colOff>
      <xdr:row>98</xdr:row>
      <xdr:rowOff>35013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3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51540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51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136398</xdr:rowOff>
    </xdr:from>
    <xdr:to>
      <xdr:col>24</xdr:col>
      <xdr:colOff>114300</xdr:colOff>
      <xdr:row>97</xdr:row>
      <xdr:rowOff>66548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595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159275</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447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169418</xdr:rowOff>
    </xdr:from>
    <xdr:to>
      <xdr:col>20</xdr:col>
      <xdr:colOff>38100</xdr:colOff>
      <xdr:row>96</xdr:row>
      <xdr:rowOff>99568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45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116095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232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88405</xdr:rowOff>
    </xdr:from>
    <xdr:to>
      <xdr:col>15</xdr:col>
      <xdr:colOff>101600</xdr:colOff>
      <xdr:row>97</xdr:row>
      <xdr:rowOff>18555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5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35082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32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129705</xdr:rowOff>
    </xdr:from>
    <xdr:to>
      <xdr:col>10</xdr:col>
      <xdr:colOff>165100</xdr:colOff>
      <xdr:row>98</xdr:row>
      <xdr:rowOff>59855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76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50982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853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52515</xdr:rowOff>
    </xdr:from>
    <xdr:to>
      <xdr:col>6</xdr:col>
      <xdr:colOff>38100</xdr:colOff>
      <xdr:row>98</xdr:row>
      <xdr:rowOff>154115</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85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145242</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947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142672</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457622"/>
          <a:ext cx="1270" cy="1197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89349</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232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142672</xdr:rowOff>
    </xdr:from>
    <xdr:to>
      <xdr:col>55</xdr:col>
      <xdr:colOff>88900</xdr:colOff>
      <xdr:row>31</xdr:row>
      <xdr:rowOff>142672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457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160012</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322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137135</xdr:rowOff>
    </xdr:from>
    <xdr:to>
      <xdr:col>55</xdr:col>
      <xdr:colOff>50800</xdr:colOff>
      <xdr:row>38</xdr:row>
      <xdr:rowOff>67284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807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137592</xdr:rowOff>
    </xdr:from>
    <xdr:to>
      <xdr:col>50</xdr:col>
      <xdr:colOff>165100</xdr:colOff>
      <xdr:row>38</xdr:row>
      <xdr:rowOff>67742</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8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84269</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256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130734</xdr:rowOff>
    </xdr:from>
    <xdr:to>
      <xdr:col>46</xdr:col>
      <xdr:colOff>38100</xdr:colOff>
      <xdr:row>38</xdr:row>
      <xdr:rowOff>60884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7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77411</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249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118618</xdr:rowOff>
    </xdr:from>
    <xdr:to>
      <xdr:col>41</xdr:col>
      <xdr:colOff>101600</xdr:colOff>
      <xdr:row>38</xdr:row>
      <xdr:rowOff>48768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65295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237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148565</xdr:rowOff>
    </xdr:from>
    <xdr:to>
      <xdr:col>36</xdr:col>
      <xdr:colOff>165100</xdr:colOff>
      <xdr:row>38</xdr:row>
      <xdr:rowOff>78715</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4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95242</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267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145288</xdr:rowOff>
    </xdr:from>
    <xdr:to>
      <xdr:col>54</xdr:col>
      <xdr:colOff>189865</xdr:colOff>
      <xdr:row>59</xdr:row>
      <xdr:rowOff>30493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546338"/>
          <a:ext cx="1270" cy="159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34320</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9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30493</xdr:rowOff>
    </xdr:from>
    <xdr:to>
      <xdr:col>55</xdr:col>
      <xdr:colOff>88900</xdr:colOff>
      <xdr:row>59</xdr:row>
      <xdr:rowOff>30493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91965</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321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127,060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145288</xdr:rowOff>
    </xdr:from>
    <xdr:to>
      <xdr:col>55</xdr:col>
      <xdr:colOff>88900</xdr:colOff>
      <xdr:row>49</xdr:row>
      <xdr:rowOff>145288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546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83083</xdr:rowOff>
    </xdr:from>
    <xdr:to>
      <xdr:col>55</xdr:col>
      <xdr:colOff>0</xdr:colOff>
      <xdr:row>58</xdr:row>
      <xdr:rowOff>122720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10027183"/>
          <a:ext cx="838200" cy="39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23753</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624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876</xdr:rowOff>
    </xdr:from>
    <xdr:to>
      <xdr:col>55</xdr:col>
      <xdr:colOff>50800</xdr:colOff>
      <xdr:row>57</xdr:row>
      <xdr:rowOff>102476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773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122720</xdr:rowOff>
    </xdr:from>
    <xdr:to>
      <xdr:col>50</xdr:col>
      <xdr:colOff>114300</xdr:colOff>
      <xdr:row>58</xdr:row>
      <xdr:rowOff>134848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066820"/>
          <a:ext cx="889000" cy="1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35192</xdr:rowOff>
    </xdr:from>
    <xdr:to>
      <xdr:col>50</xdr:col>
      <xdr:colOff>165100</xdr:colOff>
      <xdr:row>57</xdr:row>
      <xdr:rowOff>136792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153319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58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127457</xdr:rowOff>
    </xdr:from>
    <xdr:to>
      <xdr:col>45</xdr:col>
      <xdr:colOff>177800</xdr:colOff>
      <xdr:row>58</xdr:row>
      <xdr:rowOff>134848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10071557"/>
          <a:ext cx="889000" cy="7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68135</xdr:rowOff>
    </xdr:from>
    <xdr:to>
      <xdr:col>46</xdr:col>
      <xdr:colOff>38100</xdr:colOff>
      <xdr:row>57</xdr:row>
      <xdr:rowOff>169735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4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14812</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616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121171</xdr:rowOff>
    </xdr:from>
    <xdr:to>
      <xdr:col>41</xdr:col>
      <xdr:colOff>50800</xdr:colOff>
      <xdr:row>58</xdr:row>
      <xdr:rowOff>127457</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10065271"/>
          <a:ext cx="8890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72860</xdr:rowOff>
    </xdr:from>
    <xdr:to>
      <xdr:col>41</xdr:col>
      <xdr:colOff>101600</xdr:colOff>
      <xdr:row>58</xdr:row>
      <xdr:rowOff>3010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4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19537</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62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24105</xdr:rowOff>
    </xdr:from>
    <xdr:to>
      <xdr:col>36</xdr:col>
      <xdr:colOff>165100</xdr:colOff>
      <xdr:row>57</xdr:row>
      <xdr:rowOff>125705</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79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142232</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571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32283</xdr:rowOff>
    </xdr:from>
    <xdr:to>
      <xdr:col>55</xdr:col>
      <xdr:colOff>50800</xdr:colOff>
      <xdr:row>58</xdr:row>
      <xdr:rowOff>133883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7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118660</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89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71920</xdr:rowOff>
    </xdr:from>
    <xdr:to>
      <xdr:col>50</xdr:col>
      <xdr:colOff>165100</xdr:colOff>
      <xdr:row>59</xdr:row>
      <xdr:rowOff>2070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1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164647</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8" y="10108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84048</xdr:rowOff>
    </xdr:from>
    <xdr:to>
      <xdr:col>46</xdr:col>
      <xdr:colOff>38100</xdr:colOff>
      <xdr:row>59</xdr:row>
      <xdr:rowOff>14198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2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5325</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10120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76657</xdr:rowOff>
    </xdr:from>
    <xdr:to>
      <xdr:col>41</xdr:col>
      <xdr:colOff>101600</xdr:colOff>
      <xdr:row>59</xdr:row>
      <xdr:rowOff>6807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20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169384</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10113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70371</xdr:rowOff>
    </xdr:from>
    <xdr:to>
      <xdr:col>36</xdr:col>
      <xdr:colOff>165100</xdr:colOff>
      <xdr:row>59</xdr:row>
      <xdr:rowOff>521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1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163098</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8" y="10107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130728</xdr:rowOff>
    </xdr:from>
    <xdr:to>
      <xdr:col>54</xdr:col>
      <xdr:colOff>189865</xdr:colOff>
      <xdr:row>79</xdr:row>
      <xdr:rowOff>24124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1960778"/>
          <a:ext cx="1270" cy="1607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27951</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7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24124</xdr:rowOff>
    </xdr:from>
    <xdr:to>
      <xdr:col>55</xdr:col>
      <xdr:colOff>88900</xdr:colOff>
      <xdr:row>79</xdr:row>
      <xdr:rowOff>24124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68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77405</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73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130728</xdr:rowOff>
    </xdr:from>
    <xdr:to>
      <xdr:col>55</xdr:col>
      <xdr:colOff>88900</xdr:colOff>
      <xdr:row>69</xdr:row>
      <xdr:rowOff>130728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1960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100819</xdr:rowOff>
    </xdr:from>
    <xdr:to>
      <xdr:col>55</xdr:col>
      <xdr:colOff>0</xdr:colOff>
      <xdr:row>77</xdr:row>
      <xdr:rowOff>124537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2959569"/>
          <a:ext cx="838200" cy="366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15860</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046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164433</xdr:rowOff>
    </xdr:from>
    <xdr:to>
      <xdr:col>55</xdr:col>
      <xdr:colOff>50800</xdr:colOff>
      <xdr:row>77</xdr:row>
      <xdr:rowOff>94583</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9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100819</xdr:rowOff>
    </xdr:from>
    <xdr:to>
      <xdr:col>50</xdr:col>
      <xdr:colOff>114300</xdr:colOff>
      <xdr:row>76</xdr:row>
      <xdr:rowOff>130994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2959569"/>
          <a:ext cx="889000" cy="20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100788</xdr:rowOff>
    </xdr:from>
    <xdr:to>
      <xdr:col>50</xdr:col>
      <xdr:colOff>165100</xdr:colOff>
      <xdr:row>77</xdr:row>
      <xdr:rowOff>30938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3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22065</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223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130994</xdr:rowOff>
    </xdr:from>
    <xdr:to>
      <xdr:col>45</xdr:col>
      <xdr:colOff>177800</xdr:colOff>
      <xdr:row>77</xdr:row>
      <xdr:rowOff>80493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161194"/>
          <a:ext cx="889000" cy="120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137801</xdr:rowOff>
    </xdr:from>
    <xdr:to>
      <xdr:col>46</xdr:col>
      <xdr:colOff>38100</xdr:colOff>
      <xdr:row>77</xdr:row>
      <xdr:rowOff>67951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1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59078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26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80493</xdr:rowOff>
    </xdr:from>
    <xdr:to>
      <xdr:col>41</xdr:col>
      <xdr:colOff>50800</xdr:colOff>
      <xdr:row>78</xdr:row>
      <xdr:rowOff>85883</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282143"/>
          <a:ext cx="889000" cy="17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71679</xdr:rowOff>
    </xdr:from>
    <xdr:to>
      <xdr:col>41</xdr:col>
      <xdr:colOff>101600</xdr:colOff>
      <xdr:row>77</xdr:row>
      <xdr:rowOff>1829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1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18356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287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57334</xdr:rowOff>
    </xdr:from>
    <xdr:to>
      <xdr:col>36</xdr:col>
      <xdr:colOff>165100</xdr:colOff>
      <xdr:row>77</xdr:row>
      <xdr:rowOff>158934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25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4011</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034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73737</xdr:rowOff>
    </xdr:from>
    <xdr:to>
      <xdr:col>55</xdr:col>
      <xdr:colOff>50800</xdr:colOff>
      <xdr:row>78</xdr:row>
      <xdr:rowOff>3887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275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52164</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5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50019</xdr:rowOff>
    </xdr:from>
    <xdr:to>
      <xdr:col>50</xdr:col>
      <xdr:colOff>165100</xdr:colOff>
      <xdr:row>75</xdr:row>
      <xdr:rowOff>151619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290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168146</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2683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80194</xdr:rowOff>
    </xdr:from>
    <xdr:to>
      <xdr:col>46</xdr:col>
      <xdr:colOff>38100</xdr:colOff>
      <xdr:row>77</xdr:row>
      <xdr:rowOff>10344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110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26871</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288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29693</xdr:rowOff>
    </xdr:from>
    <xdr:to>
      <xdr:col>41</xdr:col>
      <xdr:colOff>101600</xdr:colOff>
      <xdr:row>77</xdr:row>
      <xdr:rowOff>131293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23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122420</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32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35083</xdr:rowOff>
    </xdr:from>
    <xdr:to>
      <xdr:col>36</xdr:col>
      <xdr:colOff>165100</xdr:colOff>
      <xdr:row>78</xdr:row>
      <xdr:rowOff>136683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08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127810</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500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37833</xdr:rowOff>
    </xdr:from>
    <xdr:to>
      <xdr:col>54</xdr:col>
      <xdr:colOff>189865</xdr:colOff>
      <xdr:row>99</xdr:row>
      <xdr:rowOff>129769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39783"/>
          <a:ext cx="1270" cy="146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133596</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10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129769</xdr:rowOff>
    </xdr:from>
    <xdr:to>
      <xdr:col>55</xdr:col>
      <xdr:colOff>88900</xdr:colOff>
      <xdr:row>99</xdr:row>
      <xdr:rowOff>129769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103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155960</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415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37833</xdr:rowOff>
    </xdr:from>
    <xdr:to>
      <xdr:col>55</xdr:col>
      <xdr:colOff>88900</xdr:colOff>
      <xdr:row>91</xdr:row>
      <xdr:rowOff>37833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39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291</xdr:rowOff>
    </xdr:from>
    <xdr:to>
      <xdr:col>55</xdr:col>
      <xdr:colOff>0</xdr:colOff>
      <xdr:row>97</xdr:row>
      <xdr:rowOff>119290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6459491"/>
          <a:ext cx="838200" cy="290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134497</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422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111620</xdr:rowOff>
    </xdr:from>
    <xdr:to>
      <xdr:col>55</xdr:col>
      <xdr:colOff>50800</xdr:colOff>
      <xdr:row>97</xdr:row>
      <xdr:rowOff>41770</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57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291</xdr:rowOff>
    </xdr:from>
    <xdr:to>
      <xdr:col>50</xdr:col>
      <xdr:colOff>114300</xdr:colOff>
      <xdr:row>97</xdr:row>
      <xdr:rowOff>125921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459491"/>
          <a:ext cx="889000" cy="297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143193</xdr:rowOff>
    </xdr:from>
    <xdr:to>
      <xdr:col>50</xdr:col>
      <xdr:colOff>165100</xdr:colOff>
      <xdr:row>97</xdr:row>
      <xdr:rowOff>73343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60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64470</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69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125921</xdr:rowOff>
    </xdr:from>
    <xdr:to>
      <xdr:col>45</xdr:col>
      <xdr:colOff>177800</xdr:colOff>
      <xdr:row>97</xdr:row>
      <xdr:rowOff>156287</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756571"/>
          <a:ext cx="889000" cy="30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127558</xdr:rowOff>
    </xdr:from>
    <xdr:to>
      <xdr:col>46</xdr:col>
      <xdr:colOff>38100</xdr:colOff>
      <xdr:row>97</xdr:row>
      <xdr:rowOff>57708</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586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74235</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36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89700</xdr:rowOff>
    </xdr:from>
    <xdr:to>
      <xdr:col>41</xdr:col>
      <xdr:colOff>50800</xdr:colOff>
      <xdr:row>97</xdr:row>
      <xdr:rowOff>156287</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548900"/>
          <a:ext cx="889000" cy="238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109474</xdr:rowOff>
    </xdr:from>
    <xdr:to>
      <xdr:col>41</xdr:col>
      <xdr:colOff>101600</xdr:colOff>
      <xdr:row>97</xdr:row>
      <xdr:rowOff>39624</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56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56151</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343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130429</xdr:rowOff>
    </xdr:from>
    <xdr:to>
      <xdr:col>36</xdr:col>
      <xdr:colOff>165100</xdr:colOff>
      <xdr:row>97</xdr:row>
      <xdr:rowOff>60579</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589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51706</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68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68490</xdr:rowOff>
    </xdr:from>
    <xdr:to>
      <xdr:col>55</xdr:col>
      <xdr:colOff>50800</xdr:colOff>
      <xdr:row>97</xdr:row>
      <xdr:rowOff>170090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69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46917</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677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120941</xdr:rowOff>
    </xdr:from>
    <xdr:to>
      <xdr:col>50</xdr:col>
      <xdr:colOff>165100</xdr:colOff>
      <xdr:row>96</xdr:row>
      <xdr:rowOff>51091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40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67618</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183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75121</xdr:rowOff>
    </xdr:from>
    <xdr:to>
      <xdr:col>46</xdr:col>
      <xdr:colOff>38100</xdr:colOff>
      <xdr:row>98</xdr:row>
      <xdr:rowOff>5271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70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167848</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798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105487</xdr:rowOff>
    </xdr:from>
    <xdr:to>
      <xdr:col>41</xdr:col>
      <xdr:colOff>101600</xdr:colOff>
      <xdr:row>98</xdr:row>
      <xdr:rowOff>35637</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73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26764</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828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38900</xdr:rowOff>
    </xdr:from>
    <xdr:to>
      <xdr:col>36</xdr:col>
      <xdr:colOff>165100</xdr:colOff>
      <xdr:row>96</xdr:row>
      <xdr:rowOff>140500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4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157027</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27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34968</xdr:rowOff>
    </xdr:from>
    <xdr:to>
      <xdr:col>85</xdr:col>
      <xdr:colOff>126364</xdr:colOff>
      <xdr:row>39</xdr:row>
      <xdr:rowOff>65111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178468"/>
          <a:ext cx="1269" cy="1573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68938</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755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65111</xdr:rowOff>
    </xdr:from>
    <xdr:to>
      <xdr:col>86</xdr:col>
      <xdr:colOff>25400</xdr:colOff>
      <xdr:row>39</xdr:row>
      <xdr:rowOff>65111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751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153095</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495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59,207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34968</xdr:rowOff>
    </xdr:from>
    <xdr:to>
      <xdr:col>86</xdr:col>
      <xdr:colOff>25400</xdr:colOff>
      <xdr:row>30</xdr:row>
      <xdr:rowOff>34968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178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72785</xdr:rowOff>
    </xdr:from>
    <xdr:to>
      <xdr:col>85</xdr:col>
      <xdr:colOff>127000</xdr:colOff>
      <xdr:row>38</xdr:row>
      <xdr:rowOff>114815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6587885"/>
          <a:ext cx="838200" cy="42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126473</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127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103596</xdr:rowOff>
    </xdr:from>
    <xdr:to>
      <xdr:col>85</xdr:col>
      <xdr:colOff>177800</xdr:colOff>
      <xdr:row>37</xdr:row>
      <xdr:rowOff>33746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27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114815</xdr:rowOff>
    </xdr:from>
    <xdr:to>
      <xdr:col>81</xdr:col>
      <xdr:colOff>50800</xdr:colOff>
      <xdr:row>38</xdr:row>
      <xdr:rowOff>120302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4592300" y="6629915"/>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146213</xdr:rowOff>
    </xdr:from>
    <xdr:to>
      <xdr:col>81</xdr:col>
      <xdr:colOff>101600</xdr:colOff>
      <xdr:row>37</xdr:row>
      <xdr:rowOff>76363</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31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92890</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09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115338</xdr:rowOff>
    </xdr:from>
    <xdr:to>
      <xdr:col>76</xdr:col>
      <xdr:colOff>114300</xdr:colOff>
      <xdr:row>38</xdr:row>
      <xdr:rowOff>120302</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3703300" y="6630438"/>
          <a:ext cx="889000" cy="4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80997</xdr:rowOff>
    </xdr:from>
    <xdr:to>
      <xdr:col>76</xdr:col>
      <xdr:colOff>165100</xdr:colOff>
      <xdr:row>37</xdr:row>
      <xdr:rowOff>11147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25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27674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02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111876</xdr:rowOff>
    </xdr:from>
    <xdr:to>
      <xdr:col>71</xdr:col>
      <xdr:colOff>177800</xdr:colOff>
      <xdr:row>38</xdr:row>
      <xdr:rowOff>115338</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2814300" y="6626976"/>
          <a:ext cx="889000" cy="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171229</xdr:rowOff>
    </xdr:from>
    <xdr:to>
      <xdr:col>72</xdr:col>
      <xdr:colOff>38100</xdr:colOff>
      <xdr:row>36</xdr:row>
      <xdr:rowOff>101379</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17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117906</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594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72767</xdr:rowOff>
    </xdr:from>
    <xdr:to>
      <xdr:col>67</xdr:col>
      <xdr:colOff>101600</xdr:colOff>
      <xdr:row>37</xdr:row>
      <xdr:rowOff>2917</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24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19444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020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21985</xdr:rowOff>
    </xdr:from>
    <xdr:to>
      <xdr:col>85</xdr:col>
      <xdr:colOff>177800</xdr:colOff>
      <xdr:row>38</xdr:row>
      <xdr:rowOff>123585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53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412</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51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64015</xdr:rowOff>
    </xdr:from>
    <xdr:to>
      <xdr:col>81</xdr:col>
      <xdr:colOff>101600</xdr:colOff>
      <xdr:row>38</xdr:row>
      <xdr:rowOff>165615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57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156742</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671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69502</xdr:rowOff>
    </xdr:from>
    <xdr:to>
      <xdr:col>76</xdr:col>
      <xdr:colOff>165100</xdr:colOff>
      <xdr:row>38</xdr:row>
      <xdr:rowOff>171102</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58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162229</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677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64538</xdr:rowOff>
    </xdr:from>
    <xdr:to>
      <xdr:col>72</xdr:col>
      <xdr:colOff>38100</xdr:colOff>
      <xdr:row>38</xdr:row>
      <xdr:rowOff>166138</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57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157265</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67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61076</xdr:rowOff>
    </xdr:from>
    <xdr:to>
      <xdr:col>67</xdr:col>
      <xdr:colOff>101600</xdr:colOff>
      <xdr:row>38</xdr:row>
      <xdr:rowOff>162676</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57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153803</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668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68682</xdr:rowOff>
    </xdr:from>
    <xdr:to>
      <xdr:col>85</xdr:col>
      <xdr:colOff>126364</xdr:colOff>
      <xdr:row>59</xdr:row>
      <xdr:rowOff>67821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984082"/>
          <a:ext cx="1269" cy="1199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71648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18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67821</xdr:rowOff>
    </xdr:from>
    <xdr:to>
      <xdr:col>86</xdr:col>
      <xdr:colOff>25400</xdr:colOff>
      <xdr:row>59</xdr:row>
      <xdr:rowOff>67821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183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15359</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759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143,024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68682</xdr:rowOff>
    </xdr:from>
    <xdr:to>
      <xdr:col>86</xdr:col>
      <xdr:colOff>25400</xdr:colOff>
      <xdr:row>52</xdr:row>
      <xdr:rowOff>68682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984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117950</xdr:rowOff>
    </xdr:from>
    <xdr:to>
      <xdr:col>85</xdr:col>
      <xdr:colOff>127000</xdr:colOff>
      <xdr:row>58</xdr:row>
      <xdr:rowOff>131525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10062050"/>
          <a:ext cx="838200" cy="13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50066</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6512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27189</xdr:rowOff>
    </xdr:from>
    <xdr:to>
      <xdr:col>85</xdr:col>
      <xdr:colOff>177800</xdr:colOff>
      <xdr:row>57</xdr:row>
      <xdr:rowOff>128789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79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72165</xdr:rowOff>
    </xdr:from>
    <xdr:to>
      <xdr:col>81</xdr:col>
      <xdr:colOff>50800</xdr:colOff>
      <xdr:row>58</xdr:row>
      <xdr:rowOff>131525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4592300" y="10016265"/>
          <a:ext cx="889000" cy="59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23716</xdr:rowOff>
    </xdr:from>
    <xdr:to>
      <xdr:col>81</xdr:col>
      <xdr:colOff>101600</xdr:colOff>
      <xdr:row>57</xdr:row>
      <xdr:rowOff>125316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79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141843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57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160492</xdr:rowOff>
    </xdr:from>
    <xdr:to>
      <xdr:col>76</xdr:col>
      <xdr:colOff>114300</xdr:colOff>
      <xdr:row>58</xdr:row>
      <xdr:rowOff>72165</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933142"/>
          <a:ext cx="889000" cy="83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18894</xdr:rowOff>
    </xdr:from>
    <xdr:to>
      <xdr:col>76</xdr:col>
      <xdr:colOff>165100</xdr:colOff>
      <xdr:row>57</xdr:row>
      <xdr:rowOff>120494</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7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137021</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566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38038</xdr:rowOff>
    </xdr:from>
    <xdr:to>
      <xdr:col>71</xdr:col>
      <xdr:colOff>177800</xdr:colOff>
      <xdr:row>57</xdr:row>
      <xdr:rowOff>160492</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8781988"/>
          <a:ext cx="889000" cy="1151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119402</xdr:rowOff>
    </xdr:from>
    <xdr:to>
      <xdr:col>72</xdr:col>
      <xdr:colOff>38100</xdr:colOff>
      <xdr:row>57</xdr:row>
      <xdr:rowOff>49552</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72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66079</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49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34537</xdr:rowOff>
    </xdr:from>
    <xdr:to>
      <xdr:col>67</xdr:col>
      <xdr:colOff>101600</xdr:colOff>
      <xdr:row>57</xdr:row>
      <xdr:rowOff>136137</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807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127264</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89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67150</xdr:rowOff>
    </xdr:from>
    <xdr:to>
      <xdr:col>85</xdr:col>
      <xdr:colOff>177800</xdr:colOff>
      <xdr:row>58</xdr:row>
      <xdr:rowOff>168750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1001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153527</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92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80725</xdr:rowOff>
    </xdr:from>
    <xdr:to>
      <xdr:col>81</xdr:col>
      <xdr:colOff>101600</xdr:colOff>
      <xdr:row>59</xdr:row>
      <xdr:rowOff>10875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1002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2002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10117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21365</xdr:rowOff>
    </xdr:from>
    <xdr:to>
      <xdr:col>76</xdr:col>
      <xdr:colOff>165100</xdr:colOff>
      <xdr:row>58</xdr:row>
      <xdr:rowOff>122965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96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114092</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10058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109692</xdr:rowOff>
    </xdr:from>
    <xdr:to>
      <xdr:col>72</xdr:col>
      <xdr:colOff>38100</xdr:colOff>
      <xdr:row>58</xdr:row>
      <xdr:rowOff>39842</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88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30969</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975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158688</xdr:rowOff>
    </xdr:from>
    <xdr:to>
      <xdr:col>67</xdr:col>
      <xdr:colOff>101600</xdr:colOff>
      <xdr:row>51</xdr:row>
      <xdr:rowOff>88838</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873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49</xdr:row>
      <xdr:rowOff>105365</xdr:rowOff>
    </xdr:from>
    <xdr:ext cx="599010"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14795" y="8506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104191</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105691"/>
          <a:ext cx="1269" cy="1537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50868</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880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104191</xdr:rowOff>
    </xdr:from>
    <xdr:to>
      <xdr:col>86</xdr:col>
      <xdr:colOff>25400</xdr:colOff>
      <xdr:row>70</xdr:row>
      <xdr:rowOff>104191</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105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136119</xdr:rowOff>
    </xdr:from>
    <xdr:to>
      <xdr:col>85</xdr:col>
      <xdr:colOff>127000</xdr:colOff>
      <xdr:row>79</xdr:row>
      <xdr:rowOff>74310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509219"/>
          <a:ext cx="838200" cy="109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12009</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3851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160582</xdr:rowOff>
    </xdr:from>
    <xdr:to>
      <xdr:col>85</xdr:col>
      <xdr:colOff>177800</xdr:colOff>
      <xdr:row>79</xdr:row>
      <xdr:rowOff>90732</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3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136119</xdr:rowOff>
    </xdr:from>
    <xdr:to>
      <xdr:col>81</xdr:col>
      <xdr:colOff>50800</xdr:colOff>
      <xdr:row>79</xdr:row>
      <xdr:rowOff>67321</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509219"/>
          <a:ext cx="889000" cy="102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171228</xdr:rowOff>
    </xdr:from>
    <xdr:to>
      <xdr:col>81</xdr:col>
      <xdr:colOff>101600</xdr:colOff>
      <xdr:row>79</xdr:row>
      <xdr:rowOff>101378</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4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92505</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63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67321</xdr:rowOff>
    </xdr:from>
    <xdr:to>
      <xdr:col>76</xdr:col>
      <xdr:colOff>114300</xdr:colOff>
      <xdr:row>79</xdr:row>
      <xdr:rowOff>78566</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3611871"/>
          <a:ext cx="889000" cy="1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10001</xdr:rowOff>
    </xdr:from>
    <xdr:to>
      <xdr:col>76</xdr:col>
      <xdr:colOff>165100</xdr:colOff>
      <xdr:row>79</xdr:row>
      <xdr:rowOff>111601</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5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128128</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32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123175</xdr:rowOff>
    </xdr:from>
    <xdr:to>
      <xdr:col>71</xdr:col>
      <xdr:colOff>177800</xdr:colOff>
      <xdr:row>79</xdr:row>
      <xdr:rowOff>78566</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496275"/>
          <a:ext cx="889000" cy="126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166581</xdr:rowOff>
    </xdr:from>
    <xdr:to>
      <xdr:col>72</xdr:col>
      <xdr:colOff>38100</xdr:colOff>
      <xdr:row>79</xdr:row>
      <xdr:rowOff>96731</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39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113258</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314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153464</xdr:rowOff>
    </xdr:from>
    <xdr:to>
      <xdr:col>67</xdr:col>
      <xdr:colOff>101600</xdr:colOff>
      <xdr:row>79</xdr:row>
      <xdr:rowOff>83614</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2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74741</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619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23510</xdr:rowOff>
    </xdr:from>
    <xdr:to>
      <xdr:col>85</xdr:col>
      <xdr:colOff>177800</xdr:colOff>
      <xdr:row>79</xdr:row>
      <xdr:rowOff>125110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139010</xdr:rowOff>
    </xdr:from>
    <xdr:ext cx="469744"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512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85319</xdr:rowOff>
    </xdr:from>
    <xdr:to>
      <xdr:col>81</xdr:col>
      <xdr:colOff>101600</xdr:colOff>
      <xdr:row>79</xdr:row>
      <xdr:rowOff>15469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458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31996</xdr:rowOff>
    </xdr:from>
    <xdr:ext cx="534377"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14111" y="13233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16521</xdr:rowOff>
    </xdr:from>
    <xdr:to>
      <xdr:col>76</xdr:col>
      <xdr:colOff>165100</xdr:colOff>
      <xdr:row>79</xdr:row>
      <xdr:rowOff>118121</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6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109248</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57428" y="1365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27766</xdr:rowOff>
    </xdr:from>
    <xdr:to>
      <xdr:col>72</xdr:col>
      <xdr:colOff>38100</xdr:colOff>
      <xdr:row>79</xdr:row>
      <xdr:rowOff>129366</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7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120493</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68428" y="13665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72375</xdr:rowOff>
    </xdr:from>
    <xdr:to>
      <xdr:col>67</xdr:col>
      <xdr:colOff>101600</xdr:colOff>
      <xdr:row>79</xdr:row>
      <xdr:rowOff>2525</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44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19052</xdr:rowOff>
    </xdr:from>
    <xdr:ext cx="534377"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47111" y="13220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127668</xdr:rowOff>
    </xdr:from>
    <xdr:to>
      <xdr:col>85</xdr:col>
      <xdr:colOff>126364</xdr:colOff>
      <xdr:row>98</xdr:row>
      <xdr:rowOff>118525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729618"/>
          <a:ext cx="1269"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122352</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92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118525</xdr:rowOff>
    </xdr:from>
    <xdr:to>
      <xdr:col>86</xdr:col>
      <xdr:colOff>25400</xdr:colOff>
      <xdr:row>98</xdr:row>
      <xdr:rowOff>118525</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9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74345</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504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169,079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127668</xdr:rowOff>
    </xdr:from>
    <xdr:to>
      <xdr:col>86</xdr:col>
      <xdr:colOff>25400</xdr:colOff>
      <xdr:row>91</xdr:row>
      <xdr:rowOff>127668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729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74222</xdr:rowOff>
    </xdr:from>
    <xdr:to>
      <xdr:col>85</xdr:col>
      <xdr:colOff>127000</xdr:colOff>
      <xdr:row>94</xdr:row>
      <xdr:rowOff>97958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190522"/>
          <a:ext cx="838200" cy="2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83672</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542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105245</xdr:rowOff>
    </xdr:from>
    <xdr:to>
      <xdr:col>85</xdr:col>
      <xdr:colOff>177800</xdr:colOff>
      <xdr:row>97</xdr:row>
      <xdr:rowOff>35395</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564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74222</xdr:rowOff>
    </xdr:from>
    <xdr:to>
      <xdr:col>81</xdr:col>
      <xdr:colOff>50800</xdr:colOff>
      <xdr:row>95</xdr:row>
      <xdr:rowOff>111635</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190522"/>
          <a:ext cx="889000" cy="20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74887</xdr:rowOff>
    </xdr:from>
    <xdr:to>
      <xdr:col>81</xdr:col>
      <xdr:colOff>101600</xdr:colOff>
      <xdr:row>97</xdr:row>
      <xdr:rowOff>5037</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53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167614</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62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111635</xdr:rowOff>
    </xdr:from>
    <xdr:to>
      <xdr:col>76</xdr:col>
      <xdr:colOff>114300</xdr:colOff>
      <xdr:row>95</xdr:row>
      <xdr:rowOff>118250</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399385"/>
          <a:ext cx="889000" cy="6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92100</xdr:rowOff>
    </xdr:from>
    <xdr:to>
      <xdr:col>76</xdr:col>
      <xdr:colOff>165100</xdr:colOff>
      <xdr:row>97</xdr:row>
      <xdr:rowOff>22250</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55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13377</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64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102011</xdr:rowOff>
    </xdr:from>
    <xdr:to>
      <xdr:col>71</xdr:col>
      <xdr:colOff>177800</xdr:colOff>
      <xdr:row>95</xdr:row>
      <xdr:rowOff>118250</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2814300" y="16389761"/>
          <a:ext cx="889000" cy="16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111044</xdr:rowOff>
    </xdr:from>
    <xdr:to>
      <xdr:col>72</xdr:col>
      <xdr:colOff>38100</xdr:colOff>
      <xdr:row>97</xdr:row>
      <xdr:rowOff>41194</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5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32321</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66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110099</xdr:rowOff>
    </xdr:from>
    <xdr:to>
      <xdr:col>67</xdr:col>
      <xdr:colOff>101600</xdr:colOff>
      <xdr:row>97</xdr:row>
      <xdr:rowOff>40249</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6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31376</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66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47158</xdr:rowOff>
    </xdr:from>
    <xdr:to>
      <xdr:col>85</xdr:col>
      <xdr:colOff>177800</xdr:colOff>
      <xdr:row>94</xdr:row>
      <xdr:rowOff>148758</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16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70035</xdr:rowOff>
    </xdr:from>
    <xdr:ext cx="599010"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014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23422</xdr:rowOff>
    </xdr:from>
    <xdr:to>
      <xdr:col>81</xdr:col>
      <xdr:colOff>101600</xdr:colOff>
      <xdr:row>94</xdr:row>
      <xdr:rowOff>125022</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13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141549</xdr:rowOff>
    </xdr:from>
    <xdr:ext cx="59901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181795" y="1591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60835</xdr:rowOff>
    </xdr:from>
    <xdr:to>
      <xdr:col>76</xdr:col>
      <xdr:colOff>165100</xdr:colOff>
      <xdr:row>95</xdr:row>
      <xdr:rowOff>162435</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34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7512</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123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67450</xdr:rowOff>
    </xdr:from>
    <xdr:to>
      <xdr:col>72</xdr:col>
      <xdr:colOff>38100</xdr:colOff>
      <xdr:row>95</xdr:row>
      <xdr:rowOff>169050</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3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14127</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13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51211</xdr:rowOff>
    </xdr:from>
    <xdr:to>
      <xdr:col>67</xdr:col>
      <xdr:colOff>101600</xdr:colOff>
      <xdr:row>95</xdr:row>
      <xdr:rowOff>152811</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33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169338</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11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112268</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255768"/>
          <a:ext cx="1269"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155465</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6705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58945</xdr:rowOff>
    </xdr:from>
    <xdr:ext cx="378565"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030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112268</xdr:rowOff>
    </xdr:from>
    <xdr:to>
      <xdr:col>116</xdr:col>
      <xdr:colOff>152400</xdr:colOff>
      <xdr:row>30</xdr:row>
      <xdr:rowOff>112268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25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72915</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165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50038</xdr:rowOff>
    </xdr:from>
    <xdr:to>
      <xdr:col>116</xdr:col>
      <xdr:colOff>114300</xdr:colOff>
      <xdr:row>38</xdr:row>
      <xdr:rowOff>151638</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6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107188</xdr:rowOff>
    </xdr:from>
    <xdr:to>
      <xdr:col>112</xdr:col>
      <xdr:colOff>38100</xdr:colOff>
      <xdr:row>38</xdr:row>
      <xdr:rowOff>37338</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53865</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66333" y="62260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52324</xdr:rowOff>
    </xdr:from>
    <xdr:to>
      <xdr:col>107</xdr:col>
      <xdr:colOff>101600</xdr:colOff>
      <xdr:row>38</xdr:row>
      <xdr:rowOff>153924</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170451</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77333" y="63426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56896</xdr:rowOff>
    </xdr:from>
    <xdr:to>
      <xdr:col>98</xdr:col>
      <xdr:colOff>38100</xdr:colOff>
      <xdr:row>38</xdr:row>
      <xdr:rowOff>158496</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3573</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99333" y="63472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28465</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435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mn-ea"/>
              <a:ea typeface="+mn-ea"/>
              <a:cs typeface="+mn-cs"/>
            </a:rPr>
            <a:t>議会費が</a:t>
          </a:r>
          <a:r>
            <a:rPr lang="ja-JP" altLang="en-US" sz="1100">
              <a:solidFill>
                <a:schemeClr val="dk1"/>
              </a:solidFill>
              <a:effectLst/>
              <a:latin typeface="+mn-ea"/>
              <a:ea typeface="+mn-ea"/>
              <a:cs typeface="+mn-cs"/>
            </a:rPr>
            <a:t>類似団体</a:t>
          </a:r>
          <a:r>
            <a:rPr lang="ja-JP" altLang="ja-JP" sz="1100">
              <a:solidFill>
                <a:schemeClr val="dk1"/>
              </a:solidFill>
              <a:effectLst/>
              <a:latin typeface="+mn-ea"/>
              <a:ea typeface="+mn-ea"/>
              <a:cs typeface="+mn-cs"/>
            </a:rPr>
            <a:t>比較で住民一人当たり</a:t>
          </a:r>
          <a:r>
            <a:rPr lang="en-US" altLang="ja-JP" sz="1100">
              <a:solidFill>
                <a:schemeClr val="dk1"/>
              </a:solidFill>
              <a:effectLst/>
              <a:latin typeface="+mn-ea"/>
              <a:ea typeface="+mn-ea"/>
              <a:cs typeface="+mn-cs"/>
            </a:rPr>
            <a:t>1,580</a:t>
          </a:r>
          <a:r>
            <a:rPr lang="ja-JP" altLang="ja-JP" sz="1100">
              <a:solidFill>
                <a:schemeClr val="dk1"/>
              </a:solidFill>
              <a:effectLst/>
              <a:latin typeface="+mn-ea"/>
              <a:ea typeface="+mn-ea"/>
              <a:cs typeface="+mn-cs"/>
            </a:rPr>
            <a:t>円多くなっている主な要因として、議員数が挙げられる。議員定数については条例を改正し、次回の選挙から２名減となる。</a:t>
          </a:r>
          <a:endParaRPr lang="ja-JP" altLang="en-US" sz="1100">
            <a:solidFill>
              <a:schemeClr val="dk1"/>
            </a:solidFill>
            <a:effectLst/>
            <a:latin typeface="+mn-ea"/>
            <a:ea typeface="+mn-ea"/>
            <a:cs typeface="+mn-cs"/>
          </a:endParaRPr>
        </a:p>
        <a:p>
          <a:r>
            <a:rPr lang="ja-JP" altLang="en-US" sz="1100">
              <a:solidFill>
                <a:schemeClr val="dk1"/>
              </a:solidFill>
              <a:effectLst/>
              <a:latin typeface="+mn-ea"/>
              <a:ea typeface="+mn-ea"/>
              <a:cs typeface="+mn-cs"/>
            </a:rPr>
            <a:t>　</a:t>
          </a:r>
          <a:r>
            <a:rPr lang="ja-JP" altLang="ja-JP" sz="1100">
              <a:solidFill>
                <a:schemeClr val="dk1"/>
              </a:solidFill>
              <a:effectLst/>
              <a:latin typeface="+mn-ea"/>
              <a:ea typeface="+mn-ea"/>
              <a:cs typeface="+mn-cs"/>
            </a:rPr>
            <a:t>総務費が</a:t>
          </a:r>
          <a:r>
            <a:rPr lang="ja-JP" altLang="en-US" sz="1100">
              <a:solidFill>
                <a:schemeClr val="dk1"/>
              </a:solidFill>
              <a:effectLst/>
              <a:latin typeface="+mn-ea"/>
              <a:ea typeface="+mn-ea"/>
              <a:cs typeface="+mn-cs"/>
            </a:rPr>
            <a:t>類似団体</a:t>
          </a:r>
          <a:r>
            <a:rPr lang="ja-JP" altLang="ja-JP" sz="1100">
              <a:solidFill>
                <a:schemeClr val="dk1"/>
              </a:solidFill>
              <a:effectLst/>
              <a:latin typeface="+mn-ea"/>
              <a:ea typeface="+mn-ea"/>
              <a:cs typeface="+mn-cs"/>
            </a:rPr>
            <a:t>比較で住民一人当たり</a:t>
          </a:r>
          <a:r>
            <a:rPr lang="en-US" altLang="ja-JP" sz="1100">
              <a:solidFill>
                <a:schemeClr val="dk1"/>
              </a:solidFill>
              <a:effectLst/>
              <a:latin typeface="+mn-ea"/>
              <a:ea typeface="+mn-ea"/>
              <a:cs typeface="+mn-cs"/>
            </a:rPr>
            <a:t>96,659</a:t>
          </a:r>
          <a:r>
            <a:rPr lang="ja-JP" altLang="ja-JP" sz="1100">
              <a:solidFill>
                <a:schemeClr val="dk1"/>
              </a:solidFill>
              <a:effectLst/>
              <a:latin typeface="+mn-ea"/>
              <a:ea typeface="+mn-ea"/>
              <a:cs typeface="+mn-cs"/>
            </a:rPr>
            <a:t>円多くなっている要因の一つは道の駅整備事業を実施しているためである。</a:t>
          </a:r>
        </a:p>
        <a:p>
          <a:r>
            <a:rPr lang="ja-JP" altLang="en-US" sz="1100">
              <a:solidFill>
                <a:schemeClr val="dk1"/>
              </a:solidFill>
              <a:effectLst/>
              <a:latin typeface="+mn-ea"/>
              <a:ea typeface="+mn-ea"/>
              <a:cs typeface="+mn-cs"/>
            </a:rPr>
            <a:t>　</a:t>
          </a:r>
          <a:r>
            <a:rPr lang="ja-JP" altLang="ja-JP" sz="1100">
              <a:solidFill>
                <a:schemeClr val="dk1"/>
              </a:solidFill>
              <a:effectLst/>
              <a:latin typeface="+mn-ea"/>
              <a:ea typeface="+mn-ea"/>
              <a:cs typeface="+mn-cs"/>
            </a:rPr>
            <a:t>民生費の決算額全体の構成比は、</a:t>
          </a:r>
          <a:r>
            <a:rPr lang="en-US" altLang="ja-JP" sz="1100">
              <a:solidFill>
                <a:schemeClr val="dk1"/>
              </a:solidFill>
              <a:effectLst/>
              <a:latin typeface="+mn-ea"/>
              <a:ea typeface="+mn-ea"/>
              <a:cs typeface="+mn-cs"/>
            </a:rPr>
            <a:t>33.5%</a:t>
          </a:r>
          <a:r>
            <a:rPr lang="ja-JP" altLang="ja-JP" sz="1100">
              <a:solidFill>
                <a:schemeClr val="dk1"/>
              </a:solidFill>
              <a:effectLst/>
              <a:latin typeface="+mn-ea"/>
              <a:ea typeface="+mn-ea"/>
              <a:cs typeface="+mn-cs"/>
            </a:rPr>
            <a:t>となっており、住民一人当たり</a:t>
          </a:r>
          <a:r>
            <a:rPr lang="en-US" altLang="ja-JP" sz="1100">
              <a:solidFill>
                <a:schemeClr val="dk1"/>
              </a:solidFill>
              <a:effectLst/>
              <a:latin typeface="+mn-ea"/>
              <a:ea typeface="+mn-ea"/>
              <a:cs typeface="+mn-cs"/>
            </a:rPr>
            <a:t>269,068</a:t>
          </a:r>
          <a:r>
            <a:rPr lang="ja-JP" altLang="ja-JP" sz="1100">
              <a:solidFill>
                <a:schemeClr val="dk1"/>
              </a:solidFill>
              <a:effectLst/>
              <a:latin typeface="+mn-ea"/>
              <a:ea typeface="+mn-ea"/>
              <a:cs typeface="+mn-cs"/>
            </a:rPr>
            <a:t>円と類似団体中１位となっている。その要因としては、障害者支援給付費、障害児給付費等が年々増加している影響もあるが、老人ホーム及び保育所などの施設運営を直営で行っているため、人件費の割合が高いのも要因の一つである。民間でも実施可能な部分について</a:t>
          </a:r>
          <a:r>
            <a:rPr lang="ja-JP" altLang="en-US" sz="1100">
              <a:solidFill>
                <a:schemeClr val="dk1"/>
              </a:solidFill>
              <a:effectLst/>
              <a:latin typeface="+mn-ea"/>
              <a:ea typeface="+mn-ea"/>
              <a:cs typeface="+mn-cs"/>
            </a:rPr>
            <a:t>　　</a:t>
          </a:r>
          <a:r>
            <a:rPr lang="ja-JP" altLang="ja-JP" sz="1100">
              <a:solidFill>
                <a:schemeClr val="dk1"/>
              </a:solidFill>
              <a:effectLst/>
              <a:latin typeface="+mn-ea"/>
              <a:ea typeface="+mn-ea"/>
              <a:cs typeface="+mn-cs"/>
            </a:rPr>
            <a:t>は積極的に民間委託等の導入検討を始めており、今後もコストの低減に努めていく。</a:t>
          </a:r>
          <a:endParaRPr kumimoji="1" lang="ja-JP" altLang="en-US" sz="1300">
            <a:latin typeface="+mn-ea"/>
            <a:ea typeface="+mn-ea"/>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福岡県川崎町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lang="ja-JP" altLang="ja-JP" sz="1100">
              <a:solidFill>
                <a:schemeClr val="dk1"/>
              </a:solidFill>
              <a:effectLst/>
              <a:latin typeface="+mn-lt"/>
              <a:ea typeface="+mn-ea"/>
              <a:cs typeface="+mn-cs"/>
            </a:rPr>
            <a:t>平成１３年度から平成２５年度まで実施した財政健全化計画に基づいた、人件費、公債費等の抑制をおこなってきたことにより、実質収支額は継続的に黒字を確保している。財政調整基金残高についても大幅な取崩しを回避することに努めており、今後も、事務事業の見直しを行い人件費や緊急度・住民ニーズを的確に把握した事業の選択により、健全な行財政運営に努めていく。</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福岡県川崎町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lang="ja-JP" altLang="ja-JP" sz="1100">
              <a:solidFill>
                <a:schemeClr val="dk1"/>
              </a:solidFill>
              <a:effectLst/>
              <a:latin typeface="+mn-lt"/>
              <a:ea typeface="+mn-ea"/>
              <a:cs typeface="+mn-cs"/>
            </a:rPr>
            <a:t>連結実質赤字比率に係る赤字の会計は、令和２年度までは住宅新築資金等貸付事業特別会計が主であったが、令和３年度に特別会計を閉鎖した。それに伴い、住宅新築資金等貸付事業特別会計の累積赤字解消分として財源を一般会計から繰出した。今後については、一般会計において、収納強化を行い債権管理・回収に最大限努めていく。</a:t>
          </a:r>
        </a:p>
        <a:p>
          <a:r>
            <a:rPr lang="ja-JP" altLang="ja-JP" sz="1100">
              <a:solidFill>
                <a:schemeClr val="dk1"/>
              </a:solidFill>
              <a:effectLst/>
              <a:latin typeface="+mn-lt"/>
              <a:ea typeface="+mn-ea"/>
              <a:cs typeface="+mn-cs"/>
            </a:rPr>
            <a:t>　また、平成３０年度まで特に国民健康保険事業勘定会計は累積赤字をかかえたままであったが、平成３０年度からの県単位の保険制度に移行後、単年度黒字の見込みが立ったことから、令和元年度に累積赤字解消として財源を一般会計より繰出した。国保会計については、現在実施している健康診断の無料化や保健指導等を充実させ、病気の予防、早期発見、早期治療につなげ健康づくりを推進していき、より一層医療費の増加の抑制に努めていく。</a:t>
          </a:r>
        </a:p>
        <a:p>
          <a:r>
            <a:rPr lang="ja-JP" altLang="ja-JP" sz="1100">
              <a:solidFill>
                <a:schemeClr val="dk1"/>
              </a:solidFill>
              <a:effectLst/>
              <a:latin typeface="+mn-lt"/>
              <a:ea typeface="+mn-ea"/>
              <a:cs typeface="+mn-cs"/>
            </a:rPr>
            <a:t>　なお、今後も各会計毎の適正な予算執行を行い、連結赤字とならないよう努める。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2080;&#21512;&#21069;&#65288;&#25552;&#20986;&#12379;&#12378;&#65289;/&#12304;&#36001;&#25919;&#29366;&#27841;&#36039;&#26009;&#38598;&#12305;_406058_&#24029;&#23822;&#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X51">
            <v>62.2</v>
          </cell>
          <cell r="CF51">
            <v>42.8</v>
          </cell>
          <cell r="CN51">
            <v>38.799999999999997</v>
          </cell>
          <cell r="CV51">
            <v>26.6</v>
          </cell>
        </row>
        <row r="53">
          <cell r="BX53">
            <v>60.6</v>
          </cell>
          <cell r="CF53">
            <v>60.8</v>
          </cell>
          <cell r="CN53">
            <v>60.4</v>
          </cell>
          <cell r="CV53">
            <v>61</v>
          </cell>
        </row>
        <row r="55">
          <cell r="AN55" t="str">
            <v>類似団体内平均値</v>
          </cell>
          <cell r="BX55">
            <v>12.8</v>
          </cell>
          <cell r="CF55">
            <v>0</v>
          </cell>
          <cell r="CN55">
            <v>0</v>
          </cell>
          <cell r="CV55">
            <v>0</v>
          </cell>
        </row>
        <row r="57">
          <cell r="BX57">
            <v>61.2</v>
          </cell>
          <cell r="CF57">
            <v>63.1</v>
          </cell>
          <cell r="CN57">
            <v>64.2</v>
          </cell>
          <cell r="CV57">
            <v>64.400000000000006</v>
          </cell>
        </row>
        <row r="72">
          <cell r="BP72" t="str">
            <v>R01</v>
          </cell>
          <cell r="BX72" t="str">
            <v>R02</v>
          </cell>
          <cell r="CF72" t="str">
            <v>R03</v>
          </cell>
          <cell r="CN72" t="str">
            <v>R04</v>
          </cell>
          <cell r="CV72" t="str">
            <v>R05</v>
          </cell>
        </row>
        <row r="73">
          <cell r="AN73" t="str">
            <v>当該団体値</v>
          </cell>
          <cell r="BP73">
            <v>74.3</v>
          </cell>
          <cell r="BX73">
            <v>62.2</v>
          </cell>
          <cell r="CF73">
            <v>42.8</v>
          </cell>
          <cell r="CN73">
            <v>38.799999999999997</v>
          </cell>
          <cell r="CV73">
            <v>26.6</v>
          </cell>
        </row>
        <row r="75">
          <cell r="BP75">
            <v>8.6</v>
          </cell>
          <cell r="BX75">
            <v>8.6999999999999993</v>
          </cell>
          <cell r="CF75">
            <v>8.6999999999999993</v>
          </cell>
          <cell r="CN75">
            <v>8.6999999999999993</v>
          </cell>
          <cell r="CV75">
            <v>8.1999999999999993</v>
          </cell>
        </row>
        <row r="77">
          <cell r="AN77" t="str">
            <v>類似団体内平均値</v>
          </cell>
          <cell r="BP77">
            <v>21.4</v>
          </cell>
          <cell r="BX77">
            <v>12.8</v>
          </cell>
          <cell r="CF77">
            <v>0</v>
          </cell>
          <cell r="CN77">
            <v>0</v>
          </cell>
          <cell r="CV77">
            <v>0</v>
          </cell>
        </row>
        <row r="79">
          <cell r="BP79">
            <v>7.7</v>
          </cell>
          <cell r="BX79">
            <v>7.3</v>
          </cell>
          <cell r="CF79">
            <v>7.2</v>
          </cell>
          <cell r="CN79">
            <v>7.2</v>
          </cell>
          <cell r="CV79">
            <v>7</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77</v>
      </c>
      <c r="C2" s="182"/>
      <c r="D2" s="183"/>
    </row>
    <row r="3" spans="1:119" ht="18.75" customHeight="1" thickBot="1" x14ac:dyDescent="0.2">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12364749</v>
      </c>
      <c r="BO4" s="371"/>
      <c r="BP4" s="371"/>
      <c r="BQ4" s="371"/>
      <c r="BR4" s="371"/>
      <c r="BS4" s="371"/>
      <c r="BT4" s="371"/>
      <c r="BU4" s="372"/>
      <c r="BV4" s="370">
        <v>13590023</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2.2000000000000002</v>
      </c>
      <c r="CU4" s="377"/>
      <c r="CV4" s="377"/>
      <c r="CW4" s="377"/>
      <c r="CX4" s="377"/>
      <c r="CY4" s="377"/>
      <c r="CZ4" s="377"/>
      <c r="DA4" s="378"/>
      <c r="DB4" s="376">
        <v>2.2000000000000002</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12237129</v>
      </c>
      <c r="BO5" s="408"/>
      <c r="BP5" s="408"/>
      <c r="BQ5" s="408"/>
      <c r="BR5" s="408"/>
      <c r="BS5" s="408"/>
      <c r="BT5" s="408"/>
      <c r="BU5" s="409"/>
      <c r="BV5" s="407">
        <v>13440902</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91.7</v>
      </c>
      <c r="CU5" s="405"/>
      <c r="CV5" s="405"/>
      <c r="CW5" s="405"/>
      <c r="CX5" s="405"/>
      <c r="CY5" s="405"/>
      <c r="CZ5" s="405"/>
      <c r="DA5" s="406"/>
      <c r="DB5" s="404">
        <v>89.8</v>
      </c>
      <c r="DC5" s="405"/>
      <c r="DD5" s="405"/>
      <c r="DE5" s="405"/>
      <c r="DF5" s="405"/>
      <c r="DG5" s="405"/>
      <c r="DH5" s="405"/>
      <c r="DI5" s="406"/>
    </row>
    <row r="6" spans="1:119" ht="18.75" customHeight="1" x14ac:dyDescent="0.15">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127620</v>
      </c>
      <c r="BO6" s="408"/>
      <c r="BP6" s="408"/>
      <c r="BQ6" s="408"/>
      <c r="BR6" s="408"/>
      <c r="BS6" s="408"/>
      <c r="BT6" s="408"/>
      <c r="BU6" s="409"/>
      <c r="BV6" s="407">
        <v>149121</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92.1</v>
      </c>
      <c r="CU6" s="445"/>
      <c r="CV6" s="445"/>
      <c r="CW6" s="445"/>
      <c r="CX6" s="445"/>
      <c r="CY6" s="445"/>
      <c r="CZ6" s="445"/>
      <c r="DA6" s="446"/>
      <c r="DB6" s="444">
        <v>90.8</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12406</v>
      </c>
      <c r="BO7" s="408"/>
      <c r="BP7" s="408"/>
      <c r="BQ7" s="408"/>
      <c r="BR7" s="408"/>
      <c r="BS7" s="408"/>
      <c r="BT7" s="408"/>
      <c r="BU7" s="409"/>
      <c r="BV7" s="407">
        <v>34724</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5311146</v>
      </c>
      <c r="CU7" s="408"/>
      <c r="CV7" s="408"/>
      <c r="CW7" s="408"/>
      <c r="CX7" s="408"/>
      <c r="CY7" s="408"/>
      <c r="CZ7" s="408"/>
      <c r="DA7" s="409"/>
      <c r="DB7" s="407">
        <v>5269066</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115214</v>
      </c>
      <c r="BO8" s="408"/>
      <c r="BP8" s="408"/>
      <c r="BQ8" s="408"/>
      <c r="BR8" s="408"/>
      <c r="BS8" s="408"/>
      <c r="BT8" s="408"/>
      <c r="BU8" s="409"/>
      <c r="BV8" s="407">
        <v>114397</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0.28999999999999998</v>
      </c>
      <c r="CU8" s="448"/>
      <c r="CV8" s="448"/>
      <c r="CW8" s="448"/>
      <c r="CX8" s="448"/>
      <c r="CY8" s="448"/>
      <c r="CZ8" s="448"/>
      <c r="DA8" s="449"/>
      <c r="DB8" s="447">
        <v>0.3</v>
      </c>
      <c r="DC8" s="448"/>
      <c r="DD8" s="448"/>
      <c r="DE8" s="448"/>
      <c r="DF8" s="448"/>
      <c r="DG8" s="448"/>
      <c r="DH8" s="448"/>
      <c r="DI8" s="449"/>
    </row>
    <row r="9" spans="1:119" ht="18.75" customHeight="1" thickBot="1" x14ac:dyDescent="0.2">
      <c r="A9" s="181"/>
      <c r="B9" s="401" t="s">
        <v>106</v>
      </c>
      <c r="C9" s="402"/>
      <c r="D9" s="402"/>
      <c r="E9" s="402"/>
      <c r="F9" s="402"/>
      <c r="G9" s="402"/>
      <c r="H9" s="402"/>
      <c r="I9" s="402"/>
      <c r="J9" s="402"/>
      <c r="K9" s="450"/>
      <c r="L9" s="451" t="s">
        <v>107</v>
      </c>
      <c r="M9" s="452"/>
      <c r="N9" s="452"/>
      <c r="O9" s="452"/>
      <c r="P9" s="452"/>
      <c r="Q9" s="453"/>
      <c r="R9" s="454">
        <v>15176</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817</v>
      </c>
      <c r="BO9" s="408"/>
      <c r="BP9" s="408"/>
      <c r="BQ9" s="408"/>
      <c r="BR9" s="408"/>
      <c r="BS9" s="408"/>
      <c r="BT9" s="408"/>
      <c r="BU9" s="409"/>
      <c r="BV9" s="407">
        <v>-53059</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21</v>
      </c>
      <c r="CU9" s="405"/>
      <c r="CV9" s="405"/>
      <c r="CW9" s="405"/>
      <c r="CX9" s="405"/>
      <c r="CY9" s="405"/>
      <c r="CZ9" s="405"/>
      <c r="DA9" s="406"/>
      <c r="DB9" s="404">
        <v>23.1</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112</v>
      </c>
      <c r="M10" s="437"/>
      <c r="N10" s="437"/>
      <c r="O10" s="437"/>
      <c r="P10" s="437"/>
      <c r="Q10" s="438"/>
      <c r="R10" s="458">
        <v>16789</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0</v>
      </c>
      <c r="BO10" s="408"/>
      <c r="BP10" s="408"/>
      <c r="BQ10" s="408"/>
      <c r="BR10" s="408"/>
      <c r="BS10" s="408"/>
      <c r="BT10" s="408"/>
      <c r="BU10" s="409"/>
      <c r="BV10" s="407">
        <v>6563</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227407</v>
      </c>
      <c r="BO11" s="408"/>
      <c r="BP11" s="408"/>
      <c r="BQ11" s="408"/>
      <c r="BR11" s="408"/>
      <c r="BS11" s="408"/>
      <c r="BT11" s="408"/>
      <c r="BU11" s="409"/>
      <c r="BV11" s="407">
        <v>385523</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81"/>
      <c r="B12" s="467" t="s">
        <v>123</v>
      </c>
      <c r="C12" s="468"/>
      <c r="D12" s="468"/>
      <c r="E12" s="468"/>
      <c r="F12" s="468"/>
      <c r="G12" s="468"/>
      <c r="H12" s="468"/>
      <c r="I12" s="468"/>
      <c r="J12" s="468"/>
      <c r="K12" s="469"/>
      <c r="L12" s="476" t="s">
        <v>124</v>
      </c>
      <c r="M12" s="477"/>
      <c r="N12" s="477"/>
      <c r="O12" s="477"/>
      <c r="P12" s="477"/>
      <c r="Q12" s="478"/>
      <c r="R12" s="479">
        <v>15218</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500000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130</v>
      </c>
      <c r="N13" s="499"/>
      <c r="O13" s="499"/>
      <c r="P13" s="499"/>
      <c r="Q13" s="500"/>
      <c r="R13" s="491">
        <v>15080</v>
      </c>
      <c r="S13" s="492"/>
      <c r="T13" s="492"/>
      <c r="U13" s="492"/>
      <c r="V13" s="493"/>
      <c r="W13" s="423" t="s">
        <v>131</v>
      </c>
      <c r="X13" s="424"/>
      <c r="Y13" s="424"/>
      <c r="Z13" s="424"/>
      <c r="AA13" s="424"/>
      <c r="AB13" s="414"/>
      <c r="AC13" s="458">
        <v>123</v>
      </c>
      <c r="AD13" s="459"/>
      <c r="AE13" s="459"/>
      <c r="AF13" s="459"/>
      <c r="AG13" s="501"/>
      <c r="AH13" s="458">
        <v>150</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-271776</v>
      </c>
      <c r="BO13" s="408"/>
      <c r="BP13" s="408"/>
      <c r="BQ13" s="408"/>
      <c r="BR13" s="408"/>
      <c r="BS13" s="408"/>
      <c r="BT13" s="408"/>
      <c r="BU13" s="409"/>
      <c r="BV13" s="407">
        <v>339027</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8.1999999999999993</v>
      </c>
      <c r="CU13" s="405"/>
      <c r="CV13" s="405"/>
      <c r="CW13" s="405"/>
      <c r="CX13" s="405"/>
      <c r="CY13" s="405"/>
      <c r="CZ13" s="405"/>
      <c r="DA13" s="406"/>
      <c r="DB13" s="404">
        <v>8.6999999999999993</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135</v>
      </c>
      <c r="M14" s="489"/>
      <c r="N14" s="489"/>
      <c r="O14" s="489"/>
      <c r="P14" s="489"/>
      <c r="Q14" s="490"/>
      <c r="R14" s="491">
        <v>15606</v>
      </c>
      <c r="S14" s="492"/>
      <c r="T14" s="492"/>
      <c r="U14" s="492"/>
      <c r="V14" s="493"/>
      <c r="W14" s="397"/>
      <c r="X14" s="398"/>
      <c r="Y14" s="398"/>
      <c r="Z14" s="398"/>
      <c r="AA14" s="398"/>
      <c r="AB14" s="387"/>
      <c r="AC14" s="494">
        <v>2.1</v>
      </c>
      <c r="AD14" s="495"/>
      <c r="AE14" s="495"/>
      <c r="AF14" s="495"/>
      <c r="AG14" s="496"/>
      <c r="AH14" s="494">
        <v>2.5</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26.6</v>
      </c>
      <c r="CU14" s="506"/>
      <c r="CV14" s="506"/>
      <c r="CW14" s="506"/>
      <c r="CX14" s="506"/>
      <c r="CY14" s="506"/>
      <c r="CZ14" s="506"/>
      <c r="DA14" s="507"/>
      <c r="DB14" s="505">
        <v>38.799999999999997</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130</v>
      </c>
      <c r="N15" s="499"/>
      <c r="O15" s="499"/>
      <c r="P15" s="499"/>
      <c r="Q15" s="500"/>
      <c r="R15" s="491">
        <v>15491</v>
      </c>
      <c r="S15" s="492"/>
      <c r="T15" s="492"/>
      <c r="U15" s="492"/>
      <c r="V15" s="493"/>
      <c r="W15" s="423" t="s">
        <v>137</v>
      </c>
      <c r="X15" s="424"/>
      <c r="Y15" s="424"/>
      <c r="Z15" s="424"/>
      <c r="AA15" s="424"/>
      <c r="AB15" s="414"/>
      <c r="AC15" s="458">
        <v>1678</v>
      </c>
      <c r="AD15" s="459"/>
      <c r="AE15" s="459"/>
      <c r="AF15" s="459"/>
      <c r="AG15" s="501"/>
      <c r="AH15" s="458">
        <v>1585</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1458128</v>
      </c>
      <c r="BO15" s="371"/>
      <c r="BP15" s="371"/>
      <c r="BQ15" s="371"/>
      <c r="BR15" s="371"/>
      <c r="BS15" s="371"/>
      <c r="BT15" s="371"/>
      <c r="BU15" s="372"/>
      <c r="BV15" s="370">
        <v>1427508</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28</v>
      </c>
      <c r="AD16" s="495"/>
      <c r="AE16" s="495"/>
      <c r="AF16" s="495"/>
      <c r="AG16" s="496"/>
      <c r="AH16" s="494">
        <v>26.5</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4928555</v>
      </c>
      <c r="BO16" s="408"/>
      <c r="BP16" s="408"/>
      <c r="BQ16" s="408"/>
      <c r="BR16" s="408"/>
      <c r="BS16" s="408"/>
      <c r="BT16" s="408"/>
      <c r="BU16" s="409"/>
      <c r="BV16" s="407">
        <v>4852437</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4192</v>
      </c>
      <c r="AD17" s="459"/>
      <c r="AE17" s="459"/>
      <c r="AF17" s="459"/>
      <c r="AG17" s="501"/>
      <c r="AH17" s="458">
        <v>4254</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1813230</v>
      </c>
      <c r="BO17" s="408"/>
      <c r="BP17" s="408"/>
      <c r="BQ17" s="408"/>
      <c r="BR17" s="408"/>
      <c r="BS17" s="408"/>
      <c r="BT17" s="408"/>
      <c r="BU17" s="409"/>
      <c r="BV17" s="407">
        <v>1776997</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9" t="s">
        <v>147</v>
      </c>
      <c r="C18" s="450"/>
      <c r="D18" s="450"/>
      <c r="E18" s="530"/>
      <c r="F18" s="530"/>
      <c r="G18" s="530"/>
      <c r="H18" s="530"/>
      <c r="I18" s="530"/>
      <c r="J18" s="530"/>
      <c r="K18" s="530"/>
      <c r="L18" s="531">
        <v>36.14</v>
      </c>
      <c r="M18" s="531"/>
      <c r="N18" s="531"/>
      <c r="O18" s="531"/>
      <c r="P18" s="531"/>
      <c r="Q18" s="531"/>
      <c r="R18" s="532"/>
      <c r="S18" s="532"/>
      <c r="T18" s="532"/>
      <c r="U18" s="532"/>
      <c r="V18" s="533"/>
      <c r="W18" s="425"/>
      <c r="X18" s="426"/>
      <c r="Y18" s="426"/>
      <c r="Z18" s="426"/>
      <c r="AA18" s="426"/>
      <c r="AB18" s="417"/>
      <c r="AC18" s="534">
        <v>69.900000000000006</v>
      </c>
      <c r="AD18" s="535"/>
      <c r="AE18" s="535"/>
      <c r="AF18" s="535"/>
      <c r="AG18" s="536"/>
      <c r="AH18" s="534">
        <v>71</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4886975</v>
      </c>
      <c r="BO18" s="408"/>
      <c r="BP18" s="408"/>
      <c r="BQ18" s="408"/>
      <c r="BR18" s="408"/>
      <c r="BS18" s="408"/>
      <c r="BT18" s="408"/>
      <c r="BU18" s="409"/>
      <c r="BV18" s="407">
        <v>4809358</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9" t="s">
        <v>149</v>
      </c>
      <c r="C19" s="450"/>
      <c r="D19" s="450"/>
      <c r="E19" s="530"/>
      <c r="F19" s="530"/>
      <c r="G19" s="530"/>
      <c r="H19" s="530"/>
      <c r="I19" s="530"/>
      <c r="J19" s="530"/>
      <c r="K19" s="530"/>
      <c r="L19" s="538">
        <v>420</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7210369</v>
      </c>
      <c r="BO19" s="408"/>
      <c r="BP19" s="408"/>
      <c r="BQ19" s="408"/>
      <c r="BR19" s="408"/>
      <c r="BS19" s="408"/>
      <c r="BT19" s="408"/>
      <c r="BU19" s="409"/>
      <c r="BV19" s="407">
        <v>6955106</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9" t="s">
        <v>151</v>
      </c>
      <c r="C20" s="450"/>
      <c r="D20" s="450"/>
      <c r="E20" s="530"/>
      <c r="F20" s="530"/>
      <c r="G20" s="530"/>
      <c r="H20" s="530"/>
      <c r="I20" s="530"/>
      <c r="J20" s="530"/>
      <c r="K20" s="530"/>
      <c r="L20" s="538">
        <v>6921</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12661221</v>
      </c>
      <c r="BO22" s="371"/>
      <c r="BP22" s="371"/>
      <c r="BQ22" s="371"/>
      <c r="BR22" s="371"/>
      <c r="BS22" s="371"/>
      <c r="BT22" s="371"/>
      <c r="BU22" s="372"/>
      <c r="BV22" s="370">
        <v>13530078</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12358139</v>
      </c>
      <c r="BO23" s="408"/>
      <c r="BP23" s="408"/>
      <c r="BQ23" s="408"/>
      <c r="BR23" s="408"/>
      <c r="BS23" s="408"/>
      <c r="BT23" s="408"/>
      <c r="BU23" s="409"/>
      <c r="BV23" s="407">
        <v>13116490</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161</v>
      </c>
      <c r="F24" s="437"/>
      <c r="G24" s="437"/>
      <c r="H24" s="437"/>
      <c r="I24" s="437"/>
      <c r="J24" s="437"/>
      <c r="K24" s="438"/>
      <c r="L24" s="458">
        <v>1</v>
      </c>
      <c r="M24" s="459"/>
      <c r="N24" s="459"/>
      <c r="O24" s="459"/>
      <c r="P24" s="501"/>
      <c r="Q24" s="458">
        <v>7050</v>
      </c>
      <c r="R24" s="459"/>
      <c r="S24" s="459"/>
      <c r="T24" s="459"/>
      <c r="U24" s="459"/>
      <c r="V24" s="501"/>
      <c r="W24" s="553"/>
      <c r="X24" s="554"/>
      <c r="Y24" s="555"/>
      <c r="Z24" s="457" t="s">
        <v>162</v>
      </c>
      <c r="AA24" s="437"/>
      <c r="AB24" s="437"/>
      <c r="AC24" s="437"/>
      <c r="AD24" s="437"/>
      <c r="AE24" s="437"/>
      <c r="AF24" s="437"/>
      <c r="AG24" s="438"/>
      <c r="AH24" s="458">
        <v>194</v>
      </c>
      <c r="AI24" s="459"/>
      <c r="AJ24" s="459"/>
      <c r="AK24" s="459"/>
      <c r="AL24" s="501"/>
      <c r="AM24" s="458">
        <v>571136</v>
      </c>
      <c r="AN24" s="459"/>
      <c r="AO24" s="459"/>
      <c r="AP24" s="459"/>
      <c r="AQ24" s="459"/>
      <c r="AR24" s="501"/>
      <c r="AS24" s="458">
        <v>2944</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10338163</v>
      </c>
      <c r="BO24" s="408"/>
      <c r="BP24" s="408"/>
      <c r="BQ24" s="408"/>
      <c r="BR24" s="408"/>
      <c r="BS24" s="408"/>
      <c r="BT24" s="408"/>
      <c r="BU24" s="409"/>
      <c r="BV24" s="407">
        <v>10962759</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164</v>
      </c>
      <c r="F25" s="437"/>
      <c r="G25" s="437"/>
      <c r="H25" s="437"/>
      <c r="I25" s="437"/>
      <c r="J25" s="437"/>
      <c r="K25" s="438"/>
      <c r="L25" s="458">
        <v>1</v>
      </c>
      <c r="M25" s="459"/>
      <c r="N25" s="459"/>
      <c r="O25" s="459"/>
      <c r="P25" s="501"/>
      <c r="Q25" s="458">
        <v>5720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651368</v>
      </c>
      <c r="BO25" s="371"/>
      <c r="BP25" s="371"/>
      <c r="BQ25" s="371"/>
      <c r="BR25" s="371"/>
      <c r="BS25" s="371"/>
      <c r="BT25" s="371"/>
      <c r="BU25" s="372"/>
      <c r="BV25" s="370">
        <v>615440</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167</v>
      </c>
      <c r="F26" s="437"/>
      <c r="G26" s="437"/>
      <c r="H26" s="437"/>
      <c r="I26" s="437"/>
      <c r="J26" s="437"/>
      <c r="K26" s="438"/>
      <c r="L26" s="458">
        <v>1</v>
      </c>
      <c r="M26" s="459"/>
      <c r="N26" s="459"/>
      <c r="O26" s="459"/>
      <c r="P26" s="501"/>
      <c r="Q26" s="458">
        <v>5150</v>
      </c>
      <c r="R26" s="459"/>
      <c r="S26" s="459"/>
      <c r="T26" s="459"/>
      <c r="U26" s="459"/>
      <c r="V26" s="501"/>
      <c r="W26" s="553"/>
      <c r="X26" s="554"/>
      <c r="Y26" s="555"/>
      <c r="Z26" s="457" t="s">
        <v>168</v>
      </c>
      <c r="AA26" s="559"/>
      <c r="AB26" s="559"/>
      <c r="AC26" s="559"/>
      <c r="AD26" s="559"/>
      <c r="AE26" s="559"/>
      <c r="AF26" s="559"/>
      <c r="AG26" s="560"/>
      <c r="AH26" s="458">
        <v>8</v>
      </c>
      <c r="AI26" s="459"/>
      <c r="AJ26" s="459"/>
      <c r="AK26" s="459"/>
      <c r="AL26" s="501"/>
      <c r="AM26" s="458">
        <v>23536</v>
      </c>
      <c r="AN26" s="459"/>
      <c r="AO26" s="459"/>
      <c r="AP26" s="459"/>
      <c r="AQ26" s="459"/>
      <c r="AR26" s="501"/>
      <c r="AS26" s="458">
        <v>2942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170</v>
      </c>
      <c r="F27" s="437"/>
      <c r="G27" s="437"/>
      <c r="H27" s="437"/>
      <c r="I27" s="437"/>
      <c r="J27" s="437"/>
      <c r="K27" s="438"/>
      <c r="L27" s="458">
        <v>1</v>
      </c>
      <c r="M27" s="459"/>
      <c r="N27" s="459"/>
      <c r="O27" s="459"/>
      <c r="P27" s="501"/>
      <c r="Q27" s="458">
        <v>2985</v>
      </c>
      <c r="R27" s="459"/>
      <c r="S27" s="459"/>
      <c r="T27" s="459"/>
      <c r="U27" s="459"/>
      <c r="V27" s="501"/>
      <c r="W27" s="553"/>
      <c r="X27" s="554"/>
      <c r="Y27" s="555"/>
      <c r="Z27" s="457" t="s">
        <v>171</v>
      </c>
      <c r="AA27" s="437"/>
      <c r="AB27" s="437"/>
      <c r="AC27" s="437"/>
      <c r="AD27" s="437"/>
      <c r="AE27" s="437"/>
      <c r="AF27" s="437"/>
      <c r="AG27" s="438"/>
      <c r="AH27" s="458">
        <v>3</v>
      </c>
      <c r="AI27" s="459"/>
      <c r="AJ27" s="459"/>
      <c r="AK27" s="459"/>
      <c r="AL27" s="501"/>
      <c r="AM27" s="458">
        <v>9762</v>
      </c>
      <c r="AN27" s="459"/>
      <c r="AO27" s="459"/>
      <c r="AP27" s="459"/>
      <c r="AQ27" s="459"/>
      <c r="AR27" s="501"/>
      <c r="AS27" s="458">
        <v>3254</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173</v>
      </c>
      <c r="F28" s="437"/>
      <c r="G28" s="437"/>
      <c r="H28" s="437"/>
      <c r="I28" s="437"/>
      <c r="J28" s="437"/>
      <c r="K28" s="438"/>
      <c r="L28" s="458">
        <v>1</v>
      </c>
      <c r="M28" s="459"/>
      <c r="N28" s="459"/>
      <c r="O28" s="459"/>
      <c r="P28" s="501"/>
      <c r="Q28" s="458">
        <v>2643</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1033402</v>
      </c>
      <c r="BO28" s="371"/>
      <c r="BP28" s="371"/>
      <c r="BQ28" s="371"/>
      <c r="BR28" s="371"/>
      <c r="BS28" s="371"/>
      <c r="BT28" s="371"/>
      <c r="BU28" s="372"/>
      <c r="BV28" s="370">
        <v>1533402</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176</v>
      </c>
      <c r="F29" s="437"/>
      <c r="G29" s="437"/>
      <c r="H29" s="437"/>
      <c r="I29" s="437"/>
      <c r="J29" s="437"/>
      <c r="K29" s="438"/>
      <c r="L29" s="458">
        <v>14</v>
      </c>
      <c r="M29" s="459"/>
      <c r="N29" s="459"/>
      <c r="O29" s="459"/>
      <c r="P29" s="501"/>
      <c r="Q29" s="458">
        <v>2450</v>
      </c>
      <c r="R29" s="459"/>
      <c r="S29" s="459"/>
      <c r="T29" s="459"/>
      <c r="U29" s="459"/>
      <c r="V29" s="501"/>
      <c r="W29" s="556"/>
      <c r="X29" s="557"/>
      <c r="Y29" s="558"/>
      <c r="Z29" s="457" t="s">
        <v>177</v>
      </c>
      <c r="AA29" s="437"/>
      <c r="AB29" s="437"/>
      <c r="AC29" s="437"/>
      <c r="AD29" s="437"/>
      <c r="AE29" s="437"/>
      <c r="AF29" s="437"/>
      <c r="AG29" s="438"/>
      <c r="AH29" s="458">
        <v>197</v>
      </c>
      <c r="AI29" s="459"/>
      <c r="AJ29" s="459"/>
      <c r="AK29" s="459"/>
      <c r="AL29" s="501"/>
      <c r="AM29" s="458">
        <v>580898</v>
      </c>
      <c r="AN29" s="459"/>
      <c r="AO29" s="459"/>
      <c r="AP29" s="459"/>
      <c r="AQ29" s="459"/>
      <c r="AR29" s="501"/>
      <c r="AS29" s="458">
        <v>2949</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732369</v>
      </c>
      <c r="BO29" s="408"/>
      <c r="BP29" s="408"/>
      <c r="BQ29" s="408"/>
      <c r="BR29" s="408"/>
      <c r="BS29" s="408"/>
      <c r="BT29" s="408"/>
      <c r="BU29" s="409"/>
      <c r="BV29" s="407">
        <v>420772</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93.5</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2285604</v>
      </c>
      <c r="BO30" s="527"/>
      <c r="BP30" s="527"/>
      <c r="BQ30" s="527"/>
      <c r="BR30" s="527"/>
      <c r="BS30" s="527"/>
      <c r="BT30" s="527"/>
      <c r="BU30" s="528"/>
      <c r="BV30" s="526">
        <v>1985461</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186</v>
      </c>
      <c r="D33" s="431"/>
      <c r="E33" s="396" t="s">
        <v>187</v>
      </c>
      <c r="F33" s="396"/>
      <c r="G33" s="396"/>
      <c r="H33" s="396"/>
      <c r="I33" s="396"/>
      <c r="J33" s="396"/>
      <c r="K33" s="396"/>
      <c r="L33" s="396"/>
      <c r="M33" s="396"/>
      <c r="N33" s="396"/>
      <c r="O33" s="396"/>
      <c r="P33" s="396"/>
      <c r="Q33" s="396"/>
      <c r="R33" s="396"/>
      <c r="S33" s="396"/>
      <c r="T33" s="206"/>
      <c r="U33" s="431" t="s">
        <v>186</v>
      </c>
      <c r="V33" s="431"/>
      <c r="W33" s="396" t="s">
        <v>187</v>
      </c>
      <c r="X33" s="396"/>
      <c r="Y33" s="396"/>
      <c r="Z33" s="396"/>
      <c r="AA33" s="396"/>
      <c r="AB33" s="396"/>
      <c r="AC33" s="396"/>
      <c r="AD33" s="396"/>
      <c r="AE33" s="396"/>
      <c r="AF33" s="396"/>
      <c r="AG33" s="396"/>
      <c r="AH33" s="396"/>
      <c r="AI33" s="396"/>
      <c r="AJ33" s="396"/>
      <c r="AK33" s="396"/>
      <c r="AL33" s="206"/>
      <c r="AM33" s="431" t="s">
        <v>186</v>
      </c>
      <c r="AN33" s="431"/>
      <c r="AO33" s="396" t="s">
        <v>187</v>
      </c>
      <c r="AP33" s="396"/>
      <c r="AQ33" s="396"/>
      <c r="AR33" s="396"/>
      <c r="AS33" s="396"/>
      <c r="AT33" s="396"/>
      <c r="AU33" s="396"/>
      <c r="AV33" s="396"/>
      <c r="AW33" s="396"/>
      <c r="AX33" s="396"/>
      <c r="AY33" s="396"/>
      <c r="AZ33" s="396"/>
      <c r="BA33" s="396"/>
      <c r="BB33" s="396"/>
      <c r="BC33" s="396"/>
      <c r="BD33" s="207"/>
      <c r="BE33" s="396" t="s">
        <v>188</v>
      </c>
      <c r="BF33" s="396"/>
      <c r="BG33" s="396" t="s">
        <v>189</v>
      </c>
      <c r="BH33" s="396"/>
      <c r="BI33" s="396"/>
      <c r="BJ33" s="396"/>
      <c r="BK33" s="396"/>
      <c r="BL33" s="396"/>
      <c r="BM33" s="396"/>
      <c r="BN33" s="396"/>
      <c r="BO33" s="396"/>
      <c r="BP33" s="396"/>
      <c r="BQ33" s="396"/>
      <c r="BR33" s="396"/>
      <c r="BS33" s="396"/>
      <c r="BT33" s="396"/>
      <c r="BU33" s="396"/>
      <c r="BV33" s="207"/>
      <c r="BW33" s="431" t="s">
        <v>188</v>
      </c>
      <c r="BX33" s="431"/>
      <c r="BY33" s="396" t="s">
        <v>190</v>
      </c>
      <c r="BZ33" s="396"/>
      <c r="CA33" s="396"/>
      <c r="CB33" s="396"/>
      <c r="CC33" s="396"/>
      <c r="CD33" s="396"/>
      <c r="CE33" s="396"/>
      <c r="CF33" s="396"/>
      <c r="CG33" s="396"/>
      <c r="CH33" s="396"/>
      <c r="CI33" s="396"/>
      <c r="CJ33" s="396"/>
      <c r="CK33" s="396"/>
      <c r="CL33" s="396"/>
      <c r="CM33" s="396"/>
      <c r="CN33" s="206"/>
      <c r="CO33" s="431" t="s">
        <v>186</v>
      </c>
      <c r="CP33" s="431"/>
      <c r="CQ33" s="396" t="s">
        <v>191</v>
      </c>
      <c r="CR33" s="396"/>
      <c r="CS33" s="396"/>
      <c r="CT33" s="396"/>
      <c r="CU33" s="396"/>
      <c r="CV33" s="396"/>
      <c r="CW33" s="396"/>
      <c r="CX33" s="396"/>
      <c r="CY33" s="396"/>
      <c r="CZ33" s="396"/>
      <c r="DA33" s="396"/>
      <c r="DB33" s="396"/>
      <c r="DC33" s="396"/>
      <c r="DD33" s="396"/>
      <c r="DE33" s="396"/>
      <c r="DF33" s="206"/>
      <c r="DG33" s="596" t="s">
        <v>192</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3</v>
      </c>
      <c r="V34" s="597"/>
      <c r="W34" s="598" t="str">
        <f>IF('各会計、関係団体の財政状況及び健全化判断比率'!B28="","",'各会計、関係団体の財政状況及び健全化判断比率'!B28)</f>
        <v>国民健康保険事業勘定特別会計</v>
      </c>
      <c r="X34" s="598"/>
      <c r="Y34" s="598"/>
      <c r="Z34" s="598"/>
      <c r="AA34" s="598"/>
      <c r="AB34" s="598"/>
      <c r="AC34" s="598"/>
      <c r="AD34" s="598"/>
      <c r="AE34" s="598"/>
      <c r="AF34" s="598"/>
      <c r="AG34" s="598"/>
      <c r="AH34" s="598"/>
      <c r="AI34" s="598"/>
      <c r="AJ34" s="598"/>
      <c r="AK34" s="598"/>
      <c r="AL34" s="181"/>
      <c r="AM34" s="597" t="str">
        <f>IF(AO34="","",MAX(C34:D43,U34:V43)+1)</f>
        <v/>
      </c>
      <c r="AN34" s="597"/>
      <c r="AO34" s="598"/>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5</v>
      </c>
      <c r="BX34" s="597"/>
      <c r="BY34" s="598" t="str">
        <f>IF('各会計、関係団体の財政状況及び健全化判断比率'!B68="","",'各会計、関係団体の財政状況及び健全化判断比率'!B68)</f>
        <v>福岡県市町村消防団員等公務災害補償組合</v>
      </c>
      <c r="BZ34" s="598"/>
      <c r="CA34" s="598"/>
      <c r="CB34" s="598"/>
      <c r="CC34" s="598"/>
      <c r="CD34" s="598"/>
      <c r="CE34" s="598"/>
      <c r="CF34" s="598"/>
      <c r="CG34" s="598"/>
      <c r="CH34" s="598"/>
      <c r="CI34" s="598"/>
      <c r="CJ34" s="598"/>
      <c r="CK34" s="598"/>
      <c r="CL34" s="598"/>
      <c r="CM34" s="598"/>
      <c r="CN34" s="181"/>
      <c r="CO34" s="597">
        <f>IF(CQ34="","",MAX(C34:D43,U34:V43,AM34:AN43,BE34:BF43,BW34:BX43)+1)</f>
        <v>15</v>
      </c>
      <c r="CP34" s="597"/>
      <c r="CQ34" s="598" t="str">
        <f>IF('各会計、関係団体の財政状況及び健全化判断比率'!BS7="","",'各会計、関係団体の財政状況及び健全化判断比率'!BS7)</f>
        <v>川崎町立病院</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〇</v>
      </c>
      <c r="DH34" s="599"/>
      <c r="DI34" s="208"/>
    </row>
    <row r="35" spans="1:113" ht="32.25" customHeight="1" x14ac:dyDescent="0.15">
      <c r="A35" s="181"/>
      <c r="B35" s="205"/>
      <c r="C35" s="597">
        <f>IF(E35="","",C34+1)</f>
        <v>2</v>
      </c>
      <c r="D35" s="597"/>
      <c r="E35" s="598" t="str">
        <f>IF('各会計、関係団体の財政状況及び健全化判断比率'!B8="","",'各会計、関係団体の財政状況及び健全化判断比率'!B8)</f>
        <v>学校給食センター特別会計</v>
      </c>
      <c r="F35" s="598"/>
      <c r="G35" s="598"/>
      <c r="H35" s="598"/>
      <c r="I35" s="598"/>
      <c r="J35" s="598"/>
      <c r="K35" s="598"/>
      <c r="L35" s="598"/>
      <c r="M35" s="598"/>
      <c r="N35" s="598"/>
      <c r="O35" s="598"/>
      <c r="P35" s="598"/>
      <c r="Q35" s="598"/>
      <c r="R35" s="598"/>
      <c r="S35" s="598"/>
      <c r="T35" s="181"/>
      <c r="U35" s="597">
        <f>IF(W35="","",U34+1)</f>
        <v>4</v>
      </c>
      <c r="V35" s="597"/>
      <c r="W35" s="598" t="str">
        <f>IF('各会計、関係団体の財政状況及び健全化判断比率'!B29="","",'各会計、関係団体の財政状況及び健全化判断比率'!B29)</f>
        <v>後期高齢者医療特別会計</v>
      </c>
      <c r="X35" s="598"/>
      <c r="Y35" s="598"/>
      <c r="Z35" s="598"/>
      <c r="AA35" s="598"/>
      <c r="AB35" s="598"/>
      <c r="AC35" s="598"/>
      <c r="AD35" s="598"/>
      <c r="AE35" s="598"/>
      <c r="AF35" s="598"/>
      <c r="AG35" s="598"/>
      <c r="AH35" s="598"/>
      <c r="AI35" s="598"/>
      <c r="AJ35" s="598"/>
      <c r="AK35" s="598"/>
      <c r="AL35" s="181"/>
      <c r="AM35" s="597" t="str">
        <f t="shared" ref="AM35:AM43" si="0">IF(AO35="","",AM34+1)</f>
        <v/>
      </c>
      <c r="AN35" s="597"/>
      <c r="AO35" s="598"/>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6</v>
      </c>
      <c r="BX35" s="597"/>
      <c r="BY35" s="598" t="str">
        <f>IF('各会計、関係団体の財政状況及び健全化判断比率'!B69="","",'各会計、関係団体の財政状況及び健全化判断比率'!B69)</f>
        <v>福岡県市町村職員退職手当組合（一般会計）</v>
      </c>
      <c r="BZ35" s="598"/>
      <c r="CA35" s="598"/>
      <c r="CB35" s="598"/>
      <c r="CC35" s="598"/>
      <c r="CD35" s="598"/>
      <c r="CE35" s="598"/>
      <c r="CF35" s="598"/>
      <c r="CG35" s="598"/>
      <c r="CH35" s="598"/>
      <c r="CI35" s="598"/>
      <c r="CJ35" s="598"/>
      <c r="CK35" s="598"/>
      <c r="CL35" s="598"/>
      <c r="CM35" s="598"/>
      <c r="CN35" s="181"/>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t="str">
        <f t="shared" ref="U36:U43" si="4">IF(W36="","",U35+1)</f>
        <v/>
      </c>
      <c r="V36" s="597"/>
      <c r="W36" s="598"/>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7</v>
      </c>
      <c r="BX36" s="597"/>
      <c r="BY36" s="598" t="str">
        <f>IF('各会計、関係団体の財政状況及び健全化判断比率'!B70="","",'各会計、関係団体の財政状況及び健全化判断比率'!B70)</f>
        <v>福岡県市町村職員退職手当組合（基金特別会計）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8</v>
      </c>
      <c r="BX37" s="597"/>
      <c r="BY37" s="598" t="str">
        <f>IF('各会計、関係団体の財政状況及び健全化判断比率'!B71="","",'各会計、関係団体の財政状況及び健全化判断比率'!B71)</f>
        <v>福岡県自治会館管理組合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9</v>
      </c>
      <c r="BX38" s="597"/>
      <c r="BY38" s="598" t="str">
        <f>IF('各会計、関係団体の財政状況及び健全化判断比率'!B72="","",'各会計、関係団体の財政状況及び健全化判断比率'!B72)</f>
        <v>福岡県田川地区消防組合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10</v>
      </c>
      <c r="BX39" s="597"/>
      <c r="BY39" s="598" t="str">
        <f>IF('各会計、関係団体の財政状況及び健全化判断比率'!B73="","",'各会計、関係団体の財政状況及び健全化判断比率'!B73)</f>
        <v>田川郡東部環境衛生施設組合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11</v>
      </c>
      <c r="BX40" s="597"/>
      <c r="BY40" s="598" t="str">
        <f>IF('各会計、関係団体の財政状況及び健全化判断比率'!B74="","",'各会計、関係団体の財政状況及び健全化判断比率'!B74)</f>
        <v>田川地区斎場組合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12</v>
      </c>
      <c r="BX41" s="597"/>
      <c r="BY41" s="598" t="str">
        <f>IF('各会計、関係団体の財政状況及び健全化判断比率'!B75="","",'各会計、関係団体の財政状況及び健全化判断比率'!B75)</f>
        <v>福岡県自治振興組合（一般会計）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f t="shared" si="2"/>
        <v>13</v>
      </c>
      <c r="BX42" s="597"/>
      <c r="BY42" s="598" t="str">
        <f>IF('各会計、関係団体の財政状況及び健全化判断比率'!B76="","",'各会計、関係団体の財政状況及び健全化判断比率'!B76)</f>
        <v>福岡県自治振興組合（公文書館事業特別会計）</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f t="shared" si="2"/>
        <v>14</v>
      </c>
      <c r="BX43" s="597"/>
      <c r="BY43" s="598" t="str">
        <f>IF('各会計、関係団体の財政状況及び健全化判断比率'!B77="","",'各会計、関係団体の財政状況及び健全化判断比率'!B77)</f>
        <v>田川地区清掃施設組合</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WnRyB9mHvlNM+fOvTSH+R6ZMtI1ZwCzcoXVry3Fc/x9e0qOCNsGfd2kVA835C95uaWchqjnjldKkgwxMxOGhOw==" saltValue="Sbd9xt2/8CAClXBT/IHVh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1" orientation="landscape"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520</v>
      </c>
      <c r="G33" s="29" t="s">
        <v>521</v>
      </c>
      <c r="H33" s="29" t="s">
        <v>522</v>
      </c>
      <c r="I33" s="29" t="s">
        <v>523</v>
      </c>
      <c r="J33" s="30" t="s">
        <v>524</v>
      </c>
      <c r="K33" s="22"/>
      <c r="L33" s="22"/>
      <c r="M33" s="22"/>
      <c r="N33" s="22"/>
      <c r="O33" s="22"/>
      <c r="P33" s="22"/>
    </row>
    <row r="34" spans="1:16" ht="39" customHeight="1" x14ac:dyDescent="0.15">
      <c r="A34" s="22"/>
      <c r="B34" s="31"/>
      <c r="C34" s="1151" t="s">
        <v>527</v>
      </c>
      <c r="D34" s="1151"/>
      <c r="E34" s="1152"/>
      <c r="F34" s="32" t="s">
        <v>528</v>
      </c>
      <c r="G34" s="33" t="s">
        <v>529</v>
      </c>
      <c r="H34" s="33" t="s">
        <v>530</v>
      </c>
      <c r="I34" s="33" t="s">
        <v>530</v>
      </c>
      <c r="J34" s="34" t="s">
        <v>531</v>
      </c>
      <c r="K34" s="22"/>
      <c r="L34" s="22"/>
      <c r="M34" s="22"/>
      <c r="N34" s="22"/>
      <c r="O34" s="22"/>
      <c r="P34" s="22"/>
    </row>
    <row r="35" spans="1:16" ht="39" customHeight="1" x14ac:dyDescent="0.15">
      <c r="A35" s="22"/>
      <c r="B35" s="35"/>
      <c r="C35" s="1145" t="s">
        <v>532</v>
      </c>
      <c r="D35" s="1146"/>
      <c r="E35" s="1147"/>
      <c r="F35" s="36">
        <v>11.71</v>
      </c>
      <c r="G35" s="37">
        <v>11.42</v>
      </c>
      <c r="H35" s="37">
        <v>3.15</v>
      </c>
      <c r="I35" s="37">
        <v>2.1800000000000002</v>
      </c>
      <c r="J35" s="38">
        <v>2.17</v>
      </c>
      <c r="K35" s="22"/>
      <c r="L35" s="22"/>
      <c r="M35" s="22"/>
      <c r="N35" s="22"/>
      <c r="O35" s="22"/>
      <c r="P35" s="22"/>
    </row>
    <row r="36" spans="1:16" ht="39" customHeight="1" x14ac:dyDescent="0.15">
      <c r="A36" s="22"/>
      <c r="B36" s="35"/>
      <c r="C36" s="1145" t="s">
        <v>533</v>
      </c>
      <c r="D36" s="1146"/>
      <c r="E36" s="1147"/>
      <c r="F36" s="36">
        <v>1.32</v>
      </c>
      <c r="G36" s="37">
        <v>0.31</v>
      </c>
      <c r="H36" s="37">
        <v>1.1499999999999999</v>
      </c>
      <c r="I36" s="37">
        <v>0.17</v>
      </c>
      <c r="J36" s="38">
        <v>0.83</v>
      </c>
      <c r="K36" s="22"/>
      <c r="L36" s="22"/>
      <c r="M36" s="22"/>
      <c r="N36" s="22"/>
      <c r="O36" s="22"/>
      <c r="P36" s="22"/>
    </row>
    <row r="37" spans="1:16" ht="39" customHeight="1" x14ac:dyDescent="0.15">
      <c r="A37" s="22"/>
      <c r="B37" s="35"/>
      <c r="C37" s="1145" t="s">
        <v>534</v>
      </c>
      <c r="D37" s="1146"/>
      <c r="E37" s="1147"/>
      <c r="F37" s="36">
        <v>7.0000000000000007E-2</v>
      </c>
      <c r="G37" s="37">
        <v>0.05</v>
      </c>
      <c r="H37" s="37">
        <v>0.05</v>
      </c>
      <c r="I37" s="37">
        <v>0.08</v>
      </c>
      <c r="J37" s="38">
        <v>0.09</v>
      </c>
      <c r="K37" s="22"/>
      <c r="L37" s="22"/>
      <c r="M37" s="22"/>
      <c r="N37" s="22"/>
      <c r="O37" s="22"/>
      <c r="P37" s="22"/>
    </row>
    <row r="38" spans="1:16" ht="39" customHeight="1" x14ac:dyDescent="0.15">
      <c r="A38" s="22"/>
      <c r="B38" s="35"/>
      <c r="C38" s="1145"/>
      <c r="D38" s="1146"/>
      <c r="E38" s="1147"/>
      <c r="F38" s="36"/>
      <c r="G38" s="37"/>
      <c r="H38" s="37"/>
      <c r="I38" s="37"/>
      <c r="J38" s="38"/>
      <c r="K38" s="22"/>
      <c r="L38" s="22"/>
      <c r="M38" s="22"/>
      <c r="N38" s="22"/>
      <c r="O38" s="22"/>
      <c r="P38" s="22"/>
    </row>
    <row r="39" spans="1:16" ht="39" customHeight="1" x14ac:dyDescent="0.15">
      <c r="A39" s="22"/>
      <c r="B39" s="35"/>
      <c r="C39" s="1145"/>
      <c r="D39" s="1146"/>
      <c r="E39" s="1147"/>
      <c r="F39" s="36"/>
      <c r="G39" s="37"/>
      <c r="H39" s="37"/>
      <c r="I39" s="37"/>
      <c r="J39" s="38"/>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535</v>
      </c>
      <c r="D42" s="1146"/>
      <c r="E42" s="1147"/>
      <c r="F42" s="36" t="s">
        <v>536</v>
      </c>
      <c r="G42" s="37" t="s">
        <v>537</v>
      </c>
      <c r="H42" s="37" t="s">
        <v>482</v>
      </c>
      <c r="I42" s="37" t="s">
        <v>482</v>
      </c>
      <c r="J42" s="38" t="s">
        <v>482</v>
      </c>
      <c r="K42" s="22"/>
      <c r="L42" s="22"/>
      <c r="M42" s="22"/>
      <c r="N42" s="22"/>
      <c r="O42" s="22"/>
      <c r="P42" s="22"/>
    </row>
    <row r="43" spans="1:16" ht="39" customHeight="1" thickBot="1" x14ac:dyDescent="0.2">
      <c r="A43" s="22"/>
      <c r="B43" s="40"/>
      <c r="C43" s="1148" t="s">
        <v>538</v>
      </c>
      <c r="D43" s="1149"/>
      <c r="E43" s="1150"/>
      <c r="F43" s="41" t="s">
        <v>482</v>
      </c>
      <c r="G43" s="42" t="s">
        <v>482</v>
      </c>
      <c r="H43" s="42">
        <v>0</v>
      </c>
      <c r="I43" s="42" t="s">
        <v>482</v>
      </c>
      <c r="J43" s="43" t="s">
        <v>482</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3WN1TEbDgefEO3OMj823XxHgT6q7oQ6mEEkdcyJpkr8rgxP1t29fBd4ERrTO8yBxGeJfbf/DUmUvyef7FT0ssA==" saltValue="YG6LvjFTSUah+fM4PB9w7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520</v>
      </c>
      <c r="L44" s="56" t="s">
        <v>521</v>
      </c>
      <c r="M44" s="56" t="s">
        <v>522</v>
      </c>
      <c r="N44" s="56" t="s">
        <v>523</v>
      </c>
      <c r="O44" s="57" t="s">
        <v>524</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1461</v>
      </c>
      <c r="L45" s="60">
        <v>1408</v>
      </c>
      <c r="M45" s="60">
        <v>1399</v>
      </c>
      <c r="N45" s="60">
        <v>1413</v>
      </c>
      <c r="O45" s="61">
        <v>1378</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482</v>
      </c>
      <c r="L46" s="64" t="s">
        <v>482</v>
      </c>
      <c r="M46" s="64" t="s">
        <v>482</v>
      </c>
      <c r="N46" s="64" t="s">
        <v>482</v>
      </c>
      <c r="O46" s="65" t="s">
        <v>482</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482</v>
      </c>
      <c r="L47" s="64" t="s">
        <v>482</v>
      </c>
      <c r="M47" s="64" t="s">
        <v>482</v>
      </c>
      <c r="N47" s="64" t="s">
        <v>482</v>
      </c>
      <c r="O47" s="65" t="s">
        <v>482</v>
      </c>
      <c r="P47" s="48"/>
      <c r="Q47" s="48"/>
      <c r="R47" s="48"/>
      <c r="S47" s="48"/>
      <c r="T47" s="48"/>
      <c r="U47" s="48"/>
    </row>
    <row r="48" spans="1:21" ht="30.75" customHeight="1" x14ac:dyDescent="0.15">
      <c r="A48" s="48"/>
      <c r="B48" s="1155"/>
      <c r="C48" s="1156"/>
      <c r="D48" s="62"/>
      <c r="E48" s="1161" t="s">
        <v>13</v>
      </c>
      <c r="F48" s="1161"/>
      <c r="G48" s="1161"/>
      <c r="H48" s="1161"/>
      <c r="I48" s="1161"/>
      <c r="J48" s="1162"/>
      <c r="K48" s="63" t="s">
        <v>482</v>
      </c>
      <c r="L48" s="64" t="s">
        <v>482</v>
      </c>
      <c r="M48" s="64" t="s">
        <v>482</v>
      </c>
      <c r="N48" s="64" t="s">
        <v>482</v>
      </c>
      <c r="O48" s="65" t="s">
        <v>482</v>
      </c>
      <c r="P48" s="48"/>
      <c r="Q48" s="48"/>
      <c r="R48" s="48"/>
      <c r="S48" s="48"/>
      <c r="T48" s="48"/>
      <c r="U48" s="48"/>
    </row>
    <row r="49" spans="1:21" ht="30.75" customHeight="1" x14ac:dyDescent="0.15">
      <c r="A49" s="48"/>
      <c r="B49" s="1155"/>
      <c r="C49" s="1156"/>
      <c r="D49" s="62"/>
      <c r="E49" s="1161" t="s">
        <v>14</v>
      </c>
      <c r="F49" s="1161"/>
      <c r="G49" s="1161"/>
      <c r="H49" s="1161"/>
      <c r="I49" s="1161"/>
      <c r="J49" s="1162"/>
      <c r="K49" s="63">
        <v>63</v>
      </c>
      <c r="L49" s="64">
        <v>67</v>
      </c>
      <c r="M49" s="64">
        <v>62</v>
      </c>
      <c r="N49" s="64">
        <v>67</v>
      </c>
      <c r="O49" s="65">
        <v>30</v>
      </c>
      <c r="P49" s="48"/>
      <c r="Q49" s="48"/>
      <c r="R49" s="48"/>
      <c r="S49" s="48"/>
      <c r="T49" s="48"/>
      <c r="U49" s="48"/>
    </row>
    <row r="50" spans="1:21" ht="30.75" customHeight="1" x14ac:dyDescent="0.15">
      <c r="A50" s="48"/>
      <c r="B50" s="1155"/>
      <c r="C50" s="1156"/>
      <c r="D50" s="62"/>
      <c r="E50" s="1161" t="s">
        <v>15</v>
      </c>
      <c r="F50" s="1161"/>
      <c r="G50" s="1161"/>
      <c r="H50" s="1161"/>
      <c r="I50" s="1161"/>
      <c r="J50" s="1162"/>
      <c r="K50" s="63" t="s">
        <v>482</v>
      </c>
      <c r="L50" s="64" t="s">
        <v>482</v>
      </c>
      <c r="M50" s="64" t="s">
        <v>482</v>
      </c>
      <c r="N50" s="64" t="s">
        <v>482</v>
      </c>
      <c r="O50" s="65" t="s">
        <v>482</v>
      </c>
      <c r="P50" s="48"/>
      <c r="Q50" s="48"/>
      <c r="R50" s="48"/>
      <c r="S50" s="48"/>
      <c r="T50" s="48"/>
      <c r="U50" s="48"/>
    </row>
    <row r="51" spans="1:21" ht="30.75" customHeight="1" x14ac:dyDescent="0.15">
      <c r="A51" s="48"/>
      <c r="B51" s="1157"/>
      <c r="C51" s="1158"/>
      <c r="D51" s="66"/>
      <c r="E51" s="1161" t="s">
        <v>16</v>
      </c>
      <c r="F51" s="1161"/>
      <c r="G51" s="1161"/>
      <c r="H51" s="1161"/>
      <c r="I51" s="1161"/>
      <c r="J51" s="1162"/>
      <c r="K51" s="63">
        <v>0</v>
      </c>
      <c r="L51" s="64">
        <v>0</v>
      </c>
      <c r="M51" s="64" t="s">
        <v>482</v>
      </c>
      <c r="N51" s="64" t="s">
        <v>482</v>
      </c>
      <c r="O51" s="65" t="s">
        <v>482</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1174</v>
      </c>
      <c r="L52" s="64">
        <v>1118</v>
      </c>
      <c r="M52" s="64">
        <v>1090</v>
      </c>
      <c r="N52" s="64">
        <v>1086</v>
      </c>
      <c r="O52" s="65">
        <v>1109</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350</v>
      </c>
      <c r="L53" s="69">
        <v>357</v>
      </c>
      <c r="M53" s="69">
        <v>371</v>
      </c>
      <c r="N53" s="69">
        <v>394</v>
      </c>
      <c r="O53" s="70">
        <v>299</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539</v>
      </c>
      <c r="L57" s="81" t="s">
        <v>540</v>
      </c>
      <c r="M57" s="81" t="s">
        <v>541</v>
      </c>
      <c r="N57" s="81" t="s">
        <v>542</v>
      </c>
      <c r="O57" s="82" t="s">
        <v>543</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bUrbXNZEnhHs/ivucReX9kcy0LhsJIHvageGwwPjLqqDAoLVm+gwUptI1THmZmE9LDxzUmdKpreGZ9nxAm6EJA==" saltValue="G2c3QqAVS5xEqF0SQFqhk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7"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520</v>
      </c>
      <c r="J40" s="103" t="s">
        <v>521</v>
      </c>
      <c r="K40" s="103" t="s">
        <v>522</v>
      </c>
      <c r="L40" s="103" t="s">
        <v>523</v>
      </c>
      <c r="M40" s="104" t="s">
        <v>524</v>
      </c>
    </row>
    <row r="41" spans="2:13" ht="27.75" customHeight="1" x14ac:dyDescent="0.15">
      <c r="B41" s="1184" t="s">
        <v>30</v>
      </c>
      <c r="C41" s="1185"/>
      <c r="D41" s="105"/>
      <c r="E41" s="1190" t="s">
        <v>31</v>
      </c>
      <c r="F41" s="1190"/>
      <c r="G41" s="1190"/>
      <c r="H41" s="1191"/>
      <c r="I41" s="355">
        <v>14473</v>
      </c>
      <c r="J41" s="356">
        <v>14125</v>
      </c>
      <c r="K41" s="356">
        <v>13856</v>
      </c>
      <c r="L41" s="356">
        <v>13631</v>
      </c>
      <c r="M41" s="357">
        <v>12661</v>
      </c>
    </row>
    <row r="42" spans="2:13" ht="27.75" customHeight="1" x14ac:dyDescent="0.15">
      <c r="B42" s="1186"/>
      <c r="C42" s="1187"/>
      <c r="D42" s="106"/>
      <c r="E42" s="1192" t="s">
        <v>32</v>
      </c>
      <c r="F42" s="1192"/>
      <c r="G42" s="1192"/>
      <c r="H42" s="1193"/>
      <c r="I42" s="358" t="s">
        <v>482</v>
      </c>
      <c r="J42" s="359" t="s">
        <v>482</v>
      </c>
      <c r="K42" s="359" t="s">
        <v>482</v>
      </c>
      <c r="L42" s="359" t="s">
        <v>482</v>
      </c>
      <c r="M42" s="360" t="s">
        <v>482</v>
      </c>
    </row>
    <row r="43" spans="2:13" ht="27.75" customHeight="1" x14ac:dyDescent="0.15">
      <c r="B43" s="1186"/>
      <c r="C43" s="1187"/>
      <c r="D43" s="106"/>
      <c r="E43" s="1192" t="s">
        <v>33</v>
      </c>
      <c r="F43" s="1192"/>
      <c r="G43" s="1192"/>
      <c r="H43" s="1193"/>
      <c r="I43" s="358" t="s">
        <v>482</v>
      </c>
      <c r="J43" s="359" t="s">
        <v>482</v>
      </c>
      <c r="K43" s="359" t="s">
        <v>482</v>
      </c>
      <c r="L43" s="359" t="s">
        <v>482</v>
      </c>
      <c r="M43" s="360" t="s">
        <v>482</v>
      </c>
    </row>
    <row r="44" spans="2:13" ht="27.75" customHeight="1" x14ac:dyDescent="0.15">
      <c r="B44" s="1186"/>
      <c r="C44" s="1187"/>
      <c r="D44" s="106"/>
      <c r="E44" s="1192" t="s">
        <v>34</v>
      </c>
      <c r="F44" s="1192"/>
      <c r="G44" s="1192"/>
      <c r="H44" s="1193"/>
      <c r="I44" s="358">
        <v>282</v>
      </c>
      <c r="J44" s="359">
        <v>285</v>
      </c>
      <c r="K44" s="359">
        <v>216</v>
      </c>
      <c r="L44" s="359">
        <v>147</v>
      </c>
      <c r="M44" s="360">
        <v>125</v>
      </c>
    </row>
    <row r="45" spans="2:13" ht="27.75" customHeight="1" x14ac:dyDescent="0.15">
      <c r="B45" s="1186"/>
      <c r="C45" s="1187"/>
      <c r="D45" s="106"/>
      <c r="E45" s="1192" t="s">
        <v>35</v>
      </c>
      <c r="F45" s="1192"/>
      <c r="G45" s="1192"/>
      <c r="H45" s="1193"/>
      <c r="I45" s="358">
        <v>2329</v>
      </c>
      <c r="J45" s="359">
        <v>2355</v>
      </c>
      <c r="K45" s="359">
        <v>2341</v>
      </c>
      <c r="L45" s="359">
        <v>2354</v>
      </c>
      <c r="M45" s="360">
        <v>2351</v>
      </c>
    </row>
    <row r="46" spans="2:13" ht="27.75" customHeight="1" x14ac:dyDescent="0.15">
      <c r="B46" s="1186"/>
      <c r="C46" s="1187"/>
      <c r="D46" s="107"/>
      <c r="E46" s="1192" t="s">
        <v>36</v>
      </c>
      <c r="F46" s="1192"/>
      <c r="G46" s="1192"/>
      <c r="H46" s="1193"/>
      <c r="I46" s="358" t="s">
        <v>482</v>
      </c>
      <c r="J46" s="359" t="s">
        <v>482</v>
      </c>
      <c r="K46" s="359">
        <v>86</v>
      </c>
      <c r="L46" s="359">
        <v>85</v>
      </c>
      <c r="M46" s="360">
        <v>89</v>
      </c>
    </row>
    <row r="47" spans="2:13" ht="27.75" customHeight="1" x14ac:dyDescent="0.15">
      <c r="B47" s="1186"/>
      <c r="C47" s="1187"/>
      <c r="D47" s="108"/>
      <c r="E47" s="1194" t="s">
        <v>37</v>
      </c>
      <c r="F47" s="1195"/>
      <c r="G47" s="1195"/>
      <c r="H47" s="1196"/>
      <c r="I47" s="358" t="s">
        <v>482</v>
      </c>
      <c r="J47" s="359" t="s">
        <v>482</v>
      </c>
      <c r="K47" s="359" t="s">
        <v>482</v>
      </c>
      <c r="L47" s="359" t="s">
        <v>482</v>
      </c>
      <c r="M47" s="360" t="s">
        <v>482</v>
      </c>
    </row>
    <row r="48" spans="2:13" ht="27.75" customHeight="1" x14ac:dyDescent="0.15">
      <c r="B48" s="1186"/>
      <c r="C48" s="1187"/>
      <c r="D48" s="106"/>
      <c r="E48" s="1192" t="s">
        <v>38</v>
      </c>
      <c r="F48" s="1192"/>
      <c r="G48" s="1192"/>
      <c r="H48" s="1193"/>
      <c r="I48" s="358" t="s">
        <v>482</v>
      </c>
      <c r="J48" s="359" t="s">
        <v>482</v>
      </c>
      <c r="K48" s="359" t="s">
        <v>482</v>
      </c>
      <c r="L48" s="359" t="s">
        <v>482</v>
      </c>
      <c r="M48" s="360" t="s">
        <v>482</v>
      </c>
    </row>
    <row r="49" spans="2:13" ht="27.75" customHeight="1" x14ac:dyDescent="0.15">
      <c r="B49" s="1188"/>
      <c r="C49" s="1189"/>
      <c r="D49" s="106"/>
      <c r="E49" s="1192" t="s">
        <v>39</v>
      </c>
      <c r="F49" s="1192"/>
      <c r="G49" s="1192"/>
      <c r="H49" s="1193"/>
      <c r="I49" s="358" t="s">
        <v>482</v>
      </c>
      <c r="J49" s="359" t="s">
        <v>482</v>
      </c>
      <c r="K49" s="359" t="s">
        <v>482</v>
      </c>
      <c r="L49" s="359" t="s">
        <v>482</v>
      </c>
      <c r="M49" s="360" t="s">
        <v>482</v>
      </c>
    </row>
    <row r="50" spans="2:13" ht="27.75" customHeight="1" x14ac:dyDescent="0.15">
      <c r="B50" s="1197" t="s">
        <v>40</v>
      </c>
      <c r="C50" s="1198"/>
      <c r="D50" s="109"/>
      <c r="E50" s="1192" t="s">
        <v>41</v>
      </c>
      <c r="F50" s="1192"/>
      <c r="G50" s="1192"/>
      <c r="H50" s="1193"/>
      <c r="I50" s="358">
        <v>2763</v>
      </c>
      <c r="J50" s="359">
        <v>3103</v>
      </c>
      <c r="K50" s="359">
        <v>3786</v>
      </c>
      <c r="L50" s="359">
        <v>3930</v>
      </c>
      <c r="M50" s="360">
        <v>4039</v>
      </c>
    </row>
    <row r="51" spans="2:13" ht="27.75" customHeight="1" x14ac:dyDescent="0.15">
      <c r="B51" s="1186"/>
      <c r="C51" s="1187"/>
      <c r="D51" s="106"/>
      <c r="E51" s="1192" t="s">
        <v>42</v>
      </c>
      <c r="F51" s="1192"/>
      <c r="G51" s="1192"/>
      <c r="H51" s="1193"/>
      <c r="I51" s="358">
        <v>1498</v>
      </c>
      <c r="J51" s="359">
        <v>1378</v>
      </c>
      <c r="K51" s="359">
        <v>1307</v>
      </c>
      <c r="L51" s="359">
        <v>1440</v>
      </c>
      <c r="M51" s="360">
        <v>1402</v>
      </c>
    </row>
    <row r="52" spans="2:13" ht="27.75" customHeight="1" x14ac:dyDescent="0.15">
      <c r="B52" s="1188"/>
      <c r="C52" s="1189"/>
      <c r="D52" s="106"/>
      <c r="E52" s="1192" t="s">
        <v>43</v>
      </c>
      <c r="F52" s="1192"/>
      <c r="G52" s="1192"/>
      <c r="H52" s="1193"/>
      <c r="I52" s="358">
        <v>9914</v>
      </c>
      <c r="J52" s="359">
        <v>9749</v>
      </c>
      <c r="K52" s="359">
        <v>9525</v>
      </c>
      <c r="L52" s="359">
        <v>9173</v>
      </c>
      <c r="M52" s="360">
        <v>8642</v>
      </c>
    </row>
    <row r="53" spans="2:13" ht="27.75" customHeight="1" thickBot="1" x14ac:dyDescent="0.2">
      <c r="B53" s="1199" t="s">
        <v>19</v>
      </c>
      <c r="C53" s="1200"/>
      <c r="D53" s="110"/>
      <c r="E53" s="1201" t="s">
        <v>44</v>
      </c>
      <c r="F53" s="1201"/>
      <c r="G53" s="1201"/>
      <c r="H53" s="1202"/>
      <c r="I53" s="361">
        <v>2909</v>
      </c>
      <c r="J53" s="362">
        <v>2535</v>
      </c>
      <c r="K53" s="362">
        <v>1881</v>
      </c>
      <c r="L53" s="362">
        <v>1673</v>
      </c>
      <c r="M53" s="363">
        <v>1142</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U5XL0pTynWjSau0kD1ME2A4kQPGRbGPU5Fc9DPESeRMSMJOKlrJrgaC+nom4qH99qrvGqBnsi03tBKkLjH7u7g==" saltValue="63vw+xhZarzNnvqhuxBOg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6"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522</v>
      </c>
      <c r="G54" s="119" t="s">
        <v>523</v>
      </c>
      <c r="H54" s="120" t="s">
        <v>524</v>
      </c>
    </row>
    <row r="55" spans="2:8" ht="52.5" customHeight="1" x14ac:dyDescent="0.15">
      <c r="B55" s="121"/>
      <c r="C55" s="1211" t="s">
        <v>46</v>
      </c>
      <c r="D55" s="1211"/>
      <c r="E55" s="1212"/>
      <c r="F55" s="122">
        <v>1527</v>
      </c>
      <c r="G55" s="122">
        <v>1533</v>
      </c>
      <c r="H55" s="123">
        <v>1033</v>
      </c>
    </row>
    <row r="56" spans="2:8" ht="52.5" customHeight="1" x14ac:dyDescent="0.15">
      <c r="B56" s="124"/>
      <c r="C56" s="1213" t="s">
        <v>47</v>
      </c>
      <c r="D56" s="1213"/>
      <c r="E56" s="1214"/>
      <c r="F56" s="125">
        <v>400</v>
      </c>
      <c r="G56" s="125">
        <v>421</v>
      </c>
      <c r="H56" s="126">
        <v>732</v>
      </c>
    </row>
    <row r="57" spans="2:8" ht="53.25" customHeight="1" x14ac:dyDescent="0.15">
      <c r="B57" s="124"/>
      <c r="C57" s="1215" t="s">
        <v>48</v>
      </c>
      <c r="D57" s="1215"/>
      <c r="E57" s="1216"/>
      <c r="F57" s="127">
        <v>1864</v>
      </c>
      <c r="G57" s="127">
        <v>1985</v>
      </c>
      <c r="H57" s="128">
        <v>2286</v>
      </c>
    </row>
    <row r="58" spans="2:8" ht="45.75" customHeight="1" x14ac:dyDescent="0.15">
      <c r="B58" s="129"/>
      <c r="C58" s="1203" t="s">
        <v>548</v>
      </c>
      <c r="D58" s="1204"/>
      <c r="E58" s="1205"/>
      <c r="F58" s="130">
        <v>508</v>
      </c>
      <c r="G58" s="130">
        <v>644</v>
      </c>
      <c r="H58" s="131">
        <v>983</v>
      </c>
    </row>
    <row r="59" spans="2:8" ht="45.75" customHeight="1" x14ac:dyDescent="0.15">
      <c r="B59" s="129"/>
      <c r="C59" s="1203" t="s">
        <v>549</v>
      </c>
      <c r="D59" s="1204"/>
      <c r="E59" s="1205"/>
      <c r="F59" s="130">
        <v>454</v>
      </c>
      <c r="G59" s="130">
        <v>453</v>
      </c>
      <c r="H59" s="131">
        <v>452</v>
      </c>
    </row>
    <row r="60" spans="2:8" ht="45.75" customHeight="1" x14ac:dyDescent="0.15">
      <c r="B60" s="129"/>
      <c r="C60" s="1203" t="s">
        <v>550</v>
      </c>
      <c r="D60" s="1204"/>
      <c r="E60" s="1205"/>
      <c r="F60" s="130">
        <v>485</v>
      </c>
      <c r="G60" s="130">
        <v>472</v>
      </c>
      <c r="H60" s="131">
        <v>444</v>
      </c>
    </row>
    <row r="61" spans="2:8" ht="45.75" customHeight="1" x14ac:dyDescent="0.15">
      <c r="B61" s="129"/>
      <c r="C61" s="1203" t="s">
        <v>551</v>
      </c>
      <c r="D61" s="1204"/>
      <c r="E61" s="1205"/>
      <c r="F61" s="130">
        <v>339</v>
      </c>
      <c r="G61" s="130">
        <v>334</v>
      </c>
      <c r="H61" s="131">
        <v>322</v>
      </c>
    </row>
    <row r="62" spans="2:8" ht="45.75" customHeight="1" thickBot="1" x14ac:dyDescent="0.2">
      <c r="B62" s="132"/>
      <c r="C62" s="1206" t="s">
        <v>552</v>
      </c>
      <c r="D62" s="1207"/>
      <c r="E62" s="1208"/>
      <c r="F62" s="133">
        <v>68</v>
      </c>
      <c r="G62" s="133">
        <v>69</v>
      </c>
      <c r="H62" s="134">
        <v>70</v>
      </c>
    </row>
    <row r="63" spans="2:8" ht="52.5" customHeight="1" thickBot="1" x14ac:dyDescent="0.2">
      <c r="B63" s="135"/>
      <c r="C63" s="1209" t="s">
        <v>49</v>
      </c>
      <c r="D63" s="1209"/>
      <c r="E63" s="1210"/>
      <c r="F63" s="136">
        <v>3791</v>
      </c>
      <c r="G63" s="136">
        <v>3940</v>
      </c>
      <c r="H63" s="137">
        <v>4051</v>
      </c>
    </row>
    <row r="64" spans="2:8" x14ac:dyDescent="0.15"/>
  </sheetData>
  <sheetProtection algorithmName="SHA-512" hashValue="F3NTLCdquXkB/99xnkkfhUwMrMl4YL9a5YBlZHUN7gLZ9e/7FSJT8t/COj/5grc5Md/D/pSgwp0Revqn0tkKGQ==" saltValue="HSkmC/aEw0sKtGGmlt7xP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F6CC88-2D8E-43B8-8D92-E6CD02A119DA}">
  <sheetPr>
    <pageSetUpPr fitToPage="1"/>
  </sheetPr>
  <dimension ref="A1:DE85"/>
  <sheetViews>
    <sheetView showGridLines="0" topLeftCell="T31" zoomScaleNormal="100" zoomScaleSheetLayoutView="55" workbookViewId="0">
      <selection activeCell="AN65" sqref="AN65:DC69"/>
    </sheetView>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576</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577</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578</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579</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520</v>
      </c>
      <c r="BQ50" s="1250"/>
      <c r="BR50" s="1250"/>
      <c r="BS50" s="1250"/>
      <c r="BT50" s="1250"/>
      <c r="BU50" s="1250"/>
      <c r="BV50" s="1250"/>
      <c r="BW50" s="1250"/>
      <c r="BX50" s="1250" t="s">
        <v>521</v>
      </c>
      <c r="BY50" s="1250"/>
      <c r="BZ50" s="1250"/>
      <c r="CA50" s="1250"/>
      <c r="CB50" s="1250"/>
      <c r="CC50" s="1250"/>
      <c r="CD50" s="1250"/>
      <c r="CE50" s="1250"/>
      <c r="CF50" s="1250" t="s">
        <v>522</v>
      </c>
      <c r="CG50" s="1250"/>
      <c r="CH50" s="1250"/>
      <c r="CI50" s="1250"/>
      <c r="CJ50" s="1250"/>
      <c r="CK50" s="1250"/>
      <c r="CL50" s="1250"/>
      <c r="CM50" s="1250"/>
      <c r="CN50" s="1250" t="s">
        <v>523</v>
      </c>
      <c r="CO50" s="1250"/>
      <c r="CP50" s="1250"/>
      <c r="CQ50" s="1250"/>
      <c r="CR50" s="1250"/>
      <c r="CS50" s="1250"/>
      <c r="CT50" s="1250"/>
      <c r="CU50" s="1250"/>
      <c r="CV50" s="1250" t="s">
        <v>524</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580</v>
      </c>
      <c r="AO51" s="1254"/>
      <c r="AP51" s="1254"/>
      <c r="AQ51" s="1254"/>
      <c r="AR51" s="1254"/>
      <c r="AS51" s="1254"/>
      <c r="AT51" s="1254"/>
      <c r="AU51" s="1254"/>
      <c r="AV51" s="1254"/>
      <c r="AW51" s="1254"/>
      <c r="AX51" s="1254"/>
      <c r="AY51" s="1254"/>
      <c r="AZ51" s="1254"/>
      <c r="BA51" s="1254"/>
      <c r="BB51" s="1254" t="s">
        <v>581</v>
      </c>
      <c r="BC51" s="1254"/>
      <c r="BD51" s="1254"/>
      <c r="BE51" s="1254"/>
      <c r="BF51" s="1254"/>
      <c r="BG51" s="1254"/>
      <c r="BH51" s="1254"/>
      <c r="BI51" s="1254"/>
      <c r="BJ51" s="1254"/>
      <c r="BK51" s="1254"/>
      <c r="BL51" s="1254"/>
      <c r="BM51" s="1254"/>
      <c r="BN51" s="1254"/>
      <c r="BO51" s="1254"/>
      <c r="BP51" s="1255"/>
      <c r="BQ51" s="1256"/>
      <c r="BR51" s="1256"/>
      <c r="BS51" s="1256"/>
      <c r="BT51" s="1256"/>
      <c r="BU51" s="1256"/>
      <c r="BV51" s="1256"/>
      <c r="BW51" s="1256"/>
      <c r="BX51" s="1256">
        <v>62.2</v>
      </c>
      <c r="BY51" s="1256"/>
      <c r="BZ51" s="1256"/>
      <c r="CA51" s="1256"/>
      <c r="CB51" s="1256"/>
      <c r="CC51" s="1256"/>
      <c r="CD51" s="1256"/>
      <c r="CE51" s="1256"/>
      <c r="CF51" s="1256">
        <v>42.8</v>
      </c>
      <c r="CG51" s="1256"/>
      <c r="CH51" s="1256"/>
      <c r="CI51" s="1256"/>
      <c r="CJ51" s="1256"/>
      <c r="CK51" s="1256"/>
      <c r="CL51" s="1256"/>
      <c r="CM51" s="1256"/>
      <c r="CN51" s="1256">
        <v>38.799999999999997</v>
      </c>
      <c r="CO51" s="1256"/>
      <c r="CP51" s="1256"/>
      <c r="CQ51" s="1256"/>
      <c r="CR51" s="1256"/>
      <c r="CS51" s="1256"/>
      <c r="CT51" s="1256"/>
      <c r="CU51" s="1256"/>
      <c r="CV51" s="1256">
        <v>26.6</v>
      </c>
      <c r="CW51" s="1256"/>
      <c r="CX51" s="1256"/>
      <c r="CY51" s="1256"/>
      <c r="CZ51" s="1256"/>
      <c r="DA51" s="1256"/>
      <c r="DB51" s="1256"/>
      <c r="DC51" s="1256"/>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6"/>
      <c r="BQ52" s="1256"/>
      <c r="BR52" s="1256"/>
      <c r="BS52" s="1256"/>
      <c r="BT52" s="1256"/>
      <c r="BU52" s="1256"/>
      <c r="BV52" s="1256"/>
      <c r="BW52" s="1256"/>
      <c r="BX52" s="1256"/>
      <c r="BY52" s="1256"/>
      <c r="BZ52" s="1256"/>
      <c r="CA52" s="1256"/>
      <c r="CB52" s="1256"/>
      <c r="CC52" s="1256"/>
      <c r="CD52" s="1256"/>
      <c r="CE52" s="1256"/>
      <c r="CF52" s="1256"/>
      <c r="CG52" s="1256"/>
      <c r="CH52" s="1256"/>
      <c r="CI52" s="1256"/>
      <c r="CJ52" s="1256"/>
      <c r="CK52" s="1256"/>
      <c r="CL52" s="1256"/>
      <c r="CM52" s="1256"/>
      <c r="CN52" s="1256"/>
      <c r="CO52" s="1256"/>
      <c r="CP52" s="1256"/>
      <c r="CQ52" s="1256"/>
      <c r="CR52" s="1256"/>
      <c r="CS52" s="1256"/>
      <c r="CT52" s="1256"/>
      <c r="CU52" s="1256"/>
      <c r="CV52" s="1256"/>
      <c r="CW52" s="1256"/>
      <c r="CX52" s="1256"/>
      <c r="CY52" s="1256"/>
      <c r="CZ52" s="1256"/>
      <c r="DA52" s="1256"/>
      <c r="DB52" s="1256"/>
      <c r="DC52" s="1256"/>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582</v>
      </c>
      <c r="BC53" s="1254"/>
      <c r="BD53" s="1254"/>
      <c r="BE53" s="1254"/>
      <c r="BF53" s="1254"/>
      <c r="BG53" s="1254"/>
      <c r="BH53" s="1254"/>
      <c r="BI53" s="1254"/>
      <c r="BJ53" s="1254"/>
      <c r="BK53" s="1254"/>
      <c r="BL53" s="1254"/>
      <c r="BM53" s="1254"/>
      <c r="BN53" s="1254"/>
      <c r="BO53" s="1254"/>
      <c r="BP53" s="1255"/>
      <c r="BQ53" s="1256"/>
      <c r="BR53" s="1256"/>
      <c r="BS53" s="1256"/>
      <c r="BT53" s="1256"/>
      <c r="BU53" s="1256"/>
      <c r="BV53" s="1256"/>
      <c r="BW53" s="1256"/>
      <c r="BX53" s="1256">
        <v>60.6</v>
      </c>
      <c r="BY53" s="1256"/>
      <c r="BZ53" s="1256"/>
      <c r="CA53" s="1256"/>
      <c r="CB53" s="1256"/>
      <c r="CC53" s="1256"/>
      <c r="CD53" s="1256"/>
      <c r="CE53" s="1256"/>
      <c r="CF53" s="1256">
        <v>60.8</v>
      </c>
      <c r="CG53" s="1256"/>
      <c r="CH53" s="1256"/>
      <c r="CI53" s="1256"/>
      <c r="CJ53" s="1256"/>
      <c r="CK53" s="1256"/>
      <c r="CL53" s="1256"/>
      <c r="CM53" s="1256"/>
      <c r="CN53" s="1256">
        <v>60.4</v>
      </c>
      <c r="CO53" s="1256"/>
      <c r="CP53" s="1256"/>
      <c r="CQ53" s="1256"/>
      <c r="CR53" s="1256"/>
      <c r="CS53" s="1256"/>
      <c r="CT53" s="1256"/>
      <c r="CU53" s="1256"/>
      <c r="CV53" s="1256">
        <v>61</v>
      </c>
      <c r="CW53" s="1256"/>
      <c r="CX53" s="1256"/>
      <c r="CY53" s="1256"/>
      <c r="CZ53" s="1256"/>
      <c r="DA53" s="1256"/>
      <c r="DB53" s="1256"/>
      <c r="DC53" s="1256"/>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6"/>
      <c r="BQ54" s="1256"/>
      <c r="BR54" s="1256"/>
      <c r="BS54" s="1256"/>
      <c r="BT54" s="1256"/>
      <c r="BU54" s="1256"/>
      <c r="BV54" s="1256"/>
      <c r="BW54" s="1256"/>
      <c r="BX54" s="1256"/>
      <c r="BY54" s="1256"/>
      <c r="BZ54" s="1256"/>
      <c r="CA54" s="1256"/>
      <c r="CB54" s="1256"/>
      <c r="CC54" s="1256"/>
      <c r="CD54" s="1256"/>
      <c r="CE54" s="1256"/>
      <c r="CF54" s="1256"/>
      <c r="CG54" s="1256"/>
      <c r="CH54" s="1256"/>
      <c r="CI54" s="1256"/>
      <c r="CJ54" s="1256"/>
      <c r="CK54" s="1256"/>
      <c r="CL54" s="1256"/>
      <c r="CM54" s="1256"/>
      <c r="CN54" s="1256"/>
      <c r="CO54" s="1256"/>
      <c r="CP54" s="1256"/>
      <c r="CQ54" s="1256"/>
      <c r="CR54" s="1256"/>
      <c r="CS54" s="1256"/>
      <c r="CT54" s="1256"/>
      <c r="CU54" s="1256"/>
      <c r="CV54" s="1256"/>
      <c r="CW54" s="1256"/>
      <c r="CX54" s="1256"/>
      <c r="CY54" s="1256"/>
      <c r="CZ54" s="1256"/>
      <c r="DA54" s="1256"/>
      <c r="DB54" s="1256"/>
      <c r="DC54" s="1256"/>
    </row>
    <row r="55" spans="1:109" x14ac:dyDescent="0.15">
      <c r="A55" s="1233"/>
      <c r="B55" s="1225"/>
      <c r="G55" s="1244"/>
      <c r="H55" s="1244"/>
      <c r="I55" s="1244"/>
      <c r="J55" s="1244"/>
      <c r="K55" s="1253"/>
      <c r="L55" s="1253"/>
      <c r="M55" s="1253"/>
      <c r="N55" s="1253"/>
      <c r="AN55" s="1250" t="s">
        <v>583</v>
      </c>
      <c r="AO55" s="1250"/>
      <c r="AP55" s="1250"/>
      <c r="AQ55" s="1250"/>
      <c r="AR55" s="1250"/>
      <c r="AS55" s="1250"/>
      <c r="AT55" s="1250"/>
      <c r="AU55" s="1250"/>
      <c r="AV55" s="1250"/>
      <c r="AW55" s="1250"/>
      <c r="AX55" s="1250"/>
      <c r="AY55" s="1250"/>
      <c r="AZ55" s="1250"/>
      <c r="BA55" s="1250"/>
      <c r="BB55" s="1254" t="s">
        <v>581</v>
      </c>
      <c r="BC55" s="1254"/>
      <c r="BD55" s="1254"/>
      <c r="BE55" s="1254"/>
      <c r="BF55" s="1254"/>
      <c r="BG55" s="1254"/>
      <c r="BH55" s="1254"/>
      <c r="BI55" s="1254"/>
      <c r="BJ55" s="1254"/>
      <c r="BK55" s="1254"/>
      <c r="BL55" s="1254"/>
      <c r="BM55" s="1254"/>
      <c r="BN55" s="1254"/>
      <c r="BO55" s="1254"/>
      <c r="BP55" s="1255"/>
      <c r="BQ55" s="1256"/>
      <c r="BR55" s="1256"/>
      <c r="BS55" s="1256"/>
      <c r="BT55" s="1256"/>
      <c r="BU55" s="1256"/>
      <c r="BV55" s="1256"/>
      <c r="BW55" s="1256"/>
      <c r="BX55" s="1256">
        <v>12.8</v>
      </c>
      <c r="BY55" s="1256"/>
      <c r="BZ55" s="1256"/>
      <c r="CA55" s="1256"/>
      <c r="CB55" s="1256"/>
      <c r="CC55" s="1256"/>
      <c r="CD55" s="1256"/>
      <c r="CE55" s="1256"/>
      <c r="CF55" s="1256">
        <v>0</v>
      </c>
      <c r="CG55" s="1256"/>
      <c r="CH55" s="1256"/>
      <c r="CI55" s="1256"/>
      <c r="CJ55" s="1256"/>
      <c r="CK55" s="1256"/>
      <c r="CL55" s="1256"/>
      <c r="CM55" s="1256"/>
      <c r="CN55" s="1256">
        <v>0</v>
      </c>
      <c r="CO55" s="1256"/>
      <c r="CP55" s="1256"/>
      <c r="CQ55" s="1256"/>
      <c r="CR55" s="1256"/>
      <c r="CS55" s="1256"/>
      <c r="CT55" s="1256"/>
      <c r="CU55" s="1256"/>
      <c r="CV55" s="1256">
        <v>0</v>
      </c>
      <c r="CW55" s="1256"/>
      <c r="CX55" s="1256"/>
      <c r="CY55" s="1256"/>
      <c r="CZ55" s="1256"/>
      <c r="DA55" s="1256"/>
      <c r="DB55" s="1256"/>
      <c r="DC55" s="1256"/>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6"/>
      <c r="BQ56" s="1256"/>
      <c r="BR56" s="1256"/>
      <c r="BS56" s="1256"/>
      <c r="BT56" s="1256"/>
      <c r="BU56" s="1256"/>
      <c r="BV56" s="1256"/>
      <c r="BW56" s="1256"/>
      <c r="BX56" s="1256"/>
      <c r="BY56" s="1256"/>
      <c r="BZ56" s="1256"/>
      <c r="CA56" s="1256"/>
      <c r="CB56" s="1256"/>
      <c r="CC56" s="1256"/>
      <c r="CD56" s="1256"/>
      <c r="CE56" s="1256"/>
      <c r="CF56" s="1256"/>
      <c r="CG56" s="1256"/>
      <c r="CH56" s="1256"/>
      <c r="CI56" s="1256"/>
      <c r="CJ56" s="1256"/>
      <c r="CK56" s="1256"/>
      <c r="CL56" s="1256"/>
      <c r="CM56" s="1256"/>
      <c r="CN56" s="1256"/>
      <c r="CO56" s="1256"/>
      <c r="CP56" s="1256"/>
      <c r="CQ56" s="1256"/>
      <c r="CR56" s="1256"/>
      <c r="CS56" s="1256"/>
      <c r="CT56" s="1256"/>
      <c r="CU56" s="1256"/>
      <c r="CV56" s="1256"/>
      <c r="CW56" s="1256"/>
      <c r="CX56" s="1256"/>
      <c r="CY56" s="1256"/>
      <c r="CZ56" s="1256"/>
      <c r="DA56" s="1256"/>
      <c r="DB56" s="1256"/>
      <c r="DC56" s="1256"/>
    </row>
    <row r="57" spans="1:109" s="1233" customFormat="1" x14ac:dyDescent="0.15">
      <c r="B57" s="1257"/>
      <c r="G57" s="1244"/>
      <c r="H57" s="1244"/>
      <c r="I57" s="1258"/>
      <c r="J57" s="1258"/>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582</v>
      </c>
      <c r="BC57" s="1254"/>
      <c r="BD57" s="1254"/>
      <c r="BE57" s="1254"/>
      <c r="BF57" s="1254"/>
      <c r="BG57" s="1254"/>
      <c r="BH57" s="1254"/>
      <c r="BI57" s="1254"/>
      <c r="BJ57" s="1254"/>
      <c r="BK57" s="1254"/>
      <c r="BL57" s="1254"/>
      <c r="BM57" s="1254"/>
      <c r="BN57" s="1254"/>
      <c r="BO57" s="1254"/>
      <c r="BP57" s="1255"/>
      <c r="BQ57" s="1256"/>
      <c r="BR57" s="1256"/>
      <c r="BS57" s="1256"/>
      <c r="BT57" s="1256"/>
      <c r="BU57" s="1256"/>
      <c r="BV57" s="1256"/>
      <c r="BW57" s="1256"/>
      <c r="BX57" s="1256">
        <v>61.2</v>
      </c>
      <c r="BY57" s="1256"/>
      <c r="BZ57" s="1256"/>
      <c r="CA57" s="1256"/>
      <c r="CB57" s="1256"/>
      <c r="CC57" s="1256"/>
      <c r="CD57" s="1256"/>
      <c r="CE57" s="1256"/>
      <c r="CF57" s="1256">
        <v>63.1</v>
      </c>
      <c r="CG57" s="1256"/>
      <c r="CH57" s="1256"/>
      <c r="CI57" s="1256"/>
      <c r="CJ57" s="1256"/>
      <c r="CK57" s="1256"/>
      <c r="CL57" s="1256"/>
      <c r="CM57" s="1256"/>
      <c r="CN57" s="1256">
        <v>64.2</v>
      </c>
      <c r="CO57" s="1256"/>
      <c r="CP57" s="1256"/>
      <c r="CQ57" s="1256"/>
      <c r="CR57" s="1256"/>
      <c r="CS57" s="1256"/>
      <c r="CT57" s="1256"/>
      <c r="CU57" s="1256"/>
      <c r="CV57" s="1256">
        <v>64.400000000000006</v>
      </c>
      <c r="CW57" s="1256"/>
      <c r="CX57" s="1256"/>
      <c r="CY57" s="1256"/>
      <c r="CZ57" s="1256"/>
      <c r="DA57" s="1256"/>
      <c r="DB57" s="1256"/>
      <c r="DC57" s="1256"/>
      <c r="DD57" s="1259"/>
      <c r="DE57" s="1257"/>
    </row>
    <row r="58" spans="1:109" s="1233" customFormat="1" x14ac:dyDescent="0.15">
      <c r="A58" s="1219"/>
      <c r="B58" s="1257"/>
      <c r="G58" s="1244"/>
      <c r="H58" s="1244"/>
      <c r="I58" s="1258"/>
      <c r="J58" s="1258"/>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6"/>
      <c r="BQ58" s="1256"/>
      <c r="BR58" s="1256"/>
      <c r="BS58" s="1256"/>
      <c r="BT58" s="1256"/>
      <c r="BU58" s="1256"/>
      <c r="BV58" s="1256"/>
      <c r="BW58" s="1256"/>
      <c r="BX58" s="1256"/>
      <c r="BY58" s="1256"/>
      <c r="BZ58" s="1256"/>
      <c r="CA58" s="1256"/>
      <c r="CB58" s="1256"/>
      <c r="CC58" s="1256"/>
      <c r="CD58" s="1256"/>
      <c r="CE58" s="1256"/>
      <c r="CF58" s="1256"/>
      <c r="CG58" s="1256"/>
      <c r="CH58" s="1256"/>
      <c r="CI58" s="1256"/>
      <c r="CJ58" s="1256"/>
      <c r="CK58" s="1256"/>
      <c r="CL58" s="1256"/>
      <c r="CM58" s="1256"/>
      <c r="CN58" s="1256"/>
      <c r="CO58" s="1256"/>
      <c r="CP58" s="1256"/>
      <c r="CQ58" s="1256"/>
      <c r="CR58" s="1256"/>
      <c r="CS58" s="1256"/>
      <c r="CT58" s="1256"/>
      <c r="CU58" s="1256"/>
      <c r="CV58" s="1256"/>
      <c r="CW58" s="1256"/>
      <c r="CX58" s="1256"/>
      <c r="CY58" s="1256"/>
      <c r="CZ58" s="1256"/>
      <c r="DA58" s="1256"/>
      <c r="DB58" s="1256"/>
      <c r="DC58" s="1256"/>
      <c r="DD58" s="1259"/>
      <c r="DE58" s="1257"/>
    </row>
    <row r="59" spans="1:109" s="1233" customFormat="1" x14ac:dyDescent="0.15">
      <c r="A59" s="1219"/>
      <c r="B59" s="1257"/>
      <c r="K59" s="1260"/>
      <c r="L59" s="1260"/>
      <c r="M59" s="1260"/>
      <c r="N59" s="1260"/>
      <c r="AQ59" s="1260"/>
      <c r="AR59" s="1260"/>
      <c r="AS59" s="1260"/>
      <c r="AT59" s="1260"/>
      <c r="BC59" s="1260"/>
      <c r="BD59" s="1260"/>
      <c r="BE59" s="1260"/>
      <c r="BF59" s="1260"/>
      <c r="BO59" s="1260"/>
      <c r="BP59" s="1260"/>
      <c r="BQ59" s="1260"/>
      <c r="BR59" s="1260"/>
      <c r="CA59" s="1260"/>
      <c r="CB59" s="1260"/>
      <c r="CC59" s="1260"/>
      <c r="CD59" s="1260"/>
      <c r="CM59" s="1260"/>
      <c r="CN59" s="1260"/>
      <c r="CO59" s="1260"/>
      <c r="CP59" s="1260"/>
      <c r="CY59" s="1260"/>
      <c r="CZ59" s="1260"/>
      <c r="DA59" s="1260"/>
      <c r="DB59" s="1260"/>
      <c r="DC59" s="1260"/>
      <c r="DD59" s="1259"/>
      <c r="DE59" s="1257"/>
    </row>
    <row r="60" spans="1:109" s="1233" customFormat="1" x14ac:dyDescent="0.15">
      <c r="A60" s="1219"/>
      <c r="B60" s="1257"/>
      <c r="K60" s="1260"/>
      <c r="L60" s="1260"/>
      <c r="M60" s="1260"/>
      <c r="N60" s="1260"/>
      <c r="AQ60" s="1260"/>
      <c r="AR60" s="1260"/>
      <c r="AS60" s="1260"/>
      <c r="AT60" s="1260"/>
      <c r="BC60" s="1260"/>
      <c r="BD60" s="1260"/>
      <c r="BE60" s="1260"/>
      <c r="BF60" s="1260"/>
      <c r="BO60" s="1260"/>
      <c r="BP60" s="1260"/>
      <c r="BQ60" s="1260"/>
      <c r="BR60" s="1260"/>
      <c r="CA60" s="1260"/>
      <c r="CB60" s="1260"/>
      <c r="CC60" s="1260"/>
      <c r="CD60" s="1260"/>
      <c r="CM60" s="1260"/>
      <c r="CN60" s="1260"/>
      <c r="CO60" s="1260"/>
      <c r="CP60" s="1260"/>
      <c r="CY60" s="1260"/>
      <c r="CZ60" s="1260"/>
      <c r="DA60" s="1260"/>
      <c r="DB60" s="1260"/>
      <c r="DC60" s="1260"/>
      <c r="DD60" s="1259"/>
      <c r="DE60" s="1257"/>
    </row>
    <row r="61" spans="1:109" s="1233" customFormat="1" x14ac:dyDescent="0.15">
      <c r="A61" s="1219"/>
      <c r="B61" s="1261"/>
      <c r="C61" s="1262"/>
      <c r="D61" s="1262"/>
      <c r="E61" s="1262"/>
      <c r="F61" s="1262"/>
      <c r="G61" s="1262"/>
      <c r="H61" s="1262"/>
      <c r="I61" s="1262"/>
      <c r="J61" s="1262"/>
      <c r="K61" s="1262"/>
      <c r="L61" s="1262"/>
      <c r="M61" s="1263"/>
      <c r="N61" s="1263"/>
      <c r="O61" s="1262"/>
      <c r="P61" s="1262"/>
      <c r="Q61" s="1262"/>
      <c r="R61" s="1262"/>
      <c r="S61" s="1262"/>
      <c r="T61" s="1262"/>
      <c r="U61" s="1262"/>
      <c r="V61" s="1262"/>
      <c r="W61" s="1262"/>
      <c r="X61" s="1262"/>
      <c r="Y61" s="1262"/>
      <c r="Z61" s="1262"/>
      <c r="AA61" s="1262"/>
      <c r="AB61" s="1262"/>
      <c r="AC61" s="1262"/>
      <c r="AD61" s="1262"/>
      <c r="AE61" s="1262"/>
      <c r="AF61" s="1262"/>
      <c r="AG61" s="1262"/>
      <c r="AH61" s="1262"/>
      <c r="AI61" s="1262"/>
      <c r="AJ61" s="1262"/>
      <c r="AK61" s="1262"/>
      <c r="AL61" s="1262"/>
      <c r="AM61" s="1262"/>
      <c r="AN61" s="1262"/>
      <c r="AO61" s="1262"/>
      <c r="AP61" s="1262"/>
      <c r="AQ61" s="1262"/>
      <c r="AR61" s="1262"/>
      <c r="AS61" s="1263"/>
      <c r="AT61" s="1263"/>
      <c r="AU61" s="1262"/>
      <c r="AV61" s="1262"/>
      <c r="AW61" s="1262"/>
      <c r="AX61" s="1262"/>
      <c r="AY61" s="1262"/>
      <c r="AZ61" s="1262"/>
      <c r="BA61" s="1262"/>
      <c r="BB61" s="1262"/>
      <c r="BC61" s="1262"/>
      <c r="BD61" s="1262"/>
      <c r="BE61" s="1263"/>
      <c r="BF61" s="1263"/>
      <c r="BG61" s="1262"/>
      <c r="BH61" s="1262"/>
      <c r="BI61" s="1262"/>
      <c r="BJ61" s="1262"/>
      <c r="BK61" s="1262"/>
      <c r="BL61" s="1262"/>
      <c r="BM61" s="1262"/>
      <c r="BN61" s="1262"/>
      <c r="BO61" s="1262"/>
      <c r="BP61" s="1262"/>
      <c r="BQ61" s="1263"/>
      <c r="BR61" s="1263"/>
      <c r="BS61" s="1262"/>
      <c r="BT61" s="1262"/>
      <c r="BU61" s="1262"/>
      <c r="BV61" s="1262"/>
      <c r="BW61" s="1262"/>
      <c r="BX61" s="1262"/>
      <c r="BY61" s="1262"/>
      <c r="BZ61" s="1262"/>
      <c r="CA61" s="1262"/>
      <c r="CB61" s="1262"/>
      <c r="CC61" s="1263"/>
      <c r="CD61" s="1263"/>
      <c r="CE61" s="1262"/>
      <c r="CF61" s="1262"/>
      <c r="CG61" s="1262"/>
      <c r="CH61" s="1262"/>
      <c r="CI61" s="1262"/>
      <c r="CJ61" s="1262"/>
      <c r="CK61" s="1262"/>
      <c r="CL61" s="1262"/>
      <c r="CM61" s="1262"/>
      <c r="CN61" s="1262"/>
      <c r="CO61" s="1263"/>
      <c r="CP61" s="1263"/>
      <c r="CQ61" s="1262"/>
      <c r="CR61" s="1262"/>
      <c r="CS61" s="1262"/>
      <c r="CT61" s="1262"/>
      <c r="CU61" s="1262"/>
      <c r="CV61" s="1262"/>
      <c r="CW61" s="1262"/>
      <c r="CX61" s="1262"/>
      <c r="CY61" s="1262"/>
      <c r="CZ61" s="1262"/>
      <c r="DA61" s="1263"/>
      <c r="DB61" s="1263"/>
      <c r="DC61" s="1263"/>
      <c r="DD61" s="1264"/>
      <c r="DE61" s="1257"/>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5" t="s">
        <v>584</v>
      </c>
    </row>
    <row r="64" spans="1:109" x14ac:dyDescent="0.15">
      <c r="B64" s="1225"/>
      <c r="G64" s="1232"/>
      <c r="I64" s="1266"/>
      <c r="J64" s="1266"/>
      <c r="K64" s="1266"/>
      <c r="L64" s="1266"/>
      <c r="M64" s="1266"/>
      <c r="N64" s="1267"/>
      <c r="AM64" s="1232"/>
      <c r="AN64" s="1232" t="s">
        <v>577</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34" t="s">
        <v>585</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x14ac:dyDescent="0.1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x14ac:dyDescent="0.1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x14ac:dyDescent="0.1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x14ac:dyDescent="0.1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x14ac:dyDescent="0.15">
      <c r="B70" s="1225"/>
      <c r="H70" s="1268"/>
      <c r="I70" s="1268"/>
      <c r="J70" s="1269"/>
      <c r="K70" s="1269"/>
      <c r="L70" s="1270"/>
      <c r="M70" s="1269"/>
      <c r="N70" s="1270"/>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1"/>
      <c r="I71" s="1272"/>
      <c r="J71" s="1269"/>
      <c r="K71" s="1269"/>
      <c r="L71" s="1270"/>
      <c r="M71" s="1269"/>
      <c r="N71" s="1270"/>
      <c r="AM71" s="1271"/>
      <c r="AN71" s="1219" t="s">
        <v>579</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520</v>
      </c>
      <c r="BQ72" s="1250"/>
      <c r="BR72" s="1250"/>
      <c r="BS72" s="1250"/>
      <c r="BT72" s="1250"/>
      <c r="BU72" s="1250"/>
      <c r="BV72" s="1250"/>
      <c r="BW72" s="1250"/>
      <c r="BX72" s="1250" t="s">
        <v>521</v>
      </c>
      <c r="BY72" s="1250"/>
      <c r="BZ72" s="1250"/>
      <c r="CA72" s="1250"/>
      <c r="CB72" s="1250"/>
      <c r="CC72" s="1250"/>
      <c r="CD72" s="1250"/>
      <c r="CE72" s="1250"/>
      <c r="CF72" s="1250" t="s">
        <v>522</v>
      </c>
      <c r="CG72" s="1250"/>
      <c r="CH72" s="1250"/>
      <c r="CI72" s="1250"/>
      <c r="CJ72" s="1250"/>
      <c r="CK72" s="1250"/>
      <c r="CL72" s="1250"/>
      <c r="CM72" s="1250"/>
      <c r="CN72" s="1250" t="s">
        <v>523</v>
      </c>
      <c r="CO72" s="1250"/>
      <c r="CP72" s="1250"/>
      <c r="CQ72" s="1250"/>
      <c r="CR72" s="1250"/>
      <c r="CS72" s="1250"/>
      <c r="CT72" s="1250"/>
      <c r="CU72" s="1250"/>
      <c r="CV72" s="1250" t="s">
        <v>524</v>
      </c>
      <c r="CW72" s="1250"/>
      <c r="CX72" s="1250"/>
      <c r="CY72" s="1250"/>
      <c r="CZ72" s="1250"/>
      <c r="DA72" s="1250"/>
      <c r="DB72" s="1250"/>
      <c r="DC72" s="1250"/>
    </row>
    <row r="73" spans="2:107" x14ac:dyDescent="0.15">
      <c r="B73" s="1225"/>
      <c r="G73" s="1251"/>
      <c r="H73" s="1251"/>
      <c r="I73" s="1251"/>
      <c r="J73" s="1251"/>
      <c r="K73" s="1273"/>
      <c r="L73" s="1273"/>
      <c r="M73" s="1273"/>
      <c r="N73" s="1273"/>
      <c r="AM73" s="1243"/>
      <c r="AN73" s="1254" t="s">
        <v>580</v>
      </c>
      <c r="AO73" s="1254"/>
      <c r="AP73" s="1254"/>
      <c r="AQ73" s="1254"/>
      <c r="AR73" s="1254"/>
      <c r="AS73" s="1254"/>
      <c r="AT73" s="1254"/>
      <c r="AU73" s="1254"/>
      <c r="AV73" s="1254"/>
      <c r="AW73" s="1254"/>
      <c r="AX73" s="1254"/>
      <c r="AY73" s="1254"/>
      <c r="AZ73" s="1254"/>
      <c r="BA73" s="1254"/>
      <c r="BB73" s="1254" t="s">
        <v>581</v>
      </c>
      <c r="BC73" s="1254"/>
      <c r="BD73" s="1254"/>
      <c r="BE73" s="1254"/>
      <c r="BF73" s="1254"/>
      <c r="BG73" s="1254"/>
      <c r="BH73" s="1254"/>
      <c r="BI73" s="1254"/>
      <c r="BJ73" s="1254"/>
      <c r="BK73" s="1254"/>
      <c r="BL73" s="1254"/>
      <c r="BM73" s="1254"/>
      <c r="BN73" s="1254"/>
      <c r="BO73" s="1254"/>
      <c r="BP73" s="1256">
        <v>74.3</v>
      </c>
      <c r="BQ73" s="1256"/>
      <c r="BR73" s="1256"/>
      <c r="BS73" s="1256"/>
      <c r="BT73" s="1256"/>
      <c r="BU73" s="1256"/>
      <c r="BV73" s="1256"/>
      <c r="BW73" s="1256"/>
      <c r="BX73" s="1256">
        <v>62.2</v>
      </c>
      <c r="BY73" s="1256"/>
      <c r="BZ73" s="1256"/>
      <c r="CA73" s="1256"/>
      <c r="CB73" s="1256"/>
      <c r="CC73" s="1256"/>
      <c r="CD73" s="1256"/>
      <c r="CE73" s="1256"/>
      <c r="CF73" s="1256">
        <v>42.8</v>
      </c>
      <c r="CG73" s="1256"/>
      <c r="CH73" s="1256"/>
      <c r="CI73" s="1256"/>
      <c r="CJ73" s="1256"/>
      <c r="CK73" s="1256"/>
      <c r="CL73" s="1256"/>
      <c r="CM73" s="1256"/>
      <c r="CN73" s="1256">
        <v>38.799999999999997</v>
      </c>
      <c r="CO73" s="1256"/>
      <c r="CP73" s="1256"/>
      <c r="CQ73" s="1256"/>
      <c r="CR73" s="1256"/>
      <c r="CS73" s="1256"/>
      <c r="CT73" s="1256"/>
      <c r="CU73" s="1256"/>
      <c r="CV73" s="1256">
        <v>26.6</v>
      </c>
      <c r="CW73" s="1256"/>
      <c r="CX73" s="1256"/>
      <c r="CY73" s="1256"/>
      <c r="CZ73" s="1256"/>
      <c r="DA73" s="1256"/>
      <c r="DB73" s="1256"/>
      <c r="DC73" s="1256"/>
    </row>
    <row r="74" spans="2:107" x14ac:dyDescent="0.15">
      <c r="B74" s="1225"/>
      <c r="G74" s="1251"/>
      <c r="H74" s="1251"/>
      <c r="I74" s="1251"/>
      <c r="J74" s="1251"/>
      <c r="K74" s="1273"/>
      <c r="L74" s="1273"/>
      <c r="M74" s="1273"/>
      <c r="N74" s="1273"/>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6"/>
      <c r="BQ74" s="1256"/>
      <c r="BR74" s="1256"/>
      <c r="BS74" s="1256"/>
      <c r="BT74" s="1256"/>
      <c r="BU74" s="1256"/>
      <c r="BV74" s="1256"/>
      <c r="BW74" s="1256"/>
      <c r="BX74" s="1256"/>
      <c r="BY74" s="1256"/>
      <c r="BZ74" s="1256"/>
      <c r="CA74" s="1256"/>
      <c r="CB74" s="1256"/>
      <c r="CC74" s="1256"/>
      <c r="CD74" s="1256"/>
      <c r="CE74" s="1256"/>
      <c r="CF74" s="1256"/>
      <c r="CG74" s="1256"/>
      <c r="CH74" s="1256"/>
      <c r="CI74" s="1256"/>
      <c r="CJ74" s="1256"/>
      <c r="CK74" s="1256"/>
      <c r="CL74" s="1256"/>
      <c r="CM74" s="1256"/>
      <c r="CN74" s="1256"/>
      <c r="CO74" s="1256"/>
      <c r="CP74" s="1256"/>
      <c r="CQ74" s="1256"/>
      <c r="CR74" s="1256"/>
      <c r="CS74" s="1256"/>
      <c r="CT74" s="1256"/>
      <c r="CU74" s="1256"/>
      <c r="CV74" s="1256"/>
      <c r="CW74" s="1256"/>
      <c r="CX74" s="1256"/>
      <c r="CY74" s="1256"/>
      <c r="CZ74" s="1256"/>
      <c r="DA74" s="1256"/>
      <c r="DB74" s="1256"/>
      <c r="DC74" s="1256"/>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586</v>
      </c>
      <c r="BC75" s="1254"/>
      <c r="BD75" s="1254"/>
      <c r="BE75" s="1254"/>
      <c r="BF75" s="1254"/>
      <c r="BG75" s="1254"/>
      <c r="BH75" s="1254"/>
      <c r="BI75" s="1254"/>
      <c r="BJ75" s="1254"/>
      <c r="BK75" s="1254"/>
      <c r="BL75" s="1254"/>
      <c r="BM75" s="1254"/>
      <c r="BN75" s="1254"/>
      <c r="BO75" s="1254"/>
      <c r="BP75" s="1256">
        <v>8.6</v>
      </c>
      <c r="BQ75" s="1256"/>
      <c r="BR75" s="1256"/>
      <c r="BS75" s="1256"/>
      <c r="BT75" s="1256"/>
      <c r="BU75" s="1256"/>
      <c r="BV75" s="1256"/>
      <c r="BW75" s="1256"/>
      <c r="BX75" s="1256">
        <v>8.6999999999999993</v>
      </c>
      <c r="BY75" s="1256"/>
      <c r="BZ75" s="1256"/>
      <c r="CA75" s="1256"/>
      <c r="CB75" s="1256"/>
      <c r="CC75" s="1256"/>
      <c r="CD75" s="1256"/>
      <c r="CE75" s="1256"/>
      <c r="CF75" s="1256">
        <v>8.6999999999999993</v>
      </c>
      <c r="CG75" s="1256"/>
      <c r="CH75" s="1256"/>
      <c r="CI75" s="1256"/>
      <c r="CJ75" s="1256"/>
      <c r="CK75" s="1256"/>
      <c r="CL75" s="1256"/>
      <c r="CM75" s="1256"/>
      <c r="CN75" s="1256">
        <v>8.6999999999999993</v>
      </c>
      <c r="CO75" s="1256"/>
      <c r="CP75" s="1256"/>
      <c r="CQ75" s="1256"/>
      <c r="CR75" s="1256"/>
      <c r="CS75" s="1256"/>
      <c r="CT75" s="1256"/>
      <c r="CU75" s="1256"/>
      <c r="CV75" s="1256">
        <v>8.1999999999999993</v>
      </c>
      <c r="CW75" s="1256"/>
      <c r="CX75" s="1256"/>
      <c r="CY75" s="1256"/>
      <c r="CZ75" s="1256"/>
      <c r="DA75" s="1256"/>
      <c r="DB75" s="1256"/>
      <c r="DC75" s="1256"/>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6"/>
      <c r="BQ76" s="1256"/>
      <c r="BR76" s="1256"/>
      <c r="BS76" s="1256"/>
      <c r="BT76" s="1256"/>
      <c r="BU76" s="1256"/>
      <c r="BV76" s="1256"/>
      <c r="BW76" s="1256"/>
      <c r="BX76" s="1256"/>
      <c r="BY76" s="1256"/>
      <c r="BZ76" s="1256"/>
      <c r="CA76" s="1256"/>
      <c r="CB76" s="1256"/>
      <c r="CC76" s="1256"/>
      <c r="CD76" s="1256"/>
      <c r="CE76" s="1256"/>
      <c r="CF76" s="1256"/>
      <c r="CG76" s="1256"/>
      <c r="CH76" s="1256"/>
      <c r="CI76" s="1256"/>
      <c r="CJ76" s="1256"/>
      <c r="CK76" s="1256"/>
      <c r="CL76" s="1256"/>
      <c r="CM76" s="1256"/>
      <c r="CN76" s="1256"/>
      <c r="CO76" s="1256"/>
      <c r="CP76" s="1256"/>
      <c r="CQ76" s="1256"/>
      <c r="CR76" s="1256"/>
      <c r="CS76" s="1256"/>
      <c r="CT76" s="1256"/>
      <c r="CU76" s="1256"/>
      <c r="CV76" s="1256"/>
      <c r="CW76" s="1256"/>
      <c r="CX76" s="1256"/>
      <c r="CY76" s="1256"/>
      <c r="CZ76" s="1256"/>
      <c r="DA76" s="1256"/>
      <c r="DB76" s="1256"/>
      <c r="DC76" s="1256"/>
    </row>
    <row r="77" spans="2:107" x14ac:dyDescent="0.15">
      <c r="B77" s="1225"/>
      <c r="G77" s="1244"/>
      <c r="H77" s="1244"/>
      <c r="I77" s="1244"/>
      <c r="J77" s="1244"/>
      <c r="K77" s="1273"/>
      <c r="L77" s="1273"/>
      <c r="M77" s="1273"/>
      <c r="N77" s="1273"/>
      <c r="AN77" s="1250" t="s">
        <v>583</v>
      </c>
      <c r="AO77" s="1250"/>
      <c r="AP77" s="1250"/>
      <c r="AQ77" s="1250"/>
      <c r="AR77" s="1250"/>
      <c r="AS77" s="1250"/>
      <c r="AT77" s="1250"/>
      <c r="AU77" s="1250"/>
      <c r="AV77" s="1250"/>
      <c r="AW77" s="1250"/>
      <c r="AX77" s="1250"/>
      <c r="AY77" s="1250"/>
      <c r="AZ77" s="1250"/>
      <c r="BA77" s="1250"/>
      <c r="BB77" s="1254" t="s">
        <v>581</v>
      </c>
      <c r="BC77" s="1254"/>
      <c r="BD77" s="1254"/>
      <c r="BE77" s="1254"/>
      <c r="BF77" s="1254"/>
      <c r="BG77" s="1254"/>
      <c r="BH77" s="1254"/>
      <c r="BI77" s="1254"/>
      <c r="BJ77" s="1254"/>
      <c r="BK77" s="1254"/>
      <c r="BL77" s="1254"/>
      <c r="BM77" s="1254"/>
      <c r="BN77" s="1254"/>
      <c r="BO77" s="1254"/>
      <c r="BP77" s="1256">
        <v>21.4</v>
      </c>
      <c r="BQ77" s="1256"/>
      <c r="BR77" s="1256"/>
      <c r="BS77" s="1256"/>
      <c r="BT77" s="1256"/>
      <c r="BU77" s="1256"/>
      <c r="BV77" s="1256"/>
      <c r="BW77" s="1256"/>
      <c r="BX77" s="1256">
        <v>12.8</v>
      </c>
      <c r="BY77" s="1256"/>
      <c r="BZ77" s="1256"/>
      <c r="CA77" s="1256"/>
      <c r="CB77" s="1256"/>
      <c r="CC77" s="1256"/>
      <c r="CD77" s="1256"/>
      <c r="CE77" s="1256"/>
      <c r="CF77" s="1256">
        <v>0</v>
      </c>
      <c r="CG77" s="1256"/>
      <c r="CH77" s="1256"/>
      <c r="CI77" s="1256"/>
      <c r="CJ77" s="1256"/>
      <c r="CK77" s="1256"/>
      <c r="CL77" s="1256"/>
      <c r="CM77" s="1256"/>
      <c r="CN77" s="1256">
        <v>0</v>
      </c>
      <c r="CO77" s="1256"/>
      <c r="CP77" s="1256"/>
      <c r="CQ77" s="1256"/>
      <c r="CR77" s="1256"/>
      <c r="CS77" s="1256"/>
      <c r="CT77" s="1256"/>
      <c r="CU77" s="1256"/>
      <c r="CV77" s="1256">
        <v>0</v>
      </c>
      <c r="CW77" s="1256"/>
      <c r="CX77" s="1256"/>
      <c r="CY77" s="1256"/>
      <c r="CZ77" s="1256"/>
      <c r="DA77" s="1256"/>
      <c r="DB77" s="1256"/>
      <c r="DC77" s="1256"/>
    </row>
    <row r="78" spans="2:107" x14ac:dyDescent="0.15">
      <c r="B78" s="1225"/>
      <c r="G78" s="1244"/>
      <c r="H78" s="1244"/>
      <c r="I78" s="1244"/>
      <c r="J78" s="1244"/>
      <c r="K78" s="1273"/>
      <c r="L78" s="1273"/>
      <c r="M78" s="1273"/>
      <c r="N78" s="1273"/>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6"/>
      <c r="BQ78" s="1256"/>
      <c r="BR78" s="1256"/>
      <c r="BS78" s="1256"/>
      <c r="BT78" s="1256"/>
      <c r="BU78" s="1256"/>
      <c r="BV78" s="1256"/>
      <c r="BW78" s="1256"/>
      <c r="BX78" s="1256"/>
      <c r="BY78" s="1256"/>
      <c r="BZ78" s="1256"/>
      <c r="CA78" s="1256"/>
      <c r="CB78" s="1256"/>
      <c r="CC78" s="1256"/>
      <c r="CD78" s="1256"/>
      <c r="CE78" s="1256"/>
      <c r="CF78" s="1256"/>
      <c r="CG78" s="1256"/>
      <c r="CH78" s="1256"/>
      <c r="CI78" s="1256"/>
      <c r="CJ78" s="1256"/>
      <c r="CK78" s="1256"/>
      <c r="CL78" s="1256"/>
      <c r="CM78" s="1256"/>
      <c r="CN78" s="1256"/>
      <c r="CO78" s="1256"/>
      <c r="CP78" s="1256"/>
      <c r="CQ78" s="1256"/>
      <c r="CR78" s="1256"/>
      <c r="CS78" s="1256"/>
      <c r="CT78" s="1256"/>
      <c r="CU78" s="1256"/>
      <c r="CV78" s="1256"/>
      <c r="CW78" s="1256"/>
      <c r="CX78" s="1256"/>
      <c r="CY78" s="1256"/>
      <c r="CZ78" s="1256"/>
      <c r="DA78" s="1256"/>
      <c r="DB78" s="1256"/>
      <c r="DC78" s="1256"/>
    </row>
    <row r="79" spans="2:107" x14ac:dyDescent="0.15">
      <c r="B79" s="1225"/>
      <c r="G79" s="1244"/>
      <c r="H79" s="1244"/>
      <c r="I79" s="1258"/>
      <c r="J79" s="1258"/>
      <c r="K79" s="1274"/>
      <c r="L79" s="1274"/>
      <c r="M79" s="1274"/>
      <c r="N79" s="1274"/>
      <c r="AN79" s="1250"/>
      <c r="AO79" s="1250"/>
      <c r="AP79" s="1250"/>
      <c r="AQ79" s="1250"/>
      <c r="AR79" s="1250"/>
      <c r="AS79" s="1250"/>
      <c r="AT79" s="1250"/>
      <c r="AU79" s="1250"/>
      <c r="AV79" s="1250"/>
      <c r="AW79" s="1250"/>
      <c r="AX79" s="1250"/>
      <c r="AY79" s="1250"/>
      <c r="AZ79" s="1250"/>
      <c r="BA79" s="1250"/>
      <c r="BB79" s="1254" t="s">
        <v>586</v>
      </c>
      <c r="BC79" s="1254"/>
      <c r="BD79" s="1254"/>
      <c r="BE79" s="1254"/>
      <c r="BF79" s="1254"/>
      <c r="BG79" s="1254"/>
      <c r="BH79" s="1254"/>
      <c r="BI79" s="1254"/>
      <c r="BJ79" s="1254"/>
      <c r="BK79" s="1254"/>
      <c r="BL79" s="1254"/>
      <c r="BM79" s="1254"/>
      <c r="BN79" s="1254"/>
      <c r="BO79" s="1254"/>
      <c r="BP79" s="1256">
        <v>7.7</v>
      </c>
      <c r="BQ79" s="1256"/>
      <c r="BR79" s="1256"/>
      <c r="BS79" s="1256"/>
      <c r="BT79" s="1256"/>
      <c r="BU79" s="1256"/>
      <c r="BV79" s="1256"/>
      <c r="BW79" s="1256"/>
      <c r="BX79" s="1256">
        <v>7.3</v>
      </c>
      <c r="BY79" s="1256"/>
      <c r="BZ79" s="1256"/>
      <c r="CA79" s="1256"/>
      <c r="CB79" s="1256"/>
      <c r="CC79" s="1256"/>
      <c r="CD79" s="1256"/>
      <c r="CE79" s="1256"/>
      <c r="CF79" s="1256">
        <v>7.2</v>
      </c>
      <c r="CG79" s="1256"/>
      <c r="CH79" s="1256"/>
      <c r="CI79" s="1256"/>
      <c r="CJ79" s="1256"/>
      <c r="CK79" s="1256"/>
      <c r="CL79" s="1256"/>
      <c r="CM79" s="1256"/>
      <c r="CN79" s="1256">
        <v>7.2</v>
      </c>
      <c r="CO79" s="1256"/>
      <c r="CP79" s="1256"/>
      <c r="CQ79" s="1256"/>
      <c r="CR79" s="1256"/>
      <c r="CS79" s="1256"/>
      <c r="CT79" s="1256"/>
      <c r="CU79" s="1256"/>
      <c r="CV79" s="1256">
        <v>7</v>
      </c>
      <c r="CW79" s="1256"/>
      <c r="CX79" s="1256"/>
      <c r="CY79" s="1256"/>
      <c r="CZ79" s="1256"/>
      <c r="DA79" s="1256"/>
      <c r="DB79" s="1256"/>
      <c r="DC79" s="1256"/>
    </row>
    <row r="80" spans="2:107" x14ac:dyDescent="0.15">
      <c r="B80" s="1225"/>
      <c r="G80" s="1244"/>
      <c r="H80" s="1244"/>
      <c r="I80" s="1258"/>
      <c r="J80" s="1258"/>
      <c r="K80" s="1274"/>
      <c r="L80" s="1274"/>
      <c r="M80" s="1274"/>
      <c r="N80" s="1274"/>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6"/>
      <c r="BQ80" s="1256"/>
      <c r="BR80" s="1256"/>
      <c r="BS80" s="1256"/>
      <c r="BT80" s="1256"/>
      <c r="BU80" s="1256"/>
      <c r="BV80" s="1256"/>
      <c r="BW80" s="1256"/>
      <c r="BX80" s="1256"/>
      <c r="BY80" s="1256"/>
      <c r="BZ80" s="1256"/>
      <c r="CA80" s="1256"/>
      <c r="CB80" s="1256"/>
      <c r="CC80" s="1256"/>
      <c r="CD80" s="1256"/>
      <c r="CE80" s="1256"/>
      <c r="CF80" s="1256"/>
      <c r="CG80" s="1256"/>
      <c r="CH80" s="1256"/>
      <c r="CI80" s="1256"/>
      <c r="CJ80" s="1256"/>
      <c r="CK80" s="1256"/>
      <c r="CL80" s="1256"/>
      <c r="CM80" s="1256"/>
      <c r="CN80" s="1256"/>
      <c r="CO80" s="1256"/>
      <c r="CP80" s="1256"/>
      <c r="CQ80" s="1256"/>
      <c r="CR80" s="1256"/>
      <c r="CS80" s="1256"/>
      <c r="CT80" s="1256"/>
      <c r="CU80" s="1256"/>
      <c r="CV80" s="1256"/>
      <c r="CW80" s="1256"/>
      <c r="CX80" s="1256"/>
      <c r="CY80" s="1256"/>
      <c r="CZ80" s="1256"/>
      <c r="DA80" s="1256"/>
      <c r="DB80" s="1256"/>
      <c r="DC80" s="1256"/>
    </row>
    <row r="81" spans="2:109" x14ac:dyDescent="0.15">
      <c r="B81" s="1225"/>
    </row>
    <row r="82" spans="2:109" ht="17.25" x14ac:dyDescent="0.15">
      <c r="B82" s="1225"/>
      <c r="K82" s="1275"/>
      <c r="L82" s="1275"/>
      <c r="M82" s="1275"/>
      <c r="N82" s="1275"/>
      <c r="AQ82" s="1275"/>
      <c r="AR82" s="1275"/>
      <c r="AS82" s="1275"/>
      <c r="AT82" s="1275"/>
      <c r="BC82" s="1275"/>
      <c r="BD82" s="1275"/>
      <c r="BE82" s="1275"/>
      <c r="BF82" s="1275"/>
      <c r="BO82" s="1275"/>
      <c r="BP82" s="1275"/>
      <c r="BQ82" s="1275"/>
      <c r="BR82" s="1275"/>
      <c r="CA82" s="1275"/>
      <c r="CB82" s="1275"/>
      <c r="CC82" s="1275"/>
      <c r="CD82" s="1275"/>
      <c r="CM82" s="1275"/>
      <c r="CN82" s="1275"/>
      <c r="CO82" s="1275"/>
      <c r="CP82" s="1275"/>
      <c r="CY82" s="1275"/>
      <c r="CZ82" s="1275"/>
      <c r="DA82" s="1275"/>
      <c r="DB82" s="1275"/>
      <c r="DC82" s="1275"/>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ptUcaK7i1rMKwzwoxTlVZO0E4ZaZLCdbr8KNk4OiTY1iJY7yKM18/nVkjXn80XSyU7dUZHvvgxn/Hu/I2bcnxA==" saltValue="LnPQT0xU1jRTvAAgRebWt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265803-C720-4AA3-98E4-11B21129411B}">
  <sheetPr>
    <pageSetUpPr fitToPage="1"/>
  </sheetPr>
  <dimension ref="A1:DR125"/>
  <sheetViews>
    <sheetView showGridLines="0" topLeftCell="A84" zoomScaleNormal="100" zoomScaleSheetLayoutView="70" workbookViewId="0">
      <selection activeCell="AN65" sqref="AN65:DC69"/>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470</v>
      </c>
    </row>
  </sheetData>
  <sheetProtection algorithmName="SHA-512" hashValue="VfHRUwM+/nlUH6dplI1GCT8/ZkDNTs66K9B2sD9yJcdP2v82XXayOuSu4cz000orYLd9XfIAX69iNZcYQXYy7g==" saltValue="tA89iFuSjOZoL2Uve4pfa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197DED-7E95-475F-9987-C0C07CE2B188}">
  <sheetPr>
    <pageSetUpPr fitToPage="1"/>
  </sheetPr>
  <dimension ref="A1:DR125"/>
  <sheetViews>
    <sheetView showGridLines="0" topLeftCell="A91" zoomScaleNormal="100" zoomScaleSheetLayoutView="55" workbookViewId="0">
      <selection activeCell="AN65" sqref="AN65:DC69"/>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470</v>
      </c>
    </row>
  </sheetData>
  <sheetProtection algorithmName="SHA-512" hashValue="/53/cqyZZCkAO/VlQTszXMLq3CXpE963Km+ZNwcmS05kHeUVhpfn//OaqcgjF2/eufwSb+SLCTrK5ouWEFho6g==" saltValue="MujsAbquYeiHE1/+ipIkYw=="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519</v>
      </c>
      <c r="G2" s="151"/>
      <c r="H2" s="152"/>
    </row>
    <row r="3" spans="1:8" x14ac:dyDescent="0.15">
      <c r="A3" s="148" t="s">
        <v>512</v>
      </c>
      <c r="B3" s="153"/>
      <c r="C3" s="154"/>
      <c r="D3" s="155">
        <v>181507</v>
      </c>
      <c r="E3" s="156"/>
      <c r="F3" s="157">
        <v>87464</v>
      </c>
      <c r="G3" s="158"/>
      <c r="H3" s="159"/>
    </row>
    <row r="4" spans="1:8" x14ac:dyDescent="0.15">
      <c r="A4" s="160"/>
      <c r="B4" s="161"/>
      <c r="C4" s="162"/>
      <c r="D4" s="163">
        <v>69407</v>
      </c>
      <c r="E4" s="164"/>
      <c r="F4" s="165">
        <v>47479</v>
      </c>
      <c r="G4" s="166"/>
      <c r="H4" s="167"/>
    </row>
    <row r="5" spans="1:8" x14ac:dyDescent="0.15">
      <c r="A5" s="148" t="s">
        <v>514</v>
      </c>
      <c r="B5" s="153"/>
      <c r="C5" s="154"/>
      <c r="D5" s="155">
        <v>52250</v>
      </c>
      <c r="E5" s="156"/>
      <c r="F5" s="157">
        <v>96248</v>
      </c>
      <c r="G5" s="158"/>
      <c r="H5" s="159"/>
    </row>
    <row r="6" spans="1:8" x14ac:dyDescent="0.15">
      <c r="A6" s="160"/>
      <c r="B6" s="161"/>
      <c r="C6" s="162"/>
      <c r="D6" s="163">
        <v>39736</v>
      </c>
      <c r="E6" s="164"/>
      <c r="F6" s="165">
        <v>55768</v>
      </c>
      <c r="G6" s="166"/>
      <c r="H6" s="167"/>
    </row>
    <row r="7" spans="1:8" x14ac:dyDescent="0.15">
      <c r="A7" s="148" t="s">
        <v>515</v>
      </c>
      <c r="B7" s="153"/>
      <c r="C7" s="154"/>
      <c r="D7" s="155">
        <v>61773</v>
      </c>
      <c r="E7" s="156"/>
      <c r="F7" s="157">
        <v>76413</v>
      </c>
      <c r="G7" s="158"/>
      <c r="H7" s="159"/>
    </row>
    <row r="8" spans="1:8" x14ac:dyDescent="0.15">
      <c r="A8" s="160"/>
      <c r="B8" s="161"/>
      <c r="C8" s="162"/>
      <c r="D8" s="163">
        <v>37339</v>
      </c>
      <c r="E8" s="164"/>
      <c r="F8" s="165">
        <v>39658</v>
      </c>
      <c r="G8" s="166"/>
      <c r="H8" s="167"/>
    </row>
    <row r="9" spans="1:8" x14ac:dyDescent="0.15">
      <c r="A9" s="148" t="s">
        <v>516</v>
      </c>
      <c r="B9" s="153"/>
      <c r="C9" s="154"/>
      <c r="D9" s="155">
        <v>135654</v>
      </c>
      <c r="E9" s="156"/>
      <c r="F9" s="157">
        <v>66481</v>
      </c>
      <c r="G9" s="158"/>
      <c r="H9" s="159"/>
    </row>
    <row r="10" spans="1:8" x14ac:dyDescent="0.15">
      <c r="A10" s="160"/>
      <c r="B10" s="161"/>
      <c r="C10" s="162"/>
      <c r="D10" s="163">
        <v>41088</v>
      </c>
      <c r="E10" s="164"/>
      <c r="F10" s="165">
        <v>36120</v>
      </c>
      <c r="G10" s="166"/>
      <c r="H10" s="167"/>
    </row>
    <row r="11" spans="1:8" x14ac:dyDescent="0.15">
      <c r="A11" s="148" t="s">
        <v>517</v>
      </c>
      <c r="B11" s="153"/>
      <c r="C11" s="154"/>
      <c r="D11" s="155">
        <v>49686</v>
      </c>
      <c r="E11" s="156"/>
      <c r="F11" s="157">
        <v>67825</v>
      </c>
      <c r="G11" s="158"/>
      <c r="H11" s="159"/>
    </row>
    <row r="12" spans="1:8" x14ac:dyDescent="0.15">
      <c r="A12" s="160"/>
      <c r="B12" s="161"/>
      <c r="C12" s="168"/>
      <c r="D12" s="163">
        <v>28410</v>
      </c>
      <c r="E12" s="164"/>
      <c r="F12" s="165">
        <v>39417</v>
      </c>
      <c r="G12" s="166"/>
      <c r="H12" s="167"/>
    </row>
    <row r="13" spans="1:8" x14ac:dyDescent="0.15">
      <c r="A13" s="148"/>
      <c r="B13" s="153"/>
      <c r="C13" s="169"/>
      <c r="D13" s="170">
        <v>96174</v>
      </c>
      <c r="E13" s="171"/>
      <c r="F13" s="172">
        <v>78886</v>
      </c>
      <c r="G13" s="173"/>
      <c r="H13" s="159"/>
    </row>
    <row r="14" spans="1:8" x14ac:dyDescent="0.15">
      <c r="A14" s="160"/>
      <c r="B14" s="161"/>
      <c r="C14" s="162"/>
      <c r="D14" s="163">
        <v>43196</v>
      </c>
      <c r="E14" s="164"/>
      <c r="F14" s="165">
        <v>43688</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0.81</v>
      </c>
      <c r="C19" s="174">
        <f>ROUND(VALUE(SUBSTITUTE(実質収支比率等に係る経年分析!G$48,"▲","-")),2)</f>
        <v>1.03</v>
      </c>
      <c r="D19" s="174">
        <f>ROUND(VALUE(SUBSTITUTE(実質収支比率等に係る経年分析!H$48,"▲","-")),2)</f>
        <v>3.14</v>
      </c>
      <c r="E19" s="174">
        <f>ROUND(VALUE(SUBSTITUTE(実質収支比率等に係る経年分析!I$48,"▲","-")),2)</f>
        <v>2.17</v>
      </c>
      <c r="F19" s="174">
        <f>ROUND(VALUE(SUBSTITUTE(実質収支比率等に係る経年分析!J$48,"▲","-")),2)</f>
        <v>2.17</v>
      </c>
    </row>
    <row r="20" spans="1:11" x14ac:dyDescent="0.15">
      <c r="A20" s="174" t="s">
        <v>53</v>
      </c>
      <c r="B20" s="174">
        <f>ROUND(VALUE(SUBSTITUTE(実質収支比率等に係る経年分析!F$47,"▲","-")),2)</f>
        <v>21.64</v>
      </c>
      <c r="C20" s="174">
        <f>ROUND(VALUE(SUBSTITUTE(実質収支比率等に係る経年分析!G$47,"▲","-")),2)</f>
        <v>25.43</v>
      </c>
      <c r="D20" s="174">
        <f>ROUND(VALUE(SUBSTITUTE(実質収支比率等に係る経年分析!H$47,"▲","-")),2)</f>
        <v>28.63</v>
      </c>
      <c r="E20" s="174">
        <f>ROUND(VALUE(SUBSTITUTE(実質収支比率等に係る経年分析!I$47,"▲","-")),2)</f>
        <v>29.1</v>
      </c>
      <c r="F20" s="174">
        <f>ROUND(VALUE(SUBSTITUTE(実質収支比率等に係る経年分析!J$47,"▲","-")),2)</f>
        <v>19.46</v>
      </c>
    </row>
    <row r="21" spans="1:11" x14ac:dyDescent="0.15">
      <c r="A21" s="174" t="s">
        <v>54</v>
      </c>
      <c r="B21" s="174">
        <f>IF(ISNUMBER(VALUE(SUBSTITUTE(実質収支比率等に係る経年分析!F$49,"▲","-"))),ROUND(VALUE(SUBSTITUTE(実質収支比率等に係る経年分析!F$49,"▲","-")),2),NA())</f>
        <v>-11.88</v>
      </c>
      <c r="C21" s="174">
        <f>IF(ISNUMBER(VALUE(SUBSTITUTE(実質収支比率等に係る経年分析!G$49,"▲","-"))),ROUND(VALUE(SUBSTITUTE(実質収支比率等に係る経年分析!G$49,"▲","-")),2),NA())</f>
        <v>4.68</v>
      </c>
      <c r="D21" s="174">
        <f>IF(ISNUMBER(VALUE(SUBSTITUTE(実質収支比率等に係る経年分析!H$49,"▲","-"))),ROUND(VALUE(SUBSTITUTE(実質収支比率等に係る経年分析!H$49,"▲","-")),2),NA())</f>
        <v>6.86</v>
      </c>
      <c r="E21" s="174">
        <f>IF(ISNUMBER(VALUE(SUBSTITUTE(実質収支比率等に係る経年分析!I$49,"▲","-"))),ROUND(VALUE(SUBSTITUTE(実質収支比率等に係る経年分析!I$49,"▲","-")),2),NA())</f>
        <v>6.43</v>
      </c>
      <c r="F21" s="174">
        <f>IF(ISNUMBER(VALUE(SUBSTITUTE(実質収支比率等に係る経年分析!J$49,"▲","-"))),ROUND(VALUE(SUBSTITUTE(実質収支比率等に係る経年分析!J$49,"▲","-")),2),NA())</f>
        <v>-5.12</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f>IF(ROUND(VALUE(SUBSTITUTE(連結実質赤字比率に係る赤字・黒字の構成分析!F$42,"▲", "-")), 2) &lt; 0, ABS(ROUND(VALUE(SUBSTITUTE(連結実質赤字比率に係る赤字・黒字の構成分析!F$42,"▲", "-")), 2)), NA())</f>
        <v>10.86</v>
      </c>
      <c r="C28" s="175" t="e">
        <f>IF(ROUND(VALUE(SUBSTITUTE(連結実質赤字比率に係る赤字・黒字の構成分析!F$42,"▲", "-")), 2) &gt;= 0, ABS(ROUND(VALUE(SUBSTITUTE(連結実質赤字比率に係る赤字・黒字の構成分析!F$42,"▲", "-")), 2)), NA())</f>
        <v>#N/A</v>
      </c>
      <c r="D28" s="175">
        <f>IF(ROUND(VALUE(SUBSTITUTE(連結実質赤字比率に係る赤字・黒字の構成分析!G$42,"▲", "-")), 2) &lt; 0, ABS(ROUND(VALUE(SUBSTITUTE(連結実質赤字比率に係る赤字・黒字の構成分析!G$42,"▲", "-")), 2)), NA())</f>
        <v>10.36</v>
      </c>
      <c r="E28" s="175" t="e">
        <f>IF(ROUND(VALUE(SUBSTITUTE(連結実質赤字比率に係る赤字・黒字の構成分析!G$42,"▲", "-")), 2) &gt;= 0, ABS(ROUND(VALUE(SUBSTITUTE(連結実質赤字比率に係る赤字・黒字の構成分析!G$42,"▲", "-")), 2)), NA())</f>
        <v>#N/A</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e">
        <f>IF(連結実質赤字比率に係る赤字・黒字の構成分析!C$39="",NA(),連結実質赤字比率に係る赤字・黒字の構成分析!C$39)</f>
        <v>#N/A</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#VALUE!</v>
      </c>
      <c r="K31" s="175" t="e">
        <f>IF(ROUND(VALUE(SUBSTITUTE(連結実質赤字比率に係る赤字・黒字の構成分析!J$39,"▲", "-")), 2) &gt;= 0, ABS(ROUND(VALUE(SUBSTITUTE(連結実質赤字比率に係る赤字・黒字の構成分析!J$39,"▲", "-")), 2)), NA())</f>
        <v>#VALUE!</v>
      </c>
    </row>
    <row r="32" spans="1:11" x14ac:dyDescent="0.15">
      <c r="A32" s="175" t="e">
        <f>IF(連結実質赤字比率に係る赤字・黒字の構成分析!C$38="",NA(),連結実質赤字比率に係る赤字・黒字の構成分析!C$38)</f>
        <v>#N/A</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#VALUE!</v>
      </c>
      <c r="E32" s="175" t="e">
        <f>IF(ROUND(VALUE(SUBSTITUTE(連結実質赤字比率に係る赤字・黒字の構成分析!G$38,"▲", "-")), 2) &gt;= 0, ABS(ROUND(VALUE(SUBSTITUTE(連結実質赤字比率に係る赤字・黒字の構成分析!G$38,"▲", "-")), 2)), NA())</f>
        <v>#VALUE!</v>
      </c>
      <c r="F32" s="175" t="e">
        <f>IF(ROUND(VALUE(SUBSTITUTE(連結実質赤字比率に係る赤字・黒字の構成分析!H$38,"▲", "-")), 2) &lt; 0, ABS(ROUND(VALUE(SUBSTITUTE(連結実質赤字比率に係る赤字・黒字の構成分析!H$38,"▲", "-")), 2)), NA())</f>
        <v>#VALUE!</v>
      </c>
      <c r="G32" s="175" t="e">
        <f>IF(ROUND(VALUE(SUBSTITUTE(連結実質赤字比率に係る赤字・黒字の構成分析!H$38,"▲", "-")), 2) &gt;= 0, ABS(ROUND(VALUE(SUBSTITUTE(連結実質赤字比率に係る赤字・黒字の構成分析!H$38,"▲", "-")), 2)), NA())</f>
        <v>#VALUE!</v>
      </c>
      <c r="H32" s="175" t="e">
        <f>IF(ROUND(VALUE(SUBSTITUTE(連結実質赤字比率に係る赤字・黒字の構成分析!I$38,"▲", "-")), 2) &lt; 0, ABS(ROUND(VALUE(SUBSTITUTE(連結実質赤字比率に係る赤字・黒字の構成分析!I$38,"▲", "-")), 2)), NA())</f>
        <v>#VALUE!</v>
      </c>
      <c r="I32" s="175" t="e">
        <f>IF(ROUND(VALUE(SUBSTITUTE(連結実質赤字比率に係る赤字・黒字の構成分析!I$38,"▲", "-")), 2) &gt;= 0, ABS(ROUND(VALUE(SUBSTITUTE(連結実質赤字比率に係る赤字・黒字の構成分析!I$38,"▲", "-")), 2)), NA())</f>
        <v>#VALUE!</v>
      </c>
      <c r="J32" s="175" t="e">
        <f>IF(ROUND(VALUE(SUBSTITUTE(連結実質赤字比率に係る赤字・黒字の構成分析!J$38,"▲", "-")), 2) &lt; 0, ABS(ROUND(VALUE(SUBSTITUTE(連結実質赤字比率に係る赤字・黒字の構成分析!J$38,"▲", "-")), 2)), NA())</f>
        <v>#VALUE!</v>
      </c>
      <c r="K32" s="175" t="e">
        <f>IF(ROUND(VALUE(SUBSTITUTE(連結実質赤字比率に係る赤字・黒字の構成分析!J$38,"▲", "-")), 2) &gt;= 0, ABS(ROUND(VALUE(SUBSTITUTE(連結実質赤字比率に係る赤字・黒字の構成分析!J$38,"▲", "-")), 2)), NA())</f>
        <v>#VALUE!</v>
      </c>
    </row>
    <row r="33" spans="1:16" x14ac:dyDescent="0.15">
      <c r="A33" s="175" t="str">
        <f>IF(連結実質赤字比率に係る赤字・黒字の構成分析!C$37="",NA(),連結実質赤字比率に係る赤字・黒字の構成分析!C$37)</f>
        <v>後期高齢者医療特別会計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7.0000000000000007E-2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0.05</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0.05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0.08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0.09</v>
      </c>
    </row>
    <row r="34" spans="1:16" x14ac:dyDescent="0.15">
      <c r="A34" s="175" t="str">
        <f>IF(連結実質赤字比率に係る赤字・黒字の構成分析!C$36="",NA(),連結実質赤字比率に係る赤字・黒字の構成分析!C$36)</f>
        <v>国民健康保険事業勘定特別会計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1.32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0.31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1.1499999999999999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0.17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0.83</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11.71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11.42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3.15</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2.1800000000000002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2.17</v>
      </c>
    </row>
    <row r="36" spans="1:16" x14ac:dyDescent="0.15">
      <c r="A36" s="175" t="str">
        <f>IF(連結実質赤字比率に係る赤字・黒字の構成分析!C$34="",NA(),連結実質赤字比率に係る赤字・黒字の構成分析!C$34)</f>
        <v>学校給食センター特別会計</v>
      </c>
      <c r="B36" s="175">
        <f>IF(ROUND(VALUE(SUBSTITUTE(連結実質赤字比率に係る赤字・黒字の構成分析!F$34,"▲", "-")), 2) &lt; 0, ABS(ROUND(VALUE(SUBSTITUTE(連結実質赤字比率に係る赤字・黒字の構成分析!F$34,"▲", "-")), 2)), NA())</f>
        <v>0.03</v>
      </c>
      <c r="C36" s="175" t="e">
        <f>IF(ROUND(VALUE(SUBSTITUTE(連結実質赤字比率に係る赤字・黒字の構成分析!F$34,"▲", "-")), 2) &gt;= 0, ABS(ROUND(VALUE(SUBSTITUTE(連結実質赤字比率に係る赤字・黒字の構成分析!F$34,"▲", "-")), 2)), NA())</f>
        <v>#N/A</v>
      </c>
      <c r="D36" s="175">
        <f>IF(ROUND(VALUE(SUBSTITUTE(連結実質赤字比率に係る赤字・黒字の構成分析!G$34,"▲", "-")), 2) &lt; 0, ABS(ROUND(VALUE(SUBSTITUTE(連結実質赤字比率に係る赤字・黒字の構成分析!G$34,"▲", "-")), 2)), NA())</f>
        <v>0.02</v>
      </c>
      <c r="E36" s="175" t="e">
        <f>IF(ROUND(VALUE(SUBSTITUTE(連結実質赤字比率に係る赤字・黒字の構成分析!G$34,"▲", "-")), 2) &gt;= 0, ABS(ROUND(VALUE(SUBSTITUTE(連結実質赤字比率に係る赤字・黒字の構成分析!G$34,"▲", "-")), 2)), NA())</f>
        <v>#N/A</v>
      </c>
      <c r="F36" s="175">
        <f>IF(ROUND(VALUE(SUBSTITUTE(連結実質赤字比率に係る赤字・黒字の構成分析!H$34,"▲", "-")), 2) &lt; 0, ABS(ROUND(VALUE(SUBSTITUTE(連結実質赤字比率に係る赤字・黒字の構成分析!H$34,"▲", "-")), 2)), NA())</f>
        <v>0.01</v>
      </c>
      <c r="G36" s="175" t="e">
        <f>IF(ROUND(VALUE(SUBSTITUTE(連結実質赤字比率に係る赤字・黒字の構成分析!H$34,"▲", "-")), 2) &gt;= 0, ABS(ROUND(VALUE(SUBSTITUTE(連結実質赤字比率に係る赤字・黒字の構成分析!H$34,"▲", "-")), 2)), NA())</f>
        <v>#N/A</v>
      </c>
      <c r="H36" s="175">
        <f>IF(ROUND(VALUE(SUBSTITUTE(連結実質赤字比率に係る赤字・黒字の構成分析!I$34,"▲", "-")), 2) &lt; 0, ABS(ROUND(VALUE(SUBSTITUTE(連結実質赤字比率に係る赤字・黒字の構成分析!I$34,"▲", "-")), 2)), NA())</f>
        <v>0.01</v>
      </c>
      <c r="I36" s="175" t="e">
        <f>IF(ROUND(VALUE(SUBSTITUTE(連結実質赤字比率に係る赤字・黒字の構成分析!I$34,"▲", "-")), 2) &gt;= 0, ABS(ROUND(VALUE(SUBSTITUTE(連結実質赤字比率に係る赤字・黒字の構成分析!I$34,"▲", "-")), 2)), NA())</f>
        <v>#N/A</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0</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1174</v>
      </c>
      <c r="E42" s="176"/>
      <c r="F42" s="176"/>
      <c r="G42" s="176">
        <f>'実質公債費比率（分子）の構造'!L$52</f>
        <v>1118</v>
      </c>
      <c r="H42" s="176"/>
      <c r="I42" s="176"/>
      <c r="J42" s="176">
        <f>'実質公債費比率（分子）の構造'!M$52</f>
        <v>1090</v>
      </c>
      <c r="K42" s="176"/>
      <c r="L42" s="176"/>
      <c r="M42" s="176">
        <f>'実質公債費比率（分子）の構造'!N$52</f>
        <v>1086</v>
      </c>
      <c r="N42" s="176"/>
      <c r="O42" s="176"/>
      <c r="P42" s="176">
        <f>'実質公債費比率（分子）の構造'!O$52</f>
        <v>1109</v>
      </c>
    </row>
    <row r="43" spans="1:16" x14ac:dyDescent="0.15">
      <c r="A43" s="176" t="s">
        <v>16</v>
      </c>
      <c r="B43" s="176">
        <f>'実質公債費比率（分子）の構造'!K$51</f>
        <v>0</v>
      </c>
      <c r="C43" s="176"/>
      <c r="D43" s="176"/>
      <c r="E43" s="176">
        <f>'実質公債費比率（分子）の構造'!L$51</f>
        <v>0</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63</v>
      </c>
      <c r="C45" s="176"/>
      <c r="D45" s="176"/>
      <c r="E45" s="176">
        <f>'実質公債費比率（分子）の構造'!L$49</f>
        <v>67</v>
      </c>
      <c r="F45" s="176"/>
      <c r="G45" s="176"/>
      <c r="H45" s="176">
        <f>'実質公債費比率（分子）の構造'!M$49</f>
        <v>62</v>
      </c>
      <c r="I45" s="176"/>
      <c r="J45" s="176"/>
      <c r="K45" s="176">
        <f>'実質公債費比率（分子）の構造'!N$49</f>
        <v>67</v>
      </c>
      <c r="L45" s="176"/>
      <c r="M45" s="176"/>
      <c r="N45" s="176">
        <f>'実質公債費比率（分子）の構造'!O$49</f>
        <v>30</v>
      </c>
      <c r="O45" s="176"/>
      <c r="P45" s="176"/>
    </row>
    <row r="46" spans="1:16" x14ac:dyDescent="0.15">
      <c r="A46" s="176" t="s">
        <v>64</v>
      </c>
      <c r="B46" s="176" t="str">
        <f>'実質公債費比率（分子）の構造'!K$48</f>
        <v>-</v>
      </c>
      <c r="C46" s="176"/>
      <c r="D46" s="176"/>
      <c r="E46" s="176" t="str">
        <f>'実質公債費比率（分子）の構造'!L$48</f>
        <v>-</v>
      </c>
      <c r="F46" s="176"/>
      <c r="G46" s="176"/>
      <c r="H46" s="176" t="str">
        <f>'実質公債費比率（分子）の構造'!M$48</f>
        <v>-</v>
      </c>
      <c r="I46" s="176"/>
      <c r="J46" s="176"/>
      <c r="K46" s="176" t="str">
        <f>'実質公債費比率（分子）の構造'!N$48</f>
        <v>-</v>
      </c>
      <c r="L46" s="176"/>
      <c r="M46" s="176"/>
      <c r="N46" s="176" t="str">
        <f>'実質公債費比率（分子）の構造'!O$48</f>
        <v>-</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1461</v>
      </c>
      <c r="C49" s="176"/>
      <c r="D49" s="176"/>
      <c r="E49" s="176">
        <f>'実質公債費比率（分子）の構造'!L$45</f>
        <v>1408</v>
      </c>
      <c r="F49" s="176"/>
      <c r="G49" s="176"/>
      <c r="H49" s="176">
        <f>'実質公債費比率（分子）の構造'!M$45</f>
        <v>1399</v>
      </c>
      <c r="I49" s="176"/>
      <c r="J49" s="176"/>
      <c r="K49" s="176">
        <f>'実質公債費比率（分子）の構造'!N$45</f>
        <v>1413</v>
      </c>
      <c r="L49" s="176"/>
      <c r="M49" s="176"/>
      <c r="N49" s="176">
        <f>'実質公債費比率（分子）の構造'!O$45</f>
        <v>1378</v>
      </c>
      <c r="O49" s="176"/>
      <c r="P49" s="176"/>
    </row>
    <row r="50" spans="1:16" x14ac:dyDescent="0.15">
      <c r="A50" s="176" t="s">
        <v>67</v>
      </c>
      <c r="B50" s="176" t="e">
        <f>NA()</f>
        <v>#N/A</v>
      </c>
      <c r="C50" s="176">
        <f>IF(ISNUMBER('実質公債費比率（分子）の構造'!K$53),'実質公債費比率（分子）の構造'!K$53,NA())</f>
        <v>350</v>
      </c>
      <c r="D50" s="176" t="e">
        <f>NA()</f>
        <v>#N/A</v>
      </c>
      <c r="E50" s="176" t="e">
        <f>NA()</f>
        <v>#N/A</v>
      </c>
      <c r="F50" s="176">
        <f>IF(ISNUMBER('実質公債費比率（分子）の構造'!L$53),'実質公債費比率（分子）の構造'!L$53,NA())</f>
        <v>357</v>
      </c>
      <c r="G50" s="176" t="e">
        <f>NA()</f>
        <v>#N/A</v>
      </c>
      <c r="H50" s="176" t="e">
        <f>NA()</f>
        <v>#N/A</v>
      </c>
      <c r="I50" s="176">
        <f>IF(ISNUMBER('実質公債費比率（分子）の構造'!M$53),'実質公債費比率（分子）の構造'!M$53,NA())</f>
        <v>371</v>
      </c>
      <c r="J50" s="176" t="e">
        <f>NA()</f>
        <v>#N/A</v>
      </c>
      <c r="K50" s="176" t="e">
        <f>NA()</f>
        <v>#N/A</v>
      </c>
      <c r="L50" s="176">
        <f>IF(ISNUMBER('実質公債費比率（分子）の構造'!N$53),'実質公債費比率（分子）の構造'!N$53,NA())</f>
        <v>394</v>
      </c>
      <c r="M50" s="176" t="e">
        <f>NA()</f>
        <v>#N/A</v>
      </c>
      <c r="N50" s="176" t="e">
        <f>NA()</f>
        <v>#N/A</v>
      </c>
      <c r="O50" s="176">
        <f>IF(ISNUMBER('実質公債費比率（分子）の構造'!O$53),'実質公債費比率（分子）の構造'!O$53,NA())</f>
        <v>299</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9914</v>
      </c>
      <c r="E56" s="175"/>
      <c r="F56" s="175"/>
      <c r="G56" s="175">
        <f>'将来負担比率（分子）の構造'!J$52</f>
        <v>9749</v>
      </c>
      <c r="H56" s="175"/>
      <c r="I56" s="175"/>
      <c r="J56" s="175">
        <f>'将来負担比率（分子）の構造'!K$52</f>
        <v>9525</v>
      </c>
      <c r="K56" s="175"/>
      <c r="L56" s="175"/>
      <c r="M56" s="175">
        <f>'将来負担比率（分子）の構造'!L$52</f>
        <v>9173</v>
      </c>
      <c r="N56" s="175"/>
      <c r="O56" s="175"/>
      <c r="P56" s="175">
        <f>'将来負担比率（分子）の構造'!M$52</f>
        <v>8642</v>
      </c>
    </row>
    <row r="57" spans="1:16" x14ac:dyDescent="0.15">
      <c r="A57" s="175" t="s">
        <v>42</v>
      </c>
      <c r="B57" s="175"/>
      <c r="C57" s="175"/>
      <c r="D57" s="175">
        <f>'将来負担比率（分子）の構造'!I$51</f>
        <v>1498</v>
      </c>
      <c r="E57" s="175"/>
      <c r="F57" s="175"/>
      <c r="G57" s="175">
        <f>'将来負担比率（分子）の構造'!J$51</f>
        <v>1378</v>
      </c>
      <c r="H57" s="175"/>
      <c r="I57" s="175"/>
      <c r="J57" s="175">
        <f>'将来負担比率（分子）の構造'!K$51</f>
        <v>1307</v>
      </c>
      <c r="K57" s="175"/>
      <c r="L57" s="175"/>
      <c r="M57" s="175">
        <f>'将来負担比率（分子）の構造'!L$51</f>
        <v>1440</v>
      </c>
      <c r="N57" s="175"/>
      <c r="O57" s="175"/>
      <c r="P57" s="175">
        <f>'将来負担比率（分子）の構造'!M$51</f>
        <v>1402</v>
      </c>
    </row>
    <row r="58" spans="1:16" x14ac:dyDescent="0.15">
      <c r="A58" s="175" t="s">
        <v>41</v>
      </c>
      <c r="B58" s="175"/>
      <c r="C58" s="175"/>
      <c r="D58" s="175">
        <f>'将来負担比率（分子）の構造'!I$50</f>
        <v>2763</v>
      </c>
      <c r="E58" s="175"/>
      <c r="F58" s="175"/>
      <c r="G58" s="175">
        <f>'将来負担比率（分子）の構造'!J$50</f>
        <v>3103</v>
      </c>
      <c r="H58" s="175"/>
      <c r="I58" s="175"/>
      <c r="J58" s="175">
        <f>'将来負担比率（分子）の構造'!K$50</f>
        <v>3786</v>
      </c>
      <c r="K58" s="175"/>
      <c r="L58" s="175"/>
      <c r="M58" s="175">
        <f>'将来負担比率（分子）の構造'!L$50</f>
        <v>3930</v>
      </c>
      <c r="N58" s="175"/>
      <c r="O58" s="175"/>
      <c r="P58" s="175">
        <f>'将来負担比率（分子）の構造'!M$50</f>
        <v>4039</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f>'将来負担比率（分子）の構造'!K$46</f>
        <v>86</v>
      </c>
      <c r="I61" s="175"/>
      <c r="J61" s="175"/>
      <c r="K61" s="175">
        <f>'将来負担比率（分子）の構造'!L$46</f>
        <v>85</v>
      </c>
      <c r="L61" s="175"/>
      <c r="M61" s="175"/>
      <c r="N61" s="175">
        <f>'将来負担比率（分子）の構造'!M$46</f>
        <v>89</v>
      </c>
      <c r="O61" s="175"/>
      <c r="P61" s="175"/>
    </row>
    <row r="62" spans="1:16" x14ac:dyDescent="0.15">
      <c r="A62" s="175" t="s">
        <v>35</v>
      </c>
      <c r="B62" s="175">
        <f>'将来負担比率（分子）の構造'!I$45</f>
        <v>2329</v>
      </c>
      <c r="C62" s="175"/>
      <c r="D62" s="175"/>
      <c r="E62" s="175">
        <f>'将来負担比率（分子）の構造'!J$45</f>
        <v>2355</v>
      </c>
      <c r="F62" s="175"/>
      <c r="G62" s="175"/>
      <c r="H62" s="175">
        <f>'将来負担比率（分子）の構造'!K$45</f>
        <v>2341</v>
      </c>
      <c r="I62" s="175"/>
      <c r="J62" s="175"/>
      <c r="K62" s="175">
        <f>'将来負担比率（分子）の構造'!L$45</f>
        <v>2354</v>
      </c>
      <c r="L62" s="175"/>
      <c r="M62" s="175"/>
      <c r="N62" s="175">
        <f>'将来負担比率（分子）の構造'!M$45</f>
        <v>2351</v>
      </c>
      <c r="O62" s="175"/>
      <c r="P62" s="175"/>
    </row>
    <row r="63" spans="1:16" x14ac:dyDescent="0.15">
      <c r="A63" s="175" t="s">
        <v>34</v>
      </c>
      <c r="B63" s="175">
        <f>'将来負担比率（分子）の構造'!I$44</f>
        <v>282</v>
      </c>
      <c r="C63" s="175"/>
      <c r="D63" s="175"/>
      <c r="E63" s="175">
        <f>'将来負担比率（分子）の構造'!J$44</f>
        <v>285</v>
      </c>
      <c r="F63" s="175"/>
      <c r="G63" s="175"/>
      <c r="H63" s="175">
        <f>'将来負担比率（分子）の構造'!K$44</f>
        <v>216</v>
      </c>
      <c r="I63" s="175"/>
      <c r="J63" s="175"/>
      <c r="K63" s="175">
        <f>'将来負担比率（分子）の構造'!L$44</f>
        <v>147</v>
      </c>
      <c r="L63" s="175"/>
      <c r="M63" s="175"/>
      <c r="N63" s="175">
        <f>'将来負担比率（分子）の構造'!M$44</f>
        <v>125</v>
      </c>
      <c r="O63" s="175"/>
      <c r="P63" s="175"/>
    </row>
    <row r="64" spans="1:16" x14ac:dyDescent="0.15">
      <c r="A64" s="175" t="s">
        <v>33</v>
      </c>
      <c r="B64" s="175" t="str">
        <f>'将来負担比率（分子）の構造'!I$43</f>
        <v>-</v>
      </c>
      <c r="C64" s="175"/>
      <c r="D64" s="175"/>
      <c r="E64" s="175" t="str">
        <f>'将来負担比率（分子）の構造'!J$43</f>
        <v>-</v>
      </c>
      <c r="F64" s="175"/>
      <c r="G64" s="175"/>
      <c r="H64" s="175" t="str">
        <f>'将来負担比率（分子）の構造'!K$43</f>
        <v>-</v>
      </c>
      <c r="I64" s="175"/>
      <c r="J64" s="175"/>
      <c r="K64" s="175" t="str">
        <f>'将来負担比率（分子）の構造'!L$43</f>
        <v>-</v>
      </c>
      <c r="L64" s="175"/>
      <c r="M64" s="175"/>
      <c r="N64" s="175" t="str">
        <f>'将来負担比率（分子）の構造'!M$43</f>
        <v>-</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14473</v>
      </c>
      <c r="C66" s="175"/>
      <c r="D66" s="175"/>
      <c r="E66" s="175">
        <f>'将来負担比率（分子）の構造'!J$41</f>
        <v>14125</v>
      </c>
      <c r="F66" s="175"/>
      <c r="G66" s="175"/>
      <c r="H66" s="175">
        <f>'将来負担比率（分子）の構造'!K$41</f>
        <v>13856</v>
      </c>
      <c r="I66" s="175"/>
      <c r="J66" s="175"/>
      <c r="K66" s="175">
        <f>'将来負担比率（分子）の構造'!L$41</f>
        <v>13631</v>
      </c>
      <c r="L66" s="175"/>
      <c r="M66" s="175"/>
      <c r="N66" s="175">
        <f>'将来負担比率（分子）の構造'!M$41</f>
        <v>12661</v>
      </c>
      <c r="O66" s="175"/>
      <c r="P66" s="175"/>
    </row>
    <row r="67" spans="1:16" x14ac:dyDescent="0.15">
      <c r="A67" s="175" t="s">
        <v>71</v>
      </c>
      <c r="B67" s="175" t="e">
        <f>NA()</f>
        <v>#N/A</v>
      </c>
      <c r="C67" s="175">
        <f>IF(ISNUMBER('将来負担比率（分子）の構造'!I$53), IF('将来負担比率（分子）の構造'!I$53 &lt; 0, 0, '将来負担比率（分子）の構造'!I$53), NA())</f>
        <v>2909</v>
      </c>
      <c r="D67" s="175" t="e">
        <f>NA()</f>
        <v>#N/A</v>
      </c>
      <c r="E67" s="175" t="e">
        <f>NA()</f>
        <v>#N/A</v>
      </c>
      <c r="F67" s="175">
        <f>IF(ISNUMBER('将来負担比率（分子）の構造'!J$53), IF('将来負担比率（分子）の構造'!J$53 &lt; 0, 0, '将来負担比率（分子）の構造'!J$53), NA())</f>
        <v>2535</v>
      </c>
      <c r="G67" s="175" t="e">
        <f>NA()</f>
        <v>#N/A</v>
      </c>
      <c r="H67" s="175" t="e">
        <f>NA()</f>
        <v>#N/A</v>
      </c>
      <c r="I67" s="175">
        <f>IF(ISNUMBER('将来負担比率（分子）の構造'!K$53), IF('将来負担比率（分子）の構造'!K$53 &lt; 0, 0, '将来負担比率（分子）の構造'!K$53), NA())</f>
        <v>1881</v>
      </c>
      <c r="J67" s="175" t="e">
        <f>NA()</f>
        <v>#N/A</v>
      </c>
      <c r="K67" s="175" t="e">
        <f>NA()</f>
        <v>#N/A</v>
      </c>
      <c r="L67" s="175">
        <f>IF(ISNUMBER('将来負担比率（分子）の構造'!L$53), IF('将来負担比率（分子）の構造'!L$53 &lt; 0, 0, '将来負担比率（分子）の構造'!L$53), NA())</f>
        <v>1673</v>
      </c>
      <c r="M67" s="175" t="e">
        <f>NA()</f>
        <v>#N/A</v>
      </c>
      <c r="N67" s="175" t="e">
        <f>NA()</f>
        <v>#N/A</v>
      </c>
      <c r="O67" s="175">
        <f>IF(ISNUMBER('将来負担比率（分子）の構造'!M$53), IF('将来負担比率（分子）の構造'!M$53 &lt; 0, 0, '将来負担比率（分子）の構造'!M$53), NA())</f>
        <v>1142</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1527</v>
      </c>
      <c r="C72" s="179">
        <f>基金残高に係る経年分析!G55</f>
        <v>1533</v>
      </c>
      <c r="D72" s="179">
        <f>基金残高に係る経年分析!H55</f>
        <v>1033</v>
      </c>
    </row>
    <row r="73" spans="1:16" x14ac:dyDescent="0.15">
      <c r="A73" s="178" t="s">
        <v>74</v>
      </c>
      <c r="B73" s="179">
        <f>基金残高に係る経年分析!F56</f>
        <v>400</v>
      </c>
      <c r="C73" s="179">
        <f>基金残高に係る経年分析!G56</f>
        <v>421</v>
      </c>
      <c r="D73" s="179">
        <f>基金残高に係る経年分析!H56</f>
        <v>732</v>
      </c>
    </row>
    <row r="74" spans="1:16" x14ac:dyDescent="0.15">
      <c r="A74" s="178" t="s">
        <v>75</v>
      </c>
      <c r="B74" s="179">
        <f>基金残高に係る経年分析!F57</f>
        <v>1864</v>
      </c>
      <c r="C74" s="179">
        <f>基金残高に係る経年分析!G57</f>
        <v>1985</v>
      </c>
      <c r="D74" s="179">
        <f>基金残高に係る経年分析!H57</f>
        <v>2286</v>
      </c>
    </row>
  </sheetData>
  <sheetProtection algorithmName="SHA-512" hashValue="CLZ6CWqJnC6Vjq0yrkYEkHoPS8TkwkTk0b91k8gsQi2Y20K1wIGzPw5Uc2ylhHjEtd2Ogl41qdZQ6fB9AFVruA==" saltValue="t08J2vdeOgX8b00y1n4DM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202</v>
      </c>
      <c r="DI1" s="603"/>
      <c r="DJ1" s="603"/>
      <c r="DK1" s="603"/>
      <c r="DL1" s="603"/>
      <c r="DM1" s="603"/>
      <c r="DN1" s="604"/>
      <c r="DO1" s="214"/>
      <c r="DP1" s="602" t="s">
        <v>203</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1308920</v>
      </c>
      <c r="S5" s="613"/>
      <c r="T5" s="613"/>
      <c r="U5" s="613"/>
      <c r="V5" s="613"/>
      <c r="W5" s="613"/>
      <c r="X5" s="613"/>
      <c r="Y5" s="614"/>
      <c r="Z5" s="615">
        <v>10.6</v>
      </c>
      <c r="AA5" s="615"/>
      <c r="AB5" s="615"/>
      <c r="AC5" s="615"/>
      <c r="AD5" s="616">
        <v>1308920</v>
      </c>
      <c r="AE5" s="616"/>
      <c r="AF5" s="616"/>
      <c r="AG5" s="616"/>
      <c r="AH5" s="616"/>
      <c r="AI5" s="616"/>
      <c r="AJ5" s="616"/>
      <c r="AK5" s="616"/>
      <c r="AL5" s="617">
        <v>24.7</v>
      </c>
      <c r="AM5" s="618"/>
      <c r="AN5" s="618"/>
      <c r="AO5" s="619"/>
      <c r="AP5" s="609" t="s">
        <v>216</v>
      </c>
      <c r="AQ5" s="610"/>
      <c r="AR5" s="610"/>
      <c r="AS5" s="610"/>
      <c r="AT5" s="610"/>
      <c r="AU5" s="610"/>
      <c r="AV5" s="610"/>
      <c r="AW5" s="610"/>
      <c r="AX5" s="610"/>
      <c r="AY5" s="610"/>
      <c r="AZ5" s="610"/>
      <c r="BA5" s="610"/>
      <c r="BB5" s="610"/>
      <c r="BC5" s="610"/>
      <c r="BD5" s="610"/>
      <c r="BE5" s="610"/>
      <c r="BF5" s="611"/>
      <c r="BG5" s="623">
        <v>1308920</v>
      </c>
      <c r="BH5" s="624"/>
      <c r="BI5" s="624"/>
      <c r="BJ5" s="624"/>
      <c r="BK5" s="624"/>
      <c r="BL5" s="624"/>
      <c r="BM5" s="624"/>
      <c r="BN5" s="625"/>
      <c r="BO5" s="626">
        <v>100</v>
      </c>
      <c r="BP5" s="626"/>
      <c r="BQ5" s="626"/>
      <c r="BR5" s="626"/>
      <c r="BS5" s="627">
        <v>4882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75675</v>
      </c>
      <c r="S6" s="624"/>
      <c r="T6" s="624"/>
      <c r="U6" s="624"/>
      <c r="V6" s="624"/>
      <c r="W6" s="624"/>
      <c r="X6" s="624"/>
      <c r="Y6" s="625"/>
      <c r="Z6" s="626">
        <v>0.6</v>
      </c>
      <c r="AA6" s="626"/>
      <c r="AB6" s="626"/>
      <c r="AC6" s="626"/>
      <c r="AD6" s="627">
        <v>75675</v>
      </c>
      <c r="AE6" s="627"/>
      <c r="AF6" s="627"/>
      <c r="AG6" s="627"/>
      <c r="AH6" s="627"/>
      <c r="AI6" s="627"/>
      <c r="AJ6" s="627"/>
      <c r="AK6" s="627"/>
      <c r="AL6" s="628">
        <v>1.4</v>
      </c>
      <c r="AM6" s="629"/>
      <c r="AN6" s="629"/>
      <c r="AO6" s="630"/>
      <c r="AP6" s="620" t="s">
        <v>221</v>
      </c>
      <c r="AQ6" s="621"/>
      <c r="AR6" s="621"/>
      <c r="AS6" s="621"/>
      <c r="AT6" s="621"/>
      <c r="AU6" s="621"/>
      <c r="AV6" s="621"/>
      <c r="AW6" s="621"/>
      <c r="AX6" s="621"/>
      <c r="AY6" s="621"/>
      <c r="AZ6" s="621"/>
      <c r="BA6" s="621"/>
      <c r="BB6" s="621"/>
      <c r="BC6" s="621"/>
      <c r="BD6" s="621"/>
      <c r="BE6" s="621"/>
      <c r="BF6" s="622"/>
      <c r="BG6" s="623">
        <v>1308920</v>
      </c>
      <c r="BH6" s="624"/>
      <c r="BI6" s="624"/>
      <c r="BJ6" s="624"/>
      <c r="BK6" s="624"/>
      <c r="BL6" s="624"/>
      <c r="BM6" s="624"/>
      <c r="BN6" s="625"/>
      <c r="BO6" s="626">
        <v>100</v>
      </c>
      <c r="BP6" s="626"/>
      <c r="BQ6" s="626"/>
      <c r="BR6" s="626"/>
      <c r="BS6" s="627">
        <v>4882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111957</v>
      </c>
      <c r="CS6" s="624"/>
      <c r="CT6" s="624"/>
      <c r="CU6" s="624"/>
      <c r="CV6" s="624"/>
      <c r="CW6" s="624"/>
      <c r="CX6" s="624"/>
      <c r="CY6" s="625"/>
      <c r="CZ6" s="617">
        <v>0.9</v>
      </c>
      <c r="DA6" s="618"/>
      <c r="DB6" s="618"/>
      <c r="DC6" s="634"/>
      <c r="DD6" s="632" t="s">
        <v>122</v>
      </c>
      <c r="DE6" s="624"/>
      <c r="DF6" s="624"/>
      <c r="DG6" s="624"/>
      <c r="DH6" s="624"/>
      <c r="DI6" s="624"/>
      <c r="DJ6" s="624"/>
      <c r="DK6" s="624"/>
      <c r="DL6" s="624"/>
      <c r="DM6" s="624"/>
      <c r="DN6" s="624"/>
      <c r="DO6" s="624"/>
      <c r="DP6" s="625"/>
      <c r="DQ6" s="632">
        <v>111957</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266</v>
      </c>
      <c r="S7" s="624"/>
      <c r="T7" s="624"/>
      <c r="U7" s="624"/>
      <c r="V7" s="624"/>
      <c r="W7" s="624"/>
      <c r="X7" s="624"/>
      <c r="Y7" s="625"/>
      <c r="Z7" s="626">
        <v>0</v>
      </c>
      <c r="AA7" s="626"/>
      <c r="AB7" s="626"/>
      <c r="AC7" s="626"/>
      <c r="AD7" s="627">
        <v>266</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454179</v>
      </c>
      <c r="BH7" s="624"/>
      <c r="BI7" s="624"/>
      <c r="BJ7" s="624"/>
      <c r="BK7" s="624"/>
      <c r="BL7" s="624"/>
      <c r="BM7" s="624"/>
      <c r="BN7" s="625"/>
      <c r="BO7" s="626">
        <v>34.700000000000003</v>
      </c>
      <c r="BP7" s="626"/>
      <c r="BQ7" s="626"/>
      <c r="BR7" s="626"/>
      <c r="BS7" s="627">
        <v>4882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3428533</v>
      </c>
      <c r="CS7" s="624"/>
      <c r="CT7" s="624"/>
      <c r="CU7" s="624"/>
      <c r="CV7" s="624"/>
      <c r="CW7" s="624"/>
      <c r="CX7" s="624"/>
      <c r="CY7" s="625"/>
      <c r="CZ7" s="626">
        <v>28</v>
      </c>
      <c r="DA7" s="626"/>
      <c r="DB7" s="626"/>
      <c r="DC7" s="626"/>
      <c r="DD7" s="632">
        <v>37083</v>
      </c>
      <c r="DE7" s="624"/>
      <c r="DF7" s="624"/>
      <c r="DG7" s="624"/>
      <c r="DH7" s="624"/>
      <c r="DI7" s="624"/>
      <c r="DJ7" s="624"/>
      <c r="DK7" s="624"/>
      <c r="DL7" s="624"/>
      <c r="DM7" s="624"/>
      <c r="DN7" s="624"/>
      <c r="DO7" s="624"/>
      <c r="DP7" s="625"/>
      <c r="DQ7" s="632">
        <v>1788181</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5502</v>
      </c>
      <c r="S8" s="624"/>
      <c r="T8" s="624"/>
      <c r="U8" s="624"/>
      <c r="V8" s="624"/>
      <c r="W8" s="624"/>
      <c r="X8" s="624"/>
      <c r="Y8" s="625"/>
      <c r="Z8" s="626">
        <v>0</v>
      </c>
      <c r="AA8" s="626"/>
      <c r="AB8" s="626"/>
      <c r="AC8" s="626"/>
      <c r="AD8" s="627">
        <v>5502</v>
      </c>
      <c r="AE8" s="627"/>
      <c r="AF8" s="627"/>
      <c r="AG8" s="627"/>
      <c r="AH8" s="627"/>
      <c r="AI8" s="627"/>
      <c r="AJ8" s="627"/>
      <c r="AK8" s="627"/>
      <c r="AL8" s="628">
        <v>0.1</v>
      </c>
      <c r="AM8" s="629"/>
      <c r="AN8" s="629"/>
      <c r="AO8" s="630"/>
      <c r="AP8" s="620" t="s">
        <v>227</v>
      </c>
      <c r="AQ8" s="621"/>
      <c r="AR8" s="621"/>
      <c r="AS8" s="621"/>
      <c r="AT8" s="621"/>
      <c r="AU8" s="621"/>
      <c r="AV8" s="621"/>
      <c r="AW8" s="621"/>
      <c r="AX8" s="621"/>
      <c r="AY8" s="621"/>
      <c r="AZ8" s="621"/>
      <c r="BA8" s="621"/>
      <c r="BB8" s="621"/>
      <c r="BC8" s="621"/>
      <c r="BD8" s="621"/>
      <c r="BE8" s="621"/>
      <c r="BF8" s="622"/>
      <c r="BG8" s="623">
        <v>20071</v>
      </c>
      <c r="BH8" s="624"/>
      <c r="BI8" s="624"/>
      <c r="BJ8" s="624"/>
      <c r="BK8" s="624"/>
      <c r="BL8" s="624"/>
      <c r="BM8" s="624"/>
      <c r="BN8" s="625"/>
      <c r="BO8" s="626">
        <v>1.5</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4094672</v>
      </c>
      <c r="CS8" s="624"/>
      <c r="CT8" s="624"/>
      <c r="CU8" s="624"/>
      <c r="CV8" s="624"/>
      <c r="CW8" s="624"/>
      <c r="CX8" s="624"/>
      <c r="CY8" s="625"/>
      <c r="CZ8" s="626">
        <v>33.5</v>
      </c>
      <c r="DA8" s="626"/>
      <c r="DB8" s="626"/>
      <c r="DC8" s="626"/>
      <c r="DD8" s="632">
        <v>1276</v>
      </c>
      <c r="DE8" s="624"/>
      <c r="DF8" s="624"/>
      <c r="DG8" s="624"/>
      <c r="DH8" s="624"/>
      <c r="DI8" s="624"/>
      <c r="DJ8" s="624"/>
      <c r="DK8" s="624"/>
      <c r="DL8" s="624"/>
      <c r="DM8" s="624"/>
      <c r="DN8" s="624"/>
      <c r="DO8" s="624"/>
      <c r="DP8" s="625"/>
      <c r="DQ8" s="632">
        <v>2129488</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6803</v>
      </c>
      <c r="S9" s="624"/>
      <c r="T9" s="624"/>
      <c r="U9" s="624"/>
      <c r="V9" s="624"/>
      <c r="W9" s="624"/>
      <c r="X9" s="624"/>
      <c r="Y9" s="625"/>
      <c r="Z9" s="626">
        <v>0.1</v>
      </c>
      <c r="AA9" s="626"/>
      <c r="AB9" s="626"/>
      <c r="AC9" s="626"/>
      <c r="AD9" s="627">
        <v>6803</v>
      </c>
      <c r="AE9" s="627"/>
      <c r="AF9" s="627"/>
      <c r="AG9" s="627"/>
      <c r="AH9" s="627"/>
      <c r="AI9" s="627"/>
      <c r="AJ9" s="627"/>
      <c r="AK9" s="627"/>
      <c r="AL9" s="628">
        <v>0.1</v>
      </c>
      <c r="AM9" s="629"/>
      <c r="AN9" s="629"/>
      <c r="AO9" s="630"/>
      <c r="AP9" s="620" t="s">
        <v>230</v>
      </c>
      <c r="AQ9" s="621"/>
      <c r="AR9" s="621"/>
      <c r="AS9" s="621"/>
      <c r="AT9" s="621"/>
      <c r="AU9" s="621"/>
      <c r="AV9" s="621"/>
      <c r="AW9" s="621"/>
      <c r="AX9" s="621"/>
      <c r="AY9" s="621"/>
      <c r="AZ9" s="621"/>
      <c r="BA9" s="621"/>
      <c r="BB9" s="621"/>
      <c r="BC9" s="621"/>
      <c r="BD9" s="621"/>
      <c r="BE9" s="621"/>
      <c r="BF9" s="622"/>
      <c r="BG9" s="623">
        <v>389877</v>
      </c>
      <c r="BH9" s="624"/>
      <c r="BI9" s="624"/>
      <c r="BJ9" s="624"/>
      <c r="BK9" s="624"/>
      <c r="BL9" s="624"/>
      <c r="BM9" s="624"/>
      <c r="BN9" s="625"/>
      <c r="BO9" s="626">
        <v>29.8</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901812</v>
      </c>
      <c r="CS9" s="624"/>
      <c r="CT9" s="624"/>
      <c r="CU9" s="624"/>
      <c r="CV9" s="624"/>
      <c r="CW9" s="624"/>
      <c r="CX9" s="624"/>
      <c r="CY9" s="625"/>
      <c r="CZ9" s="626">
        <v>7.4</v>
      </c>
      <c r="DA9" s="626"/>
      <c r="DB9" s="626"/>
      <c r="DC9" s="626"/>
      <c r="DD9" s="632">
        <v>30035</v>
      </c>
      <c r="DE9" s="624"/>
      <c r="DF9" s="624"/>
      <c r="DG9" s="624"/>
      <c r="DH9" s="624"/>
      <c r="DI9" s="624"/>
      <c r="DJ9" s="624"/>
      <c r="DK9" s="624"/>
      <c r="DL9" s="624"/>
      <c r="DM9" s="624"/>
      <c r="DN9" s="624"/>
      <c r="DO9" s="624"/>
      <c r="DP9" s="625"/>
      <c r="DQ9" s="632">
        <v>393602</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27299</v>
      </c>
      <c r="BH10" s="624"/>
      <c r="BI10" s="624"/>
      <c r="BJ10" s="624"/>
      <c r="BK10" s="624"/>
      <c r="BL10" s="624"/>
      <c r="BM10" s="624"/>
      <c r="BN10" s="625"/>
      <c r="BO10" s="626">
        <v>2.1</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343860</v>
      </c>
      <c r="S11" s="624"/>
      <c r="T11" s="624"/>
      <c r="U11" s="624"/>
      <c r="V11" s="624"/>
      <c r="W11" s="624"/>
      <c r="X11" s="624"/>
      <c r="Y11" s="625"/>
      <c r="Z11" s="628">
        <v>2.8</v>
      </c>
      <c r="AA11" s="629"/>
      <c r="AB11" s="629"/>
      <c r="AC11" s="635"/>
      <c r="AD11" s="632">
        <v>343860</v>
      </c>
      <c r="AE11" s="624"/>
      <c r="AF11" s="624"/>
      <c r="AG11" s="624"/>
      <c r="AH11" s="624"/>
      <c r="AI11" s="624"/>
      <c r="AJ11" s="624"/>
      <c r="AK11" s="625"/>
      <c r="AL11" s="628">
        <v>6.5</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16932</v>
      </c>
      <c r="BH11" s="624"/>
      <c r="BI11" s="624"/>
      <c r="BJ11" s="624"/>
      <c r="BK11" s="624"/>
      <c r="BL11" s="624"/>
      <c r="BM11" s="624"/>
      <c r="BN11" s="625"/>
      <c r="BO11" s="626">
        <v>1.3</v>
      </c>
      <c r="BP11" s="626"/>
      <c r="BQ11" s="626"/>
      <c r="BR11" s="626"/>
      <c r="BS11" s="627">
        <v>4882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159147</v>
      </c>
      <c r="CS11" s="624"/>
      <c r="CT11" s="624"/>
      <c r="CU11" s="624"/>
      <c r="CV11" s="624"/>
      <c r="CW11" s="624"/>
      <c r="CX11" s="624"/>
      <c r="CY11" s="625"/>
      <c r="CZ11" s="626">
        <v>1.3</v>
      </c>
      <c r="DA11" s="626"/>
      <c r="DB11" s="626"/>
      <c r="DC11" s="626"/>
      <c r="DD11" s="632">
        <v>51867</v>
      </c>
      <c r="DE11" s="624"/>
      <c r="DF11" s="624"/>
      <c r="DG11" s="624"/>
      <c r="DH11" s="624"/>
      <c r="DI11" s="624"/>
      <c r="DJ11" s="624"/>
      <c r="DK11" s="624"/>
      <c r="DL11" s="624"/>
      <c r="DM11" s="624"/>
      <c r="DN11" s="624"/>
      <c r="DO11" s="624"/>
      <c r="DP11" s="625"/>
      <c r="DQ11" s="632">
        <v>71848</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v>17917</v>
      </c>
      <c r="S12" s="624"/>
      <c r="T12" s="624"/>
      <c r="U12" s="624"/>
      <c r="V12" s="624"/>
      <c r="W12" s="624"/>
      <c r="X12" s="624"/>
      <c r="Y12" s="625"/>
      <c r="Z12" s="626">
        <v>0.1</v>
      </c>
      <c r="AA12" s="626"/>
      <c r="AB12" s="626"/>
      <c r="AC12" s="626"/>
      <c r="AD12" s="627">
        <v>17917</v>
      </c>
      <c r="AE12" s="627"/>
      <c r="AF12" s="627"/>
      <c r="AG12" s="627"/>
      <c r="AH12" s="627"/>
      <c r="AI12" s="627"/>
      <c r="AJ12" s="627"/>
      <c r="AK12" s="627"/>
      <c r="AL12" s="628">
        <v>0.3</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604639</v>
      </c>
      <c r="BH12" s="624"/>
      <c r="BI12" s="624"/>
      <c r="BJ12" s="624"/>
      <c r="BK12" s="624"/>
      <c r="BL12" s="624"/>
      <c r="BM12" s="624"/>
      <c r="BN12" s="625"/>
      <c r="BO12" s="626">
        <v>46.2</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209953</v>
      </c>
      <c r="CS12" s="624"/>
      <c r="CT12" s="624"/>
      <c r="CU12" s="624"/>
      <c r="CV12" s="624"/>
      <c r="CW12" s="624"/>
      <c r="CX12" s="624"/>
      <c r="CY12" s="625"/>
      <c r="CZ12" s="626">
        <v>1.7</v>
      </c>
      <c r="DA12" s="626"/>
      <c r="DB12" s="626"/>
      <c r="DC12" s="626"/>
      <c r="DD12" s="632">
        <v>25825</v>
      </c>
      <c r="DE12" s="624"/>
      <c r="DF12" s="624"/>
      <c r="DG12" s="624"/>
      <c r="DH12" s="624"/>
      <c r="DI12" s="624"/>
      <c r="DJ12" s="624"/>
      <c r="DK12" s="624"/>
      <c r="DL12" s="624"/>
      <c r="DM12" s="624"/>
      <c r="DN12" s="624"/>
      <c r="DO12" s="624"/>
      <c r="DP12" s="625"/>
      <c r="DQ12" s="632">
        <v>166720</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586854</v>
      </c>
      <c r="BH13" s="624"/>
      <c r="BI13" s="624"/>
      <c r="BJ13" s="624"/>
      <c r="BK13" s="624"/>
      <c r="BL13" s="624"/>
      <c r="BM13" s="624"/>
      <c r="BN13" s="625"/>
      <c r="BO13" s="626">
        <v>44.8</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777745</v>
      </c>
      <c r="CS13" s="624"/>
      <c r="CT13" s="624"/>
      <c r="CU13" s="624"/>
      <c r="CV13" s="624"/>
      <c r="CW13" s="624"/>
      <c r="CX13" s="624"/>
      <c r="CY13" s="625"/>
      <c r="CZ13" s="626">
        <v>6.4</v>
      </c>
      <c r="DA13" s="626"/>
      <c r="DB13" s="626"/>
      <c r="DC13" s="626"/>
      <c r="DD13" s="632">
        <v>498663</v>
      </c>
      <c r="DE13" s="624"/>
      <c r="DF13" s="624"/>
      <c r="DG13" s="624"/>
      <c r="DH13" s="624"/>
      <c r="DI13" s="624"/>
      <c r="DJ13" s="624"/>
      <c r="DK13" s="624"/>
      <c r="DL13" s="624"/>
      <c r="DM13" s="624"/>
      <c r="DN13" s="624"/>
      <c r="DO13" s="624"/>
      <c r="DP13" s="625"/>
      <c r="DQ13" s="632">
        <v>205013</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v>733</v>
      </c>
      <c r="S14" s="624"/>
      <c r="T14" s="624"/>
      <c r="U14" s="624"/>
      <c r="V14" s="624"/>
      <c r="W14" s="624"/>
      <c r="X14" s="624"/>
      <c r="Y14" s="625"/>
      <c r="Z14" s="626">
        <v>0</v>
      </c>
      <c r="AA14" s="626"/>
      <c r="AB14" s="626"/>
      <c r="AC14" s="626"/>
      <c r="AD14" s="627">
        <v>733</v>
      </c>
      <c r="AE14" s="627"/>
      <c r="AF14" s="627"/>
      <c r="AG14" s="627"/>
      <c r="AH14" s="627"/>
      <c r="AI14" s="627"/>
      <c r="AJ14" s="627"/>
      <c r="AK14" s="627"/>
      <c r="AL14" s="628">
        <v>0</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63672</v>
      </c>
      <c r="BH14" s="624"/>
      <c r="BI14" s="624"/>
      <c r="BJ14" s="624"/>
      <c r="BK14" s="624"/>
      <c r="BL14" s="624"/>
      <c r="BM14" s="624"/>
      <c r="BN14" s="625"/>
      <c r="BO14" s="626">
        <v>4.9000000000000004</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244241</v>
      </c>
      <c r="CS14" s="624"/>
      <c r="CT14" s="624"/>
      <c r="CU14" s="624"/>
      <c r="CV14" s="624"/>
      <c r="CW14" s="624"/>
      <c r="CX14" s="624"/>
      <c r="CY14" s="625"/>
      <c r="CZ14" s="626">
        <v>2</v>
      </c>
      <c r="DA14" s="626"/>
      <c r="DB14" s="626"/>
      <c r="DC14" s="626"/>
      <c r="DD14" s="632">
        <v>20000</v>
      </c>
      <c r="DE14" s="624"/>
      <c r="DF14" s="624"/>
      <c r="DG14" s="624"/>
      <c r="DH14" s="624"/>
      <c r="DI14" s="624"/>
      <c r="DJ14" s="624"/>
      <c r="DK14" s="624"/>
      <c r="DL14" s="624"/>
      <c r="DM14" s="624"/>
      <c r="DN14" s="624"/>
      <c r="DO14" s="624"/>
      <c r="DP14" s="625"/>
      <c r="DQ14" s="632">
        <v>220661</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186430</v>
      </c>
      <c r="BH15" s="624"/>
      <c r="BI15" s="624"/>
      <c r="BJ15" s="624"/>
      <c r="BK15" s="624"/>
      <c r="BL15" s="624"/>
      <c r="BM15" s="624"/>
      <c r="BN15" s="625"/>
      <c r="BO15" s="626">
        <v>14.2</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669559</v>
      </c>
      <c r="CS15" s="624"/>
      <c r="CT15" s="624"/>
      <c r="CU15" s="624"/>
      <c r="CV15" s="624"/>
      <c r="CW15" s="624"/>
      <c r="CX15" s="624"/>
      <c r="CY15" s="625"/>
      <c r="CZ15" s="626">
        <v>5.5</v>
      </c>
      <c r="DA15" s="626"/>
      <c r="DB15" s="626"/>
      <c r="DC15" s="626"/>
      <c r="DD15" s="632">
        <v>91376</v>
      </c>
      <c r="DE15" s="624"/>
      <c r="DF15" s="624"/>
      <c r="DG15" s="624"/>
      <c r="DH15" s="624"/>
      <c r="DI15" s="624"/>
      <c r="DJ15" s="624"/>
      <c r="DK15" s="624"/>
      <c r="DL15" s="624"/>
      <c r="DM15" s="624"/>
      <c r="DN15" s="624"/>
      <c r="DO15" s="624"/>
      <c r="DP15" s="625"/>
      <c r="DQ15" s="632">
        <v>466520</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13059</v>
      </c>
      <c r="S16" s="624"/>
      <c r="T16" s="624"/>
      <c r="U16" s="624"/>
      <c r="V16" s="624"/>
      <c r="W16" s="624"/>
      <c r="X16" s="624"/>
      <c r="Y16" s="625"/>
      <c r="Z16" s="626">
        <v>0.1</v>
      </c>
      <c r="AA16" s="626"/>
      <c r="AB16" s="626"/>
      <c r="AC16" s="626"/>
      <c r="AD16" s="627">
        <v>13059</v>
      </c>
      <c r="AE16" s="627"/>
      <c r="AF16" s="627"/>
      <c r="AG16" s="627"/>
      <c r="AH16" s="627"/>
      <c r="AI16" s="627"/>
      <c r="AJ16" s="627"/>
      <c r="AK16" s="627"/>
      <c r="AL16" s="628">
        <v>0.2</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34340</v>
      </c>
      <c r="CS16" s="624"/>
      <c r="CT16" s="624"/>
      <c r="CU16" s="624"/>
      <c r="CV16" s="624"/>
      <c r="CW16" s="624"/>
      <c r="CX16" s="624"/>
      <c r="CY16" s="625"/>
      <c r="CZ16" s="626">
        <v>0.3</v>
      </c>
      <c r="DA16" s="626"/>
      <c r="DB16" s="626"/>
      <c r="DC16" s="626"/>
      <c r="DD16" s="632" t="s">
        <v>122</v>
      </c>
      <c r="DE16" s="624"/>
      <c r="DF16" s="624"/>
      <c r="DG16" s="624"/>
      <c r="DH16" s="624"/>
      <c r="DI16" s="624"/>
      <c r="DJ16" s="624"/>
      <c r="DK16" s="624"/>
      <c r="DL16" s="624"/>
      <c r="DM16" s="624"/>
      <c r="DN16" s="624"/>
      <c r="DO16" s="624"/>
      <c r="DP16" s="625"/>
      <c r="DQ16" s="632">
        <v>11116</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25284</v>
      </c>
      <c r="S17" s="624"/>
      <c r="T17" s="624"/>
      <c r="U17" s="624"/>
      <c r="V17" s="624"/>
      <c r="W17" s="624"/>
      <c r="X17" s="624"/>
      <c r="Y17" s="625"/>
      <c r="Z17" s="626">
        <v>0.2</v>
      </c>
      <c r="AA17" s="626"/>
      <c r="AB17" s="626"/>
      <c r="AC17" s="626"/>
      <c r="AD17" s="627">
        <v>25284</v>
      </c>
      <c r="AE17" s="627"/>
      <c r="AF17" s="627"/>
      <c r="AG17" s="627"/>
      <c r="AH17" s="627"/>
      <c r="AI17" s="627"/>
      <c r="AJ17" s="627"/>
      <c r="AK17" s="627"/>
      <c r="AL17" s="628">
        <v>0.5</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1605170</v>
      </c>
      <c r="CS17" s="624"/>
      <c r="CT17" s="624"/>
      <c r="CU17" s="624"/>
      <c r="CV17" s="624"/>
      <c r="CW17" s="624"/>
      <c r="CX17" s="624"/>
      <c r="CY17" s="625"/>
      <c r="CZ17" s="626">
        <v>13.1</v>
      </c>
      <c r="DA17" s="626"/>
      <c r="DB17" s="626"/>
      <c r="DC17" s="626"/>
      <c r="DD17" s="632" t="s">
        <v>122</v>
      </c>
      <c r="DE17" s="624"/>
      <c r="DF17" s="624"/>
      <c r="DG17" s="624"/>
      <c r="DH17" s="624"/>
      <c r="DI17" s="624"/>
      <c r="DJ17" s="624"/>
      <c r="DK17" s="624"/>
      <c r="DL17" s="624"/>
      <c r="DM17" s="624"/>
      <c r="DN17" s="624"/>
      <c r="DO17" s="624"/>
      <c r="DP17" s="625"/>
      <c r="DQ17" s="632">
        <v>1517643</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4597</v>
      </c>
      <c r="S18" s="624"/>
      <c r="T18" s="624"/>
      <c r="U18" s="624"/>
      <c r="V18" s="624"/>
      <c r="W18" s="624"/>
      <c r="X18" s="624"/>
      <c r="Y18" s="625"/>
      <c r="Z18" s="626">
        <v>0</v>
      </c>
      <c r="AA18" s="626"/>
      <c r="AB18" s="626"/>
      <c r="AC18" s="626"/>
      <c r="AD18" s="627">
        <v>4597</v>
      </c>
      <c r="AE18" s="627"/>
      <c r="AF18" s="627"/>
      <c r="AG18" s="627"/>
      <c r="AH18" s="627"/>
      <c r="AI18" s="627"/>
      <c r="AJ18" s="627"/>
      <c r="AK18" s="627"/>
      <c r="AL18" s="628">
        <v>0.1</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4217</v>
      </c>
      <c r="S19" s="624"/>
      <c r="T19" s="624"/>
      <c r="U19" s="624"/>
      <c r="V19" s="624"/>
      <c r="W19" s="624"/>
      <c r="X19" s="624"/>
      <c r="Y19" s="625"/>
      <c r="Z19" s="626">
        <v>0</v>
      </c>
      <c r="AA19" s="626"/>
      <c r="AB19" s="626"/>
      <c r="AC19" s="626"/>
      <c r="AD19" s="627">
        <v>4217</v>
      </c>
      <c r="AE19" s="627"/>
      <c r="AF19" s="627"/>
      <c r="AG19" s="627"/>
      <c r="AH19" s="627"/>
      <c r="AI19" s="627"/>
      <c r="AJ19" s="627"/>
      <c r="AK19" s="627"/>
      <c r="AL19" s="628">
        <v>0.1</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380</v>
      </c>
      <c r="S20" s="624"/>
      <c r="T20" s="624"/>
      <c r="U20" s="624"/>
      <c r="V20" s="624"/>
      <c r="W20" s="624"/>
      <c r="X20" s="624"/>
      <c r="Y20" s="625"/>
      <c r="Z20" s="626">
        <v>0</v>
      </c>
      <c r="AA20" s="626"/>
      <c r="AB20" s="626"/>
      <c r="AC20" s="626"/>
      <c r="AD20" s="627">
        <v>380</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12237129</v>
      </c>
      <c r="CS20" s="624"/>
      <c r="CT20" s="624"/>
      <c r="CU20" s="624"/>
      <c r="CV20" s="624"/>
      <c r="CW20" s="624"/>
      <c r="CX20" s="624"/>
      <c r="CY20" s="625"/>
      <c r="CZ20" s="626">
        <v>100</v>
      </c>
      <c r="DA20" s="626"/>
      <c r="DB20" s="626"/>
      <c r="DC20" s="626"/>
      <c r="DD20" s="632">
        <v>756125</v>
      </c>
      <c r="DE20" s="624"/>
      <c r="DF20" s="624"/>
      <c r="DG20" s="624"/>
      <c r="DH20" s="624"/>
      <c r="DI20" s="624"/>
      <c r="DJ20" s="624"/>
      <c r="DK20" s="624"/>
      <c r="DL20" s="624"/>
      <c r="DM20" s="624"/>
      <c r="DN20" s="624"/>
      <c r="DO20" s="624"/>
      <c r="DP20" s="625"/>
      <c r="DQ20" s="632">
        <v>7082749</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3891606</v>
      </c>
      <c r="S21" s="624"/>
      <c r="T21" s="624"/>
      <c r="U21" s="624"/>
      <c r="V21" s="624"/>
      <c r="W21" s="624"/>
      <c r="X21" s="624"/>
      <c r="Y21" s="625"/>
      <c r="Z21" s="626">
        <v>31.5</v>
      </c>
      <c r="AA21" s="626"/>
      <c r="AB21" s="626"/>
      <c r="AC21" s="626"/>
      <c r="AD21" s="627">
        <v>3471772</v>
      </c>
      <c r="AE21" s="627"/>
      <c r="AF21" s="627"/>
      <c r="AG21" s="627"/>
      <c r="AH21" s="627"/>
      <c r="AI21" s="627"/>
      <c r="AJ21" s="627"/>
      <c r="AK21" s="627"/>
      <c r="AL21" s="628">
        <v>65.5</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3471772</v>
      </c>
      <c r="S22" s="624"/>
      <c r="T22" s="624"/>
      <c r="U22" s="624"/>
      <c r="V22" s="624"/>
      <c r="W22" s="624"/>
      <c r="X22" s="624"/>
      <c r="Y22" s="625"/>
      <c r="Z22" s="626">
        <v>28.1</v>
      </c>
      <c r="AA22" s="626"/>
      <c r="AB22" s="626"/>
      <c r="AC22" s="626"/>
      <c r="AD22" s="627">
        <v>3471772</v>
      </c>
      <c r="AE22" s="627"/>
      <c r="AF22" s="627"/>
      <c r="AG22" s="627"/>
      <c r="AH22" s="627"/>
      <c r="AI22" s="627"/>
      <c r="AJ22" s="627"/>
      <c r="AK22" s="627"/>
      <c r="AL22" s="628">
        <v>65.5</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419834</v>
      </c>
      <c r="S23" s="624"/>
      <c r="T23" s="624"/>
      <c r="U23" s="624"/>
      <c r="V23" s="624"/>
      <c r="W23" s="624"/>
      <c r="X23" s="624"/>
      <c r="Y23" s="625"/>
      <c r="Z23" s="626">
        <v>3.4</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5863808</v>
      </c>
      <c r="CS24" s="613"/>
      <c r="CT24" s="613"/>
      <c r="CU24" s="613"/>
      <c r="CV24" s="613"/>
      <c r="CW24" s="613"/>
      <c r="CX24" s="613"/>
      <c r="CY24" s="614"/>
      <c r="CZ24" s="617">
        <v>47.9</v>
      </c>
      <c r="DA24" s="618"/>
      <c r="DB24" s="618"/>
      <c r="DC24" s="634"/>
      <c r="DD24" s="658">
        <v>3897197</v>
      </c>
      <c r="DE24" s="613"/>
      <c r="DF24" s="613"/>
      <c r="DG24" s="613"/>
      <c r="DH24" s="613"/>
      <c r="DI24" s="613"/>
      <c r="DJ24" s="613"/>
      <c r="DK24" s="614"/>
      <c r="DL24" s="658">
        <v>3143198</v>
      </c>
      <c r="DM24" s="613"/>
      <c r="DN24" s="613"/>
      <c r="DO24" s="613"/>
      <c r="DP24" s="613"/>
      <c r="DQ24" s="613"/>
      <c r="DR24" s="613"/>
      <c r="DS24" s="613"/>
      <c r="DT24" s="613"/>
      <c r="DU24" s="613"/>
      <c r="DV24" s="614"/>
      <c r="DW24" s="617">
        <v>59</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5694222</v>
      </c>
      <c r="S25" s="624"/>
      <c r="T25" s="624"/>
      <c r="U25" s="624"/>
      <c r="V25" s="624"/>
      <c r="W25" s="624"/>
      <c r="X25" s="624"/>
      <c r="Y25" s="625"/>
      <c r="Z25" s="626">
        <v>46.1</v>
      </c>
      <c r="AA25" s="626"/>
      <c r="AB25" s="626"/>
      <c r="AC25" s="626"/>
      <c r="AD25" s="627">
        <v>5274388</v>
      </c>
      <c r="AE25" s="627"/>
      <c r="AF25" s="627"/>
      <c r="AG25" s="627"/>
      <c r="AH25" s="627"/>
      <c r="AI25" s="627"/>
      <c r="AJ25" s="627"/>
      <c r="AK25" s="627"/>
      <c r="AL25" s="628">
        <v>99.4</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1728804</v>
      </c>
      <c r="CS25" s="655"/>
      <c r="CT25" s="655"/>
      <c r="CU25" s="655"/>
      <c r="CV25" s="655"/>
      <c r="CW25" s="655"/>
      <c r="CX25" s="655"/>
      <c r="CY25" s="656"/>
      <c r="CZ25" s="628">
        <v>14.1</v>
      </c>
      <c r="DA25" s="653"/>
      <c r="DB25" s="653"/>
      <c r="DC25" s="657"/>
      <c r="DD25" s="632">
        <v>1453827</v>
      </c>
      <c r="DE25" s="655"/>
      <c r="DF25" s="655"/>
      <c r="DG25" s="655"/>
      <c r="DH25" s="655"/>
      <c r="DI25" s="655"/>
      <c r="DJ25" s="655"/>
      <c r="DK25" s="656"/>
      <c r="DL25" s="632">
        <v>1340345</v>
      </c>
      <c r="DM25" s="655"/>
      <c r="DN25" s="655"/>
      <c r="DO25" s="655"/>
      <c r="DP25" s="655"/>
      <c r="DQ25" s="655"/>
      <c r="DR25" s="655"/>
      <c r="DS25" s="655"/>
      <c r="DT25" s="655"/>
      <c r="DU25" s="655"/>
      <c r="DV25" s="656"/>
      <c r="DW25" s="628">
        <v>25.1</v>
      </c>
      <c r="DX25" s="653"/>
      <c r="DY25" s="653"/>
      <c r="DZ25" s="653"/>
      <c r="EA25" s="653"/>
      <c r="EB25" s="653"/>
      <c r="EC25" s="654"/>
    </row>
    <row r="26" spans="2:133" ht="11.25" customHeight="1" x14ac:dyDescent="0.15">
      <c r="B26" s="620" t="s">
        <v>283</v>
      </c>
      <c r="C26" s="621"/>
      <c r="D26" s="621"/>
      <c r="E26" s="621"/>
      <c r="F26" s="621"/>
      <c r="G26" s="621"/>
      <c r="H26" s="621"/>
      <c r="I26" s="621"/>
      <c r="J26" s="621"/>
      <c r="K26" s="621"/>
      <c r="L26" s="621"/>
      <c r="M26" s="621"/>
      <c r="N26" s="621"/>
      <c r="O26" s="621"/>
      <c r="P26" s="621"/>
      <c r="Q26" s="622"/>
      <c r="R26" s="623">
        <v>2305</v>
      </c>
      <c r="S26" s="624"/>
      <c r="T26" s="624"/>
      <c r="U26" s="624"/>
      <c r="V26" s="624"/>
      <c r="W26" s="624"/>
      <c r="X26" s="624"/>
      <c r="Y26" s="625"/>
      <c r="Z26" s="626">
        <v>0</v>
      </c>
      <c r="AA26" s="626"/>
      <c r="AB26" s="626"/>
      <c r="AC26" s="626"/>
      <c r="AD26" s="627">
        <v>2305</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1171416</v>
      </c>
      <c r="CS26" s="624"/>
      <c r="CT26" s="624"/>
      <c r="CU26" s="624"/>
      <c r="CV26" s="624"/>
      <c r="CW26" s="624"/>
      <c r="CX26" s="624"/>
      <c r="CY26" s="625"/>
      <c r="CZ26" s="628">
        <v>9.6</v>
      </c>
      <c r="DA26" s="653"/>
      <c r="DB26" s="653"/>
      <c r="DC26" s="657"/>
      <c r="DD26" s="632">
        <v>922801</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286</v>
      </c>
      <c r="C27" s="621"/>
      <c r="D27" s="621"/>
      <c r="E27" s="621"/>
      <c r="F27" s="621"/>
      <c r="G27" s="621"/>
      <c r="H27" s="621"/>
      <c r="I27" s="621"/>
      <c r="J27" s="621"/>
      <c r="K27" s="621"/>
      <c r="L27" s="621"/>
      <c r="M27" s="621"/>
      <c r="N27" s="621"/>
      <c r="O27" s="621"/>
      <c r="P27" s="621"/>
      <c r="Q27" s="622"/>
      <c r="R27" s="623">
        <v>193195</v>
      </c>
      <c r="S27" s="624"/>
      <c r="T27" s="624"/>
      <c r="U27" s="624"/>
      <c r="V27" s="624"/>
      <c r="W27" s="624"/>
      <c r="X27" s="624"/>
      <c r="Y27" s="625"/>
      <c r="Z27" s="626">
        <v>1.6</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1308920</v>
      </c>
      <c r="BH27" s="624"/>
      <c r="BI27" s="624"/>
      <c r="BJ27" s="624"/>
      <c r="BK27" s="624"/>
      <c r="BL27" s="624"/>
      <c r="BM27" s="624"/>
      <c r="BN27" s="625"/>
      <c r="BO27" s="626">
        <v>100</v>
      </c>
      <c r="BP27" s="626"/>
      <c r="BQ27" s="626"/>
      <c r="BR27" s="626"/>
      <c r="BS27" s="627">
        <v>4882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2529834</v>
      </c>
      <c r="CS27" s="655"/>
      <c r="CT27" s="655"/>
      <c r="CU27" s="655"/>
      <c r="CV27" s="655"/>
      <c r="CW27" s="655"/>
      <c r="CX27" s="655"/>
      <c r="CY27" s="656"/>
      <c r="CZ27" s="628">
        <v>20.7</v>
      </c>
      <c r="DA27" s="653"/>
      <c r="DB27" s="653"/>
      <c r="DC27" s="657"/>
      <c r="DD27" s="632">
        <v>925727</v>
      </c>
      <c r="DE27" s="655"/>
      <c r="DF27" s="655"/>
      <c r="DG27" s="655"/>
      <c r="DH27" s="655"/>
      <c r="DI27" s="655"/>
      <c r="DJ27" s="655"/>
      <c r="DK27" s="656"/>
      <c r="DL27" s="632">
        <v>512617</v>
      </c>
      <c r="DM27" s="655"/>
      <c r="DN27" s="655"/>
      <c r="DO27" s="655"/>
      <c r="DP27" s="655"/>
      <c r="DQ27" s="655"/>
      <c r="DR27" s="655"/>
      <c r="DS27" s="655"/>
      <c r="DT27" s="655"/>
      <c r="DU27" s="655"/>
      <c r="DV27" s="656"/>
      <c r="DW27" s="628">
        <v>9.6</v>
      </c>
      <c r="DX27" s="653"/>
      <c r="DY27" s="653"/>
      <c r="DZ27" s="653"/>
      <c r="EA27" s="653"/>
      <c r="EB27" s="653"/>
      <c r="EC27" s="654"/>
    </row>
    <row r="28" spans="2:133" ht="11.25" customHeight="1" x14ac:dyDescent="0.15">
      <c r="B28" s="620" t="s">
        <v>289</v>
      </c>
      <c r="C28" s="621"/>
      <c r="D28" s="621"/>
      <c r="E28" s="621"/>
      <c r="F28" s="621"/>
      <c r="G28" s="621"/>
      <c r="H28" s="621"/>
      <c r="I28" s="621"/>
      <c r="J28" s="621"/>
      <c r="K28" s="621"/>
      <c r="L28" s="621"/>
      <c r="M28" s="621"/>
      <c r="N28" s="621"/>
      <c r="O28" s="621"/>
      <c r="P28" s="621"/>
      <c r="Q28" s="622"/>
      <c r="R28" s="623">
        <v>428554</v>
      </c>
      <c r="S28" s="624"/>
      <c r="T28" s="624"/>
      <c r="U28" s="624"/>
      <c r="V28" s="624"/>
      <c r="W28" s="624"/>
      <c r="X28" s="624"/>
      <c r="Y28" s="625"/>
      <c r="Z28" s="626">
        <v>3.5</v>
      </c>
      <c r="AA28" s="626"/>
      <c r="AB28" s="626"/>
      <c r="AC28" s="626"/>
      <c r="AD28" s="627">
        <v>7347</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1605170</v>
      </c>
      <c r="CS28" s="624"/>
      <c r="CT28" s="624"/>
      <c r="CU28" s="624"/>
      <c r="CV28" s="624"/>
      <c r="CW28" s="624"/>
      <c r="CX28" s="624"/>
      <c r="CY28" s="625"/>
      <c r="CZ28" s="628">
        <v>13.1</v>
      </c>
      <c r="DA28" s="653"/>
      <c r="DB28" s="653"/>
      <c r="DC28" s="657"/>
      <c r="DD28" s="632">
        <v>1517643</v>
      </c>
      <c r="DE28" s="624"/>
      <c r="DF28" s="624"/>
      <c r="DG28" s="624"/>
      <c r="DH28" s="624"/>
      <c r="DI28" s="624"/>
      <c r="DJ28" s="624"/>
      <c r="DK28" s="625"/>
      <c r="DL28" s="632">
        <v>1290236</v>
      </c>
      <c r="DM28" s="624"/>
      <c r="DN28" s="624"/>
      <c r="DO28" s="624"/>
      <c r="DP28" s="624"/>
      <c r="DQ28" s="624"/>
      <c r="DR28" s="624"/>
      <c r="DS28" s="624"/>
      <c r="DT28" s="624"/>
      <c r="DU28" s="624"/>
      <c r="DV28" s="625"/>
      <c r="DW28" s="628">
        <v>24.2</v>
      </c>
      <c r="DX28" s="653"/>
      <c r="DY28" s="653"/>
      <c r="DZ28" s="653"/>
      <c r="EA28" s="653"/>
      <c r="EB28" s="653"/>
      <c r="EC28" s="654"/>
    </row>
    <row r="29" spans="2:133" ht="11.25" customHeight="1" x14ac:dyDescent="0.15">
      <c r="B29" s="620" t="s">
        <v>291</v>
      </c>
      <c r="C29" s="621"/>
      <c r="D29" s="621"/>
      <c r="E29" s="621"/>
      <c r="F29" s="621"/>
      <c r="G29" s="621"/>
      <c r="H29" s="621"/>
      <c r="I29" s="621"/>
      <c r="J29" s="621"/>
      <c r="K29" s="621"/>
      <c r="L29" s="621"/>
      <c r="M29" s="621"/>
      <c r="N29" s="621"/>
      <c r="O29" s="621"/>
      <c r="P29" s="621"/>
      <c r="Q29" s="622"/>
      <c r="R29" s="623">
        <v>46700</v>
      </c>
      <c r="S29" s="624"/>
      <c r="T29" s="624"/>
      <c r="U29" s="624"/>
      <c r="V29" s="624"/>
      <c r="W29" s="624"/>
      <c r="X29" s="624"/>
      <c r="Y29" s="625"/>
      <c r="Z29" s="626">
        <v>0.4</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1605170</v>
      </c>
      <c r="CS29" s="655"/>
      <c r="CT29" s="655"/>
      <c r="CU29" s="655"/>
      <c r="CV29" s="655"/>
      <c r="CW29" s="655"/>
      <c r="CX29" s="655"/>
      <c r="CY29" s="656"/>
      <c r="CZ29" s="628">
        <v>13.1</v>
      </c>
      <c r="DA29" s="653"/>
      <c r="DB29" s="653"/>
      <c r="DC29" s="657"/>
      <c r="DD29" s="632">
        <v>1517643</v>
      </c>
      <c r="DE29" s="655"/>
      <c r="DF29" s="655"/>
      <c r="DG29" s="655"/>
      <c r="DH29" s="655"/>
      <c r="DI29" s="655"/>
      <c r="DJ29" s="655"/>
      <c r="DK29" s="656"/>
      <c r="DL29" s="632">
        <v>1290236</v>
      </c>
      <c r="DM29" s="655"/>
      <c r="DN29" s="655"/>
      <c r="DO29" s="655"/>
      <c r="DP29" s="655"/>
      <c r="DQ29" s="655"/>
      <c r="DR29" s="655"/>
      <c r="DS29" s="655"/>
      <c r="DT29" s="655"/>
      <c r="DU29" s="655"/>
      <c r="DV29" s="656"/>
      <c r="DW29" s="628">
        <v>24.2</v>
      </c>
      <c r="DX29" s="653"/>
      <c r="DY29" s="653"/>
      <c r="DZ29" s="653"/>
      <c r="EA29" s="653"/>
      <c r="EB29" s="653"/>
      <c r="EC29" s="654"/>
    </row>
    <row r="30" spans="2:133" ht="11.25" customHeight="1" x14ac:dyDescent="0.15">
      <c r="B30" s="620" t="s">
        <v>293</v>
      </c>
      <c r="C30" s="621"/>
      <c r="D30" s="621"/>
      <c r="E30" s="621"/>
      <c r="F30" s="621"/>
      <c r="G30" s="621"/>
      <c r="H30" s="621"/>
      <c r="I30" s="621"/>
      <c r="J30" s="621"/>
      <c r="K30" s="621"/>
      <c r="L30" s="621"/>
      <c r="M30" s="621"/>
      <c r="N30" s="621"/>
      <c r="O30" s="621"/>
      <c r="P30" s="621"/>
      <c r="Q30" s="622"/>
      <c r="R30" s="623">
        <v>1857990</v>
      </c>
      <c r="S30" s="624"/>
      <c r="T30" s="624"/>
      <c r="U30" s="624"/>
      <c r="V30" s="624"/>
      <c r="W30" s="624"/>
      <c r="X30" s="624"/>
      <c r="Y30" s="625"/>
      <c r="Z30" s="626">
        <v>15</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1557401</v>
      </c>
      <c r="CS30" s="624"/>
      <c r="CT30" s="624"/>
      <c r="CU30" s="624"/>
      <c r="CV30" s="624"/>
      <c r="CW30" s="624"/>
      <c r="CX30" s="624"/>
      <c r="CY30" s="625"/>
      <c r="CZ30" s="628">
        <v>12.7</v>
      </c>
      <c r="DA30" s="653"/>
      <c r="DB30" s="653"/>
      <c r="DC30" s="657"/>
      <c r="DD30" s="632">
        <v>1480303</v>
      </c>
      <c r="DE30" s="624"/>
      <c r="DF30" s="624"/>
      <c r="DG30" s="624"/>
      <c r="DH30" s="624"/>
      <c r="DI30" s="624"/>
      <c r="DJ30" s="624"/>
      <c r="DK30" s="625"/>
      <c r="DL30" s="632">
        <v>1253087</v>
      </c>
      <c r="DM30" s="624"/>
      <c r="DN30" s="624"/>
      <c r="DO30" s="624"/>
      <c r="DP30" s="624"/>
      <c r="DQ30" s="624"/>
      <c r="DR30" s="624"/>
      <c r="DS30" s="624"/>
      <c r="DT30" s="624"/>
      <c r="DU30" s="624"/>
      <c r="DV30" s="625"/>
      <c r="DW30" s="628">
        <v>23.5</v>
      </c>
      <c r="DX30" s="653"/>
      <c r="DY30" s="653"/>
      <c r="DZ30" s="653"/>
      <c r="EA30" s="653"/>
      <c r="EB30" s="653"/>
      <c r="EC30" s="654"/>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18"/>
      <c r="AV31" s="218"/>
      <c r="AW31" s="218"/>
      <c r="AX31" s="609" t="s">
        <v>177</v>
      </c>
      <c r="AY31" s="610"/>
      <c r="AZ31" s="610"/>
      <c r="BA31" s="610"/>
      <c r="BB31" s="610"/>
      <c r="BC31" s="610"/>
      <c r="BD31" s="610"/>
      <c r="BE31" s="610"/>
      <c r="BF31" s="611"/>
      <c r="BG31" s="679">
        <v>97.9</v>
      </c>
      <c r="BH31" s="667"/>
      <c r="BI31" s="667"/>
      <c r="BJ31" s="667"/>
      <c r="BK31" s="667"/>
      <c r="BL31" s="667"/>
      <c r="BM31" s="618">
        <v>92.9</v>
      </c>
      <c r="BN31" s="667"/>
      <c r="BO31" s="667"/>
      <c r="BP31" s="667"/>
      <c r="BQ31" s="668"/>
      <c r="BR31" s="679">
        <v>98</v>
      </c>
      <c r="BS31" s="667"/>
      <c r="BT31" s="667"/>
      <c r="BU31" s="667"/>
      <c r="BV31" s="667"/>
      <c r="BW31" s="667"/>
      <c r="BX31" s="618">
        <v>93</v>
      </c>
      <c r="BY31" s="667"/>
      <c r="BZ31" s="667"/>
      <c r="CA31" s="667"/>
      <c r="CB31" s="668"/>
      <c r="CD31" s="661"/>
      <c r="CE31" s="662"/>
      <c r="CF31" s="620" t="s">
        <v>300</v>
      </c>
      <c r="CG31" s="621"/>
      <c r="CH31" s="621"/>
      <c r="CI31" s="621"/>
      <c r="CJ31" s="621"/>
      <c r="CK31" s="621"/>
      <c r="CL31" s="621"/>
      <c r="CM31" s="621"/>
      <c r="CN31" s="621"/>
      <c r="CO31" s="621"/>
      <c r="CP31" s="621"/>
      <c r="CQ31" s="622"/>
      <c r="CR31" s="623">
        <v>47769</v>
      </c>
      <c r="CS31" s="655"/>
      <c r="CT31" s="655"/>
      <c r="CU31" s="655"/>
      <c r="CV31" s="655"/>
      <c r="CW31" s="655"/>
      <c r="CX31" s="655"/>
      <c r="CY31" s="656"/>
      <c r="CZ31" s="628">
        <v>0.4</v>
      </c>
      <c r="DA31" s="653"/>
      <c r="DB31" s="653"/>
      <c r="DC31" s="657"/>
      <c r="DD31" s="632">
        <v>37340</v>
      </c>
      <c r="DE31" s="655"/>
      <c r="DF31" s="655"/>
      <c r="DG31" s="655"/>
      <c r="DH31" s="655"/>
      <c r="DI31" s="655"/>
      <c r="DJ31" s="655"/>
      <c r="DK31" s="656"/>
      <c r="DL31" s="632">
        <v>37149</v>
      </c>
      <c r="DM31" s="655"/>
      <c r="DN31" s="655"/>
      <c r="DO31" s="655"/>
      <c r="DP31" s="655"/>
      <c r="DQ31" s="655"/>
      <c r="DR31" s="655"/>
      <c r="DS31" s="655"/>
      <c r="DT31" s="655"/>
      <c r="DU31" s="655"/>
      <c r="DV31" s="656"/>
      <c r="DW31" s="628">
        <v>0.7</v>
      </c>
      <c r="DX31" s="653"/>
      <c r="DY31" s="653"/>
      <c r="DZ31" s="653"/>
      <c r="EA31" s="653"/>
      <c r="EB31" s="653"/>
      <c r="EC31" s="654"/>
    </row>
    <row r="32" spans="2:133" ht="11.25" customHeight="1" x14ac:dyDescent="0.15">
      <c r="B32" s="620" t="s">
        <v>301</v>
      </c>
      <c r="C32" s="621"/>
      <c r="D32" s="621"/>
      <c r="E32" s="621"/>
      <c r="F32" s="621"/>
      <c r="G32" s="621"/>
      <c r="H32" s="621"/>
      <c r="I32" s="621"/>
      <c r="J32" s="621"/>
      <c r="K32" s="621"/>
      <c r="L32" s="621"/>
      <c r="M32" s="621"/>
      <c r="N32" s="621"/>
      <c r="O32" s="621"/>
      <c r="P32" s="621"/>
      <c r="Q32" s="622"/>
      <c r="R32" s="623">
        <v>766892</v>
      </c>
      <c r="S32" s="624"/>
      <c r="T32" s="624"/>
      <c r="U32" s="624"/>
      <c r="V32" s="624"/>
      <c r="W32" s="624"/>
      <c r="X32" s="624"/>
      <c r="Y32" s="625"/>
      <c r="Z32" s="626">
        <v>6.2</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14" t="s">
        <v>302</v>
      </c>
      <c r="AX32" s="620" t="s">
        <v>303</v>
      </c>
      <c r="AY32" s="621"/>
      <c r="AZ32" s="621"/>
      <c r="BA32" s="621"/>
      <c r="BB32" s="621"/>
      <c r="BC32" s="621"/>
      <c r="BD32" s="621"/>
      <c r="BE32" s="621"/>
      <c r="BF32" s="622"/>
      <c r="BG32" s="680">
        <v>97.8</v>
      </c>
      <c r="BH32" s="655"/>
      <c r="BI32" s="655"/>
      <c r="BJ32" s="655"/>
      <c r="BK32" s="655"/>
      <c r="BL32" s="655"/>
      <c r="BM32" s="629">
        <v>94.9</v>
      </c>
      <c r="BN32" s="655"/>
      <c r="BO32" s="655"/>
      <c r="BP32" s="655"/>
      <c r="BQ32" s="678"/>
      <c r="BR32" s="680">
        <v>97.9</v>
      </c>
      <c r="BS32" s="655"/>
      <c r="BT32" s="655"/>
      <c r="BU32" s="655"/>
      <c r="BV32" s="655"/>
      <c r="BW32" s="655"/>
      <c r="BX32" s="629">
        <v>95.2</v>
      </c>
      <c r="BY32" s="655"/>
      <c r="BZ32" s="655"/>
      <c r="CA32" s="655"/>
      <c r="CB32" s="678"/>
      <c r="CD32" s="663"/>
      <c r="CE32" s="664"/>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7"/>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15">
      <c r="B33" s="620" t="s">
        <v>305</v>
      </c>
      <c r="C33" s="621"/>
      <c r="D33" s="621"/>
      <c r="E33" s="621"/>
      <c r="F33" s="621"/>
      <c r="G33" s="621"/>
      <c r="H33" s="621"/>
      <c r="I33" s="621"/>
      <c r="J33" s="621"/>
      <c r="K33" s="621"/>
      <c r="L33" s="621"/>
      <c r="M33" s="621"/>
      <c r="N33" s="621"/>
      <c r="O33" s="621"/>
      <c r="P33" s="621"/>
      <c r="Q33" s="622"/>
      <c r="R33" s="623">
        <v>60031</v>
      </c>
      <c r="S33" s="624"/>
      <c r="T33" s="624"/>
      <c r="U33" s="624"/>
      <c r="V33" s="624"/>
      <c r="W33" s="624"/>
      <c r="X33" s="624"/>
      <c r="Y33" s="625"/>
      <c r="Z33" s="626">
        <v>0.5</v>
      </c>
      <c r="AA33" s="626"/>
      <c r="AB33" s="626"/>
      <c r="AC33" s="626"/>
      <c r="AD33" s="627">
        <v>19890</v>
      </c>
      <c r="AE33" s="627"/>
      <c r="AF33" s="627"/>
      <c r="AG33" s="627"/>
      <c r="AH33" s="627"/>
      <c r="AI33" s="627"/>
      <c r="AJ33" s="627"/>
      <c r="AK33" s="627"/>
      <c r="AL33" s="628">
        <v>0.4</v>
      </c>
      <c r="AM33" s="629"/>
      <c r="AN33" s="629"/>
      <c r="AO33" s="630"/>
      <c r="AP33" s="673"/>
      <c r="AQ33" s="674"/>
      <c r="AR33" s="674"/>
      <c r="AS33" s="674"/>
      <c r="AT33" s="677"/>
      <c r="AU33" s="219"/>
      <c r="AV33" s="219"/>
      <c r="AW33" s="219"/>
      <c r="AX33" s="644" t="s">
        <v>306</v>
      </c>
      <c r="AY33" s="645"/>
      <c r="AZ33" s="645"/>
      <c r="BA33" s="645"/>
      <c r="BB33" s="645"/>
      <c r="BC33" s="645"/>
      <c r="BD33" s="645"/>
      <c r="BE33" s="645"/>
      <c r="BF33" s="646"/>
      <c r="BG33" s="681">
        <v>97.5</v>
      </c>
      <c r="BH33" s="682"/>
      <c r="BI33" s="682"/>
      <c r="BJ33" s="682"/>
      <c r="BK33" s="682"/>
      <c r="BL33" s="682"/>
      <c r="BM33" s="683">
        <v>89.8</v>
      </c>
      <c r="BN33" s="682"/>
      <c r="BO33" s="682"/>
      <c r="BP33" s="682"/>
      <c r="BQ33" s="684"/>
      <c r="BR33" s="681">
        <v>97.7</v>
      </c>
      <c r="BS33" s="682"/>
      <c r="BT33" s="682"/>
      <c r="BU33" s="682"/>
      <c r="BV33" s="682"/>
      <c r="BW33" s="682"/>
      <c r="BX33" s="683">
        <v>89.9</v>
      </c>
      <c r="BY33" s="682"/>
      <c r="BZ33" s="682"/>
      <c r="CA33" s="682"/>
      <c r="CB33" s="684"/>
      <c r="CD33" s="620" t="s">
        <v>307</v>
      </c>
      <c r="CE33" s="621"/>
      <c r="CF33" s="621"/>
      <c r="CG33" s="621"/>
      <c r="CH33" s="621"/>
      <c r="CI33" s="621"/>
      <c r="CJ33" s="621"/>
      <c r="CK33" s="621"/>
      <c r="CL33" s="621"/>
      <c r="CM33" s="621"/>
      <c r="CN33" s="621"/>
      <c r="CO33" s="621"/>
      <c r="CP33" s="621"/>
      <c r="CQ33" s="622"/>
      <c r="CR33" s="623">
        <v>5582856</v>
      </c>
      <c r="CS33" s="655"/>
      <c r="CT33" s="655"/>
      <c r="CU33" s="655"/>
      <c r="CV33" s="655"/>
      <c r="CW33" s="655"/>
      <c r="CX33" s="655"/>
      <c r="CY33" s="656"/>
      <c r="CZ33" s="628">
        <v>45.6</v>
      </c>
      <c r="DA33" s="653"/>
      <c r="DB33" s="653"/>
      <c r="DC33" s="657"/>
      <c r="DD33" s="632">
        <v>3057757</v>
      </c>
      <c r="DE33" s="655"/>
      <c r="DF33" s="655"/>
      <c r="DG33" s="655"/>
      <c r="DH33" s="655"/>
      <c r="DI33" s="655"/>
      <c r="DJ33" s="655"/>
      <c r="DK33" s="656"/>
      <c r="DL33" s="632">
        <v>1743777</v>
      </c>
      <c r="DM33" s="655"/>
      <c r="DN33" s="655"/>
      <c r="DO33" s="655"/>
      <c r="DP33" s="655"/>
      <c r="DQ33" s="655"/>
      <c r="DR33" s="655"/>
      <c r="DS33" s="655"/>
      <c r="DT33" s="655"/>
      <c r="DU33" s="655"/>
      <c r="DV33" s="656"/>
      <c r="DW33" s="628">
        <v>32.700000000000003</v>
      </c>
      <c r="DX33" s="653"/>
      <c r="DY33" s="653"/>
      <c r="DZ33" s="653"/>
      <c r="EA33" s="653"/>
      <c r="EB33" s="653"/>
      <c r="EC33" s="654"/>
    </row>
    <row r="34" spans="2:133" ht="11.25" customHeight="1" x14ac:dyDescent="0.15">
      <c r="B34" s="620" t="s">
        <v>308</v>
      </c>
      <c r="C34" s="621"/>
      <c r="D34" s="621"/>
      <c r="E34" s="621"/>
      <c r="F34" s="621"/>
      <c r="G34" s="621"/>
      <c r="H34" s="621"/>
      <c r="I34" s="621"/>
      <c r="J34" s="621"/>
      <c r="K34" s="621"/>
      <c r="L34" s="621"/>
      <c r="M34" s="621"/>
      <c r="N34" s="621"/>
      <c r="O34" s="621"/>
      <c r="P34" s="621"/>
      <c r="Q34" s="622"/>
      <c r="R34" s="623">
        <v>752682</v>
      </c>
      <c r="S34" s="624"/>
      <c r="T34" s="624"/>
      <c r="U34" s="624"/>
      <c r="V34" s="624"/>
      <c r="W34" s="624"/>
      <c r="X34" s="624"/>
      <c r="Y34" s="625"/>
      <c r="Z34" s="626">
        <v>6.1</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309</v>
      </c>
      <c r="CE34" s="621"/>
      <c r="CF34" s="621"/>
      <c r="CG34" s="621"/>
      <c r="CH34" s="621"/>
      <c r="CI34" s="621"/>
      <c r="CJ34" s="621"/>
      <c r="CK34" s="621"/>
      <c r="CL34" s="621"/>
      <c r="CM34" s="621"/>
      <c r="CN34" s="621"/>
      <c r="CO34" s="621"/>
      <c r="CP34" s="621"/>
      <c r="CQ34" s="622"/>
      <c r="CR34" s="623">
        <v>1666864</v>
      </c>
      <c r="CS34" s="624"/>
      <c r="CT34" s="624"/>
      <c r="CU34" s="624"/>
      <c r="CV34" s="624"/>
      <c r="CW34" s="624"/>
      <c r="CX34" s="624"/>
      <c r="CY34" s="625"/>
      <c r="CZ34" s="628">
        <v>13.6</v>
      </c>
      <c r="DA34" s="653"/>
      <c r="DB34" s="653"/>
      <c r="DC34" s="657"/>
      <c r="DD34" s="632">
        <v>634604</v>
      </c>
      <c r="DE34" s="624"/>
      <c r="DF34" s="624"/>
      <c r="DG34" s="624"/>
      <c r="DH34" s="624"/>
      <c r="DI34" s="624"/>
      <c r="DJ34" s="624"/>
      <c r="DK34" s="625"/>
      <c r="DL34" s="632">
        <v>455263</v>
      </c>
      <c r="DM34" s="624"/>
      <c r="DN34" s="624"/>
      <c r="DO34" s="624"/>
      <c r="DP34" s="624"/>
      <c r="DQ34" s="624"/>
      <c r="DR34" s="624"/>
      <c r="DS34" s="624"/>
      <c r="DT34" s="624"/>
      <c r="DU34" s="624"/>
      <c r="DV34" s="625"/>
      <c r="DW34" s="628">
        <v>8.5</v>
      </c>
      <c r="DX34" s="653"/>
      <c r="DY34" s="653"/>
      <c r="DZ34" s="653"/>
      <c r="EA34" s="653"/>
      <c r="EB34" s="653"/>
      <c r="EC34" s="654"/>
    </row>
    <row r="35" spans="2:133" ht="11.25" customHeight="1" x14ac:dyDescent="0.15">
      <c r="B35" s="620" t="s">
        <v>310</v>
      </c>
      <c r="C35" s="621"/>
      <c r="D35" s="621"/>
      <c r="E35" s="621"/>
      <c r="F35" s="621"/>
      <c r="G35" s="621"/>
      <c r="H35" s="621"/>
      <c r="I35" s="621"/>
      <c r="J35" s="621"/>
      <c r="K35" s="621"/>
      <c r="L35" s="621"/>
      <c r="M35" s="621"/>
      <c r="N35" s="621"/>
      <c r="O35" s="621"/>
      <c r="P35" s="621"/>
      <c r="Q35" s="622"/>
      <c r="R35" s="623">
        <v>1577404</v>
      </c>
      <c r="S35" s="624"/>
      <c r="T35" s="624"/>
      <c r="U35" s="624"/>
      <c r="V35" s="624"/>
      <c r="W35" s="624"/>
      <c r="X35" s="624"/>
      <c r="Y35" s="625"/>
      <c r="Z35" s="626">
        <v>12.8</v>
      </c>
      <c r="AA35" s="626"/>
      <c r="AB35" s="626"/>
      <c r="AC35" s="626"/>
      <c r="AD35" s="627" t="s">
        <v>122</v>
      </c>
      <c r="AE35" s="627"/>
      <c r="AF35" s="627"/>
      <c r="AG35" s="627"/>
      <c r="AH35" s="627"/>
      <c r="AI35" s="627"/>
      <c r="AJ35" s="627"/>
      <c r="AK35" s="627"/>
      <c r="AL35" s="628" t="s">
        <v>122</v>
      </c>
      <c r="AM35" s="629"/>
      <c r="AN35" s="629"/>
      <c r="AO35" s="630"/>
      <c r="AP35" s="222"/>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21665</v>
      </c>
      <c r="CS35" s="655"/>
      <c r="CT35" s="655"/>
      <c r="CU35" s="655"/>
      <c r="CV35" s="655"/>
      <c r="CW35" s="655"/>
      <c r="CX35" s="655"/>
      <c r="CY35" s="656"/>
      <c r="CZ35" s="628">
        <v>0.2</v>
      </c>
      <c r="DA35" s="653"/>
      <c r="DB35" s="653"/>
      <c r="DC35" s="657"/>
      <c r="DD35" s="632">
        <v>16127</v>
      </c>
      <c r="DE35" s="655"/>
      <c r="DF35" s="655"/>
      <c r="DG35" s="655"/>
      <c r="DH35" s="655"/>
      <c r="DI35" s="655"/>
      <c r="DJ35" s="655"/>
      <c r="DK35" s="656"/>
      <c r="DL35" s="632">
        <v>14572</v>
      </c>
      <c r="DM35" s="655"/>
      <c r="DN35" s="655"/>
      <c r="DO35" s="655"/>
      <c r="DP35" s="655"/>
      <c r="DQ35" s="655"/>
      <c r="DR35" s="655"/>
      <c r="DS35" s="655"/>
      <c r="DT35" s="655"/>
      <c r="DU35" s="655"/>
      <c r="DV35" s="656"/>
      <c r="DW35" s="628">
        <v>0.3</v>
      </c>
      <c r="DX35" s="653"/>
      <c r="DY35" s="653"/>
      <c r="DZ35" s="653"/>
      <c r="EA35" s="653"/>
      <c r="EB35" s="653"/>
      <c r="EC35" s="654"/>
    </row>
    <row r="36" spans="2:133" ht="11.25" customHeight="1" x14ac:dyDescent="0.15">
      <c r="B36" s="620" t="s">
        <v>314</v>
      </c>
      <c r="C36" s="621"/>
      <c r="D36" s="621"/>
      <c r="E36" s="621"/>
      <c r="F36" s="621"/>
      <c r="G36" s="621"/>
      <c r="H36" s="621"/>
      <c r="I36" s="621"/>
      <c r="J36" s="621"/>
      <c r="K36" s="621"/>
      <c r="L36" s="621"/>
      <c r="M36" s="621"/>
      <c r="N36" s="621"/>
      <c r="O36" s="621"/>
      <c r="P36" s="621"/>
      <c r="Q36" s="622"/>
      <c r="R36" s="623">
        <v>149121</v>
      </c>
      <c r="S36" s="624"/>
      <c r="T36" s="624"/>
      <c r="U36" s="624"/>
      <c r="V36" s="624"/>
      <c r="W36" s="624"/>
      <c r="X36" s="624"/>
      <c r="Y36" s="625"/>
      <c r="Z36" s="626">
        <v>1.2</v>
      </c>
      <c r="AA36" s="626"/>
      <c r="AB36" s="626"/>
      <c r="AC36" s="626"/>
      <c r="AD36" s="627" t="s">
        <v>122</v>
      </c>
      <c r="AE36" s="627"/>
      <c r="AF36" s="627"/>
      <c r="AG36" s="627"/>
      <c r="AH36" s="627"/>
      <c r="AI36" s="627"/>
      <c r="AJ36" s="627"/>
      <c r="AK36" s="627"/>
      <c r="AL36" s="628" t="s">
        <v>122</v>
      </c>
      <c r="AM36" s="629"/>
      <c r="AN36" s="629"/>
      <c r="AO36" s="630"/>
      <c r="AP36" s="222"/>
      <c r="AQ36" s="689" t="s">
        <v>315</v>
      </c>
      <c r="AR36" s="690"/>
      <c r="AS36" s="690"/>
      <c r="AT36" s="690"/>
      <c r="AU36" s="690"/>
      <c r="AV36" s="690"/>
      <c r="AW36" s="690"/>
      <c r="AX36" s="690"/>
      <c r="AY36" s="691"/>
      <c r="AZ36" s="612">
        <v>1131285</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44340</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1074434</v>
      </c>
      <c r="CS36" s="624"/>
      <c r="CT36" s="624"/>
      <c r="CU36" s="624"/>
      <c r="CV36" s="624"/>
      <c r="CW36" s="624"/>
      <c r="CX36" s="624"/>
      <c r="CY36" s="625"/>
      <c r="CZ36" s="628">
        <v>8.8000000000000007</v>
      </c>
      <c r="DA36" s="653"/>
      <c r="DB36" s="653"/>
      <c r="DC36" s="657"/>
      <c r="DD36" s="632">
        <v>830309</v>
      </c>
      <c r="DE36" s="624"/>
      <c r="DF36" s="624"/>
      <c r="DG36" s="624"/>
      <c r="DH36" s="624"/>
      <c r="DI36" s="624"/>
      <c r="DJ36" s="624"/>
      <c r="DK36" s="625"/>
      <c r="DL36" s="632">
        <v>572756</v>
      </c>
      <c r="DM36" s="624"/>
      <c r="DN36" s="624"/>
      <c r="DO36" s="624"/>
      <c r="DP36" s="624"/>
      <c r="DQ36" s="624"/>
      <c r="DR36" s="624"/>
      <c r="DS36" s="624"/>
      <c r="DT36" s="624"/>
      <c r="DU36" s="624"/>
      <c r="DV36" s="625"/>
      <c r="DW36" s="628">
        <v>10.7</v>
      </c>
      <c r="DX36" s="653"/>
      <c r="DY36" s="653"/>
      <c r="DZ36" s="653"/>
      <c r="EA36" s="653"/>
      <c r="EB36" s="653"/>
      <c r="EC36" s="654"/>
    </row>
    <row r="37" spans="2:133" ht="11.25" customHeight="1" x14ac:dyDescent="0.15">
      <c r="B37" s="620" t="s">
        <v>318</v>
      </c>
      <c r="C37" s="621"/>
      <c r="D37" s="621"/>
      <c r="E37" s="621"/>
      <c r="F37" s="621"/>
      <c r="G37" s="621"/>
      <c r="H37" s="621"/>
      <c r="I37" s="621"/>
      <c r="J37" s="621"/>
      <c r="K37" s="621"/>
      <c r="L37" s="621"/>
      <c r="M37" s="621"/>
      <c r="N37" s="621"/>
      <c r="O37" s="621"/>
      <c r="P37" s="621"/>
      <c r="Q37" s="622"/>
      <c r="R37" s="623">
        <v>147109</v>
      </c>
      <c r="S37" s="624"/>
      <c r="T37" s="624"/>
      <c r="U37" s="624"/>
      <c r="V37" s="624"/>
      <c r="W37" s="624"/>
      <c r="X37" s="624"/>
      <c r="Y37" s="625"/>
      <c r="Z37" s="626">
        <v>1.2</v>
      </c>
      <c r="AA37" s="626"/>
      <c r="AB37" s="626"/>
      <c r="AC37" s="626"/>
      <c r="AD37" s="627" t="s">
        <v>122</v>
      </c>
      <c r="AE37" s="627"/>
      <c r="AF37" s="627"/>
      <c r="AG37" s="627"/>
      <c r="AH37" s="627"/>
      <c r="AI37" s="627"/>
      <c r="AJ37" s="627"/>
      <c r="AK37" s="627"/>
      <c r="AL37" s="628" t="s">
        <v>122</v>
      </c>
      <c r="AM37" s="629"/>
      <c r="AN37" s="629"/>
      <c r="AO37" s="630"/>
      <c r="AQ37" s="686" t="s">
        <v>319</v>
      </c>
      <c r="AR37" s="687"/>
      <c r="AS37" s="687"/>
      <c r="AT37" s="687"/>
      <c r="AU37" s="687"/>
      <c r="AV37" s="687"/>
      <c r="AW37" s="687"/>
      <c r="AX37" s="687"/>
      <c r="AY37" s="688"/>
      <c r="AZ37" s="623">
        <v>227136</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2513</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402675</v>
      </c>
      <c r="CS37" s="655"/>
      <c r="CT37" s="655"/>
      <c r="CU37" s="655"/>
      <c r="CV37" s="655"/>
      <c r="CW37" s="655"/>
      <c r="CX37" s="655"/>
      <c r="CY37" s="656"/>
      <c r="CZ37" s="628">
        <v>3.3</v>
      </c>
      <c r="DA37" s="653"/>
      <c r="DB37" s="653"/>
      <c r="DC37" s="657"/>
      <c r="DD37" s="632">
        <v>399594</v>
      </c>
      <c r="DE37" s="655"/>
      <c r="DF37" s="655"/>
      <c r="DG37" s="655"/>
      <c r="DH37" s="655"/>
      <c r="DI37" s="655"/>
      <c r="DJ37" s="655"/>
      <c r="DK37" s="656"/>
      <c r="DL37" s="632">
        <v>367679</v>
      </c>
      <c r="DM37" s="655"/>
      <c r="DN37" s="655"/>
      <c r="DO37" s="655"/>
      <c r="DP37" s="655"/>
      <c r="DQ37" s="655"/>
      <c r="DR37" s="655"/>
      <c r="DS37" s="655"/>
      <c r="DT37" s="655"/>
      <c r="DU37" s="655"/>
      <c r="DV37" s="656"/>
      <c r="DW37" s="628">
        <v>6.9</v>
      </c>
      <c r="DX37" s="653"/>
      <c r="DY37" s="653"/>
      <c r="DZ37" s="653"/>
      <c r="EA37" s="653"/>
      <c r="EB37" s="653"/>
      <c r="EC37" s="654"/>
    </row>
    <row r="38" spans="2:133" ht="11.25" customHeight="1" x14ac:dyDescent="0.15">
      <c r="B38" s="620" t="s">
        <v>322</v>
      </c>
      <c r="C38" s="621"/>
      <c r="D38" s="621"/>
      <c r="E38" s="621"/>
      <c r="F38" s="621"/>
      <c r="G38" s="621"/>
      <c r="H38" s="621"/>
      <c r="I38" s="621"/>
      <c r="J38" s="621"/>
      <c r="K38" s="621"/>
      <c r="L38" s="621"/>
      <c r="M38" s="621"/>
      <c r="N38" s="621"/>
      <c r="O38" s="621"/>
      <c r="P38" s="621"/>
      <c r="Q38" s="622"/>
      <c r="R38" s="623">
        <v>688544</v>
      </c>
      <c r="S38" s="624"/>
      <c r="T38" s="624"/>
      <c r="U38" s="624"/>
      <c r="V38" s="624"/>
      <c r="W38" s="624"/>
      <c r="X38" s="624"/>
      <c r="Y38" s="625"/>
      <c r="Z38" s="626">
        <v>5.6</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t="s">
        <v>122</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2309</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904149</v>
      </c>
      <c r="CS38" s="624"/>
      <c r="CT38" s="624"/>
      <c r="CU38" s="624"/>
      <c r="CV38" s="624"/>
      <c r="CW38" s="624"/>
      <c r="CX38" s="624"/>
      <c r="CY38" s="625"/>
      <c r="CZ38" s="628">
        <v>7.4</v>
      </c>
      <c r="DA38" s="653"/>
      <c r="DB38" s="653"/>
      <c r="DC38" s="657"/>
      <c r="DD38" s="632">
        <v>747461</v>
      </c>
      <c r="DE38" s="624"/>
      <c r="DF38" s="624"/>
      <c r="DG38" s="624"/>
      <c r="DH38" s="624"/>
      <c r="DI38" s="624"/>
      <c r="DJ38" s="624"/>
      <c r="DK38" s="625"/>
      <c r="DL38" s="632">
        <v>701186</v>
      </c>
      <c r="DM38" s="624"/>
      <c r="DN38" s="624"/>
      <c r="DO38" s="624"/>
      <c r="DP38" s="624"/>
      <c r="DQ38" s="624"/>
      <c r="DR38" s="624"/>
      <c r="DS38" s="624"/>
      <c r="DT38" s="624"/>
      <c r="DU38" s="624"/>
      <c r="DV38" s="625"/>
      <c r="DW38" s="628">
        <v>13.2</v>
      </c>
      <c r="DX38" s="653"/>
      <c r="DY38" s="653"/>
      <c r="DZ38" s="653"/>
      <c r="EA38" s="653"/>
      <c r="EB38" s="653"/>
      <c r="EC38" s="654"/>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3398</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1689144</v>
      </c>
      <c r="CS39" s="655"/>
      <c r="CT39" s="655"/>
      <c r="CU39" s="655"/>
      <c r="CV39" s="655"/>
      <c r="CW39" s="655"/>
      <c r="CX39" s="655"/>
      <c r="CY39" s="656"/>
      <c r="CZ39" s="628">
        <v>13.8</v>
      </c>
      <c r="DA39" s="653"/>
      <c r="DB39" s="653"/>
      <c r="DC39" s="657"/>
      <c r="DD39" s="632">
        <v>827156</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15">
      <c r="B40" s="620" t="s">
        <v>330</v>
      </c>
      <c r="C40" s="621"/>
      <c r="D40" s="621"/>
      <c r="E40" s="621"/>
      <c r="F40" s="621"/>
      <c r="G40" s="621"/>
      <c r="H40" s="621"/>
      <c r="I40" s="621"/>
      <c r="J40" s="621"/>
      <c r="K40" s="621"/>
      <c r="L40" s="621"/>
      <c r="M40" s="621"/>
      <c r="N40" s="621"/>
      <c r="O40" s="621"/>
      <c r="P40" s="621"/>
      <c r="Q40" s="622"/>
      <c r="R40" s="623">
        <v>26144</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5"/>
      <c r="BE40" s="655"/>
      <c r="BF40" s="678"/>
      <c r="BG40" s="671" t="s">
        <v>332</v>
      </c>
      <c r="BH40" s="672"/>
      <c r="BI40" s="672"/>
      <c r="BJ40" s="672"/>
      <c r="BK40" s="672"/>
      <c r="BL40" s="223"/>
      <c r="BM40" s="621" t="s">
        <v>333</v>
      </c>
      <c r="BN40" s="621"/>
      <c r="BO40" s="621"/>
      <c r="BP40" s="621"/>
      <c r="BQ40" s="621"/>
      <c r="BR40" s="621"/>
      <c r="BS40" s="621"/>
      <c r="BT40" s="621"/>
      <c r="BU40" s="622"/>
      <c r="BV40" s="623">
        <v>66</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226600</v>
      </c>
      <c r="CS40" s="624"/>
      <c r="CT40" s="624"/>
      <c r="CU40" s="624"/>
      <c r="CV40" s="624"/>
      <c r="CW40" s="624"/>
      <c r="CX40" s="624"/>
      <c r="CY40" s="625"/>
      <c r="CZ40" s="628">
        <v>1.9</v>
      </c>
      <c r="DA40" s="653"/>
      <c r="DB40" s="653"/>
      <c r="DC40" s="657"/>
      <c r="DD40" s="632">
        <v>2100</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15">
      <c r="B41" s="644" t="s">
        <v>335</v>
      </c>
      <c r="C41" s="645"/>
      <c r="D41" s="645"/>
      <c r="E41" s="645"/>
      <c r="F41" s="645"/>
      <c r="G41" s="645"/>
      <c r="H41" s="645"/>
      <c r="I41" s="645"/>
      <c r="J41" s="645"/>
      <c r="K41" s="645"/>
      <c r="L41" s="645"/>
      <c r="M41" s="645"/>
      <c r="N41" s="645"/>
      <c r="O41" s="645"/>
      <c r="P41" s="645"/>
      <c r="Q41" s="646"/>
      <c r="R41" s="695">
        <v>12364749</v>
      </c>
      <c r="S41" s="696"/>
      <c r="T41" s="696"/>
      <c r="U41" s="696"/>
      <c r="V41" s="696"/>
      <c r="W41" s="696"/>
      <c r="X41" s="696"/>
      <c r="Y41" s="700"/>
      <c r="Z41" s="701">
        <v>100</v>
      </c>
      <c r="AA41" s="701"/>
      <c r="AB41" s="701"/>
      <c r="AC41" s="701"/>
      <c r="AD41" s="702">
        <v>5303930</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213862</v>
      </c>
      <c r="BA41" s="624"/>
      <c r="BB41" s="624"/>
      <c r="BC41" s="624"/>
      <c r="BD41" s="655"/>
      <c r="BE41" s="655"/>
      <c r="BF41" s="678"/>
      <c r="BG41" s="671"/>
      <c r="BH41" s="672"/>
      <c r="BI41" s="672"/>
      <c r="BJ41" s="672"/>
      <c r="BK41" s="672"/>
      <c r="BL41" s="223"/>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690287</v>
      </c>
      <c r="BA42" s="696"/>
      <c r="BB42" s="696"/>
      <c r="BC42" s="696"/>
      <c r="BD42" s="682"/>
      <c r="BE42" s="682"/>
      <c r="BF42" s="684"/>
      <c r="BG42" s="673"/>
      <c r="BH42" s="674"/>
      <c r="BI42" s="674"/>
      <c r="BJ42" s="674"/>
      <c r="BK42" s="674"/>
      <c r="BL42" s="224"/>
      <c r="BM42" s="645" t="s">
        <v>340</v>
      </c>
      <c r="BN42" s="645"/>
      <c r="BO42" s="645"/>
      <c r="BP42" s="645"/>
      <c r="BQ42" s="645"/>
      <c r="BR42" s="645"/>
      <c r="BS42" s="645"/>
      <c r="BT42" s="645"/>
      <c r="BU42" s="646"/>
      <c r="BV42" s="695">
        <v>369</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790465</v>
      </c>
      <c r="CS42" s="655"/>
      <c r="CT42" s="655"/>
      <c r="CU42" s="655"/>
      <c r="CV42" s="655"/>
      <c r="CW42" s="655"/>
      <c r="CX42" s="655"/>
      <c r="CY42" s="656"/>
      <c r="CZ42" s="628">
        <v>6.5</v>
      </c>
      <c r="DA42" s="653"/>
      <c r="DB42" s="653"/>
      <c r="DC42" s="657"/>
      <c r="DD42" s="632">
        <v>127795</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14" t="s">
        <v>342</v>
      </c>
      <c r="CD43" s="620" t="s">
        <v>343</v>
      </c>
      <c r="CE43" s="621"/>
      <c r="CF43" s="621"/>
      <c r="CG43" s="621"/>
      <c r="CH43" s="621"/>
      <c r="CI43" s="621"/>
      <c r="CJ43" s="621"/>
      <c r="CK43" s="621"/>
      <c r="CL43" s="621"/>
      <c r="CM43" s="621"/>
      <c r="CN43" s="621"/>
      <c r="CO43" s="621"/>
      <c r="CP43" s="621"/>
      <c r="CQ43" s="622"/>
      <c r="CR43" s="623">
        <v>14295</v>
      </c>
      <c r="CS43" s="655"/>
      <c r="CT43" s="655"/>
      <c r="CU43" s="655"/>
      <c r="CV43" s="655"/>
      <c r="CW43" s="655"/>
      <c r="CX43" s="655"/>
      <c r="CY43" s="656"/>
      <c r="CZ43" s="628">
        <v>0.1</v>
      </c>
      <c r="DA43" s="653"/>
      <c r="DB43" s="653"/>
      <c r="DC43" s="657"/>
      <c r="DD43" s="632">
        <v>14295</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756125</v>
      </c>
      <c r="CS44" s="624"/>
      <c r="CT44" s="624"/>
      <c r="CU44" s="624"/>
      <c r="CV44" s="624"/>
      <c r="CW44" s="624"/>
      <c r="CX44" s="624"/>
      <c r="CY44" s="625"/>
      <c r="CZ44" s="628">
        <v>6.2</v>
      </c>
      <c r="DA44" s="629"/>
      <c r="DB44" s="629"/>
      <c r="DC44" s="635"/>
      <c r="DD44" s="632">
        <v>116679</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323775</v>
      </c>
      <c r="CS45" s="655"/>
      <c r="CT45" s="655"/>
      <c r="CU45" s="655"/>
      <c r="CV45" s="655"/>
      <c r="CW45" s="655"/>
      <c r="CX45" s="655"/>
      <c r="CY45" s="656"/>
      <c r="CZ45" s="628">
        <v>2.6</v>
      </c>
      <c r="DA45" s="653"/>
      <c r="DB45" s="653"/>
      <c r="DC45" s="657"/>
      <c r="DD45" s="632">
        <v>43803</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25"/>
      <c r="CD46" s="661"/>
      <c r="CE46" s="662"/>
      <c r="CF46" s="620" t="s">
        <v>348</v>
      </c>
      <c r="CG46" s="621"/>
      <c r="CH46" s="621"/>
      <c r="CI46" s="621"/>
      <c r="CJ46" s="621"/>
      <c r="CK46" s="621"/>
      <c r="CL46" s="621"/>
      <c r="CM46" s="621"/>
      <c r="CN46" s="621"/>
      <c r="CO46" s="621"/>
      <c r="CP46" s="621"/>
      <c r="CQ46" s="622"/>
      <c r="CR46" s="623">
        <v>432350</v>
      </c>
      <c r="CS46" s="624"/>
      <c r="CT46" s="624"/>
      <c r="CU46" s="624"/>
      <c r="CV46" s="624"/>
      <c r="CW46" s="624"/>
      <c r="CX46" s="624"/>
      <c r="CY46" s="625"/>
      <c r="CZ46" s="628">
        <v>3.5</v>
      </c>
      <c r="DA46" s="629"/>
      <c r="DB46" s="629"/>
      <c r="DC46" s="635"/>
      <c r="DD46" s="632">
        <v>72876</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25"/>
      <c r="CD47" s="661"/>
      <c r="CE47" s="662"/>
      <c r="CF47" s="620" t="s">
        <v>349</v>
      </c>
      <c r="CG47" s="621"/>
      <c r="CH47" s="621"/>
      <c r="CI47" s="621"/>
      <c r="CJ47" s="621"/>
      <c r="CK47" s="621"/>
      <c r="CL47" s="621"/>
      <c r="CM47" s="621"/>
      <c r="CN47" s="621"/>
      <c r="CO47" s="621"/>
      <c r="CP47" s="621"/>
      <c r="CQ47" s="622"/>
      <c r="CR47" s="623">
        <v>34340</v>
      </c>
      <c r="CS47" s="655"/>
      <c r="CT47" s="655"/>
      <c r="CU47" s="655"/>
      <c r="CV47" s="655"/>
      <c r="CW47" s="655"/>
      <c r="CX47" s="655"/>
      <c r="CY47" s="656"/>
      <c r="CZ47" s="628">
        <v>0.3</v>
      </c>
      <c r="DA47" s="653"/>
      <c r="DB47" s="653"/>
      <c r="DC47" s="657"/>
      <c r="DD47" s="632">
        <v>11116</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25"/>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25"/>
      <c r="CD49" s="644" t="s">
        <v>351</v>
      </c>
      <c r="CE49" s="645"/>
      <c r="CF49" s="645"/>
      <c r="CG49" s="645"/>
      <c r="CH49" s="645"/>
      <c r="CI49" s="645"/>
      <c r="CJ49" s="645"/>
      <c r="CK49" s="645"/>
      <c r="CL49" s="645"/>
      <c r="CM49" s="645"/>
      <c r="CN49" s="645"/>
      <c r="CO49" s="645"/>
      <c r="CP49" s="645"/>
      <c r="CQ49" s="646"/>
      <c r="CR49" s="695">
        <v>12237129</v>
      </c>
      <c r="CS49" s="682"/>
      <c r="CT49" s="682"/>
      <c r="CU49" s="682"/>
      <c r="CV49" s="682"/>
      <c r="CW49" s="682"/>
      <c r="CX49" s="682"/>
      <c r="CY49" s="711"/>
      <c r="CZ49" s="703">
        <v>100</v>
      </c>
      <c r="DA49" s="712"/>
      <c r="DB49" s="712"/>
      <c r="DC49" s="713"/>
      <c r="DD49" s="714">
        <v>7082749</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g5CjmTcvgjL1ogdrk41+jrkE4jGIXPNI0BKt4IiaiW/AmBCpC71NyDsRNCvX2CKbYEOW9cTwpAZYuKbkBhWtLg==" saltValue="yTkvqESFGYMQQw7T11y2T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8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353</v>
      </c>
      <c r="DK2" s="723"/>
      <c r="DL2" s="723"/>
      <c r="DM2" s="723"/>
      <c r="DN2" s="723"/>
      <c r="DO2" s="724"/>
      <c r="DP2" s="228"/>
      <c r="DQ2" s="722" t="s">
        <v>354</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32"/>
      <c r="BA5" s="232"/>
      <c r="BB5" s="232"/>
      <c r="BC5" s="232"/>
      <c r="BD5" s="232"/>
      <c r="BE5" s="233"/>
      <c r="BF5" s="233"/>
      <c r="BG5" s="233"/>
      <c r="BH5" s="233"/>
      <c r="BI5" s="233"/>
      <c r="BJ5" s="233"/>
      <c r="BK5" s="233"/>
      <c r="BL5" s="233"/>
      <c r="BM5" s="233"/>
      <c r="BN5" s="233"/>
      <c r="BO5" s="233"/>
      <c r="BP5" s="233"/>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374</v>
      </c>
      <c r="C7" s="750"/>
      <c r="D7" s="750"/>
      <c r="E7" s="750"/>
      <c r="F7" s="750"/>
      <c r="G7" s="750"/>
      <c r="H7" s="750"/>
      <c r="I7" s="750"/>
      <c r="J7" s="750"/>
      <c r="K7" s="750"/>
      <c r="L7" s="750"/>
      <c r="M7" s="750"/>
      <c r="N7" s="750"/>
      <c r="O7" s="750"/>
      <c r="P7" s="751"/>
      <c r="Q7" s="752">
        <v>12315</v>
      </c>
      <c r="R7" s="753"/>
      <c r="S7" s="753"/>
      <c r="T7" s="753"/>
      <c r="U7" s="753"/>
      <c r="V7" s="753">
        <v>12187</v>
      </c>
      <c r="W7" s="753"/>
      <c r="X7" s="753"/>
      <c r="Y7" s="753"/>
      <c r="Z7" s="753"/>
      <c r="AA7" s="753">
        <v>128</v>
      </c>
      <c r="AB7" s="753"/>
      <c r="AC7" s="753"/>
      <c r="AD7" s="753"/>
      <c r="AE7" s="754"/>
      <c r="AF7" s="755">
        <v>116</v>
      </c>
      <c r="AG7" s="756"/>
      <c r="AH7" s="756"/>
      <c r="AI7" s="756"/>
      <c r="AJ7" s="757"/>
      <c r="AK7" s="758" t="s">
        <v>544</v>
      </c>
      <c r="AL7" s="759"/>
      <c r="AM7" s="759"/>
      <c r="AN7" s="759"/>
      <c r="AO7" s="759"/>
      <c r="AP7" s="759">
        <v>12661</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t="s">
        <v>545</v>
      </c>
      <c r="BS7" s="746" t="s">
        <v>546</v>
      </c>
      <c r="BT7" s="747"/>
      <c r="BU7" s="747"/>
      <c r="BV7" s="747"/>
      <c r="BW7" s="747"/>
      <c r="BX7" s="747"/>
      <c r="BY7" s="747"/>
      <c r="BZ7" s="747"/>
      <c r="CA7" s="747"/>
      <c r="CB7" s="747"/>
      <c r="CC7" s="747"/>
      <c r="CD7" s="747"/>
      <c r="CE7" s="747"/>
      <c r="CF7" s="747"/>
      <c r="CG7" s="762"/>
      <c r="CH7" s="743">
        <v>-4</v>
      </c>
      <c r="CI7" s="744"/>
      <c r="CJ7" s="744"/>
      <c r="CK7" s="744"/>
      <c r="CL7" s="745"/>
      <c r="CM7" s="743">
        <v>649</v>
      </c>
      <c r="CN7" s="744"/>
      <c r="CO7" s="744"/>
      <c r="CP7" s="744"/>
      <c r="CQ7" s="745"/>
      <c r="CR7" s="743">
        <v>68</v>
      </c>
      <c r="CS7" s="744"/>
      <c r="CT7" s="744"/>
      <c r="CU7" s="744"/>
      <c r="CV7" s="745"/>
      <c r="CW7" s="743">
        <v>68</v>
      </c>
      <c r="CX7" s="744"/>
      <c r="CY7" s="744"/>
      <c r="CZ7" s="744"/>
      <c r="DA7" s="745"/>
      <c r="DB7" s="743" t="s">
        <v>547</v>
      </c>
      <c r="DC7" s="744"/>
      <c r="DD7" s="744"/>
      <c r="DE7" s="744"/>
      <c r="DF7" s="745"/>
      <c r="DG7" s="743" t="s">
        <v>547</v>
      </c>
      <c r="DH7" s="744"/>
      <c r="DI7" s="744"/>
      <c r="DJ7" s="744"/>
      <c r="DK7" s="745"/>
      <c r="DL7" s="743" t="s">
        <v>547</v>
      </c>
      <c r="DM7" s="744"/>
      <c r="DN7" s="744"/>
      <c r="DO7" s="744"/>
      <c r="DP7" s="745"/>
      <c r="DQ7" s="743" t="s">
        <v>547</v>
      </c>
      <c r="DR7" s="744"/>
      <c r="DS7" s="744"/>
      <c r="DT7" s="744"/>
      <c r="DU7" s="745"/>
      <c r="DV7" s="746"/>
      <c r="DW7" s="747"/>
      <c r="DX7" s="747"/>
      <c r="DY7" s="747"/>
      <c r="DZ7" s="748"/>
      <c r="EA7" s="234"/>
    </row>
    <row r="8" spans="1:131" s="235" customFormat="1" ht="26.25" customHeight="1" x14ac:dyDescent="0.15">
      <c r="A8" s="238">
        <v>2</v>
      </c>
      <c r="B8" s="780" t="s">
        <v>375</v>
      </c>
      <c r="C8" s="781"/>
      <c r="D8" s="781"/>
      <c r="E8" s="781"/>
      <c r="F8" s="781"/>
      <c r="G8" s="781"/>
      <c r="H8" s="781"/>
      <c r="I8" s="781"/>
      <c r="J8" s="781"/>
      <c r="K8" s="781"/>
      <c r="L8" s="781"/>
      <c r="M8" s="781"/>
      <c r="N8" s="781"/>
      <c r="O8" s="781"/>
      <c r="P8" s="782"/>
      <c r="Q8" s="783">
        <v>158</v>
      </c>
      <c r="R8" s="784"/>
      <c r="S8" s="784"/>
      <c r="T8" s="784"/>
      <c r="U8" s="784"/>
      <c r="V8" s="784">
        <v>159</v>
      </c>
      <c r="W8" s="784"/>
      <c r="X8" s="784"/>
      <c r="Y8" s="784"/>
      <c r="Z8" s="784"/>
      <c r="AA8" s="784">
        <v>0</v>
      </c>
      <c r="AB8" s="784"/>
      <c r="AC8" s="784"/>
      <c r="AD8" s="784"/>
      <c r="AE8" s="785"/>
      <c r="AF8" s="786">
        <v>0</v>
      </c>
      <c r="AG8" s="787"/>
      <c r="AH8" s="787"/>
      <c r="AI8" s="787"/>
      <c r="AJ8" s="788"/>
      <c r="AK8" s="769">
        <v>108</v>
      </c>
      <c r="AL8" s="770"/>
      <c r="AM8" s="770"/>
      <c r="AN8" s="770"/>
      <c r="AO8" s="770"/>
      <c r="AP8" s="770" t="s">
        <v>544</v>
      </c>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34"/>
    </row>
    <row r="9" spans="1:131" s="235" customFormat="1" ht="26.25" customHeight="1" x14ac:dyDescent="0.15">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15">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1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377</v>
      </c>
      <c r="B23" s="789" t="s">
        <v>378</v>
      </c>
      <c r="C23" s="790"/>
      <c r="D23" s="790"/>
      <c r="E23" s="790"/>
      <c r="F23" s="790"/>
      <c r="G23" s="790"/>
      <c r="H23" s="790"/>
      <c r="I23" s="790"/>
      <c r="J23" s="790"/>
      <c r="K23" s="790"/>
      <c r="L23" s="790"/>
      <c r="M23" s="790"/>
      <c r="N23" s="790"/>
      <c r="O23" s="790"/>
      <c r="P23" s="791"/>
      <c r="Q23" s="792">
        <v>12365</v>
      </c>
      <c r="R23" s="793"/>
      <c r="S23" s="793"/>
      <c r="T23" s="793"/>
      <c r="U23" s="793"/>
      <c r="V23" s="793">
        <v>12237</v>
      </c>
      <c r="W23" s="793"/>
      <c r="X23" s="793"/>
      <c r="Y23" s="793"/>
      <c r="Z23" s="793"/>
      <c r="AA23" s="793">
        <v>128</v>
      </c>
      <c r="AB23" s="793"/>
      <c r="AC23" s="793"/>
      <c r="AD23" s="793"/>
      <c r="AE23" s="794"/>
      <c r="AF23" s="795">
        <v>115</v>
      </c>
      <c r="AG23" s="793"/>
      <c r="AH23" s="793"/>
      <c r="AI23" s="793"/>
      <c r="AJ23" s="796"/>
      <c r="AK23" s="797"/>
      <c r="AL23" s="798"/>
      <c r="AM23" s="798"/>
      <c r="AN23" s="798"/>
      <c r="AO23" s="798"/>
      <c r="AP23" s="793">
        <v>12661</v>
      </c>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389</v>
      </c>
      <c r="C28" s="750"/>
      <c r="D28" s="750"/>
      <c r="E28" s="750"/>
      <c r="F28" s="750"/>
      <c r="G28" s="750"/>
      <c r="H28" s="750"/>
      <c r="I28" s="750"/>
      <c r="J28" s="750"/>
      <c r="K28" s="750"/>
      <c r="L28" s="750"/>
      <c r="M28" s="750"/>
      <c r="N28" s="750"/>
      <c r="O28" s="750"/>
      <c r="P28" s="751"/>
      <c r="Q28" s="822">
        <v>1781</v>
      </c>
      <c r="R28" s="823"/>
      <c r="S28" s="823"/>
      <c r="T28" s="823"/>
      <c r="U28" s="823"/>
      <c r="V28" s="823">
        <v>1737</v>
      </c>
      <c r="W28" s="823"/>
      <c r="X28" s="823"/>
      <c r="Y28" s="823"/>
      <c r="Z28" s="823"/>
      <c r="AA28" s="823">
        <v>44</v>
      </c>
      <c r="AB28" s="823"/>
      <c r="AC28" s="823"/>
      <c r="AD28" s="823"/>
      <c r="AE28" s="824"/>
      <c r="AF28" s="825">
        <v>44</v>
      </c>
      <c r="AG28" s="823"/>
      <c r="AH28" s="823"/>
      <c r="AI28" s="823"/>
      <c r="AJ28" s="826"/>
      <c r="AK28" s="827">
        <v>214</v>
      </c>
      <c r="AL28" s="828"/>
      <c r="AM28" s="828"/>
      <c r="AN28" s="828"/>
      <c r="AO28" s="828"/>
      <c r="AP28" s="828" t="s">
        <v>544</v>
      </c>
      <c r="AQ28" s="828"/>
      <c r="AR28" s="828"/>
      <c r="AS28" s="828"/>
      <c r="AT28" s="828"/>
      <c r="AU28" s="828" t="s">
        <v>544</v>
      </c>
      <c r="AV28" s="828"/>
      <c r="AW28" s="828"/>
      <c r="AX28" s="828"/>
      <c r="AY28" s="828"/>
      <c r="AZ28" s="829" t="s">
        <v>544</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390</v>
      </c>
      <c r="C29" s="781"/>
      <c r="D29" s="781"/>
      <c r="E29" s="781"/>
      <c r="F29" s="781"/>
      <c r="G29" s="781"/>
      <c r="H29" s="781"/>
      <c r="I29" s="781"/>
      <c r="J29" s="781"/>
      <c r="K29" s="781"/>
      <c r="L29" s="781"/>
      <c r="M29" s="781"/>
      <c r="N29" s="781"/>
      <c r="O29" s="781"/>
      <c r="P29" s="782"/>
      <c r="Q29" s="783">
        <v>249</v>
      </c>
      <c r="R29" s="784"/>
      <c r="S29" s="784"/>
      <c r="T29" s="784"/>
      <c r="U29" s="784"/>
      <c r="V29" s="784">
        <v>244</v>
      </c>
      <c r="W29" s="784"/>
      <c r="X29" s="784"/>
      <c r="Y29" s="784"/>
      <c r="Z29" s="784"/>
      <c r="AA29" s="784">
        <v>5</v>
      </c>
      <c r="AB29" s="784"/>
      <c r="AC29" s="784"/>
      <c r="AD29" s="784"/>
      <c r="AE29" s="785"/>
      <c r="AF29" s="786">
        <v>5</v>
      </c>
      <c r="AG29" s="787"/>
      <c r="AH29" s="787"/>
      <c r="AI29" s="787"/>
      <c r="AJ29" s="788"/>
      <c r="AK29" s="834">
        <v>108</v>
      </c>
      <c r="AL29" s="830"/>
      <c r="AM29" s="830"/>
      <c r="AN29" s="830"/>
      <c r="AO29" s="830"/>
      <c r="AP29" s="830" t="s">
        <v>544</v>
      </c>
      <c r="AQ29" s="830"/>
      <c r="AR29" s="830"/>
      <c r="AS29" s="830"/>
      <c r="AT29" s="830"/>
      <c r="AU29" s="830" t="s">
        <v>544</v>
      </c>
      <c r="AV29" s="830"/>
      <c r="AW29" s="830"/>
      <c r="AX29" s="830"/>
      <c r="AY29" s="830"/>
      <c r="AZ29" s="831" t="s">
        <v>544</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c r="C30" s="781"/>
      <c r="D30" s="781"/>
      <c r="E30" s="781"/>
      <c r="F30" s="781"/>
      <c r="G30" s="781"/>
      <c r="H30" s="781"/>
      <c r="I30" s="781"/>
      <c r="J30" s="781"/>
      <c r="K30" s="781"/>
      <c r="L30" s="781"/>
      <c r="M30" s="781"/>
      <c r="N30" s="781"/>
      <c r="O30" s="781"/>
      <c r="P30" s="782"/>
      <c r="Q30" s="783"/>
      <c r="R30" s="784"/>
      <c r="S30" s="784"/>
      <c r="T30" s="784"/>
      <c r="U30" s="784"/>
      <c r="V30" s="784"/>
      <c r="W30" s="784"/>
      <c r="X30" s="784"/>
      <c r="Y30" s="784"/>
      <c r="Z30" s="784"/>
      <c r="AA30" s="784"/>
      <c r="AB30" s="784"/>
      <c r="AC30" s="784"/>
      <c r="AD30" s="784"/>
      <c r="AE30" s="785"/>
      <c r="AF30" s="786"/>
      <c r="AG30" s="787"/>
      <c r="AH30" s="787"/>
      <c r="AI30" s="787"/>
      <c r="AJ30" s="788"/>
      <c r="AK30" s="834"/>
      <c r="AL30" s="830"/>
      <c r="AM30" s="830"/>
      <c r="AN30" s="830"/>
      <c r="AO30" s="830"/>
      <c r="AP30" s="830"/>
      <c r="AQ30" s="830"/>
      <c r="AR30" s="830"/>
      <c r="AS30" s="830"/>
      <c r="AT30" s="830"/>
      <c r="AU30" s="830"/>
      <c r="AV30" s="830"/>
      <c r="AW30" s="830"/>
      <c r="AX30" s="830"/>
      <c r="AY30" s="830"/>
      <c r="AZ30" s="831"/>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c r="C31" s="781"/>
      <c r="D31" s="781"/>
      <c r="E31" s="781"/>
      <c r="F31" s="781"/>
      <c r="G31" s="781"/>
      <c r="H31" s="781"/>
      <c r="I31" s="781"/>
      <c r="J31" s="781"/>
      <c r="K31" s="781"/>
      <c r="L31" s="781"/>
      <c r="M31" s="781"/>
      <c r="N31" s="781"/>
      <c r="O31" s="781"/>
      <c r="P31" s="782"/>
      <c r="Q31" s="783"/>
      <c r="R31" s="784"/>
      <c r="S31" s="784"/>
      <c r="T31" s="784"/>
      <c r="U31" s="784"/>
      <c r="V31" s="784"/>
      <c r="W31" s="784"/>
      <c r="X31" s="784"/>
      <c r="Y31" s="784"/>
      <c r="Z31" s="784"/>
      <c r="AA31" s="784"/>
      <c r="AB31" s="784"/>
      <c r="AC31" s="784"/>
      <c r="AD31" s="784"/>
      <c r="AE31" s="785"/>
      <c r="AF31" s="786"/>
      <c r="AG31" s="787"/>
      <c r="AH31" s="787"/>
      <c r="AI31" s="787"/>
      <c r="AJ31" s="788"/>
      <c r="AK31" s="834"/>
      <c r="AL31" s="830"/>
      <c r="AM31" s="830"/>
      <c r="AN31" s="830"/>
      <c r="AO31" s="830"/>
      <c r="AP31" s="830"/>
      <c r="AQ31" s="830"/>
      <c r="AR31" s="830"/>
      <c r="AS31" s="830"/>
      <c r="AT31" s="830"/>
      <c r="AU31" s="830"/>
      <c r="AV31" s="830"/>
      <c r="AW31" s="830"/>
      <c r="AX31" s="830"/>
      <c r="AY31" s="830"/>
      <c r="AZ31" s="831"/>
      <c r="BA31" s="831"/>
      <c r="BB31" s="831"/>
      <c r="BC31" s="831"/>
      <c r="BD31" s="831"/>
      <c r="BE31" s="832"/>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c r="C32" s="781"/>
      <c r="D32" s="781"/>
      <c r="E32" s="781"/>
      <c r="F32" s="781"/>
      <c r="G32" s="781"/>
      <c r="H32" s="781"/>
      <c r="I32" s="781"/>
      <c r="J32" s="781"/>
      <c r="K32" s="781"/>
      <c r="L32" s="781"/>
      <c r="M32" s="781"/>
      <c r="N32" s="781"/>
      <c r="O32" s="781"/>
      <c r="P32" s="782"/>
      <c r="Q32" s="783"/>
      <c r="R32" s="784"/>
      <c r="S32" s="784"/>
      <c r="T32" s="784"/>
      <c r="U32" s="784"/>
      <c r="V32" s="784"/>
      <c r="W32" s="784"/>
      <c r="X32" s="784"/>
      <c r="Y32" s="784"/>
      <c r="Z32" s="784"/>
      <c r="AA32" s="784"/>
      <c r="AB32" s="784"/>
      <c r="AC32" s="784"/>
      <c r="AD32" s="784"/>
      <c r="AE32" s="785"/>
      <c r="AF32" s="786"/>
      <c r="AG32" s="787"/>
      <c r="AH32" s="787"/>
      <c r="AI32" s="787"/>
      <c r="AJ32" s="788"/>
      <c r="AK32" s="834"/>
      <c r="AL32" s="830"/>
      <c r="AM32" s="830"/>
      <c r="AN32" s="830"/>
      <c r="AO32" s="830"/>
      <c r="AP32" s="830"/>
      <c r="AQ32" s="830"/>
      <c r="AR32" s="830"/>
      <c r="AS32" s="830"/>
      <c r="AT32" s="830"/>
      <c r="AU32" s="830"/>
      <c r="AV32" s="830"/>
      <c r="AW32" s="830"/>
      <c r="AX32" s="830"/>
      <c r="AY32" s="830"/>
      <c r="AZ32" s="831"/>
      <c r="BA32" s="831"/>
      <c r="BB32" s="831"/>
      <c r="BC32" s="831"/>
      <c r="BD32" s="831"/>
      <c r="BE32" s="832"/>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391</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377</v>
      </c>
      <c r="B63" s="789" t="s">
        <v>392</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50</v>
      </c>
      <c r="AG63" s="844"/>
      <c r="AH63" s="844"/>
      <c r="AI63" s="844"/>
      <c r="AJ63" s="845"/>
      <c r="AK63" s="846"/>
      <c r="AL63" s="841"/>
      <c r="AM63" s="841"/>
      <c r="AN63" s="841"/>
      <c r="AO63" s="841"/>
      <c r="AP63" s="844" t="s">
        <v>575</v>
      </c>
      <c r="AQ63" s="844"/>
      <c r="AR63" s="844"/>
      <c r="AS63" s="844"/>
      <c r="AT63" s="844"/>
      <c r="AU63" s="844" t="s">
        <v>575</v>
      </c>
      <c r="AV63" s="844"/>
      <c r="AW63" s="844"/>
      <c r="AX63" s="844"/>
      <c r="AY63" s="844"/>
      <c r="AZ63" s="848"/>
      <c r="BA63" s="848"/>
      <c r="BB63" s="848"/>
      <c r="BC63" s="848"/>
      <c r="BD63" s="848"/>
      <c r="BE63" s="849"/>
      <c r="BF63" s="849"/>
      <c r="BG63" s="849"/>
      <c r="BH63" s="849"/>
      <c r="BI63" s="850"/>
      <c r="BJ63" s="851" t="s">
        <v>122</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393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394</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395</v>
      </c>
      <c r="AV66" s="734"/>
      <c r="AW66" s="734"/>
      <c r="AX66" s="734"/>
      <c r="AY66" s="735"/>
      <c r="AZ66" s="733" t="s">
        <v>364</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15">
      <c r="A68" s="236">
        <v>1</v>
      </c>
      <c r="B68" s="869" t="s">
        <v>553</v>
      </c>
      <c r="C68" s="870"/>
      <c r="D68" s="870"/>
      <c r="E68" s="870"/>
      <c r="F68" s="870"/>
      <c r="G68" s="870"/>
      <c r="H68" s="870"/>
      <c r="I68" s="870"/>
      <c r="J68" s="870"/>
      <c r="K68" s="870"/>
      <c r="L68" s="870"/>
      <c r="M68" s="870"/>
      <c r="N68" s="870"/>
      <c r="O68" s="870"/>
      <c r="P68" s="871"/>
      <c r="Q68" s="872">
        <v>91</v>
      </c>
      <c r="R68" s="866"/>
      <c r="S68" s="866"/>
      <c r="T68" s="866"/>
      <c r="U68" s="866"/>
      <c r="V68" s="866">
        <v>89</v>
      </c>
      <c r="W68" s="866"/>
      <c r="X68" s="866"/>
      <c r="Y68" s="866"/>
      <c r="Z68" s="866"/>
      <c r="AA68" s="866">
        <v>2</v>
      </c>
      <c r="AB68" s="866"/>
      <c r="AC68" s="866"/>
      <c r="AD68" s="866"/>
      <c r="AE68" s="866"/>
      <c r="AF68" s="866">
        <v>2</v>
      </c>
      <c r="AG68" s="866"/>
      <c r="AH68" s="866"/>
      <c r="AI68" s="866"/>
      <c r="AJ68" s="866"/>
      <c r="AK68" s="866" t="s">
        <v>569</v>
      </c>
      <c r="AL68" s="866"/>
      <c r="AM68" s="866"/>
      <c r="AN68" s="866"/>
      <c r="AO68" s="866"/>
      <c r="AP68" s="866" t="s">
        <v>482</v>
      </c>
      <c r="AQ68" s="866"/>
      <c r="AR68" s="866"/>
      <c r="AS68" s="866"/>
      <c r="AT68" s="866"/>
      <c r="AU68" s="866" t="s">
        <v>575</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15">
      <c r="A69" s="238">
        <v>2</v>
      </c>
      <c r="B69" s="873" t="s">
        <v>554</v>
      </c>
      <c r="C69" s="874"/>
      <c r="D69" s="874"/>
      <c r="E69" s="874"/>
      <c r="F69" s="874"/>
      <c r="G69" s="874"/>
      <c r="H69" s="874"/>
      <c r="I69" s="874"/>
      <c r="J69" s="874"/>
      <c r="K69" s="874"/>
      <c r="L69" s="874"/>
      <c r="M69" s="874"/>
      <c r="N69" s="874"/>
      <c r="O69" s="874"/>
      <c r="P69" s="875"/>
      <c r="Q69" s="876">
        <v>7658</v>
      </c>
      <c r="R69" s="830"/>
      <c r="S69" s="830"/>
      <c r="T69" s="830"/>
      <c r="U69" s="830"/>
      <c r="V69" s="830">
        <v>7653</v>
      </c>
      <c r="W69" s="830"/>
      <c r="X69" s="830"/>
      <c r="Y69" s="830"/>
      <c r="Z69" s="830"/>
      <c r="AA69" s="830">
        <v>5</v>
      </c>
      <c r="AB69" s="830"/>
      <c r="AC69" s="830"/>
      <c r="AD69" s="830"/>
      <c r="AE69" s="830"/>
      <c r="AF69" s="830">
        <v>5</v>
      </c>
      <c r="AG69" s="830"/>
      <c r="AH69" s="830"/>
      <c r="AI69" s="830"/>
      <c r="AJ69" s="830"/>
      <c r="AK69" s="830" t="s">
        <v>570</v>
      </c>
      <c r="AL69" s="830"/>
      <c r="AM69" s="830"/>
      <c r="AN69" s="830"/>
      <c r="AO69" s="830"/>
      <c r="AP69" s="830" t="s">
        <v>482</v>
      </c>
      <c r="AQ69" s="830"/>
      <c r="AR69" s="830"/>
      <c r="AS69" s="830"/>
      <c r="AT69" s="830"/>
      <c r="AU69" s="830" t="s">
        <v>575</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15">
      <c r="A70" s="238">
        <v>3</v>
      </c>
      <c r="B70" s="873" t="s">
        <v>555</v>
      </c>
      <c r="C70" s="874"/>
      <c r="D70" s="874"/>
      <c r="E70" s="874"/>
      <c r="F70" s="874"/>
      <c r="G70" s="874"/>
      <c r="H70" s="874"/>
      <c r="I70" s="874"/>
      <c r="J70" s="874"/>
      <c r="K70" s="874"/>
      <c r="L70" s="874"/>
      <c r="M70" s="874"/>
      <c r="N70" s="874"/>
      <c r="O70" s="874"/>
      <c r="P70" s="875"/>
      <c r="Q70" s="876">
        <v>96</v>
      </c>
      <c r="R70" s="830"/>
      <c r="S70" s="830"/>
      <c r="T70" s="830"/>
      <c r="U70" s="830"/>
      <c r="V70" s="830">
        <v>96</v>
      </c>
      <c r="W70" s="830"/>
      <c r="X70" s="830"/>
      <c r="Y70" s="830"/>
      <c r="Z70" s="830"/>
      <c r="AA70" s="830" t="s">
        <v>569</v>
      </c>
      <c r="AB70" s="830"/>
      <c r="AC70" s="830"/>
      <c r="AD70" s="830"/>
      <c r="AE70" s="830"/>
      <c r="AF70" s="830" t="s">
        <v>575</v>
      </c>
      <c r="AG70" s="830"/>
      <c r="AH70" s="830"/>
      <c r="AI70" s="830"/>
      <c r="AJ70" s="830"/>
      <c r="AK70" s="830" t="s">
        <v>569</v>
      </c>
      <c r="AL70" s="830"/>
      <c r="AM70" s="830"/>
      <c r="AN70" s="830"/>
      <c r="AO70" s="830"/>
      <c r="AP70" s="830" t="s">
        <v>482</v>
      </c>
      <c r="AQ70" s="830"/>
      <c r="AR70" s="830"/>
      <c r="AS70" s="830"/>
      <c r="AT70" s="830"/>
      <c r="AU70" s="830" t="s">
        <v>482</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15">
      <c r="A71" s="238">
        <v>4</v>
      </c>
      <c r="B71" s="873" t="s">
        <v>556</v>
      </c>
      <c r="C71" s="874"/>
      <c r="D71" s="874"/>
      <c r="E71" s="874"/>
      <c r="F71" s="874"/>
      <c r="G71" s="874"/>
      <c r="H71" s="874"/>
      <c r="I71" s="874"/>
      <c r="J71" s="874"/>
      <c r="K71" s="874"/>
      <c r="L71" s="874"/>
      <c r="M71" s="874"/>
      <c r="N71" s="874"/>
      <c r="O71" s="874"/>
      <c r="P71" s="875"/>
      <c r="Q71" s="876">
        <v>202</v>
      </c>
      <c r="R71" s="830"/>
      <c r="S71" s="830"/>
      <c r="T71" s="830"/>
      <c r="U71" s="830"/>
      <c r="V71" s="830">
        <v>187</v>
      </c>
      <c r="W71" s="830"/>
      <c r="X71" s="830"/>
      <c r="Y71" s="830"/>
      <c r="Z71" s="830"/>
      <c r="AA71" s="830">
        <v>15</v>
      </c>
      <c r="AB71" s="830"/>
      <c r="AC71" s="830"/>
      <c r="AD71" s="830"/>
      <c r="AE71" s="830"/>
      <c r="AF71" s="830">
        <v>15</v>
      </c>
      <c r="AG71" s="830"/>
      <c r="AH71" s="830"/>
      <c r="AI71" s="830"/>
      <c r="AJ71" s="830"/>
      <c r="AK71" s="830" t="s">
        <v>571</v>
      </c>
      <c r="AL71" s="830"/>
      <c r="AM71" s="830"/>
      <c r="AN71" s="830"/>
      <c r="AO71" s="830"/>
      <c r="AP71" s="830" t="s">
        <v>482</v>
      </c>
      <c r="AQ71" s="830"/>
      <c r="AR71" s="830"/>
      <c r="AS71" s="830"/>
      <c r="AT71" s="830"/>
      <c r="AU71" s="830" t="s">
        <v>482</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15">
      <c r="A72" s="238">
        <v>5</v>
      </c>
      <c r="B72" s="873" t="s">
        <v>557</v>
      </c>
      <c r="C72" s="874"/>
      <c r="D72" s="874"/>
      <c r="E72" s="874"/>
      <c r="F72" s="874"/>
      <c r="G72" s="874"/>
      <c r="H72" s="874"/>
      <c r="I72" s="874"/>
      <c r="J72" s="874"/>
      <c r="K72" s="874"/>
      <c r="L72" s="874"/>
      <c r="M72" s="874"/>
      <c r="N72" s="874"/>
      <c r="O72" s="874"/>
      <c r="P72" s="875"/>
      <c r="Q72" s="876">
        <v>2049</v>
      </c>
      <c r="R72" s="830"/>
      <c r="S72" s="830"/>
      <c r="T72" s="830"/>
      <c r="U72" s="830"/>
      <c r="V72" s="830">
        <v>1824</v>
      </c>
      <c r="W72" s="830"/>
      <c r="X72" s="830"/>
      <c r="Y72" s="830"/>
      <c r="Z72" s="830"/>
      <c r="AA72" s="830">
        <v>225</v>
      </c>
      <c r="AB72" s="830"/>
      <c r="AC72" s="830"/>
      <c r="AD72" s="830"/>
      <c r="AE72" s="830"/>
      <c r="AF72" s="830">
        <v>77</v>
      </c>
      <c r="AG72" s="830"/>
      <c r="AH72" s="830"/>
      <c r="AI72" s="830"/>
      <c r="AJ72" s="830"/>
      <c r="AK72" s="830">
        <v>166</v>
      </c>
      <c r="AL72" s="830"/>
      <c r="AM72" s="830"/>
      <c r="AN72" s="830"/>
      <c r="AO72" s="830"/>
      <c r="AP72" s="830">
        <v>1104</v>
      </c>
      <c r="AQ72" s="830"/>
      <c r="AR72" s="830"/>
      <c r="AS72" s="830"/>
      <c r="AT72" s="830"/>
      <c r="AU72" s="830" t="s">
        <v>482</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15">
      <c r="A73" s="238">
        <v>6</v>
      </c>
      <c r="B73" s="873" t="s">
        <v>558</v>
      </c>
      <c r="C73" s="874"/>
      <c r="D73" s="874"/>
      <c r="E73" s="874"/>
      <c r="F73" s="874"/>
      <c r="G73" s="874"/>
      <c r="H73" s="874"/>
      <c r="I73" s="874"/>
      <c r="J73" s="874"/>
      <c r="K73" s="874"/>
      <c r="L73" s="874"/>
      <c r="M73" s="874"/>
      <c r="N73" s="874"/>
      <c r="O73" s="874"/>
      <c r="P73" s="875"/>
      <c r="Q73" s="876">
        <v>527</v>
      </c>
      <c r="R73" s="830"/>
      <c r="S73" s="830"/>
      <c r="T73" s="830"/>
      <c r="U73" s="830"/>
      <c r="V73" s="830">
        <v>480</v>
      </c>
      <c r="W73" s="830"/>
      <c r="X73" s="830"/>
      <c r="Y73" s="830"/>
      <c r="Z73" s="830"/>
      <c r="AA73" s="830">
        <v>47</v>
      </c>
      <c r="AB73" s="830"/>
      <c r="AC73" s="830"/>
      <c r="AD73" s="830"/>
      <c r="AE73" s="830"/>
      <c r="AF73" s="830">
        <v>47</v>
      </c>
      <c r="AG73" s="830"/>
      <c r="AH73" s="830"/>
      <c r="AI73" s="830"/>
      <c r="AJ73" s="830"/>
      <c r="AK73" s="830" t="s">
        <v>569</v>
      </c>
      <c r="AL73" s="830"/>
      <c r="AM73" s="830"/>
      <c r="AN73" s="830"/>
      <c r="AO73" s="830"/>
      <c r="AP73" s="830" t="s">
        <v>482</v>
      </c>
      <c r="AQ73" s="830"/>
      <c r="AR73" s="830"/>
      <c r="AS73" s="830"/>
      <c r="AT73" s="830"/>
      <c r="AU73" s="830" t="s">
        <v>482</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15">
      <c r="A74" s="238">
        <v>7</v>
      </c>
      <c r="B74" s="873" t="s">
        <v>559</v>
      </c>
      <c r="C74" s="874"/>
      <c r="D74" s="874"/>
      <c r="E74" s="874"/>
      <c r="F74" s="874"/>
      <c r="G74" s="874"/>
      <c r="H74" s="874"/>
      <c r="I74" s="874"/>
      <c r="J74" s="874"/>
      <c r="K74" s="874"/>
      <c r="L74" s="874"/>
      <c r="M74" s="874"/>
      <c r="N74" s="874"/>
      <c r="O74" s="874"/>
      <c r="P74" s="875"/>
      <c r="Q74" s="876">
        <v>208</v>
      </c>
      <c r="R74" s="830"/>
      <c r="S74" s="830"/>
      <c r="T74" s="830"/>
      <c r="U74" s="830"/>
      <c r="V74" s="830">
        <v>183</v>
      </c>
      <c r="W74" s="830"/>
      <c r="X74" s="830"/>
      <c r="Y74" s="830"/>
      <c r="Z74" s="830"/>
      <c r="AA74" s="830">
        <v>25</v>
      </c>
      <c r="AB74" s="830"/>
      <c r="AC74" s="830"/>
      <c r="AD74" s="830"/>
      <c r="AE74" s="830"/>
      <c r="AF74" s="830">
        <v>25</v>
      </c>
      <c r="AG74" s="830"/>
      <c r="AH74" s="830"/>
      <c r="AI74" s="830"/>
      <c r="AJ74" s="830"/>
      <c r="AK74" s="830" t="s">
        <v>569</v>
      </c>
      <c r="AL74" s="830"/>
      <c r="AM74" s="830"/>
      <c r="AN74" s="830"/>
      <c r="AO74" s="830"/>
      <c r="AP74" s="830" t="s">
        <v>482</v>
      </c>
      <c r="AQ74" s="830"/>
      <c r="AR74" s="830"/>
      <c r="AS74" s="830"/>
      <c r="AT74" s="830"/>
      <c r="AU74" s="830" t="s">
        <v>482</v>
      </c>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15">
      <c r="A75" s="238">
        <v>8</v>
      </c>
      <c r="B75" s="873" t="s">
        <v>560</v>
      </c>
      <c r="C75" s="874"/>
      <c r="D75" s="874"/>
      <c r="E75" s="874"/>
      <c r="F75" s="874"/>
      <c r="G75" s="874"/>
      <c r="H75" s="874"/>
      <c r="I75" s="874"/>
      <c r="J75" s="874"/>
      <c r="K75" s="874"/>
      <c r="L75" s="874"/>
      <c r="M75" s="874"/>
      <c r="N75" s="874"/>
      <c r="O75" s="874"/>
      <c r="P75" s="875"/>
      <c r="Q75" s="877">
        <v>211</v>
      </c>
      <c r="R75" s="878"/>
      <c r="S75" s="878"/>
      <c r="T75" s="878"/>
      <c r="U75" s="834"/>
      <c r="V75" s="879">
        <v>206</v>
      </c>
      <c r="W75" s="878"/>
      <c r="X75" s="878"/>
      <c r="Y75" s="878"/>
      <c r="Z75" s="834"/>
      <c r="AA75" s="879">
        <v>5</v>
      </c>
      <c r="AB75" s="878"/>
      <c r="AC75" s="878"/>
      <c r="AD75" s="878"/>
      <c r="AE75" s="834"/>
      <c r="AF75" s="879">
        <v>5</v>
      </c>
      <c r="AG75" s="878"/>
      <c r="AH75" s="878"/>
      <c r="AI75" s="878"/>
      <c r="AJ75" s="834"/>
      <c r="AK75" s="879">
        <v>15</v>
      </c>
      <c r="AL75" s="878"/>
      <c r="AM75" s="878"/>
      <c r="AN75" s="878"/>
      <c r="AO75" s="834"/>
      <c r="AP75" s="879" t="s">
        <v>482</v>
      </c>
      <c r="AQ75" s="878"/>
      <c r="AR75" s="878"/>
      <c r="AS75" s="878"/>
      <c r="AT75" s="834"/>
      <c r="AU75" s="879" t="s">
        <v>482</v>
      </c>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15">
      <c r="A76" s="238">
        <v>9</v>
      </c>
      <c r="B76" s="873" t="s">
        <v>561</v>
      </c>
      <c r="C76" s="874"/>
      <c r="D76" s="874"/>
      <c r="E76" s="874"/>
      <c r="F76" s="874"/>
      <c r="G76" s="874"/>
      <c r="H76" s="874"/>
      <c r="I76" s="874"/>
      <c r="J76" s="874"/>
      <c r="K76" s="874"/>
      <c r="L76" s="874"/>
      <c r="M76" s="874"/>
      <c r="N76" s="874"/>
      <c r="O76" s="874"/>
      <c r="P76" s="875"/>
      <c r="Q76" s="877">
        <v>70</v>
      </c>
      <c r="R76" s="878"/>
      <c r="S76" s="878"/>
      <c r="T76" s="878"/>
      <c r="U76" s="834"/>
      <c r="V76" s="879">
        <v>70</v>
      </c>
      <c r="W76" s="878"/>
      <c r="X76" s="878"/>
      <c r="Y76" s="878"/>
      <c r="Z76" s="834"/>
      <c r="AA76" s="879" t="s">
        <v>569</v>
      </c>
      <c r="AB76" s="878"/>
      <c r="AC76" s="878"/>
      <c r="AD76" s="878"/>
      <c r="AE76" s="834"/>
      <c r="AF76" s="879" t="s">
        <v>575</v>
      </c>
      <c r="AG76" s="878"/>
      <c r="AH76" s="878"/>
      <c r="AI76" s="878"/>
      <c r="AJ76" s="834"/>
      <c r="AK76" s="879" t="s">
        <v>569</v>
      </c>
      <c r="AL76" s="878"/>
      <c r="AM76" s="878"/>
      <c r="AN76" s="878"/>
      <c r="AO76" s="834"/>
      <c r="AP76" s="879" t="s">
        <v>482</v>
      </c>
      <c r="AQ76" s="878"/>
      <c r="AR76" s="878"/>
      <c r="AS76" s="878"/>
      <c r="AT76" s="834"/>
      <c r="AU76" s="879" t="s">
        <v>482</v>
      </c>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15">
      <c r="A77" s="238">
        <v>10</v>
      </c>
      <c r="B77" s="873" t="s">
        <v>562</v>
      </c>
      <c r="C77" s="874"/>
      <c r="D77" s="874"/>
      <c r="E77" s="874"/>
      <c r="F77" s="874"/>
      <c r="G77" s="874"/>
      <c r="H77" s="874"/>
      <c r="I77" s="874"/>
      <c r="J77" s="874"/>
      <c r="K77" s="874"/>
      <c r="L77" s="874"/>
      <c r="M77" s="874"/>
      <c r="N77" s="874"/>
      <c r="O77" s="874"/>
      <c r="P77" s="875"/>
      <c r="Q77" s="877">
        <v>511</v>
      </c>
      <c r="R77" s="878"/>
      <c r="S77" s="878"/>
      <c r="T77" s="878"/>
      <c r="U77" s="834"/>
      <c r="V77" s="879">
        <v>478</v>
      </c>
      <c r="W77" s="878"/>
      <c r="X77" s="878"/>
      <c r="Y77" s="878"/>
      <c r="Z77" s="834"/>
      <c r="AA77" s="879">
        <v>33</v>
      </c>
      <c r="AB77" s="878"/>
      <c r="AC77" s="878"/>
      <c r="AD77" s="878"/>
      <c r="AE77" s="834"/>
      <c r="AF77" s="879">
        <v>33</v>
      </c>
      <c r="AG77" s="878"/>
      <c r="AH77" s="878"/>
      <c r="AI77" s="878"/>
      <c r="AJ77" s="834"/>
      <c r="AK77" s="879" t="s">
        <v>569</v>
      </c>
      <c r="AL77" s="878"/>
      <c r="AM77" s="878"/>
      <c r="AN77" s="878"/>
      <c r="AO77" s="834"/>
      <c r="AP77" s="879" t="s">
        <v>482</v>
      </c>
      <c r="AQ77" s="878"/>
      <c r="AR77" s="878"/>
      <c r="AS77" s="878"/>
      <c r="AT77" s="834"/>
      <c r="AU77" s="879" t="s">
        <v>482</v>
      </c>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15">
      <c r="A78" s="238">
        <v>11</v>
      </c>
      <c r="B78" s="873" t="s">
        <v>563</v>
      </c>
      <c r="C78" s="874"/>
      <c r="D78" s="874"/>
      <c r="E78" s="874"/>
      <c r="F78" s="874"/>
      <c r="G78" s="874"/>
      <c r="H78" s="874"/>
      <c r="I78" s="874"/>
      <c r="J78" s="874"/>
      <c r="K78" s="874"/>
      <c r="L78" s="874"/>
      <c r="M78" s="874"/>
      <c r="N78" s="874"/>
      <c r="O78" s="874"/>
      <c r="P78" s="875"/>
      <c r="Q78" s="876">
        <v>1881</v>
      </c>
      <c r="R78" s="830"/>
      <c r="S78" s="830"/>
      <c r="T78" s="830"/>
      <c r="U78" s="830"/>
      <c r="V78" s="830">
        <v>1841</v>
      </c>
      <c r="W78" s="830"/>
      <c r="X78" s="830"/>
      <c r="Y78" s="830"/>
      <c r="Z78" s="830"/>
      <c r="AA78" s="830">
        <v>40</v>
      </c>
      <c r="AB78" s="830"/>
      <c r="AC78" s="830"/>
      <c r="AD78" s="830"/>
      <c r="AE78" s="830"/>
      <c r="AF78" s="830">
        <v>40</v>
      </c>
      <c r="AG78" s="830"/>
      <c r="AH78" s="830"/>
      <c r="AI78" s="830"/>
      <c r="AJ78" s="830"/>
      <c r="AK78" s="830" t="s">
        <v>569</v>
      </c>
      <c r="AL78" s="830"/>
      <c r="AM78" s="830"/>
      <c r="AN78" s="830"/>
      <c r="AO78" s="830"/>
      <c r="AP78" s="830" t="s">
        <v>482</v>
      </c>
      <c r="AQ78" s="830"/>
      <c r="AR78" s="830"/>
      <c r="AS78" s="830"/>
      <c r="AT78" s="830"/>
      <c r="AU78" s="830" t="s">
        <v>482</v>
      </c>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15">
      <c r="A79" s="238">
        <v>12</v>
      </c>
      <c r="B79" s="873" t="s">
        <v>564</v>
      </c>
      <c r="C79" s="874"/>
      <c r="D79" s="874"/>
      <c r="E79" s="874"/>
      <c r="F79" s="874"/>
      <c r="G79" s="874"/>
      <c r="H79" s="874"/>
      <c r="I79" s="874"/>
      <c r="J79" s="874"/>
      <c r="K79" s="874"/>
      <c r="L79" s="874"/>
      <c r="M79" s="874"/>
      <c r="N79" s="874"/>
      <c r="O79" s="874"/>
      <c r="P79" s="875"/>
      <c r="Q79" s="876">
        <v>74476</v>
      </c>
      <c r="R79" s="830"/>
      <c r="S79" s="830"/>
      <c r="T79" s="830"/>
      <c r="U79" s="830"/>
      <c r="V79" s="830">
        <v>71449</v>
      </c>
      <c r="W79" s="830"/>
      <c r="X79" s="830"/>
      <c r="Y79" s="830"/>
      <c r="Z79" s="830"/>
      <c r="AA79" s="830">
        <v>3027</v>
      </c>
      <c r="AB79" s="830"/>
      <c r="AC79" s="830"/>
      <c r="AD79" s="830"/>
      <c r="AE79" s="830"/>
      <c r="AF79" s="830">
        <v>3027</v>
      </c>
      <c r="AG79" s="830"/>
      <c r="AH79" s="830"/>
      <c r="AI79" s="830"/>
      <c r="AJ79" s="830"/>
      <c r="AK79" s="830">
        <v>1043</v>
      </c>
      <c r="AL79" s="830"/>
      <c r="AM79" s="830"/>
      <c r="AN79" s="830"/>
      <c r="AO79" s="830"/>
      <c r="AP79" s="830" t="s">
        <v>482</v>
      </c>
      <c r="AQ79" s="830"/>
      <c r="AR79" s="830"/>
      <c r="AS79" s="830"/>
      <c r="AT79" s="830"/>
      <c r="AU79" s="830" t="s">
        <v>482</v>
      </c>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15">
      <c r="A80" s="238">
        <v>13</v>
      </c>
      <c r="B80" s="873" t="s">
        <v>565</v>
      </c>
      <c r="C80" s="874"/>
      <c r="D80" s="874"/>
      <c r="E80" s="874"/>
      <c r="F80" s="874"/>
      <c r="G80" s="874"/>
      <c r="H80" s="874"/>
      <c r="I80" s="874"/>
      <c r="J80" s="874"/>
      <c r="K80" s="874"/>
      <c r="L80" s="874"/>
      <c r="M80" s="874"/>
      <c r="N80" s="874"/>
      <c r="O80" s="874"/>
      <c r="P80" s="875"/>
      <c r="Q80" s="876">
        <v>204</v>
      </c>
      <c r="R80" s="830"/>
      <c r="S80" s="830"/>
      <c r="T80" s="830"/>
      <c r="U80" s="830"/>
      <c r="V80" s="830">
        <v>176</v>
      </c>
      <c r="W80" s="830"/>
      <c r="X80" s="830"/>
      <c r="Y80" s="830"/>
      <c r="Z80" s="830"/>
      <c r="AA80" s="830">
        <v>28</v>
      </c>
      <c r="AB80" s="830"/>
      <c r="AC80" s="830"/>
      <c r="AD80" s="830"/>
      <c r="AE80" s="830"/>
      <c r="AF80" s="830">
        <v>28</v>
      </c>
      <c r="AG80" s="830"/>
      <c r="AH80" s="830"/>
      <c r="AI80" s="830"/>
      <c r="AJ80" s="830"/>
      <c r="AK80" s="830" t="s">
        <v>572</v>
      </c>
      <c r="AL80" s="830"/>
      <c r="AM80" s="830"/>
      <c r="AN80" s="830"/>
      <c r="AO80" s="830"/>
      <c r="AP80" s="830" t="s">
        <v>482</v>
      </c>
      <c r="AQ80" s="830"/>
      <c r="AR80" s="830"/>
      <c r="AS80" s="830"/>
      <c r="AT80" s="830"/>
      <c r="AU80" s="830" t="s">
        <v>482</v>
      </c>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15">
      <c r="A81" s="238">
        <v>14</v>
      </c>
      <c r="B81" s="873" t="s">
        <v>566</v>
      </c>
      <c r="C81" s="874"/>
      <c r="D81" s="874"/>
      <c r="E81" s="874"/>
      <c r="F81" s="874"/>
      <c r="G81" s="874"/>
      <c r="H81" s="874"/>
      <c r="I81" s="874"/>
      <c r="J81" s="874"/>
      <c r="K81" s="874"/>
      <c r="L81" s="874"/>
      <c r="M81" s="874"/>
      <c r="N81" s="874"/>
      <c r="O81" s="874"/>
      <c r="P81" s="875"/>
      <c r="Q81" s="876">
        <v>854731</v>
      </c>
      <c r="R81" s="830"/>
      <c r="S81" s="830"/>
      <c r="T81" s="830"/>
      <c r="U81" s="830"/>
      <c r="V81" s="830">
        <v>844450</v>
      </c>
      <c r="W81" s="830"/>
      <c r="X81" s="830"/>
      <c r="Y81" s="830"/>
      <c r="Z81" s="830"/>
      <c r="AA81" s="830">
        <v>10282</v>
      </c>
      <c r="AB81" s="830"/>
      <c r="AC81" s="830"/>
      <c r="AD81" s="830"/>
      <c r="AE81" s="830"/>
      <c r="AF81" s="830">
        <v>10056</v>
      </c>
      <c r="AG81" s="830"/>
      <c r="AH81" s="830"/>
      <c r="AI81" s="830"/>
      <c r="AJ81" s="830"/>
      <c r="AK81" s="830" t="s">
        <v>569</v>
      </c>
      <c r="AL81" s="830"/>
      <c r="AM81" s="830"/>
      <c r="AN81" s="830"/>
      <c r="AO81" s="830"/>
      <c r="AP81" s="830" t="s">
        <v>482</v>
      </c>
      <c r="AQ81" s="830"/>
      <c r="AR81" s="830"/>
      <c r="AS81" s="830"/>
      <c r="AT81" s="830"/>
      <c r="AU81" s="830" t="s">
        <v>482</v>
      </c>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15">
      <c r="A82" s="238">
        <v>15</v>
      </c>
      <c r="B82" s="873" t="s">
        <v>567</v>
      </c>
      <c r="C82" s="874"/>
      <c r="D82" s="874"/>
      <c r="E82" s="874"/>
      <c r="F82" s="874"/>
      <c r="G82" s="874"/>
      <c r="H82" s="874"/>
      <c r="I82" s="874"/>
      <c r="J82" s="874"/>
      <c r="K82" s="874"/>
      <c r="L82" s="874"/>
      <c r="M82" s="874"/>
      <c r="N82" s="874"/>
      <c r="O82" s="874"/>
      <c r="P82" s="875"/>
      <c r="Q82" s="876">
        <v>517</v>
      </c>
      <c r="R82" s="830"/>
      <c r="S82" s="830"/>
      <c r="T82" s="830"/>
      <c r="U82" s="830"/>
      <c r="V82" s="830">
        <v>440</v>
      </c>
      <c r="W82" s="830"/>
      <c r="X82" s="830"/>
      <c r="Y82" s="830"/>
      <c r="Z82" s="830"/>
      <c r="AA82" s="830">
        <v>78</v>
      </c>
      <c r="AB82" s="830"/>
      <c r="AC82" s="830"/>
      <c r="AD82" s="830"/>
      <c r="AE82" s="830"/>
      <c r="AF82" s="830">
        <v>78</v>
      </c>
      <c r="AG82" s="830"/>
      <c r="AH82" s="830"/>
      <c r="AI82" s="830"/>
      <c r="AJ82" s="830"/>
      <c r="AK82" s="830" t="s">
        <v>569</v>
      </c>
      <c r="AL82" s="830"/>
      <c r="AM82" s="830"/>
      <c r="AN82" s="830"/>
      <c r="AO82" s="830"/>
      <c r="AP82" s="830" t="s">
        <v>482</v>
      </c>
      <c r="AQ82" s="830"/>
      <c r="AR82" s="830"/>
      <c r="AS82" s="830"/>
      <c r="AT82" s="830"/>
      <c r="AU82" s="830" t="s">
        <v>482</v>
      </c>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15">
      <c r="A83" s="238">
        <v>16</v>
      </c>
      <c r="B83" s="873" t="s">
        <v>568</v>
      </c>
      <c r="C83" s="874"/>
      <c r="D83" s="874"/>
      <c r="E83" s="874"/>
      <c r="F83" s="874"/>
      <c r="G83" s="874"/>
      <c r="H83" s="874"/>
      <c r="I83" s="874"/>
      <c r="J83" s="874"/>
      <c r="K83" s="874"/>
      <c r="L83" s="874"/>
      <c r="M83" s="874"/>
      <c r="N83" s="874"/>
      <c r="O83" s="874"/>
      <c r="P83" s="875"/>
      <c r="Q83" s="876">
        <v>2297</v>
      </c>
      <c r="R83" s="830"/>
      <c r="S83" s="830"/>
      <c r="T83" s="830"/>
      <c r="U83" s="830"/>
      <c r="V83" s="830">
        <v>2597</v>
      </c>
      <c r="W83" s="830"/>
      <c r="X83" s="830"/>
      <c r="Y83" s="830"/>
      <c r="Z83" s="830"/>
      <c r="AA83" s="830">
        <v>-300</v>
      </c>
      <c r="AB83" s="830"/>
      <c r="AC83" s="830"/>
      <c r="AD83" s="830"/>
      <c r="AE83" s="830"/>
      <c r="AF83" s="830">
        <v>4398</v>
      </c>
      <c r="AG83" s="830"/>
      <c r="AH83" s="830"/>
      <c r="AI83" s="830"/>
      <c r="AJ83" s="830"/>
      <c r="AK83" s="830">
        <v>1371</v>
      </c>
      <c r="AL83" s="830"/>
      <c r="AM83" s="830"/>
      <c r="AN83" s="830"/>
      <c r="AO83" s="830"/>
      <c r="AP83" s="830">
        <v>8828</v>
      </c>
      <c r="AQ83" s="830"/>
      <c r="AR83" s="830"/>
      <c r="AS83" s="830"/>
      <c r="AT83" s="830"/>
      <c r="AU83" s="830" t="s">
        <v>482</v>
      </c>
      <c r="AV83" s="830"/>
      <c r="AW83" s="830"/>
      <c r="AX83" s="830"/>
      <c r="AY83" s="830"/>
      <c r="AZ83" s="832" t="s">
        <v>573</v>
      </c>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15">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15">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15">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1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
      <c r="A88" s="240" t="s">
        <v>377</v>
      </c>
      <c r="B88" s="789" t="s">
        <v>396</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17836</v>
      </c>
      <c r="AG88" s="844"/>
      <c r="AH88" s="844"/>
      <c r="AI88" s="844"/>
      <c r="AJ88" s="844"/>
      <c r="AK88" s="841"/>
      <c r="AL88" s="841"/>
      <c r="AM88" s="841"/>
      <c r="AN88" s="841"/>
      <c r="AO88" s="841"/>
      <c r="AP88" s="844">
        <v>9932</v>
      </c>
      <c r="AQ88" s="844"/>
      <c r="AR88" s="844"/>
      <c r="AS88" s="844"/>
      <c r="AT88" s="844"/>
      <c r="AU88" s="844" t="s">
        <v>575</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789" t="s">
        <v>397</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68</v>
      </c>
      <c r="CS102" s="852"/>
      <c r="CT102" s="852"/>
      <c r="CU102" s="852"/>
      <c r="CV102" s="891"/>
      <c r="CW102" s="890">
        <v>68</v>
      </c>
      <c r="CX102" s="852"/>
      <c r="CY102" s="852"/>
      <c r="CZ102" s="852"/>
      <c r="DA102" s="891"/>
      <c r="DB102" s="890" t="s">
        <v>574</v>
      </c>
      <c r="DC102" s="852"/>
      <c r="DD102" s="852"/>
      <c r="DE102" s="852"/>
      <c r="DF102" s="891"/>
      <c r="DG102" s="890" t="s">
        <v>574</v>
      </c>
      <c r="DH102" s="852"/>
      <c r="DI102" s="852"/>
      <c r="DJ102" s="852"/>
      <c r="DK102" s="891"/>
      <c r="DL102" s="890" t="s">
        <v>574</v>
      </c>
      <c r="DM102" s="852"/>
      <c r="DN102" s="852"/>
      <c r="DO102" s="852"/>
      <c r="DP102" s="891"/>
      <c r="DQ102" s="890" t="s">
        <v>574</v>
      </c>
      <c r="DR102" s="852"/>
      <c r="DS102" s="852"/>
      <c r="DT102" s="852"/>
      <c r="DU102" s="891"/>
      <c r="DV102" s="789"/>
      <c r="DW102" s="790"/>
      <c r="DX102" s="790"/>
      <c r="DY102" s="790"/>
      <c r="DZ102" s="91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398</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399</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400</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401</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402</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403</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2" t="s">
        <v>404</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405</v>
      </c>
      <c r="AB109" s="893"/>
      <c r="AC109" s="893"/>
      <c r="AD109" s="893"/>
      <c r="AE109" s="894"/>
      <c r="AF109" s="892" t="s">
        <v>406</v>
      </c>
      <c r="AG109" s="893"/>
      <c r="AH109" s="893"/>
      <c r="AI109" s="893"/>
      <c r="AJ109" s="894"/>
      <c r="AK109" s="892" t="s">
        <v>294</v>
      </c>
      <c r="AL109" s="893"/>
      <c r="AM109" s="893"/>
      <c r="AN109" s="893"/>
      <c r="AO109" s="894"/>
      <c r="AP109" s="892" t="s">
        <v>407</v>
      </c>
      <c r="AQ109" s="893"/>
      <c r="AR109" s="893"/>
      <c r="AS109" s="893"/>
      <c r="AT109" s="895"/>
      <c r="AU109" s="912" t="s">
        <v>404</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405</v>
      </c>
      <c r="BR109" s="893"/>
      <c r="BS109" s="893"/>
      <c r="BT109" s="893"/>
      <c r="BU109" s="894"/>
      <c r="BV109" s="892" t="s">
        <v>406</v>
      </c>
      <c r="BW109" s="893"/>
      <c r="BX109" s="893"/>
      <c r="BY109" s="893"/>
      <c r="BZ109" s="894"/>
      <c r="CA109" s="892" t="s">
        <v>294</v>
      </c>
      <c r="CB109" s="893"/>
      <c r="CC109" s="893"/>
      <c r="CD109" s="893"/>
      <c r="CE109" s="894"/>
      <c r="CF109" s="913" t="s">
        <v>407</v>
      </c>
      <c r="CG109" s="913"/>
      <c r="CH109" s="913"/>
      <c r="CI109" s="913"/>
      <c r="CJ109" s="913"/>
      <c r="CK109" s="892" t="s">
        <v>408</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405</v>
      </c>
      <c r="DH109" s="893"/>
      <c r="DI109" s="893"/>
      <c r="DJ109" s="893"/>
      <c r="DK109" s="894"/>
      <c r="DL109" s="892" t="s">
        <v>406</v>
      </c>
      <c r="DM109" s="893"/>
      <c r="DN109" s="893"/>
      <c r="DO109" s="893"/>
      <c r="DP109" s="894"/>
      <c r="DQ109" s="892" t="s">
        <v>294</v>
      </c>
      <c r="DR109" s="893"/>
      <c r="DS109" s="893"/>
      <c r="DT109" s="893"/>
      <c r="DU109" s="894"/>
      <c r="DV109" s="892" t="s">
        <v>407</v>
      </c>
      <c r="DW109" s="893"/>
      <c r="DX109" s="893"/>
      <c r="DY109" s="893"/>
      <c r="DZ109" s="895"/>
    </row>
    <row r="110" spans="1:131" s="230" customFormat="1" ht="26.25" customHeight="1" x14ac:dyDescent="0.15">
      <c r="A110" s="896" t="s">
        <v>409</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1399496</v>
      </c>
      <c r="AB110" s="900"/>
      <c r="AC110" s="900"/>
      <c r="AD110" s="900"/>
      <c r="AE110" s="901"/>
      <c r="AF110" s="902">
        <v>1413023</v>
      </c>
      <c r="AG110" s="900"/>
      <c r="AH110" s="900"/>
      <c r="AI110" s="900"/>
      <c r="AJ110" s="901"/>
      <c r="AK110" s="902">
        <v>1377763</v>
      </c>
      <c r="AL110" s="900"/>
      <c r="AM110" s="900"/>
      <c r="AN110" s="900"/>
      <c r="AO110" s="901"/>
      <c r="AP110" s="903">
        <v>32.1</v>
      </c>
      <c r="AQ110" s="904"/>
      <c r="AR110" s="904"/>
      <c r="AS110" s="904"/>
      <c r="AT110" s="905"/>
      <c r="AU110" s="906" t="s">
        <v>69</v>
      </c>
      <c r="AV110" s="907"/>
      <c r="AW110" s="907"/>
      <c r="AX110" s="907"/>
      <c r="AY110" s="907"/>
      <c r="AZ110" s="929" t="s">
        <v>410</v>
      </c>
      <c r="BA110" s="897"/>
      <c r="BB110" s="897"/>
      <c r="BC110" s="897"/>
      <c r="BD110" s="897"/>
      <c r="BE110" s="897"/>
      <c r="BF110" s="897"/>
      <c r="BG110" s="897"/>
      <c r="BH110" s="897"/>
      <c r="BI110" s="897"/>
      <c r="BJ110" s="897"/>
      <c r="BK110" s="897"/>
      <c r="BL110" s="897"/>
      <c r="BM110" s="897"/>
      <c r="BN110" s="897"/>
      <c r="BO110" s="897"/>
      <c r="BP110" s="898"/>
      <c r="BQ110" s="930">
        <v>13856419</v>
      </c>
      <c r="BR110" s="931"/>
      <c r="BS110" s="931"/>
      <c r="BT110" s="931"/>
      <c r="BU110" s="931"/>
      <c r="BV110" s="931">
        <v>13630630</v>
      </c>
      <c r="BW110" s="931"/>
      <c r="BX110" s="931"/>
      <c r="BY110" s="931"/>
      <c r="BZ110" s="931"/>
      <c r="CA110" s="931">
        <v>12661221</v>
      </c>
      <c r="CB110" s="931"/>
      <c r="CC110" s="931"/>
      <c r="CD110" s="931"/>
      <c r="CE110" s="931"/>
      <c r="CF110" s="944">
        <v>295.10000000000002</v>
      </c>
      <c r="CG110" s="945"/>
      <c r="CH110" s="945"/>
      <c r="CI110" s="945"/>
      <c r="CJ110" s="945"/>
      <c r="CK110" s="946" t="s">
        <v>411</v>
      </c>
      <c r="CL110" s="947"/>
      <c r="CM110" s="929" t="s">
        <v>412</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30" customFormat="1" ht="26.25" customHeight="1" x14ac:dyDescent="0.15">
      <c r="A111" s="934" t="s">
        <v>413</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414</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415</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30" customFormat="1" ht="26.25" customHeight="1" x14ac:dyDescent="0.15">
      <c r="A112" s="952" t="s">
        <v>416</v>
      </c>
      <c r="B112" s="953"/>
      <c r="C112" s="923" t="s">
        <v>417</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418</v>
      </c>
      <c r="BA112" s="923"/>
      <c r="BB112" s="923"/>
      <c r="BC112" s="923"/>
      <c r="BD112" s="923"/>
      <c r="BE112" s="923"/>
      <c r="BF112" s="923"/>
      <c r="BG112" s="923"/>
      <c r="BH112" s="923"/>
      <c r="BI112" s="923"/>
      <c r="BJ112" s="923"/>
      <c r="BK112" s="923"/>
      <c r="BL112" s="923"/>
      <c r="BM112" s="923"/>
      <c r="BN112" s="923"/>
      <c r="BO112" s="923"/>
      <c r="BP112" s="924"/>
      <c r="BQ112" s="925" t="s">
        <v>122</v>
      </c>
      <c r="BR112" s="926"/>
      <c r="BS112" s="926"/>
      <c r="BT112" s="926"/>
      <c r="BU112" s="926"/>
      <c r="BV112" s="926" t="s">
        <v>122</v>
      </c>
      <c r="BW112" s="926"/>
      <c r="BX112" s="926"/>
      <c r="BY112" s="926"/>
      <c r="BZ112" s="926"/>
      <c r="CA112" s="926" t="s">
        <v>122</v>
      </c>
      <c r="CB112" s="926"/>
      <c r="CC112" s="926"/>
      <c r="CD112" s="926"/>
      <c r="CE112" s="926"/>
      <c r="CF112" s="920" t="s">
        <v>122</v>
      </c>
      <c r="CG112" s="921"/>
      <c r="CH112" s="921"/>
      <c r="CI112" s="921"/>
      <c r="CJ112" s="921"/>
      <c r="CK112" s="948"/>
      <c r="CL112" s="949"/>
      <c r="CM112" s="922" t="s">
        <v>419</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30" customFormat="1" ht="26.25" customHeight="1" x14ac:dyDescent="0.15">
      <c r="A113" s="954"/>
      <c r="B113" s="955"/>
      <c r="C113" s="923" t="s">
        <v>420</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t="s">
        <v>122</v>
      </c>
      <c r="AB113" s="938"/>
      <c r="AC113" s="938"/>
      <c r="AD113" s="938"/>
      <c r="AE113" s="939"/>
      <c r="AF113" s="940" t="s">
        <v>122</v>
      </c>
      <c r="AG113" s="938"/>
      <c r="AH113" s="938"/>
      <c r="AI113" s="938"/>
      <c r="AJ113" s="939"/>
      <c r="AK113" s="940" t="s">
        <v>122</v>
      </c>
      <c r="AL113" s="938"/>
      <c r="AM113" s="938"/>
      <c r="AN113" s="938"/>
      <c r="AO113" s="939"/>
      <c r="AP113" s="941" t="s">
        <v>122</v>
      </c>
      <c r="AQ113" s="942"/>
      <c r="AR113" s="942"/>
      <c r="AS113" s="942"/>
      <c r="AT113" s="943"/>
      <c r="AU113" s="908"/>
      <c r="AV113" s="909"/>
      <c r="AW113" s="909"/>
      <c r="AX113" s="909"/>
      <c r="AY113" s="909"/>
      <c r="AZ113" s="922" t="s">
        <v>421</v>
      </c>
      <c r="BA113" s="923"/>
      <c r="BB113" s="923"/>
      <c r="BC113" s="923"/>
      <c r="BD113" s="923"/>
      <c r="BE113" s="923"/>
      <c r="BF113" s="923"/>
      <c r="BG113" s="923"/>
      <c r="BH113" s="923"/>
      <c r="BI113" s="923"/>
      <c r="BJ113" s="923"/>
      <c r="BK113" s="923"/>
      <c r="BL113" s="923"/>
      <c r="BM113" s="923"/>
      <c r="BN113" s="923"/>
      <c r="BO113" s="923"/>
      <c r="BP113" s="924"/>
      <c r="BQ113" s="925">
        <v>215732</v>
      </c>
      <c r="BR113" s="926"/>
      <c r="BS113" s="926"/>
      <c r="BT113" s="926"/>
      <c r="BU113" s="926"/>
      <c r="BV113" s="926">
        <v>147332</v>
      </c>
      <c r="BW113" s="926"/>
      <c r="BX113" s="926"/>
      <c r="BY113" s="926"/>
      <c r="BZ113" s="926"/>
      <c r="CA113" s="926">
        <v>124708</v>
      </c>
      <c r="CB113" s="926"/>
      <c r="CC113" s="926"/>
      <c r="CD113" s="926"/>
      <c r="CE113" s="926"/>
      <c r="CF113" s="920">
        <v>2.9</v>
      </c>
      <c r="CG113" s="921"/>
      <c r="CH113" s="921"/>
      <c r="CI113" s="921"/>
      <c r="CJ113" s="921"/>
      <c r="CK113" s="948"/>
      <c r="CL113" s="949"/>
      <c r="CM113" s="922" t="s">
        <v>422</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30" customFormat="1" ht="26.25" customHeight="1" x14ac:dyDescent="0.15">
      <c r="A114" s="954"/>
      <c r="B114" s="955"/>
      <c r="C114" s="923" t="s">
        <v>423</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62362</v>
      </c>
      <c r="AB114" s="959"/>
      <c r="AC114" s="959"/>
      <c r="AD114" s="959"/>
      <c r="AE114" s="960"/>
      <c r="AF114" s="961">
        <v>67118</v>
      </c>
      <c r="AG114" s="959"/>
      <c r="AH114" s="959"/>
      <c r="AI114" s="959"/>
      <c r="AJ114" s="960"/>
      <c r="AK114" s="961">
        <v>30332</v>
      </c>
      <c r="AL114" s="959"/>
      <c r="AM114" s="959"/>
      <c r="AN114" s="959"/>
      <c r="AO114" s="960"/>
      <c r="AP114" s="962">
        <v>0.7</v>
      </c>
      <c r="AQ114" s="963"/>
      <c r="AR114" s="963"/>
      <c r="AS114" s="963"/>
      <c r="AT114" s="964"/>
      <c r="AU114" s="908"/>
      <c r="AV114" s="909"/>
      <c r="AW114" s="909"/>
      <c r="AX114" s="909"/>
      <c r="AY114" s="909"/>
      <c r="AZ114" s="922" t="s">
        <v>424</v>
      </c>
      <c r="BA114" s="923"/>
      <c r="BB114" s="923"/>
      <c r="BC114" s="923"/>
      <c r="BD114" s="923"/>
      <c r="BE114" s="923"/>
      <c r="BF114" s="923"/>
      <c r="BG114" s="923"/>
      <c r="BH114" s="923"/>
      <c r="BI114" s="923"/>
      <c r="BJ114" s="923"/>
      <c r="BK114" s="923"/>
      <c r="BL114" s="923"/>
      <c r="BM114" s="923"/>
      <c r="BN114" s="923"/>
      <c r="BO114" s="923"/>
      <c r="BP114" s="924"/>
      <c r="BQ114" s="925">
        <v>2340565</v>
      </c>
      <c r="BR114" s="926"/>
      <c r="BS114" s="926"/>
      <c r="BT114" s="926"/>
      <c r="BU114" s="926"/>
      <c r="BV114" s="926">
        <v>2353980</v>
      </c>
      <c r="BW114" s="926"/>
      <c r="BX114" s="926"/>
      <c r="BY114" s="926"/>
      <c r="BZ114" s="926"/>
      <c r="CA114" s="926">
        <v>2350666</v>
      </c>
      <c r="CB114" s="926"/>
      <c r="CC114" s="926"/>
      <c r="CD114" s="926"/>
      <c r="CE114" s="926"/>
      <c r="CF114" s="920">
        <v>54.8</v>
      </c>
      <c r="CG114" s="921"/>
      <c r="CH114" s="921"/>
      <c r="CI114" s="921"/>
      <c r="CJ114" s="921"/>
      <c r="CK114" s="948"/>
      <c r="CL114" s="949"/>
      <c r="CM114" s="922" t="s">
        <v>425</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30" customFormat="1" ht="26.25" customHeight="1" x14ac:dyDescent="0.15">
      <c r="A115" s="954"/>
      <c r="B115" s="955"/>
      <c r="C115" s="923" t="s">
        <v>426</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427</v>
      </c>
      <c r="BA115" s="923"/>
      <c r="BB115" s="923"/>
      <c r="BC115" s="923"/>
      <c r="BD115" s="923"/>
      <c r="BE115" s="923"/>
      <c r="BF115" s="923"/>
      <c r="BG115" s="923"/>
      <c r="BH115" s="923"/>
      <c r="BI115" s="923"/>
      <c r="BJ115" s="923"/>
      <c r="BK115" s="923"/>
      <c r="BL115" s="923"/>
      <c r="BM115" s="923"/>
      <c r="BN115" s="923"/>
      <c r="BO115" s="923"/>
      <c r="BP115" s="924"/>
      <c r="BQ115" s="925">
        <v>86134</v>
      </c>
      <c r="BR115" s="926"/>
      <c r="BS115" s="926"/>
      <c r="BT115" s="926"/>
      <c r="BU115" s="926"/>
      <c r="BV115" s="926">
        <v>84846</v>
      </c>
      <c r="BW115" s="926"/>
      <c r="BX115" s="926"/>
      <c r="BY115" s="926"/>
      <c r="BZ115" s="926"/>
      <c r="CA115" s="926">
        <v>88581</v>
      </c>
      <c r="CB115" s="926"/>
      <c r="CC115" s="926"/>
      <c r="CD115" s="926"/>
      <c r="CE115" s="926"/>
      <c r="CF115" s="920">
        <v>2.1</v>
      </c>
      <c r="CG115" s="921"/>
      <c r="CH115" s="921"/>
      <c r="CI115" s="921"/>
      <c r="CJ115" s="921"/>
      <c r="CK115" s="948"/>
      <c r="CL115" s="949"/>
      <c r="CM115" s="922" t="s">
        <v>428</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30" customFormat="1" ht="26.25" customHeight="1" x14ac:dyDescent="0.15">
      <c r="A116" s="956"/>
      <c r="B116" s="957"/>
      <c r="C116" s="965" t="s">
        <v>429</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430</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431</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30"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432</v>
      </c>
      <c r="Z117" s="894"/>
      <c r="AA117" s="978">
        <v>1461858</v>
      </c>
      <c r="AB117" s="979"/>
      <c r="AC117" s="979"/>
      <c r="AD117" s="979"/>
      <c r="AE117" s="980"/>
      <c r="AF117" s="981">
        <v>1480141</v>
      </c>
      <c r="AG117" s="979"/>
      <c r="AH117" s="979"/>
      <c r="AI117" s="979"/>
      <c r="AJ117" s="980"/>
      <c r="AK117" s="981">
        <v>1408095</v>
      </c>
      <c r="AL117" s="979"/>
      <c r="AM117" s="979"/>
      <c r="AN117" s="979"/>
      <c r="AO117" s="980"/>
      <c r="AP117" s="982"/>
      <c r="AQ117" s="983"/>
      <c r="AR117" s="983"/>
      <c r="AS117" s="983"/>
      <c r="AT117" s="984"/>
      <c r="AU117" s="908"/>
      <c r="AV117" s="909"/>
      <c r="AW117" s="909"/>
      <c r="AX117" s="909"/>
      <c r="AY117" s="909"/>
      <c r="AZ117" s="974" t="s">
        <v>433</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434</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30" customFormat="1" ht="26.25" customHeight="1" x14ac:dyDescent="0.15">
      <c r="A118" s="912" t="s">
        <v>408</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405</v>
      </c>
      <c r="AB118" s="893"/>
      <c r="AC118" s="893"/>
      <c r="AD118" s="893"/>
      <c r="AE118" s="894"/>
      <c r="AF118" s="892" t="s">
        <v>406</v>
      </c>
      <c r="AG118" s="893"/>
      <c r="AH118" s="893"/>
      <c r="AI118" s="893"/>
      <c r="AJ118" s="894"/>
      <c r="AK118" s="892" t="s">
        <v>294</v>
      </c>
      <c r="AL118" s="893"/>
      <c r="AM118" s="893"/>
      <c r="AN118" s="893"/>
      <c r="AO118" s="894"/>
      <c r="AP118" s="970" t="s">
        <v>407</v>
      </c>
      <c r="AQ118" s="971"/>
      <c r="AR118" s="971"/>
      <c r="AS118" s="971"/>
      <c r="AT118" s="972"/>
      <c r="AU118" s="908"/>
      <c r="AV118" s="909"/>
      <c r="AW118" s="909"/>
      <c r="AX118" s="909"/>
      <c r="AY118" s="909"/>
      <c r="AZ118" s="973" t="s">
        <v>435</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436</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30" customFormat="1" ht="26.25" customHeight="1" x14ac:dyDescent="0.15">
      <c r="A119" s="1056" t="s">
        <v>411</v>
      </c>
      <c r="B119" s="947"/>
      <c r="C119" s="929" t="s">
        <v>412</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51" t="s">
        <v>177</v>
      </c>
      <c r="BA119" s="251"/>
      <c r="BB119" s="251"/>
      <c r="BC119" s="251"/>
      <c r="BD119" s="251"/>
      <c r="BE119" s="251"/>
      <c r="BF119" s="251"/>
      <c r="BG119" s="251"/>
      <c r="BH119" s="251"/>
      <c r="BI119" s="251"/>
      <c r="BJ119" s="251"/>
      <c r="BK119" s="251"/>
      <c r="BL119" s="251"/>
      <c r="BM119" s="251"/>
      <c r="BN119" s="251"/>
      <c r="BO119" s="977" t="s">
        <v>437</v>
      </c>
      <c r="BP119" s="1005"/>
      <c r="BQ119" s="999">
        <v>16498850</v>
      </c>
      <c r="BR119" s="1000"/>
      <c r="BS119" s="1000"/>
      <c r="BT119" s="1000"/>
      <c r="BU119" s="1000"/>
      <c r="BV119" s="1000">
        <v>16216788</v>
      </c>
      <c r="BW119" s="1000"/>
      <c r="BX119" s="1000"/>
      <c r="BY119" s="1000"/>
      <c r="BZ119" s="1000"/>
      <c r="CA119" s="1000">
        <v>15225176</v>
      </c>
      <c r="CB119" s="1000"/>
      <c r="CC119" s="1000"/>
      <c r="CD119" s="1000"/>
      <c r="CE119" s="1000"/>
      <c r="CF119" s="1001"/>
      <c r="CG119" s="1002"/>
      <c r="CH119" s="1002"/>
      <c r="CI119" s="1002"/>
      <c r="CJ119" s="1003"/>
      <c r="CK119" s="950"/>
      <c r="CL119" s="951"/>
      <c r="CM119" s="973" t="s">
        <v>438</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30" customFormat="1" ht="26.25" customHeight="1" x14ac:dyDescent="0.15">
      <c r="A120" s="1057"/>
      <c r="B120" s="949"/>
      <c r="C120" s="922" t="s">
        <v>415</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439</v>
      </c>
      <c r="AV120" s="992"/>
      <c r="AW120" s="992"/>
      <c r="AX120" s="992"/>
      <c r="AY120" s="993"/>
      <c r="AZ120" s="929" t="s">
        <v>440</v>
      </c>
      <c r="BA120" s="897"/>
      <c r="BB120" s="897"/>
      <c r="BC120" s="897"/>
      <c r="BD120" s="897"/>
      <c r="BE120" s="897"/>
      <c r="BF120" s="897"/>
      <c r="BG120" s="897"/>
      <c r="BH120" s="897"/>
      <c r="BI120" s="897"/>
      <c r="BJ120" s="897"/>
      <c r="BK120" s="897"/>
      <c r="BL120" s="897"/>
      <c r="BM120" s="897"/>
      <c r="BN120" s="897"/>
      <c r="BO120" s="897"/>
      <c r="BP120" s="898"/>
      <c r="BQ120" s="930">
        <v>3785910</v>
      </c>
      <c r="BR120" s="931"/>
      <c r="BS120" s="931"/>
      <c r="BT120" s="931"/>
      <c r="BU120" s="931"/>
      <c r="BV120" s="931">
        <v>3930452</v>
      </c>
      <c r="BW120" s="931"/>
      <c r="BX120" s="931"/>
      <c r="BY120" s="931"/>
      <c r="BZ120" s="931"/>
      <c r="CA120" s="931">
        <v>4038890</v>
      </c>
      <c r="CB120" s="931"/>
      <c r="CC120" s="931"/>
      <c r="CD120" s="931"/>
      <c r="CE120" s="931"/>
      <c r="CF120" s="944">
        <v>94.1</v>
      </c>
      <c r="CG120" s="945"/>
      <c r="CH120" s="945"/>
      <c r="CI120" s="945"/>
      <c r="CJ120" s="945"/>
      <c r="CK120" s="1006" t="s">
        <v>441</v>
      </c>
      <c r="CL120" s="1007"/>
      <c r="CM120" s="1007"/>
      <c r="CN120" s="1007"/>
      <c r="CO120" s="1008"/>
      <c r="CP120" s="1014"/>
      <c r="CQ120" s="1015"/>
      <c r="CR120" s="1015"/>
      <c r="CS120" s="1015"/>
      <c r="CT120" s="1015"/>
      <c r="CU120" s="1015"/>
      <c r="CV120" s="1015"/>
      <c r="CW120" s="1015"/>
      <c r="CX120" s="1015"/>
      <c r="CY120" s="1015"/>
      <c r="CZ120" s="1015"/>
      <c r="DA120" s="1015"/>
      <c r="DB120" s="1015"/>
      <c r="DC120" s="1015"/>
      <c r="DD120" s="1015"/>
      <c r="DE120" s="1015"/>
      <c r="DF120" s="1016"/>
      <c r="DG120" s="930"/>
      <c r="DH120" s="931"/>
      <c r="DI120" s="931"/>
      <c r="DJ120" s="931"/>
      <c r="DK120" s="931"/>
      <c r="DL120" s="931"/>
      <c r="DM120" s="931"/>
      <c r="DN120" s="931"/>
      <c r="DO120" s="931"/>
      <c r="DP120" s="931"/>
      <c r="DQ120" s="931"/>
      <c r="DR120" s="931"/>
      <c r="DS120" s="931"/>
      <c r="DT120" s="931"/>
      <c r="DU120" s="931"/>
      <c r="DV120" s="932"/>
      <c r="DW120" s="932"/>
      <c r="DX120" s="932"/>
      <c r="DY120" s="932"/>
      <c r="DZ120" s="933"/>
    </row>
    <row r="121" spans="1:130" s="230" customFormat="1" ht="26.25" customHeight="1" x14ac:dyDescent="0.15">
      <c r="A121" s="1057"/>
      <c r="B121" s="949"/>
      <c r="C121" s="974" t="s">
        <v>442</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443</v>
      </c>
      <c r="BA121" s="923"/>
      <c r="BB121" s="923"/>
      <c r="BC121" s="923"/>
      <c r="BD121" s="923"/>
      <c r="BE121" s="923"/>
      <c r="BF121" s="923"/>
      <c r="BG121" s="923"/>
      <c r="BH121" s="923"/>
      <c r="BI121" s="923"/>
      <c r="BJ121" s="923"/>
      <c r="BK121" s="923"/>
      <c r="BL121" s="923"/>
      <c r="BM121" s="923"/>
      <c r="BN121" s="923"/>
      <c r="BO121" s="923"/>
      <c r="BP121" s="924"/>
      <c r="BQ121" s="925">
        <v>1307204</v>
      </c>
      <c r="BR121" s="926"/>
      <c r="BS121" s="926"/>
      <c r="BT121" s="926"/>
      <c r="BU121" s="926"/>
      <c r="BV121" s="926">
        <v>1440054</v>
      </c>
      <c r="BW121" s="926"/>
      <c r="BX121" s="926"/>
      <c r="BY121" s="926"/>
      <c r="BZ121" s="926"/>
      <c r="CA121" s="926">
        <v>1402256</v>
      </c>
      <c r="CB121" s="926"/>
      <c r="CC121" s="926"/>
      <c r="CD121" s="926"/>
      <c r="CE121" s="926"/>
      <c r="CF121" s="920">
        <v>32.700000000000003</v>
      </c>
      <c r="CG121" s="921"/>
      <c r="CH121" s="921"/>
      <c r="CI121" s="921"/>
      <c r="CJ121" s="921"/>
      <c r="CK121" s="1009"/>
      <c r="CL121" s="1010"/>
      <c r="CM121" s="1010"/>
      <c r="CN121" s="1010"/>
      <c r="CO121" s="1011"/>
      <c r="CP121" s="1019"/>
      <c r="CQ121" s="1020"/>
      <c r="CR121" s="1020"/>
      <c r="CS121" s="1020"/>
      <c r="CT121" s="1020"/>
      <c r="CU121" s="1020"/>
      <c r="CV121" s="1020"/>
      <c r="CW121" s="1020"/>
      <c r="CX121" s="1020"/>
      <c r="CY121" s="1020"/>
      <c r="CZ121" s="1020"/>
      <c r="DA121" s="1020"/>
      <c r="DB121" s="1020"/>
      <c r="DC121" s="1020"/>
      <c r="DD121" s="1020"/>
      <c r="DE121" s="1020"/>
      <c r="DF121" s="1021"/>
      <c r="DG121" s="925"/>
      <c r="DH121" s="926"/>
      <c r="DI121" s="926"/>
      <c r="DJ121" s="926"/>
      <c r="DK121" s="926"/>
      <c r="DL121" s="926"/>
      <c r="DM121" s="926"/>
      <c r="DN121" s="926"/>
      <c r="DO121" s="926"/>
      <c r="DP121" s="926"/>
      <c r="DQ121" s="926"/>
      <c r="DR121" s="926"/>
      <c r="DS121" s="926"/>
      <c r="DT121" s="926"/>
      <c r="DU121" s="926"/>
      <c r="DV121" s="927"/>
      <c r="DW121" s="927"/>
      <c r="DX121" s="927"/>
      <c r="DY121" s="927"/>
      <c r="DZ121" s="928"/>
    </row>
    <row r="122" spans="1:130" s="230" customFormat="1" ht="26.25" customHeight="1" x14ac:dyDescent="0.15">
      <c r="A122" s="1057"/>
      <c r="B122" s="949"/>
      <c r="C122" s="922" t="s">
        <v>425</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444</v>
      </c>
      <c r="BA122" s="965"/>
      <c r="BB122" s="965"/>
      <c r="BC122" s="965"/>
      <c r="BD122" s="965"/>
      <c r="BE122" s="965"/>
      <c r="BF122" s="965"/>
      <c r="BG122" s="965"/>
      <c r="BH122" s="965"/>
      <c r="BI122" s="965"/>
      <c r="BJ122" s="965"/>
      <c r="BK122" s="965"/>
      <c r="BL122" s="965"/>
      <c r="BM122" s="965"/>
      <c r="BN122" s="965"/>
      <c r="BO122" s="965"/>
      <c r="BP122" s="966"/>
      <c r="BQ122" s="999">
        <v>9524974</v>
      </c>
      <c r="BR122" s="1000"/>
      <c r="BS122" s="1000"/>
      <c r="BT122" s="1000"/>
      <c r="BU122" s="1000"/>
      <c r="BV122" s="1000">
        <v>9173455</v>
      </c>
      <c r="BW122" s="1000"/>
      <c r="BX122" s="1000"/>
      <c r="BY122" s="1000"/>
      <c r="BZ122" s="1000"/>
      <c r="CA122" s="1000">
        <v>8641621</v>
      </c>
      <c r="CB122" s="1000"/>
      <c r="CC122" s="1000"/>
      <c r="CD122" s="1000"/>
      <c r="CE122" s="1000"/>
      <c r="CF122" s="1017">
        <v>201.4</v>
      </c>
      <c r="CG122" s="1018"/>
      <c r="CH122" s="1018"/>
      <c r="CI122" s="1018"/>
      <c r="CJ122" s="1018"/>
      <c r="CK122" s="1009"/>
      <c r="CL122" s="1010"/>
      <c r="CM122" s="1010"/>
      <c r="CN122" s="1010"/>
      <c r="CO122" s="1011"/>
      <c r="CP122" s="1019"/>
      <c r="CQ122" s="1020"/>
      <c r="CR122" s="1020"/>
      <c r="CS122" s="1020"/>
      <c r="CT122" s="1020"/>
      <c r="CU122" s="1020"/>
      <c r="CV122" s="1020"/>
      <c r="CW122" s="1020"/>
      <c r="CX122" s="1020"/>
      <c r="CY122" s="1020"/>
      <c r="CZ122" s="1020"/>
      <c r="DA122" s="1020"/>
      <c r="DB122" s="1020"/>
      <c r="DC122" s="1020"/>
      <c r="DD122" s="1020"/>
      <c r="DE122" s="1020"/>
      <c r="DF122" s="1021"/>
      <c r="DG122" s="925"/>
      <c r="DH122" s="926"/>
      <c r="DI122" s="926"/>
      <c r="DJ122" s="926"/>
      <c r="DK122" s="926"/>
      <c r="DL122" s="926"/>
      <c r="DM122" s="926"/>
      <c r="DN122" s="926"/>
      <c r="DO122" s="926"/>
      <c r="DP122" s="926"/>
      <c r="DQ122" s="926"/>
      <c r="DR122" s="926"/>
      <c r="DS122" s="926"/>
      <c r="DT122" s="926"/>
      <c r="DU122" s="926"/>
      <c r="DV122" s="927"/>
      <c r="DW122" s="927"/>
      <c r="DX122" s="927"/>
      <c r="DY122" s="927"/>
      <c r="DZ122" s="928"/>
    </row>
    <row r="123" spans="1:130" s="230" customFormat="1" ht="26.25" customHeight="1" x14ac:dyDescent="0.15">
      <c r="A123" s="1057"/>
      <c r="B123" s="949"/>
      <c r="C123" s="922" t="s">
        <v>431</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51" t="s">
        <v>177</v>
      </c>
      <c r="BA123" s="251"/>
      <c r="BB123" s="251"/>
      <c r="BC123" s="251"/>
      <c r="BD123" s="251"/>
      <c r="BE123" s="251"/>
      <c r="BF123" s="251"/>
      <c r="BG123" s="251"/>
      <c r="BH123" s="251"/>
      <c r="BI123" s="251"/>
      <c r="BJ123" s="251"/>
      <c r="BK123" s="251"/>
      <c r="BL123" s="251"/>
      <c r="BM123" s="251"/>
      <c r="BN123" s="251"/>
      <c r="BO123" s="977" t="s">
        <v>445</v>
      </c>
      <c r="BP123" s="1005"/>
      <c r="BQ123" s="1063">
        <v>14618088</v>
      </c>
      <c r="BR123" s="1064"/>
      <c r="BS123" s="1064"/>
      <c r="BT123" s="1064"/>
      <c r="BU123" s="1064"/>
      <c r="BV123" s="1064">
        <v>14543961</v>
      </c>
      <c r="BW123" s="1064"/>
      <c r="BX123" s="1064"/>
      <c r="BY123" s="1064"/>
      <c r="BZ123" s="1064"/>
      <c r="CA123" s="1064">
        <v>14082767</v>
      </c>
      <c r="CB123" s="1064"/>
      <c r="CC123" s="1064"/>
      <c r="CD123" s="1064"/>
      <c r="CE123" s="1064"/>
      <c r="CF123" s="1001"/>
      <c r="CG123" s="1002"/>
      <c r="CH123" s="1002"/>
      <c r="CI123" s="1002"/>
      <c r="CJ123" s="1003"/>
      <c r="CK123" s="1009"/>
      <c r="CL123" s="1010"/>
      <c r="CM123" s="1010"/>
      <c r="CN123" s="1010"/>
      <c r="CO123" s="1011"/>
      <c r="CP123" s="1019"/>
      <c r="CQ123" s="1020"/>
      <c r="CR123" s="1020"/>
      <c r="CS123" s="1020"/>
      <c r="CT123" s="1020"/>
      <c r="CU123" s="1020"/>
      <c r="CV123" s="1020"/>
      <c r="CW123" s="1020"/>
      <c r="CX123" s="1020"/>
      <c r="CY123" s="1020"/>
      <c r="CZ123" s="1020"/>
      <c r="DA123" s="1020"/>
      <c r="DB123" s="1020"/>
      <c r="DC123" s="1020"/>
      <c r="DD123" s="1020"/>
      <c r="DE123" s="1020"/>
      <c r="DF123" s="1021"/>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230" customFormat="1" ht="26.25" customHeight="1" thickBot="1" x14ac:dyDescent="0.2">
      <c r="A124" s="1057"/>
      <c r="B124" s="949"/>
      <c r="C124" s="922" t="s">
        <v>434</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446</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42.8</v>
      </c>
      <c r="BR124" s="1027"/>
      <c r="BS124" s="1027"/>
      <c r="BT124" s="1027"/>
      <c r="BU124" s="1027"/>
      <c r="BV124" s="1027">
        <v>38.799999999999997</v>
      </c>
      <c r="BW124" s="1027"/>
      <c r="BX124" s="1027"/>
      <c r="BY124" s="1027"/>
      <c r="BZ124" s="1027"/>
      <c r="CA124" s="1027">
        <v>26.6</v>
      </c>
      <c r="CB124" s="1027"/>
      <c r="CC124" s="1027"/>
      <c r="CD124" s="1027"/>
      <c r="CE124" s="1027"/>
      <c r="CF124" s="1028"/>
      <c r="CG124" s="1029"/>
      <c r="CH124" s="1029"/>
      <c r="CI124" s="1029"/>
      <c r="CJ124" s="1030"/>
      <c r="CK124" s="1012"/>
      <c r="CL124" s="1012"/>
      <c r="CM124" s="1012"/>
      <c r="CN124" s="1012"/>
      <c r="CO124" s="1013"/>
      <c r="CP124" s="1019"/>
      <c r="CQ124" s="1020"/>
      <c r="CR124" s="1020"/>
      <c r="CS124" s="1020"/>
      <c r="CT124" s="1020"/>
      <c r="CU124" s="1020"/>
      <c r="CV124" s="1020"/>
      <c r="CW124" s="1020"/>
      <c r="CX124" s="1020"/>
      <c r="CY124" s="1020"/>
      <c r="CZ124" s="1020"/>
      <c r="DA124" s="1020"/>
      <c r="DB124" s="1020"/>
      <c r="DC124" s="1020"/>
      <c r="DD124" s="1020"/>
      <c r="DE124" s="1020"/>
      <c r="DF124" s="1021"/>
      <c r="DG124" s="1004"/>
      <c r="DH124" s="986"/>
      <c r="DI124" s="986"/>
      <c r="DJ124" s="986"/>
      <c r="DK124" s="987"/>
      <c r="DL124" s="985"/>
      <c r="DM124" s="986"/>
      <c r="DN124" s="986"/>
      <c r="DO124" s="986"/>
      <c r="DP124" s="987"/>
      <c r="DQ124" s="985"/>
      <c r="DR124" s="986"/>
      <c r="DS124" s="986"/>
      <c r="DT124" s="986"/>
      <c r="DU124" s="987"/>
      <c r="DV124" s="988"/>
      <c r="DW124" s="989"/>
      <c r="DX124" s="989"/>
      <c r="DY124" s="989"/>
      <c r="DZ124" s="990"/>
    </row>
    <row r="125" spans="1:130" s="230" customFormat="1" ht="26.25" customHeight="1" x14ac:dyDescent="0.15">
      <c r="A125" s="1057"/>
      <c r="B125" s="949"/>
      <c r="C125" s="922" t="s">
        <v>436</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447</v>
      </c>
      <c r="CL125" s="1007"/>
      <c r="CM125" s="1007"/>
      <c r="CN125" s="1007"/>
      <c r="CO125" s="1008"/>
      <c r="CP125" s="929" t="s">
        <v>448</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30" customFormat="1" ht="26.25" customHeight="1" thickBot="1" x14ac:dyDescent="0.2">
      <c r="A126" s="1057"/>
      <c r="B126" s="949"/>
      <c r="C126" s="922" t="s">
        <v>438</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449</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30" customFormat="1" ht="26.25" customHeight="1" x14ac:dyDescent="0.15">
      <c r="A127" s="1058"/>
      <c r="B127" s="951"/>
      <c r="C127" s="973" t="s">
        <v>450</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32"/>
      <c r="AV127" s="232"/>
      <c r="AW127" s="232"/>
      <c r="AX127" s="1031" t="s">
        <v>451</v>
      </c>
      <c r="AY127" s="1032"/>
      <c r="AZ127" s="1032"/>
      <c r="BA127" s="1032"/>
      <c r="BB127" s="1032"/>
      <c r="BC127" s="1032"/>
      <c r="BD127" s="1032"/>
      <c r="BE127" s="1033"/>
      <c r="BF127" s="1034" t="s">
        <v>452</v>
      </c>
      <c r="BG127" s="1032"/>
      <c r="BH127" s="1032"/>
      <c r="BI127" s="1032"/>
      <c r="BJ127" s="1032"/>
      <c r="BK127" s="1032"/>
      <c r="BL127" s="1033"/>
      <c r="BM127" s="1034" t="s">
        <v>453</v>
      </c>
      <c r="BN127" s="1032"/>
      <c r="BO127" s="1032"/>
      <c r="BP127" s="1032"/>
      <c r="BQ127" s="1032"/>
      <c r="BR127" s="1032"/>
      <c r="BS127" s="1033"/>
      <c r="BT127" s="1034" t="s">
        <v>454</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455</v>
      </c>
      <c r="CQ127" s="923"/>
      <c r="CR127" s="923"/>
      <c r="CS127" s="923"/>
      <c r="CT127" s="923"/>
      <c r="CU127" s="923"/>
      <c r="CV127" s="923"/>
      <c r="CW127" s="923"/>
      <c r="CX127" s="923"/>
      <c r="CY127" s="923"/>
      <c r="CZ127" s="923"/>
      <c r="DA127" s="923"/>
      <c r="DB127" s="923"/>
      <c r="DC127" s="923"/>
      <c r="DD127" s="923"/>
      <c r="DE127" s="923"/>
      <c r="DF127" s="924"/>
      <c r="DG127" s="925">
        <v>86134</v>
      </c>
      <c r="DH127" s="926"/>
      <c r="DI127" s="926"/>
      <c r="DJ127" s="926"/>
      <c r="DK127" s="926"/>
      <c r="DL127" s="926">
        <v>84846</v>
      </c>
      <c r="DM127" s="926"/>
      <c r="DN127" s="926"/>
      <c r="DO127" s="926"/>
      <c r="DP127" s="926"/>
      <c r="DQ127" s="926">
        <v>88581</v>
      </c>
      <c r="DR127" s="926"/>
      <c r="DS127" s="926"/>
      <c r="DT127" s="926"/>
      <c r="DU127" s="926"/>
      <c r="DV127" s="927">
        <v>2.1</v>
      </c>
      <c r="DW127" s="927"/>
      <c r="DX127" s="927"/>
      <c r="DY127" s="927"/>
      <c r="DZ127" s="928"/>
    </row>
    <row r="128" spans="1:130" s="230" customFormat="1" ht="26.25" customHeight="1" thickBot="1" x14ac:dyDescent="0.2">
      <c r="A128" s="1041" t="s">
        <v>456</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457</v>
      </c>
      <c r="X128" s="1043"/>
      <c r="Y128" s="1043"/>
      <c r="Z128" s="1044"/>
      <c r="AA128" s="1045">
        <v>144366</v>
      </c>
      <c r="AB128" s="1046"/>
      <c r="AC128" s="1046"/>
      <c r="AD128" s="1046"/>
      <c r="AE128" s="1047"/>
      <c r="AF128" s="1048">
        <v>120690</v>
      </c>
      <c r="AG128" s="1046"/>
      <c r="AH128" s="1046"/>
      <c r="AI128" s="1046"/>
      <c r="AJ128" s="1047"/>
      <c r="AK128" s="1048">
        <v>87527</v>
      </c>
      <c r="AL128" s="1046"/>
      <c r="AM128" s="1046"/>
      <c r="AN128" s="1046"/>
      <c r="AO128" s="1047"/>
      <c r="AP128" s="1049"/>
      <c r="AQ128" s="1050"/>
      <c r="AR128" s="1050"/>
      <c r="AS128" s="1050"/>
      <c r="AT128" s="1051"/>
      <c r="AU128" s="232"/>
      <c r="AV128" s="232"/>
      <c r="AW128" s="232"/>
      <c r="AX128" s="896" t="s">
        <v>458</v>
      </c>
      <c r="AY128" s="897"/>
      <c r="AZ128" s="897"/>
      <c r="BA128" s="897"/>
      <c r="BB128" s="897"/>
      <c r="BC128" s="897"/>
      <c r="BD128" s="897"/>
      <c r="BE128" s="898"/>
      <c r="BF128" s="1052" t="s">
        <v>122</v>
      </c>
      <c r="BG128" s="1053"/>
      <c r="BH128" s="1053"/>
      <c r="BI128" s="1053"/>
      <c r="BJ128" s="1053"/>
      <c r="BK128" s="1053"/>
      <c r="BL128" s="1054"/>
      <c r="BM128" s="1052">
        <v>14.8</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459</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30"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460</v>
      </c>
      <c r="X129" s="1071"/>
      <c r="Y129" s="1071"/>
      <c r="Z129" s="1072"/>
      <c r="AA129" s="958">
        <v>5332966</v>
      </c>
      <c r="AB129" s="959"/>
      <c r="AC129" s="959"/>
      <c r="AD129" s="959"/>
      <c r="AE129" s="960"/>
      <c r="AF129" s="961">
        <v>5269066</v>
      </c>
      <c r="AG129" s="959"/>
      <c r="AH129" s="959"/>
      <c r="AI129" s="959"/>
      <c r="AJ129" s="960"/>
      <c r="AK129" s="961">
        <v>5311146</v>
      </c>
      <c r="AL129" s="959"/>
      <c r="AM129" s="959"/>
      <c r="AN129" s="959"/>
      <c r="AO129" s="960"/>
      <c r="AP129" s="1073"/>
      <c r="AQ129" s="1074"/>
      <c r="AR129" s="1074"/>
      <c r="AS129" s="1074"/>
      <c r="AT129" s="1075"/>
      <c r="AU129" s="233"/>
      <c r="AV129" s="233"/>
      <c r="AW129" s="233"/>
      <c r="AX129" s="1065" t="s">
        <v>461</v>
      </c>
      <c r="AY129" s="923"/>
      <c r="AZ129" s="923"/>
      <c r="BA129" s="923"/>
      <c r="BB129" s="923"/>
      <c r="BC129" s="923"/>
      <c r="BD129" s="923"/>
      <c r="BE129" s="924"/>
      <c r="BF129" s="1066" t="s">
        <v>122</v>
      </c>
      <c r="BG129" s="1067"/>
      <c r="BH129" s="1067"/>
      <c r="BI129" s="1067"/>
      <c r="BJ129" s="1067"/>
      <c r="BK129" s="1067"/>
      <c r="BL129" s="1068"/>
      <c r="BM129" s="1066">
        <v>19.8</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462</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463</v>
      </c>
      <c r="X130" s="1071"/>
      <c r="Y130" s="1071"/>
      <c r="Z130" s="1072"/>
      <c r="AA130" s="958">
        <v>945769</v>
      </c>
      <c r="AB130" s="959"/>
      <c r="AC130" s="959"/>
      <c r="AD130" s="959"/>
      <c r="AE130" s="960"/>
      <c r="AF130" s="961">
        <v>964621</v>
      </c>
      <c r="AG130" s="959"/>
      <c r="AH130" s="959"/>
      <c r="AI130" s="959"/>
      <c r="AJ130" s="960"/>
      <c r="AK130" s="961">
        <v>1020359</v>
      </c>
      <c r="AL130" s="959"/>
      <c r="AM130" s="959"/>
      <c r="AN130" s="959"/>
      <c r="AO130" s="960"/>
      <c r="AP130" s="1073"/>
      <c r="AQ130" s="1074"/>
      <c r="AR130" s="1074"/>
      <c r="AS130" s="1074"/>
      <c r="AT130" s="1075"/>
      <c r="AU130" s="233"/>
      <c r="AV130" s="233"/>
      <c r="AW130" s="233"/>
      <c r="AX130" s="1065" t="s">
        <v>464</v>
      </c>
      <c r="AY130" s="923"/>
      <c r="AZ130" s="923"/>
      <c r="BA130" s="923"/>
      <c r="BB130" s="923"/>
      <c r="BC130" s="923"/>
      <c r="BD130" s="923"/>
      <c r="BE130" s="924"/>
      <c r="BF130" s="1101">
        <v>8.1999999999999993</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465</v>
      </c>
      <c r="X131" s="1108"/>
      <c r="Y131" s="1108"/>
      <c r="Z131" s="1109"/>
      <c r="AA131" s="1004">
        <v>4387197</v>
      </c>
      <c r="AB131" s="986"/>
      <c r="AC131" s="986"/>
      <c r="AD131" s="986"/>
      <c r="AE131" s="987"/>
      <c r="AF131" s="985">
        <v>4304445</v>
      </c>
      <c r="AG131" s="986"/>
      <c r="AH131" s="986"/>
      <c r="AI131" s="986"/>
      <c r="AJ131" s="987"/>
      <c r="AK131" s="985">
        <v>4290787</v>
      </c>
      <c r="AL131" s="986"/>
      <c r="AM131" s="986"/>
      <c r="AN131" s="986"/>
      <c r="AO131" s="987"/>
      <c r="AP131" s="1110"/>
      <c r="AQ131" s="1111"/>
      <c r="AR131" s="1111"/>
      <c r="AS131" s="1111"/>
      <c r="AT131" s="1112"/>
      <c r="AU131" s="233"/>
      <c r="AV131" s="233"/>
      <c r="AW131" s="233"/>
      <c r="AX131" s="1083" t="s">
        <v>466</v>
      </c>
      <c r="AY131" s="726"/>
      <c r="AZ131" s="726"/>
      <c r="BA131" s="726"/>
      <c r="BB131" s="726"/>
      <c r="BC131" s="726"/>
      <c r="BD131" s="726"/>
      <c r="BE131" s="1036"/>
      <c r="BF131" s="1084">
        <v>26.6</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467</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468</v>
      </c>
      <c r="W132" s="1094"/>
      <c r="X132" s="1094"/>
      <c r="Y132" s="1094"/>
      <c r="Z132" s="1095"/>
      <c r="AA132" s="1096">
        <v>8.4729042260000007</v>
      </c>
      <c r="AB132" s="1097"/>
      <c r="AC132" s="1097"/>
      <c r="AD132" s="1097"/>
      <c r="AE132" s="1098"/>
      <c r="AF132" s="1099">
        <v>9.1726111029999995</v>
      </c>
      <c r="AG132" s="1097"/>
      <c r="AH132" s="1097"/>
      <c r="AI132" s="1097"/>
      <c r="AJ132" s="1098"/>
      <c r="AK132" s="1099">
        <v>6.9965952629999997</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469</v>
      </c>
      <c r="W133" s="1077"/>
      <c r="X133" s="1077"/>
      <c r="Y133" s="1077"/>
      <c r="Z133" s="1078"/>
      <c r="AA133" s="1079">
        <v>8.6999999999999993</v>
      </c>
      <c r="AB133" s="1080"/>
      <c r="AC133" s="1080"/>
      <c r="AD133" s="1080"/>
      <c r="AE133" s="1081"/>
      <c r="AF133" s="1079">
        <v>8.6999999999999993</v>
      </c>
      <c r="AG133" s="1080"/>
      <c r="AH133" s="1080"/>
      <c r="AI133" s="1080"/>
      <c r="AJ133" s="1081"/>
      <c r="AK133" s="1079">
        <v>8.1999999999999993</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AHFAoqMsPr6q18I2Ot76B9w0K4UHTfucbzy93afzWvRyseNOqFvBvI/90kBn/cXHAm9/GD+JZNEJV+D6QdechA==" saltValue="Rk35t5nNXnCh5phV72O3c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470</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Y/ZA2pVSYR8adrxligpRMNaVvi4FxorhnmBpBjO8KP6Ghm+O0tUt5cs9+MbI6htwJ0I0DJ25KHZqto+4FuOILA==" saltValue="drpr6Aoh7MLYbMYlmcznpg=="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umIUSqvfI7fenqrQ+jdoLhGVpbO3VEV4nhzC8qlCxrg4e3NqFZOGNF1hJw9Fxtsqtt80yT3UbQ1IRfwQhCy9aw==" saltValue="7lY8MhN9BsmtpKzBoyO9aw==" spinCount="100000" sheet="1" objects="1" scenarios="1"/>
  <dataConsolidate/>
  <phoneticPr fontId="2"/>
  <printOptions horizontalCentered="1" verticalCentered="1"/>
  <pageMargins left="0" right="0" top="0" bottom="0" header="0" footer="0"/>
  <pageSetup paperSize="8" scale="69"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471</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472</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473</v>
      </c>
      <c r="AP7" s="272"/>
      <c r="AQ7" s="273" t="s">
        <v>474</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475</v>
      </c>
      <c r="AQ8" s="279" t="s">
        <v>476</v>
      </c>
      <c r="AR8" s="280" t="s">
        <v>477</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478</v>
      </c>
      <c r="AL9" s="1117"/>
      <c r="AM9" s="1117"/>
      <c r="AN9" s="1118"/>
      <c r="AO9" s="281">
        <v>1728804</v>
      </c>
      <c r="AP9" s="281">
        <v>113603</v>
      </c>
      <c r="AQ9" s="282">
        <v>93942</v>
      </c>
      <c r="AR9" s="283">
        <v>20.9</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479</v>
      </c>
      <c r="AL10" s="1117"/>
      <c r="AM10" s="1117"/>
      <c r="AN10" s="1118"/>
      <c r="AO10" s="284">
        <v>201580</v>
      </c>
      <c r="AP10" s="284">
        <v>13246</v>
      </c>
      <c r="AQ10" s="285">
        <v>12590</v>
      </c>
      <c r="AR10" s="286">
        <v>5.2</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480</v>
      </c>
      <c r="AL11" s="1117"/>
      <c r="AM11" s="1117"/>
      <c r="AN11" s="1118"/>
      <c r="AO11" s="284">
        <v>536</v>
      </c>
      <c r="AP11" s="284">
        <v>35</v>
      </c>
      <c r="AQ11" s="285">
        <v>461</v>
      </c>
      <c r="AR11" s="286">
        <v>-92.4</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481</v>
      </c>
      <c r="AL12" s="1117"/>
      <c r="AM12" s="1117"/>
      <c r="AN12" s="1118"/>
      <c r="AO12" s="284" t="s">
        <v>482</v>
      </c>
      <c r="AP12" s="284" t="s">
        <v>482</v>
      </c>
      <c r="AQ12" s="285">
        <v>24</v>
      </c>
      <c r="AR12" s="286" t="s">
        <v>482</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483</v>
      </c>
      <c r="AL13" s="1117"/>
      <c r="AM13" s="1117"/>
      <c r="AN13" s="1118"/>
      <c r="AO13" s="284">
        <v>55088</v>
      </c>
      <c r="AP13" s="284">
        <v>3620</v>
      </c>
      <c r="AQ13" s="285">
        <v>3962</v>
      </c>
      <c r="AR13" s="286">
        <v>-8.6</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484</v>
      </c>
      <c r="AL14" s="1117"/>
      <c r="AM14" s="1117"/>
      <c r="AN14" s="1118"/>
      <c r="AO14" s="284">
        <v>14295</v>
      </c>
      <c r="AP14" s="284">
        <v>939</v>
      </c>
      <c r="AQ14" s="285">
        <v>1657</v>
      </c>
      <c r="AR14" s="286">
        <v>-43.3</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485</v>
      </c>
      <c r="AL15" s="1120"/>
      <c r="AM15" s="1120"/>
      <c r="AN15" s="1121"/>
      <c r="AO15" s="284">
        <v>-95429</v>
      </c>
      <c r="AP15" s="284">
        <v>-6271</v>
      </c>
      <c r="AQ15" s="285">
        <v>-5526</v>
      </c>
      <c r="AR15" s="286">
        <v>13.5</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177</v>
      </c>
      <c r="AL16" s="1120"/>
      <c r="AM16" s="1120"/>
      <c r="AN16" s="1121"/>
      <c r="AO16" s="284">
        <v>1904874</v>
      </c>
      <c r="AP16" s="284">
        <v>125172</v>
      </c>
      <c r="AQ16" s="285">
        <v>107111</v>
      </c>
      <c r="AR16" s="286">
        <v>16.899999999999999</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486</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487</v>
      </c>
      <c r="AP20" s="293" t="s">
        <v>488</v>
      </c>
      <c r="AQ20" s="294" t="s">
        <v>489</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490</v>
      </c>
      <c r="AL21" s="1123"/>
      <c r="AM21" s="1123"/>
      <c r="AN21" s="1124"/>
      <c r="AO21" s="297">
        <v>12.95</v>
      </c>
      <c r="AP21" s="298">
        <v>9.3000000000000007</v>
      </c>
      <c r="AQ21" s="299">
        <v>3.65</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491</v>
      </c>
      <c r="AL22" s="1123"/>
      <c r="AM22" s="1123"/>
      <c r="AN22" s="1124"/>
      <c r="AO22" s="302">
        <v>93.5</v>
      </c>
      <c r="AP22" s="303">
        <v>96.8</v>
      </c>
      <c r="AQ22" s="304">
        <v>-3.3</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492</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493</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494</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473</v>
      </c>
      <c r="AP30" s="272"/>
      <c r="AQ30" s="273" t="s">
        <v>474</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475</v>
      </c>
      <c r="AQ31" s="279" t="s">
        <v>476</v>
      </c>
      <c r="AR31" s="280" t="s">
        <v>477</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495</v>
      </c>
      <c r="AL32" s="1131"/>
      <c r="AM32" s="1131"/>
      <c r="AN32" s="1132"/>
      <c r="AO32" s="312">
        <v>1377763</v>
      </c>
      <c r="AP32" s="312">
        <v>90535</v>
      </c>
      <c r="AQ32" s="313">
        <v>49869</v>
      </c>
      <c r="AR32" s="314">
        <v>81.5</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496</v>
      </c>
      <c r="AL33" s="1131"/>
      <c r="AM33" s="1131"/>
      <c r="AN33" s="1132"/>
      <c r="AO33" s="312" t="s">
        <v>482</v>
      </c>
      <c r="AP33" s="312" t="s">
        <v>482</v>
      </c>
      <c r="AQ33" s="313" t="s">
        <v>482</v>
      </c>
      <c r="AR33" s="314" t="s">
        <v>482</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497</v>
      </c>
      <c r="AL34" s="1131"/>
      <c r="AM34" s="1131"/>
      <c r="AN34" s="1132"/>
      <c r="AO34" s="312" t="s">
        <v>482</v>
      </c>
      <c r="AP34" s="312" t="s">
        <v>482</v>
      </c>
      <c r="AQ34" s="313" t="s">
        <v>482</v>
      </c>
      <c r="AR34" s="314" t="s">
        <v>482</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498</v>
      </c>
      <c r="AL35" s="1131"/>
      <c r="AM35" s="1131"/>
      <c r="AN35" s="1132"/>
      <c r="AO35" s="312" t="s">
        <v>482</v>
      </c>
      <c r="AP35" s="312" t="s">
        <v>482</v>
      </c>
      <c r="AQ35" s="313">
        <v>14647</v>
      </c>
      <c r="AR35" s="314" t="s">
        <v>482</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499</v>
      </c>
      <c r="AL36" s="1131"/>
      <c r="AM36" s="1131"/>
      <c r="AN36" s="1132"/>
      <c r="AO36" s="312">
        <v>30332</v>
      </c>
      <c r="AP36" s="312">
        <v>1993</v>
      </c>
      <c r="AQ36" s="313">
        <v>2417</v>
      </c>
      <c r="AR36" s="314">
        <v>-17.5</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500</v>
      </c>
      <c r="AL37" s="1131"/>
      <c r="AM37" s="1131"/>
      <c r="AN37" s="1132"/>
      <c r="AO37" s="312" t="s">
        <v>482</v>
      </c>
      <c r="AP37" s="312" t="s">
        <v>482</v>
      </c>
      <c r="AQ37" s="313">
        <v>490</v>
      </c>
      <c r="AR37" s="314" t="s">
        <v>482</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501</v>
      </c>
      <c r="AL38" s="1134"/>
      <c r="AM38" s="1134"/>
      <c r="AN38" s="1135"/>
      <c r="AO38" s="315" t="s">
        <v>482</v>
      </c>
      <c r="AP38" s="315" t="s">
        <v>482</v>
      </c>
      <c r="AQ38" s="316">
        <v>2</v>
      </c>
      <c r="AR38" s="304" t="s">
        <v>482</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502</v>
      </c>
      <c r="AL39" s="1134"/>
      <c r="AM39" s="1134"/>
      <c r="AN39" s="1135"/>
      <c r="AO39" s="312">
        <v>-87527</v>
      </c>
      <c r="AP39" s="312">
        <v>-5752</v>
      </c>
      <c r="AQ39" s="313">
        <v>-2755</v>
      </c>
      <c r="AR39" s="314">
        <v>108.8</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503</v>
      </c>
      <c r="AL40" s="1131"/>
      <c r="AM40" s="1131"/>
      <c r="AN40" s="1132"/>
      <c r="AO40" s="312">
        <v>-1020359</v>
      </c>
      <c r="AP40" s="312">
        <v>-67049</v>
      </c>
      <c r="AQ40" s="313">
        <v>-44075</v>
      </c>
      <c r="AR40" s="314">
        <v>52.1</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287</v>
      </c>
      <c r="AL41" s="1137"/>
      <c r="AM41" s="1137"/>
      <c r="AN41" s="1138"/>
      <c r="AO41" s="312">
        <v>300209</v>
      </c>
      <c r="AP41" s="312">
        <v>19727</v>
      </c>
      <c r="AQ41" s="313">
        <v>20595</v>
      </c>
      <c r="AR41" s="314">
        <v>-4.2</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504</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505</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473</v>
      </c>
      <c r="AN49" s="1127" t="s">
        <v>506</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507</v>
      </c>
      <c r="AO50" s="329" t="s">
        <v>508</v>
      </c>
      <c r="AP50" s="330" t="s">
        <v>509</v>
      </c>
      <c r="AQ50" s="331" t="s">
        <v>510</v>
      </c>
      <c r="AR50" s="332" t="s">
        <v>511</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512</v>
      </c>
      <c r="AL51" s="325"/>
      <c r="AM51" s="333">
        <v>2982888</v>
      </c>
      <c r="AN51" s="334">
        <v>181507</v>
      </c>
      <c r="AO51" s="335">
        <v>162.30000000000001</v>
      </c>
      <c r="AP51" s="336">
        <v>87464</v>
      </c>
      <c r="AQ51" s="337">
        <v>19</v>
      </c>
      <c r="AR51" s="338">
        <v>143.30000000000001</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513</v>
      </c>
      <c r="AM52" s="341">
        <v>1140630</v>
      </c>
      <c r="AN52" s="342">
        <v>69407</v>
      </c>
      <c r="AO52" s="343">
        <v>65.7</v>
      </c>
      <c r="AP52" s="344">
        <v>47479</v>
      </c>
      <c r="AQ52" s="345">
        <v>10.199999999999999</v>
      </c>
      <c r="AR52" s="346">
        <v>55.5</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514</v>
      </c>
      <c r="AL53" s="325"/>
      <c r="AM53" s="333">
        <v>845033</v>
      </c>
      <c r="AN53" s="334">
        <v>52250</v>
      </c>
      <c r="AO53" s="335">
        <v>-71.2</v>
      </c>
      <c r="AP53" s="336">
        <v>96248</v>
      </c>
      <c r="AQ53" s="337">
        <v>10</v>
      </c>
      <c r="AR53" s="338">
        <v>-81.2</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513</v>
      </c>
      <c r="AM54" s="341">
        <v>642653</v>
      </c>
      <c r="AN54" s="342">
        <v>39736</v>
      </c>
      <c r="AO54" s="343">
        <v>-42.7</v>
      </c>
      <c r="AP54" s="344">
        <v>55768</v>
      </c>
      <c r="AQ54" s="345">
        <v>17.5</v>
      </c>
      <c r="AR54" s="346">
        <v>-60.2</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515</v>
      </c>
      <c r="AL55" s="325"/>
      <c r="AM55" s="333">
        <v>981758</v>
      </c>
      <c r="AN55" s="334">
        <v>61773</v>
      </c>
      <c r="AO55" s="335">
        <v>18.2</v>
      </c>
      <c r="AP55" s="336">
        <v>76413</v>
      </c>
      <c r="AQ55" s="337">
        <v>-20.6</v>
      </c>
      <c r="AR55" s="338">
        <v>38.799999999999997</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513</v>
      </c>
      <c r="AM56" s="341">
        <v>593428</v>
      </c>
      <c r="AN56" s="342">
        <v>37339</v>
      </c>
      <c r="AO56" s="343">
        <v>-6</v>
      </c>
      <c r="AP56" s="344">
        <v>39658</v>
      </c>
      <c r="AQ56" s="345">
        <v>-28.9</v>
      </c>
      <c r="AR56" s="346">
        <v>22.9</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516</v>
      </c>
      <c r="AL57" s="325"/>
      <c r="AM57" s="333">
        <v>2117018</v>
      </c>
      <c r="AN57" s="334">
        <v>135654</v>
      </c>
      <c r="AO57" s="335">
        <v>119.6</v>
      </c>
      <c r="AP57" s="336">
        <v>66481</v>
      </c>
      <c r="AQ57" s="337">
        <v>-13</v>
      </c>
      <c r="AR57" s="338">
        <v>132.6</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513</v>
      </c>
      <c r="AM58" s="341">
        <v>641222</v>
      </c>
      <c r="AN58" s="342">
        <v>41088</v>
      </c>
      <c r="AO58" s="343">
        <v>10</v>
      </c>
      <c r="AP58" s="344">
        <v>36120</v>
      </c>
      <c r="AQ58" s="345">
        <v>-8.9</v>
      </c>
      <c r="AR58" s="346">
        <v>18.899999999999999</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517</v>
      </c>
      <c r="AL59" s="325"/>
      <c r="AM59" s="333">
        <v>756125</v>
      </c>
      <c r="AN59" s="334">
        <v>49686</v>
      </c>
      <c r="AO59" s="335">
        <v>-63.4</v>
      </c>
      <c r="AP59" s="336">
        <v>67825</v>
      </c>
      <c r="AQ59" s="337">
        <v>2</v>
      </c>
      <c r="AR59" s="338">
        <v>-65.400000000000006</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513</v>
      </c>
      <c r="AM60" s="341">
        <v>432350</v>
      </c>
      <c r="AN60" s="342">
        <v>28410</v>
      </c>
      <c r="AO60" s="343">
        <v>-30.9</v>
      </c>
      <c r="AP60" s="344">
        <v>39417</v>
      </c>
      <c r="AQ60" s="345">
        <v>9.1</v>
      </c>
      <c r="AR60" s="346">
        <v>-40</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518</v>
      </c>
      <c r="AL61" s="347"/>
      <c r="AM61" s="348">
        <v>1536564</v>
      </c>
      <c r="AN61" s="349">
        <v>96174</v>
      </c>
      <c r="AO61" s="350">
        <v>33.1</v>
      </c>
      <c r="AP61" s="351">
        <v>78886</v>
      </c>
      <c r="AQ61" s="352">
        <v>-0.5</v>
      </c>
      <c r="AR61" s="338">
        <v>33.6</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513</v>
      </c>
      <c r="AM62" s="341">
        <v>690057</v>
      </c>
      <c r="AN62" s="342">
        <v>43196</v>
      </c>
      <c r="AO62" s="343">
        <v>-0.8</v>
      </c>
      <c r="AP62" s="344">
        <v>43688</v>
      </c>
      <c r="AQ62" s="345">
        <v>-0.2</v>
      </c>
      <c r="AR62" s="346">
        <v>-0.6</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yhDvUZe54Aju7Uq61z5Oh2k2ZHnyALbzlKKzA4duH19kfz9vebxx2Vs1TA8eun8Plpt1jGxv1WTfVUtJ8ZMVNA==" saltValue="DkiNIMbWp8LyFKEVzHi8T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470</v>
      </c>
    </row>
    <row r="120" spans="125:125" ht="13.5" hidden="1" customHeight="1" x14ac:dyDescent="0.15"/>
    <row r="121" spans="125:125" ht="13.5" hidden="1" customHeight="1" x14ac:dyDescent="0.15">
      <c r="DU121" s="259"/>
    </row>
  </sheetData>
  <sheetProtection algorithmName="SHA-512" hashValue="/cjkXUaMpm0YhVQiCSf7DGnFswOXAFQXe74sIWiJVEqh/LztP2cfQkAhPEGO/P17wqKTl7YVdY/4PBfY+Nd5vw==" saltValue="aVHwCmLUc+38rx0Td3nZWA==" spinCount="100000" sheet="1" objects="1" scenarios="1"/>
  <dataConsolidate/>
  <phoneticPr fontId="2"/>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470</v>
      </c>
    </row>
  </sheetData>
  <sheetProtection algorithmName="SHA-512" hashValue="j9jxdgYm1221VA84VpVljqIHDg+8a/RKQ48/GRGs9EQy1D3K09ld0I2cVmmBar4r3ZGpHJL0uqEcrSjn3aS8NA==" saltValue="Wjx+HVvV0BMskWb+HD15ZA==" spinCount="100000" sheet="1" objects="1" scenarios="1"/>
  <dataConsolidate/>
  <phoneticPr fontId="2"/>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520</v>
      </c>
      <c r="G46" s="8" t="s">
        <v>521</v>
      </c>
      <c r="H46" s="8" t="s">
        <v>522</v>
      </c>
      <c r="I46" s="8" t="s">
        <v>523</v>
      </c>
      <c r="J46" s="9" t="s">
        <v>524</v>
      </c>
    </row>
    <row r="47" spans="2:10" ht="57.75" customHeight="1" x14ac:dyDescent="0.15">
      <c r="B47" s="10"/>
      <c r="C47" s="1139" t="s">
        <v>3</v>
      </c>
      <c r="D47" s="1139"/>
      <c r="E47" s="1140"/>
      <c r="F47" s="11">
        <v>21.64</v>
      </c>
      <c r="G47" s="12">
        <v>25.43</v>
      </c>
      <c r="H47" s="12">
        <v>28.63</v>
      </c>
      <c r="I47" s="12">
        <v>29.1</v>
      </c>
      <c r="J47" s="13">
        <v>19.46</v>
      </c>
    </row>
    <row r="48" spans="2:10" ht="57.75" customHeight="1" x14ac:dyDescent="0.15">
      <c r="B48" s="14"/>
      <c r="C48" s="1141" t="s">
        <v>4</v>
      </c>
      <c r="D48" s="1141"/>
      <c r="E48" s="1142"/>
      <c r="F48" s="15">
        <v>0.81</v>
      </c>
      <c r="G48" s="16">
        <v>1.03</v>
      </c>
      <c r="H48" s="16">
        <v>3.14</v>
      </c>
      <c r="I48" s="16">
        <v>2.17</v>
      </c>
      <c r="J48" s="17">
        <v>2.17</v>
      </c>
    </row>
    <row r="49" spans="2:10" ht="57.75" customHeight="1" thickBot="1" x14ac:dyDescent="0.2">
      <c r="B49" s="18"/>
      <c r="C49" s="1143" t="s">
        <v>5</v>
      </c>
      <c r="D49" s="1143"/>
      <c r="E49" s="1144"/>
      <c r="F49" s="19" t="s">
        <v>525</v>
      </c>
      <c r="G49" s="20">
        <v>4.68</v>
      </c>
      <c r="H49" s="20">
        <v>6.86</v>
      </c>
      <c r="I49" s="20">
        <v>6.43</v>
      </c>
      <c r="J49" s="21" t="s">
        <v>526</v>
      </c>
    </row>
    <row r="50" spans="2:10" x14ac:dyDescent="0.15"/>
  </sheetData>
  <sheetProtection algorithmName="SHA-512" hashValue="93YbUcNbumZoxM2KhDRTAu2jIkP2RzmU+2aQuumulW407ocOZCd9LxNv6abZH7IOdXrcQ1Gk8wmEZzpokn7yEg==" saltValue="/q6AHG9dQL+dptZhbFdVTA=="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2"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cp:lastPrinted>2025-09-03T01:08:54Z</cp:lastPrinted>
  <dcterms:modified xsi:type="dcterms:W3CDTF">2025-09-03T01:20:22Z</dcterms:modified>
</cp:coreProperties>
</file>