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172.16.8.237\会計課\財政係\030財政\010庶務\030財政情報の公表\020財政状況資料集（旧：財政比較分析表）\令和5年度財政状況資料集\R7.8.20【9.10(水)〆】令和５年度財政状況資料集の作成について（2回目・地方公会計関係）\回答\"/>
    </mc:Choice>
  </mc:AlternateContent>
  <xr:revisionPtr revIDLastSave="0" documentId="13_ncr:1_{892A8E51-5966-43D0-B2B9-4E31A0B17D23}" xr6:coauthVersionLast="36" xr6:coauthVersionMax="36" xr10:uidLastSave="{00000000-0000-0000-0000-000000000000}"/>
  <bookViews>
    <workbookView xWindow="2790" yWindow="0" windowWidth="28800" windowHeight="1411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<sst xmlns="http://schemas.openxmlformats.org/spreadsheetml/2006/main" count="1175" uniqueCount="586">
  <si>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</si>
  <si>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</si>
  <si>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</si>
  <si>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</si>
  <si>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</si>
  <si>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</si>
  <si>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</si>
  <si>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</si>
  <si>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</si>
  <si>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</si>
  <si>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</si>
  <si>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</si>
  <si>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</si>
  <si>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</si>
  <si>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</si>
  <si>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</si>
  <si>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</si>
  <si>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</si>
  <si>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</si>
  <si>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</si>
  <si>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</si>
  <si>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</si>
  <si>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</si>
  <si>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</si>
  <si>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</si>
  <si>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</si>
  <si>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</si>
  <si>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</si>
  <si>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</si>
  <si>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</si>
  <si>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</si>
  <si>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</si>
  <si>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</si>
  <si>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</si>
  <si>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</si>
  <si>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</si>
  <si>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</si>
  <si>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</si>
  <si>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</si>
  <si>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</si>
  <si>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</si>
  <si>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</si>
  <si>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</si>
  <si>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</si>
  <si>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</si>
  <si>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</si>
  <si>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</si>
  <si>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</si>
  <si>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</si>
  <si>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</si>
  <si>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</si>
  <si>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</si>
  <si>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</si>
  <si>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</si>
  <si>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</si>
  <si>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</si>
  <si>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</si>
  <si>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</si>
  <si>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</si>
  <si>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</si>
  <si>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</si>
  <si>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</si>
  <si>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</si>
  <si>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</si>
  <si>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</si>
  <si>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</si>
  <si>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</si>
  <si>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</si>
  <si>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</si>
  <si>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</si>
  <si>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</si>
  <si>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</si>
  <si>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</si>
  <si>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</si>
  <si>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</si>
  <si>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</si>
  <si>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</si>
  <si>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</si>
  <si>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</si>
  <si>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</si>
  <si>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</si>
  <si>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</si>
  <si>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</si>
  <si>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</si>
  <si>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</si>
  <si>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</si>
  <si>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</si>
  <si>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</si>
  <si>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</si>
  <si>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</si>
  <si>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</si>
  <si>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</si>
  <si>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</si>
  <si>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</si>
  <si>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</si>
  <si>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</si>
  <si>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</si>
  <si>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</si>
  <si>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</si>
  <si>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</si>
  <si>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</si>
  <si>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</si>
  <si>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</si>
  <si>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</si>
  <si>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</si>
  <si>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</si>
  <si>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</si>
  <si>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</si>
  <si>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</si>
  <si>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</si>
  <si>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</si>
  <si>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</si>
  <si>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</si>
  <si>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</si>
  <si>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</si>
  <si>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</si>
  <si>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</si>
  <si>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</si>
  <si>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</si>
  <si>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</si>
  <si>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</si>
  <si>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</si>
  <si>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</si>
  <si>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</si>
  <si>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</si>
  <si>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</si>
  <si>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</si>
  <si>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</si>
  <si>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</si>
  <si>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</si>
  <si>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</si>
  <si>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</si>
  <si>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</si>
  <si>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</si>
  <si>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</si>
  <si>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</si>
  <si>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</si>
  <si>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</si>
  <si>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</si>
  <si>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</si>
  <si>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</si>
  <si>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</si>
  <si>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</si>
  <si>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</si>
  <si>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</si>
  <si>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</si>
  <si>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</si>
  <si>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</si>
  <si>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</si>
  <si>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</si>
  <si>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</si>
  <si>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</si>
  <si>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</si>
  <si>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</si>
  <si>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</si>
  <si>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</si>
  <si>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</si>
  <si>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</si>
  <si>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</si>
  <si>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</si>
  <si>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</si>
  <si>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</si>
  <si>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</si>
  <si>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</si>
  <si>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</si>
  <si>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</si>
  <si>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</si>
  <si>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</si>
  <si>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</si>
  <si>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</si>
  <si>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</si>
  <si>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</si>
  <si>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</si>
  <si>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</si>
  <si>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</si>
  <si>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</si>
  <si>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</si>
  <si>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</si>
  <si>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</si>
  <si>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</si>
  <si>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</si>
  <si>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</si>
  <si>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</si>
  <si>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</si>
  <si>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</si>
  <si>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</si>
  <si>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</si>
  <si>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</si>
  <si>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</si>
  <si>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</si>
  <si>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</si>
  <si>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</si>
  <si>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</si>
  <si>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</si>
  <si>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</si>
  <si>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</si>
  <si>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</si>
  <si>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</si>
  <si>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</si>
  <si>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</si>
  <si>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</si>
  <si>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</si>
  <si>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</si>
  <si>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</si>
  <si>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</si>
  <si>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</si>
  <si>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</si>
  <si>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</si>
  <si>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</si>
  <si>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</si>
  <si>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</si>
  <si>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</si>
  <si>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</si>
  <si>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</si>
  <si>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</si>
  <si>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</si>
  <si>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</si>
  <si>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</si>
  <si>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</si>
  <si>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</si>
  <si>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</si>
  <si>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</si>
  <si>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</si>
  <si>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</si>
  <si>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</si>
  <si>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</si>
  <si>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</si>
  <si>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</si>
  <si>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</si>
  <si>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</si>
  <si>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</si>
  <si>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</si>
  <si>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</si>
  <si>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</si>
  <si>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</si>
  <si>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</si>
  <si>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</si>
  <si>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</si>
  <si>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</si>
  <si>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</si>
  <si>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</si>
  <si>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</si>
  <si>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</si>
  <si>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</si>
  <si>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</si>
  <si>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</si>
  <si>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</si>
  <si>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</si>
  <si>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</si>
  <si>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</si>
  <si>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</si>
  <si>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</si>
  <si>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</si>
  <si>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</si>
  <si>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</si>
  <si>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</si>
  <si>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</si>
  <si>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</si>
  <si>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</si>
  <si>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</si>
  <si>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</si>
  <si>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</si>
  <si>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</si>
  <si>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</si>
  <si>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</si>
  <si>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</si>
  <si>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</si>
  <si>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</si>
  <si>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</si>
  <si>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</si>
  <si>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</si>
  <si>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</si>
  <si>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</si>
  <si>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</si>
  <si>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</si>
  <si>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</si>
  <si>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</si>
  <si>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</si>
  <si>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</si>
  <si>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</si>
  <si>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</si>
  <si>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</si>
  <si>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</si>
  <si>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</si>
  <si>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</si>
  <si>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</si>
  <si>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</si>
  <si>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</si>
  <si>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</si>
  <si>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</si>
  <si>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</si>
  <si>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</si>
  <si>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</si>
  <si>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</si>
  <si>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</si>
  <si>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</si>
  <si>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</si>
  <si>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</si>
  <si>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</si>
  <si>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</si>
  <si>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</si>
  <si>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</si>
  <si>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</si>
  <si>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</si>
  <si>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</si>
  <si>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</si>
  <si>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</si>
  <si>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</si>
  <si>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</si>
  <si>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</si>
  <si>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</si>
  <si>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</si>
  <si>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</si>
  <si>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</si>
  <si>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</si>
  <si>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</si>
  <si>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</si>
  <si>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</si>
  <si>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</si>
  <si>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</si>
  <si>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</si>
  <si>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</si>
  <si>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</si>
  <si>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</si>
  <si>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</si>
  <si>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</si>
  <si>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</si>
  <si>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</si>
  <si>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</si>
  <si>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</si>
  <si>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</si>
  <si>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</si>
  <si>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</si>
  <si>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</si>
  <si>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</si>
  <si>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</si>
  <si>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</si>
  <si>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</si>
  <si>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</si>
  <si>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</si>
  <si>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</si>
  <si>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</si>
  <si>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</si>
  <si>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</si>
  <si>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</si>
  <si>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</si>
  <si>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</si>
  <si>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</si>
  <si>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</si>
  <si>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</si>
  <si>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</si>
  <si>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</si>
  <si>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</si>
  <si>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</si>
  <si>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</si>
  <si>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</si>
  <si>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</si>
  <si>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</si>
  <si>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</si>
  <si>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</si>
  <si>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</si>
  <si>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</si>
  <si>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</si>
  <si>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</si>
  <si>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</si>
  <si>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</si>
  <si>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</si>
  <si>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</si>
  <si>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</si>
  <si>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</si>
  <si>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</si>
  <si>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</si>
  <si>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</si>
  <si>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</si>
  <si>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</si>
  <si>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</si>
  <si>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</si>
  <si>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</si>
  <si>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</si>
  <si>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</si>
  <si>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</si>
  <si>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</si>
  <si>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</si>
  <si>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</si>
  <si>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</si>
  <si>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</si>
  <si>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</si>
  <si>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</si>
  <si>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</si>
  <si>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</si>
  <si>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</si>
  <si>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</si>
  <si>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</si>
  <si>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</si>
  <si>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</si>
  <si>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</si>
  <si>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</si>
  <si>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</si>
  <si>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</si>
  <si>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</si>
  <si>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</si>
  <si>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</si>
  <si>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</si>
  <si>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</si>
  <si>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</si>
  <si>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</si>
  <si>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</si>
  <si>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</si>
  <si>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</si>
  <si>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</si>
  <si>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</si>
  <si>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</si>
  <si>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</si>
  <si>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</si>
  <si>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</si>
  <si>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</si>
  <si>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</si>
  <si>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</si>
  <si>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</si>
  <si>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</si>
  <si>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</si>
  <si>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</si>
  <si>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</si>
  <si>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</si>
  <si>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</si>
  <si>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</si>
  <si>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</si>
  <si>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</si>
  <si>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</si>
  <si>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</si>
  <si>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</si>
  <si>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</si>
  <si>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</si>
  <si>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</si>
  <si>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</si>
  <si>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</si>
  <si>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</si>
  <si>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</si>
  <si>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</si>
  <si>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</si>
  <si>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</si>
  <si>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</si>
  <si>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</si>
  <si>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</si>
  <si>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</si>
  <si>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</si>
  <si>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</si>
  <si>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</si>
  <si>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</si>
  <si>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</si>
  <si>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</si>
  <si>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</si>
  <si>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</si>
  <si>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</si>
  <si>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</si>
  <si>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</si>
  <si>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</si>
  <si>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</si>
  <si>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</si>
  <si>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</si>
  <si>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</si>
  <si>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</si>
  <si>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</si>
  <si>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</si>
  <si>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</si>
  <si>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</si>
  <si>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</si>
  <si>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</si>
  <si>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</si>
  <si>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</si>
  <si>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</si>
  <si>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</si>
  <si>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</si>
  <si>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</si>
  <si>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</si>
  <si>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</si>
  <si>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</si>
  <si>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</si>
  <si>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</si>
  <si>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</si>
  <si>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</si>
  <si>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</si>
  <si>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</si>
  <si>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</si>
  <si>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</si>
  <si>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</si>
  <si>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</si>
  <si>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</si>
  <si>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</si>
  <si>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</si>
  <si>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</si>
  <si>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</si>
  <si>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</si>
  <si>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</si>
  <si>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</si>
  <si>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</si>
  <si>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</si>
  <si>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</si>
  <si>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</si>
  <si>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</si>
  <si>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</si>
  <si>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</si>
  <si>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</si>
  <si>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</si>
  <si>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</si>
  <si>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</si>
  <si>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</si>
  <si>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</si>
  <si>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</si>
  <si>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</si>
  <si>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</si>
  <si>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</si>
  <si>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</si>
  <si>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</si>
  <si>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</si>
  <si>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</si>
  <si>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</si>
  <si>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</si>
  <si>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</si>
  <si>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</si>
  <si>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</si>
  <si>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</si>
  <si>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</si>
  <si>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</si>
  <si>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</si>
  <si>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</si>
  <si>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</si>
  <si>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2.31</t>
  </si>
  <si>
    <t>▲ 0.57</t>
  </si>
  <si>
    <t>▲ 1.41</t>
  </si>
  <si>
    <t>大木町国民健康保険特別会計</t>
  </si>
  <si>
    <t>▲ 0.50</t>
  </si>
  <si>
    <t>▲ 1.04</t>
  </si>
  <si>
    <t>▲ 1.80</t>
  </si>
  <si>
    <t>▲ 3.72</t>
  </si>
  <si>
    <t>▲ 4.70</t>
  </si>
  <si>
    <t>大木町水道事業会計</t>
  </si>
  <si>
    <t>一般会計</t>
  </si>
  <si>
    <t>大木町後期高齢者医療特別会計</t>
  </si>
  <si>
    <t>その他会計（赤字）</t>
  </si>
  <si>
    <t>その他会計（黒字）</t>
  </si>
  <si>
    <t>R01</t>
    <phoneticPr fontId="5"/>
  </si>
  <si>
    <t>R02</t>
    <phoneticPr fontId="5"/>
  </si>
  <si>
    <t>R03</t>
    <phoneticPr fontId="5"/>
  </si>
  <si>
    <t>R04</t>
    <phoneticPr fontId="5"/>
  </si>
  <si>
    <t>R05</t>
    <phoneticPr fontId="5"/>
  </si>
  <si>
    <t>花宗太田土木組合</t>
    <rPh sb="0" eb="2">
      <t>ハナムネ</t>
    </rPh>
    <rPh sb="2" eb="4">
      <t>オオタ</t>
    </rPh>
    <rPh sb="4" eb="8">
      <t>ドボククミアイ</t>
    </rPh>
    <phoneticPr fontId="10"/>
  </si>
  <si>
    <t>福岡県市町村消防団員等公務災害補償組合</t>
    <rPh sb="0" eb="3">
      <t>フクオカケン</t>
    </rPh>
    <rPh sb="3" eb="8">
      <t>シチョウソンショウボウ</t>
    </rPh>
    <rPh sb="8" eb="10">
      <t>ダンイン</t>
    </rPh>
    <rPh sb="10" eb="11">
      <t>トウ</t>
    </rPh>
    <rPh sb="11" eb="15">
      <t>コウムサイガイ</t>
    </rPh>
    <rPh sb="15" eb="19">
      <t>ホショウクミアイ</t>
    </rPh>
    <phoneticPr fontId="10"/>
  </si>
  <si>
    <t>福岡県市町村職員退職手当組合（一般会計）</t>
    <rPh sb="0" eb="8">
      <t>フクオカケンシチョウソンショクイン</t>
    </rPh>
    <rPh sb="8" eb="14">
      <t>タイショクテアテクミアイ</t>
    </rPh>
    <rPh sb="15" eb="17">
      <t>イッパン</t>
    </rPh>
    <rPh sb="17" eb="19">
      <t>カイケイ</t>
    </rPh>
    <phoneticPr fontId="10"/>
  </si>
  <si>
    <t>福岡県市町村職員退職手当組合（基金特別会計）</t>
    <rPh sb="0" eb="8">
      <t>フクオカケンシチョウソンショクイン</t>
    </rPh>
    <rPh sb="8" eb="14">
      <t>タイショクテアテクミアイ</t>
    </rPh>
    <rPh sb="15" eb="19">
      <t>キキントクベツ</t>
    </rPh>
    <rPh sb="19" eb="21">
      <t>カイケイ</t>
    </rPh>
    <phoneticPr fontId="10"/>
  </si>
  <si>
    <t>福岡県自治会館管理組合</t>
    <rPh sb="0" eb="3">
      <t>フクオカケン</t>
    </rPh>
    <rPh sb="3" eb="7">
      <t>ジチカイカン</t>
    </rPh>
    <rPh sb="7" eb="11">
      <t>カンリクミアイ</t>
    </rPh>
    <phoneticPr fontId="10"/>
  </si>
  <si>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10"/>
  </si>
  <si>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24">
      <t>ショウニキュウキュウイリョウシエンジギョウ</t>
    </rPh>
    <rPh sb="24" eb="26">
      <t>トクベツ</t>
    </rPh>
    <rPh sb="26" eb="28">
      <t>カイケイ</t>
    </rPh>
    <phoneticPr fontId="10"/>
  </si>
  <si>
    <t>久留米広域市町村圏事務組合（広域消防特別会計）</t>
    <rPh sb="0" eb="3">
      <t>クルメ</t>
    </rPh>
    <rPh sb="3" eb="5">
      <t>コウイキ</t>
    </rPh>
    <rPh sb="5" eb="8">
      <t>シチョウソン</t>
    </rPh>
    <rPh sb="8" eb="9">
      <t>ケン</t>
    </rPh>
    <rPh sb="9" eb="11">
      <t>ジム</t>
    </rPh>
    <rPh sb="11" eb="13">
      <t>クミアイ</t>
    </rPh>
    <rPh sb="14" eb="18">
      <t>コウイキショウボウ</t>
    </rPh>
    <rPh sb="18" eb="20">
      <t>トクベツ</t>
    </rPh>
    <rPh sb="20" eb="22">
      <t>カイケイ</t>
    </rPh>
    <phoneticPr fontId="10"/>
  </si>
  <si>
    <t>八女西部広域事務組合</t>
    <rPh sb="0" eb="4">
      <t>ヤメセイブ</t>
    </rPh>
    <rPh sb="4" eb="10">
      <t>コウイキジムクミアイ</t>
    </rPh>
    <phoneticPr fontId="10"/>
  </si>
  <si>
    <t>福岡県南広域水道企業団</t>
    <rPh sb="0" eb="4">
      <t>フクオカケンナン</t>
    </rPh>
    <rPh sb="4" eb="11">
      <t>コウイキスイドウキギョウダン</t>
    </rPh>
    <phoneticPr fontId="10"/>
  </si>
  <si>
    <t>福岡県自治振興組合（一般会計）</t>
    <rPh sb="0" eb="3">
      <t>フクオカケン</t>
    </rPh>
    <rPh sb="3" eb="9">
      <t>ジチシンコウクミアイ</t>
    </rPh>
    <rPh sb="10" eb="14">
      <t>イッパンカイケイ</t>
    </rPh>
    <phoneticPr fontId="10"/>
  </si>
  <si>
    <t>福岡県自治振興組合（公文書館事業特別会計）</t>
    <rPh sb="0" eb="3">
      <t>フクオカケン</t>
    </rPh>
    <rPh sb="3" eb="9">
      <t>ジチシンコウクミアイ</t>
    </rPh>
    <rPh sb="10" eb="14">
      <t>コウブンショカン</t>
    </rPh>
    <rPh sb="14" eb="20">
      <t>ジギョウトクベツカイケイ</t>
    </rPh>
    <phoneticPr fontId="10"/>
  </si>
  <si>
    <t>福岡県介護保険広域連合（一般会計）</t>
    <rPh sb="0" eb="3">
      <t>フクオカケン</t>
    </rPh>
    <rPh sb="3" eb="7">
      <t>カイゴホケン</t>
    </rPh>
    <rPh sb="7" eb="11">
      <t>コウイキレンゴウ</t>
    </rPh>
    <rPh sb="12" eb="16">
      <t>イッパンカイケイ</t>
    </rPh>
    <phoneticPr fontId="10"/>
  </si>
  <si>
    <t>福岡県介護保険広域連合（介護保険事業特別会計）</t>
    <rPh sb="0" eb="7">
      <t>フクオカケンカイゴホケン</t>
    </rPh>
    <rPh sb="7" eb="11">
      <t>コウイキレンゴウ</t>
    </rPh>
    <rPh sb="12" eb="18">
      <t>カイゴホケンジギョウ</t>
    </rPh>
    <rPh sb="18" eb="22">
      <t>トクベツカイケイ</t>
    </rPh>
    <phoneticPr fontId="10"/>
  </si>
  <si>
    <t>福岡県後期高齢者医療広域連合（一般会計）</t>
    <rPh sb="0" eb="14">
      <t>フクオカケンコウキコウレイシャイリョウコウイキレンゴウ</t>
    </rPh>
    <rPh sb="15" eb="19">
      <t>イッパンカイケイ</t>
    </rPh>
    <phoneticPr fontId="10"/>
  </si>
  <si>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</si>
  <si>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一般財団法人ひしのみ国際交流センター</t>
    <rPh sb="0" eb="2">
      <t>イッパン</t>
    </rPh>
    <rPh sb="2" eb="4">
      <t>ザイダン</t>
    </rPh>
    <rPh sb="4" eb="6">
      <t>ホウジン</t>
    </rPh>
    <rPh sb="10" eb="12">
      <t>コクサイ</t>
    </rPh>
    <rPh sb="12" eb="14">
      <t>コウリュウ</t>
    </rPh>
    <phoneticPr fontId="10"/>
  </si>
  <si>
    <t>株式会社大木町健康づくり公社</t>
    <rPh sb="0" eb="4">
      <t>カブシキガイシャ</t>
    </rPh>
    <rPh sb="4" eb="7">
      <t>オオキマチ</t>
    </rPh>
    <rPh sb="7" eb="9">
      <t>ケンコウ</t>
    </rPh>
    <rPh sb="12" eb="14">
      <t>コウシャ</t>
    </rPh>
    <phoneticPr fontId="10"/>
  </si>
  <si>
    <t>一般社団法人サスティナブルおおき</t>
    <rPh sb="0" eb="2">
      <t>イッパン</t>
    </rPh>
    <rPh sb="2" eb="4">
      <t>シャダン</t>
    </rPh>
    <rPh sb="4" eb="6">
      <t>ホウジン</t>
    </rPh>
    <phoneticPr fontId="10"/>
  </si>
  <si>
    <t>株式会社クリエイティブおおき</t>
    <rPh sb="0" eb="4">
      <t>カブシキガイシャ</t>
    </rPh>
    <phoneticPr fontId="10"/>
  </si>
  <si>
    <t>大木町公共施設整備基金</t>
    <rPh sb="0" eb="3">
      <t>オオキマチ</t>
    </rPh>
    <rPh sb="3" eb="5">
      <t>コウキョウ</t>
    </rPh>
    <rPh sb="5" eb="7">
      <t>シセツ</t>
    </rPh>
    <rPh sb="7" eb="9">
      <t>セイビ</t>
    </rPh>
    <rPh sb="9" eb="11">
      <t>キキン</t>
    </rPh>
    <phoneticPr fontId="5"/>
  </si>
  <si>
    <t>大木町ふるさと納税基金</t>
    <phoneticPr fontId="5"/>
  </si>
  <si>
    <t>ふるさと・ふれあい21基金</t>
    <phoneticPr fontId="2"/>
  </si>
  <si>
    <t>地域振興基金</t>
    <phoneticPr fontId="5"/>
  </si>
  <si>
    <t>大木町夢あふれるまちづくり基金</t>
    <phoneticPr fontId="10"/>
  </si>
  <si>
    <t>-</t>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</si>
  <si>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</si>
  <si>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</si>
  <si>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</si>
  <si>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</si>
  <si>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</si>
  <si>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で健全な状態である。有形固定資産減価償却率については、前年と比較するとほぼ横ばいではあるが、今後徐々に上昇していくことが考えられる。今後も引き続き、施設等の老朽化対策として公共施設整備基金に積極的に積み立てを行い、公共施設等総合管理計画及び個別施設計画に基づき、適切な施設改修等を着実に実施していく。</t>
    <rPh sb="38" eb="40">
      <t>ゼンネン</t>
    </rPh>
    <rPh sb="41" eb="43">
      <t>ヒカク</t>
    </rPh>
    <rPh sb="48" eb="49">
      <t>ヨコ</t>
    </rPh>
    <rPh sb="57" eb="59">
      <t>コンゴ</t>
    </rPh>
    <rPh sb="59" eb="61">
      <t>ジョジョ</t>
    </rPh>
    <rPh sb="62" eb="64">
      <t>ジョウショウ</t>
    </rPh>
    <rPh sb="71" eb="72">
      <t>カンガ</t>
    </rPh>
    <rPh sb="77" eb="79">
      <t>コンゴ</t>
    </rPh>
    <rPh sb="80" eb="81">
      <t>ヒ</t>
    </rPh>
    <rPh sb="82" eb="83">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</si>
  <si>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</si>
  <si>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</si>
  <si>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</si>
  <si>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</si>
  <si>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</si>
  <si>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</si>
  <si>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で健全な状態である。また、実質公債費比率も健全な状況の範囲の中であり、前年と比較しても低くなっている。主な要因としては、起債の新規発行抑制と償還が進んだことにより、元利償還金が減少したことが挙げられる。引き続き、以後の償還終了額と施設改修等による新規借入れ額とのバランスを考慮して起債発行を行っていく。</t>
    <rPh sb="49" eb="51">
      <t>ヒカク</t>
    </rPh>
    <rPh sb="54" eb="55">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</si>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</sst>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DC80F8-D002-4490-9B04-28064F0376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52AD-4FEF-9154-39C7420939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29497</c:v>
                </c:pt>
                <c:pt idx="1">
                  <c:v>61445</c:v>
                </c:pt>
                <c:pt idx="2">
                  <c:v>19510</c:v>
                </c:pt>
                <c:pt idx="3">
                  <c:v>46607</c:v>
                </c:pt>
                <c:pt idx="4">
                  <c:v>76621</c:v>
                </c:pt>
              </c:numCache>
            </c:numRef>
          </c:val>
          <c:smooth val="0"/>
          <c:extLst>
            <c:ext xmlns:c16="http://schemas.microsoft.com/office/drawing/2014/chart" uri="{C3380CC4-5D6E-409C-BE32-E72D297353CC}">
              <c16:uniqueId val="{00000001-52AD-4FEF-9154-39C74209396E}"/>
            </c:ext>
          </c:extLst>
        </c:ser>
        <c:dLbls>
          <c:showLegendKey val="0"/>
          <c:showVal val="0"/>
          <c:showCatName val="0"/>
          <c:showSerName val="0"/>
          <c:showPercent val="0"/>
          <c:showBubbleSize val="0"/>
        </c:dLbls>
        <c:marker val="1"/>
        <c:smooth val="0"/>
        <c:axId val="406839416"/>
        <c:axId val="406842552"/>
      </c:lineChart>
      <c:catAx>
        <c:axId val="406839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842552"/>
        <c:crosses val="autoZero"/>
        <c:auto val="1"/>
        <c:lblAlgn val="ctr"/>
        <c:lblOffset val="100"/>
        <c:tickLblSkip val="1"/>
        <c:tickMarkSkip val="1"/>
        <c:noMultiLvlLbl val="0"/>
      </c:catAx>
      <c:valAx>
        <c:axId val="4068425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839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7.85</c:v>
                </c:pt>
                <c:pt idx="1">
                  <c:v>14.23</c:v>
                </c:pt>
                <c:pt idx="2">
                  <c:v>14.07</c:v>
                </c:pt>
                <c:pt idx="3">
                  <c:v>13.26</c:v>
                </c:pt>
                <c:pt idx="4">
                  <c:v>10.9</c:v>
                </c:pt>
              </c:numCache>
            </c:numRef>
          </c:val>
          <c:extLst>
            <c:ext xmlns:c16="http://schemas.microsoft.com/office/drawing/2014/chart" uri="{C3380CC4-5D6E-409C-BE32-E72D297353CC}">
              <c16:uniqueId val="{00000000-FD92-4A96-9F73-52C6930614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59.55</c:v>
                </c:pt>
                <c:pt idx="1">
                  <c:v>60.16</c:v>
                </c:pt>
                <c:pt idx="2">
                  <c:v>60.74</c:v>
                </c:pt>
                <c:pt idx="3">
                  <c:v>62.25</c:v>
                </c:pt>
                <c:pt idx="4">
                  <c:v>61.77</c:v>
                </c:pt>
              </c:numCache>
            </c:numRef>
          </c:val>
          <c:extLst>
            <c:ext xmlns:c16="http://schemas.microsoft.com/office/drawing/2014/chart" uri="{C3380CC4-5D6E-409C-BE32-E72D297353CC}">
              <c16:uniqueId val="{00000001-FD92-4A96-9F73-52C6930614A5}"/>
            </c:ext>
          </c:extLst>
        </c:ser>
        <c:dLbls>
          <c:showLegendKey val="0"/>
          <c:showVal val="0"/>
          <c:showCatName val="0"/>
          <c:showSerName val="0"/>
          <c:showPercent val="0"/>
          <c:showBubbleSize val="0"/>
        </c:dLbls>
        <c:gapWidth val="250"/>
        <c:overlap val="100"/>
        <c:axId val="406839808"/>
        <c:axId val="406840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c:v>
                </c:pt>
                <c:pt idx="1">
                  <c:v>10.53</c:v>
                </c:pt>
                <c:pt idx="2">
                  <c:v>5.09</c:v>
                </c:pt>
                <c:pt idx="3">
                  <c:v>-0.56999999999999995</c:v>
                </c:pt>
                <c:pt idx="4">
                  <c:v>-1.41</c:v>
                </c:pt>
              </c:numCache>
            </c:numRef>
          </c:val>
          <c:smooth val="0"/>
          <c:extLst>
            <c:ext xmlns:c16="http://schemas.microsoft.com/office/drawing/2014/chart" uri="{C3380CC4-5D6E-409C-BE32-E72D297353CC}">
              <c16:uniqueId val="{00000002-FD92-4A96-9F73-52C6930614A5}"/>
            </c:ext>
          </c:extLst>
        </c:ser>
        <c:dLbls>
          <c:showLegendKey val="0"/>
          <c:showVal val="0"/>
          <c:showCatName val="0"/>
          <c:showSerName val="0"/>
          <c:showPercent val="0"/>
          <c:showBubbleSize val="0"/>
        </c:dLbls>
        <c:marker val="1"/>
        <c:smooth val="0"/>
        <c:axId val="406839808"/>
        <c:axId val="406840200"/>
      </c:lineChart>
      <c:catAx>
        <c:axId val="40683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840200"/>
        <c:crosses val="autoZero"/>
        <c:auto val="1"/>
        <c:lblAlgn val="ctr"/>
        <c:lblOffset val="100"/>
        <c:tickLblSkip val="1"/>
        <c:tickMarkSkip val="1"/>
        <c:noMultiLvlLbl val="0"/>
      </c:catAx>
      <c:valAx>
        <c:axId val="406840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83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47-4C12-AA17-8144139017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47-4C12-AA17-8144139017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47-4C12-AA17-81441390178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47-4C12-AA17-81441390178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47-4C12-AA17-81441390178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C47-4C12-AA17-81441390178B}"/>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0.15</c:v>
                </c:pt>
                <c:pt idx="4">
                  <c:v>#N/A</c:v>
                </c:pt>
                <c:pt idx="5">
                  <c:v>0.18</c:v>
                </c:pt>
                <c:pt idx="6">
                  <c:v>#N/A</c:v>
                </c:pt>
                <c:pt idx="7">
                  <c:v>0.23</c:v>
                </c:pt>
                <c:pt idx="8">
                  <c:v>#N/A</c:v>
                </c:pt>
                <c:pt idx="9">
                  <c:v>0.26</c:v>
                </c:pt>
              </c:numCache>
            </c:numRef>
          </c:val>
          <c:extLst>
            <c:ext xmlns:c16="http://schemas.microsoft.com/office/drawing/2014/chart" uri="{C3380CC4-5D6E-409C-BE32-E72D297353CC}">
              <c16:uniqueId val="{00000006-EC47-4C12-AA17-8144139017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7.84</c:v>
                </c:pt>
                <c:pt idx="2">
                  <c:v>#N/A</c:v>
                </c:pt>
                <c:pt idx="3">
                  <c:v>14.23</c:v>
                </c:pt>
                <c:pt idx="4">
                  <c:v>#N/A</c:v>
                </c:pt>
                <c:pt idx="5">
                  <c:v>14.07</c:v>
                </c:pt>
                <c:pt idx="6">
                  <c:v>#N/A</c:v>
                </c:pt>
                <c:pt idx="7">
                  <c:v>13.25</c:v>
                </c:pt>
                <c:pt idx="8">
                  <c:v>#N/A</c:v>
                </c:pt>
                <c:pt idx="9">
                  <c:v>10.9</c:v>
                </c:pt>
              </c:numCache>
            </c:numRef>
          </c:val>
          <c:extLst>
            <c:ext xmlns:c16="http://schemas.microsoft.com/office/drawing/2014/chart" uri="{C3380CC4-5D6E-409C-BE32-E72D297353CC}">
              <c16:uniqueId val="{00000007-EC47-4C12-AA17-81441390178B}"/>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29.92</c:v>
                </c:pt>
                <c:pt idx="2">
                  <c:v>#N/A</c:v>
                </c:pt>
                <c:pt idx="3">
                  <c:v>28.48</c:v>
                </c:pt>
                <c:pt idx="4">
                  <c:v>#N/A</c:v>
                </c:pt>
                <c:pt idx="5">
                  <c:v>23.71</c:v>
                </c:pt>
                <c:pt idx="6">
                  <c:v>#N/A</c:v>
                </c:pt>
                <c:pt idx="7">
                  <c:v>24.37</c:v>
                </c:pt>
                <c:pt idx="8">
                  <c:v>#N/A</c:v>
                </c:pt>
                <c:pt idx="9">
                  <c:v>24.4</c:v>
                </c:pt>
              </c:numCache>
            </c:numRef>
          </c:val>
          <c:extLst>
            <c:ext xmlns:c16="http://schemas.microsoft.com/office/drawing/2014/chart" uri="{C3380CC4-5D6E-409C-BE32-E72D297353CC}">
              <c16:uniqueId val="{00000008-EC47-4C12-AA17-81441390178B}"/>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0.5</c:v>
                </c:pt>
                <c:pt idx="1">
                  <c:v>#N/A</c:v>
                </c:pt>
                <c:pt idx="2">
                  <c:v>1.04</c:v>
                </c:pt>
                <c:pt idx="3">
                  <c:v>#N/A</c:v>
                </c:pt>
                <c:pt idx="4">
                  <c:v>1.8</c:v>
                </c:pt>
                <c:pt idx="5">
                  <c:v>#N/A</c:v>
                </c:pt>
                <c:pt idx="6">
                  <c:v>3.72</c:v>
                </c:pt>
                <c:pt idx="7">
                  <c:v>#N/A</c:v>
                </c:pt>
                <c:pt idx="8">
                  <c:v>4.7</c:v>
                </c:pt>
                <c:pt idx="9">
                  <c:v>#N/A</c:v>
                </c:pt>
              </c:numCache>
            </c:numRef>
          </c:val>
          <c:extLst>
            <c:ext xmlns:c16="http://schemas.microsoft.com/office/drawing/2014/chart" uri="{C3380CC4-5D6E-409C-BE32-E72D297353CC}">
              <c16:uniqueId val="{00000009-EC47-4C12-AA17-81441390178B}"/>
            </c:ext>
          </c:extLst>
        </c:ser>
        <c:dLbls>
          <c:showLegendKey val="0"/>
          <c:showVal val="0"/>
          <c:showCatName val="0"/>
          <c:showSerName val="0"/>
          <c:showPercent val="0"/>
          <c:showBubbleSize val="0"/>
        </c:dLbls>
        <c:gapWidth val="150"/>
        <c:overlap val="100"/>
        <c:axId val="580351968"/>
        <c:axId val="580356672"/>
      </c:barChart>
      <c:catAx>
        <c:axId val="58035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0356672"/>
        <c:crosses val="autoZero"/>
        <c:auto val="1"/>
        <c:lblAlgn val="ctr"/>
        <c:lblOffset val="100"/>
        <c:tickLblSkip val="1"/>
        <c:tickMarkSkip val="1"/>
        <c:noMultiLvlLbl val="0"/>
      </c:catAx>
      <c:valAx>
        <c:axId val="58035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351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325</c:v>
                </c:pt>
                <c:pt idx="5">
                  <c:v>330</c:v>
                </c:pt>
                <c:pt idx="8">
                  <c:v>317</c:v>
                </c:pt>
                <c:pt idx="11">
                  <c:v>317</c:v>
                </c:pt>
                <c:pt idx="14">
                  <c:v>319</c:v>
                </c:pt>
              </c:numCache>
            </c:numRef>
          </c:val>
          <c:extLst>
            <c:ext xmlns:c16="http://schemas.microsoft.com/office/drawing/2014/chart" uri="{C3380CC4-5D6E-409C-BE32-E72D297353CC}">
              <c16:uniqueId val="{00000000-173A-4E0D-A5FF-52597CB76C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3A-4E0D-A5FF-52597CB76C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75</c:v>
                </c:pt>
                <c:pt idx="3">
                  <c:v>75</c:v>
                </c:pt>
                <c:pt idx="6">
                  <c:v>14</c:v>
                </c:pt>
                <c:pt idx="9">
                  <c:v>13</c:v>
                </c:pt>
                <c:pt idx="12">
                  <c:v>13</c:v>
                </c:pt>
              </c:numCache>
            </c:numRef>
          </c:val>
          <c:extLst>
            <c:ext xmlns:c16="http://schemas.microsoft.com/office/drawing/2014/chart" uri="{C3380CC4-5D6E-409C-BE32-E72D297353CC}">
              <c16:uniqueId val="{00000002-173A-4E0D-A5FF-52597CB76C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20</c:v>
                </c:pt>
                <c:pt idx="6">
                  <c:v>31</c:v>
                </c:pt>
                <c:pt idx="9">
                  <c:v>34</c:v>
                </c:pt>
                <c:pt idx="12">
                  <c:v>34</c:v>
                </c:pt>
              </c:numCache>
            </c:numRef>
          </c:val>
          <c:extLst>
            <c:ext xmlns:c16="http://schemas.microsoft.com/office/drawing/2014/chart" uri="{C3380CC4-5D6E-409C-BE32-E72D297353CC}">
              <c16:uniqueId val="{00000003-173A-4E0D-A5FF-52597CB76C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16</c:v>
                </c:pt>
                <c:pt idx="9">
                  <c:v>9</c:v>
                </c:pt>
                <c:pt idx="12">
                  <c:v>4</c:v>
                </c:pt>
              </c:numCache>
            </c:numRef>
          </c:val>
          <c:extLst>
            <c:ext xmlns:c16="http://schemas.microsoft.com/office/drawing/2014/chart" uri="{C3380CC4-5D6E-409C-BE32-E72D297353CC}">
              <c16:uniqueId val="{00000004-173A-4E0D-A5FF-52597CB76C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3A-4E0D-A5FF-52597CB76C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3A-4E0D-A5FF-52597CB76C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471</c:v>
                </c:pt>
                <c:pt idx="3">
                  <c:v>484</c:v>
                </c:pt>
                <c:pt idx="6">
                  <c:v>464</c:v>
                </c:pt>
                <c:pt idx="9">
                  <c:v>454</c:v>
                </c:pt>
                <c:pt idx="12">
                  <c:v>460</c:v>
                </c:pt>
              </c:numCache>
            </c:numRef>
          </c:val>
          <c:extLst>
            <c:ext xmlns:c16="http://schemas.microsoft.com/office/drawing/2014/chart" uri="{C3380CC4-5D6E-409C-BE32-E72D297353CC}">
              <c16:uniqueId val="{00000007-173A-4E0D-A5FF-52597CB76C10}"/>
            </c:ext>
          </c:extLst>
        </c:ser>
        <c:dLbls>
          <c:showLegendKey val="0"/>
          <c:showVal val="0"/>
          <c:showCatName val="0"/>
          <c:showSerName val="0"/>
          <c:showPercent val="0"/>
          <c:showBubbleSize val="0"/>
        </c:dLbls>
        <c:gapWidth val="100"/>
        <c:overlap val="100"/>
        <c:axId val="580351576"/>
        <c:axId val="580355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c:v>
                </c:pt>
                <c:pt idx="2">
                  <c:v>#N/A</c:v>
                </c:pt>
                <c:pt idx="3">
                  <c:v>#N/A</c:v>
                </c:pt>
                <c:pt idx="4">
                  <c:v>249</c:v>
                </c:pt>
                <c:pt idx="5">
                  <c:v>#N/A</c:v>
                </c:pt>
                <c:pt idx="6">
                  <c:v>#N/A</c:v>
                </c:pt>
                <c:pt idx="7">
                  <c:v>208</c:v>
                </c:pt>
                <c:pt idx="8">
                  <c:v>#N/A</c:v>
                </c:pt>
                <c:pt idx="9">
                  <c:v>#N/A</c:v>
                </c:pt>
                <c:pt idx="10">
                  <c:v>193</c:v>
                </c:pt>
                <c:pt idx="11">
                  <c:v>#N/A</c:v>
                </c:pt>
                <c:pt idx="12">
                  <c:v>#N/A</c:v>
                </c:pt>
                <c:pt idx="13">
                  <c:v>192</c:v>
                </c:pt>
                <c:pt idx="14">
                  <c:v>#N/A</c:v>
                </c:pt>
              </c:numCache>
            </c:numRef>
          </c:val>
          <c:smooth val="0"/>
          <c:extLst>
            <c:ext xmlns:c16="http://schemas.microsoft.com/office/drawing/2014/chart" uri="{C3380CC4-5D6E-409C-BE32-E72D297353CC}">
              <c16:uniqueId val="{00000008-173A-4E0D-A5FF-52597CB76C10}"/>
            </c:ext>
          </c:extLst>
        </c:ser>
        <c:dLbls>
          <c:showLegendKey val="0"/>
          <c:showVal val="0"/>
          <c:showCatName val="0"/>
          <c:showSerName val="0"/>
          <c:showPercent val="0"/>
          <c:showBubbleSize val="0"/>
        </c:dLbls>
        <c:marker val="1"/>
        <c:smooth val="0"/>
        <c:axId val="580351576"/>
        <c:axId val="580355888"/>
      </c:lineChart>
      <c:catAx>
        <c:axId val="58035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0355888"/>
        <c:crosses val="autoZero"/>
        <c:auto val="1"/>
        <c:lblAlgn val="ctr"/>
        <c:lblOffset val="100"/>
        <c:tickLblSkip val="1"/>
        <c:tickMarkSkip val="1"/>
        <c:noMultiLvlLbl val="0"/>
      </c:catAx>
      <c:valAx>
        <c:axId val="58035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35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3810</c:v>
                </c:pt>
                <c:pt idx="5">
                  <c:v>3886</c:v>
                </c:pt>
                <c:pt idx="8">
                  <c:v>3775</c:v>
                </c:pt>
                <c:pt idx="11">
                  <c:v>3584</c:v>
                </c:pt>
                <c:pt idx="14">
                  <c:v>3386</c:v>
                </c:pt>
              </c:numCache>
            </c:numRef>
          </c:val>
          <c:extLst>
            <c:ext xmlns:c16="http://schemas.microsoft.com/office/drawing/2014/chart" uri="{C3380CC4-5D6E-409C-BE32-E72D297353CC}">
              <c16:uniqueId val="{00000000-C731-4593-888F-B28E026A29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3</c:v>
                </c:pt>
                <c:pt idx="8">
                  <c:v>3</c:v>
                </c:pt>
                <c:pt idx="11">
                  <c:v>2</c:v>
                </c:pt>
                <c:pt idx="14">
                  <c:v>2</c:v>
                </c:pt>
              </c:numCache>
            </c:numRef>
          </c:val>
          <c:extLst>
            <c:ext xmlns:c16="http://schemas.microsoft.com/office/drawing/2014/chart" uri="{C3380CC4-5D6E-409C-BE32-E72D297353CC}">
              <c16:uniqueId val="{00000001-C731-4593-888F-B28E026A29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3883</c:v>
                </c:pt>
                <c:pt idx="5">
                  <c:v>4103</c:v>
                </c:pt>
                <c:pt idx="8">
                  <c:v>4650</c:v>
                </c:pt>
                <c:pt idx="11">
                  <c:v>5006</c:v>
                </c:pt>
                <c:pt idx="14">
                  <c:v>5242</c:v>
                </c:pt>
              </c:numCache>
            </c:numRef>
          </c:val>
          <c:extLst>
            <c:ext xmlns:c16="http://schemas.microsoft.com/office/drawing/2014/chart" uri="{C3380CC4-5D6E-409C-BE32-E72D297353CC}">
              <c16:uniqueId val="{00000002-C731-4593-888F-B28E026A29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31-4593-888F-B28E026A29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31-4593-888F-B28E026A29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31-4593-888F-B28E026A29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793</c:v>
                </c:pt>
                <c:pt idx="3">
                  <c:v>720</c:v>
                </c:pt>
                <c:pt idx="6">
                  <c:v>674</c:v>
                </c:pt>
                <c:pt idx="9">
                  <c:v>724</c:v>
                </c:pt>
                <c:pt idx="12">
                  <c:v>693</c:v>
                </c:pt>
              </c:numCache>
            </c:numRef>
          </c:val>
          <c:extLst>
            <c:ext xmlns:c16="http://schemas.microsoft.com/office/drawing/2014/chart" uri="{C3380CC4-5D6E-409C-BE32-E72D297353CC}">
              <c16:uniqueId val="{00000006-C731-4593-888F-B28E026A29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276</c:v>
                </c:pt>
                <c:pt idx="3">
                  <c:v>281</c:v>
                </c:pt>
                <c:pt idx="6">
                  <c:v>253</c:v>
                </c:pt>
                <c:pt idx="9">
                  <c:v>226</c:v>
                </c:pt>
                <c:pt idx="12">
                  <c:v>195</c:v>
                </c:pt>
              </c:numCache>
            </c:numRef>
          </c:val>
          <c:extLst>
            <c:ext xmlns:c16="http://schemas.microsoft.com/office/drawing/2014/chart" uri="{C3380CC4-5D6E-409C-BE32-E72D297353CC}">
              <c16:uniqueId val="{00000007-C731-4593-888F-B28E026A29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c:v>
                </c:pt>
                <c:pt idx="3">
                  <c:v>5</c:v>
                </c:pt>
                <c:pt idx="6">
                  <c:v>188</c:v>
                </c:pt>
                <c:pt idx="9">
                  <c:v>272</c:v>
                </c:pt>
                <c:pt idx="12">
                  <c:v>299</c:v>
                </c:pt>
              </c:numCache>
            </c:numRef>
          </c:val>
          <c:extLst>
            <c:ext xmlns:c16="http://schemas.microsoft.com/office/drawing/2014/chart" uri="{C3380CC4-5D6E-409C-BE32-E72D297353CC}">
              <c16:uniqueId val="{00000008-C731-4593-888F-B28E026A29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270</c:v>
                </c:pt>
                <c:pt idx="3">
                  <c:v>196</c:v>
                </c:pt>
                <c:pt idx="6">
                  <c:v>186</c:v>
                </c:pt>
                <c:pt idx="9">
                  <c:v>172</c:v>
                </c:pt>
                <c:pt idx="12">
                  <c:v>159</c:v>
                </c:pt>
              </c:numCache>
            </c:numRef>
          </c:val>
          <c:extLst>
            <c:ext xmlns:c16="http://schemas.microsoft.com/office/drawing/2014/chart" uri="{C3380CC4-5D6E-409C-BE32-E72D297353CC}">
              <c16:uniqueId val="{00000009-C731-4593-888F-B28E026A29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4873</c:v>
                </c:pt>
                <c:pt idx="3">
                  <c:v>5012</c:v>
                </c:pt>
                <c:pt idx="6">
                  <c:v>4785</c:v>
                </c:pt>
                <c:pt idx="9">
                  <c:v>4484</c:v>
                </c:pt>
                <c:pt idx="12">
                  <c:v>4243</c:v>
                </c:pt>
              </c:numCache>
            </c:numRef>
          </c:val>
          <c:extLst>
            <c:ext xmlns:c16="http://schemas.microsoft.com/office/drawing/2014/chart" uri="{C3380CC4-5D6E-409C-BE32-E72D297353CC}">
              <c16:uniqueId val="{0000000A-C731-4593-888F-B28E026A295A}"/>
            </c:ext>
          </c:extLst>
        </c:ser>
        <c:dLbls>
          <c:showLegendKey val="0"/>
          <c:showVal val="0"/>
          <c:showCatName val="0"/>
          <c:showSerName val="0"/>
          <c:showPercent val="0"/>
          <c:showBubbleSize val="0"/>
        </c:dLbls>
        <c:gapWidth val="100"/>
        <c:overlap val="100"/>
        <c:axId val="580353928"/>
        <c:axId val="580350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31-4593-888F-B28E026A295A}"/>
            </c:ext>
          </c:extLst>
        </c:ser>
        <c:dLbls>
          <c:showLegendKey val="0"/>
          <c:showVal val="0"/>
          <c:showCatName val="0"/>
          <c:showSerName val="0"/>
          <c:showPercent val="0"/>
          <c:showBubbleSize val="0"/>
        </c:dLbls>
        <c:marker val="1"/>
        <c:smooth val="0"/>
        <c:axId val="580353928"/>
        <c:axId val="580350008"/>
      </c:lineChart>
      <c:catAx>
        <c:axId val="58035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0350008"/>
        <c:crosses val="autoZero"/>
        <c:auto val="1"/>
        <c:lblAlgn val="ctr"/>
        <c:lblOffset val="100"/>
        <c:tickLblSkip val="1"/>
        <c:tickMarkSkip val="1"/>
        <c:noMultiLvlLbl val="0"/>
      </c:catAx>
      <c:valAx>
        <c:axId val="580350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353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2219</c:v>
                </c:pt>
                <c:pt idx="1">
                  <c:v>2236</c:v>
                </c:pt>
                <c:pt idx="2">
                  <c:v>2262</c:v>
                </c:pt>
              </c:numCache>
            </c:numRef>
          </c:val>
          <c:extLst>
            <c:ext xmlns:c16="http://schemas.microsoft.com/office/drawing/2014/chart" uri="{C3380CC4-5D6E-409C-BE32-E72D297353CC}">
              <c16:uniqueId val="{00000000-53B8-4040-B1C3-2058F19A48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335</c:v>
                </c:pt>
                <c:pt idx="1">
                  <c:v>355</c:v>
                </c:pt>
                <c:pt idx="2">
                  <c:v>392</c:v>
                </c:pt>
              </c:numCache>
            </c:numRef>
          </c:val>
          <c:extLst>
            <c:ext xmlns:c16="http://schemas.microsoft.com/office/drawing/2014/chart" uri="{C3380CC4-5D6E-409C-BE32-E72D297353CC}">
              <c16:uniqueId val="{00000001-53B8-4040-B1C3-2058F19A48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1947</c:v>
                </c:pt>
                <c:pt idx="1">
                  <c:v>2265</c:v>
                </c:pt>
                <c:pt idx="2">
                  <c:v>2439</c:v>
                </c:pt>
              </c:numCache>
            </c:numRef>
          </c:val>
          <c:extLst>
            <c:ext xmlns:c16="http://schemas.microsoft.com/office/drawing/2014/chart" uri="{C3380CC4-5D6E-409C-BE32-E72D297353CC}">
              <c16:uniqueId val="{00000002-53B8-4040-B1C3-2058F19A4877}"/>
            </c:ext>
          </c:extLst>
        </c:ser>
        <c:dLbls>
          <c:showLegendKey val="0"/>
          <c:showVal val="0"/>
          <c:showCatName val="0"/>
          <c:showSerName val="0"/>
          <c:showPercent val="0"/>
          <c:showBubbleSize val="0"/>
        </c:dLbls>
        <c:gapWidth val="120"/>
        <c:overlap val="100"/>
        <c:axId val="580356280"/>
        <c:axId val="580354712"/>
      </c:barChart>
      <c:catAx>
        <c:axId val="58035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0354712"/>
        <c:crosses val="autoZero"/>
        <c:auto val="1"/>
        <c:lblAlgn val="ctr"/>
        <c:lblOffset val="100"/>
        <c:tickLblSkip val="1"/>
        <c:tickMarkSkip val="1"/>
        <c:noMultiLvlLbl val="0"/>
      </c:catAx>
      <c:valAx>
        <c:axId val="580354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035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{17AC75F8-0D68-41C0-A1CE-71F1E9022EEA}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54-4659-9F4C-F37346913B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{5C71C41B-1FC7-4AE9-A283-3D824CB541B2}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54-4659-9F4C-F37346913B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{D7B9905C-9E1F-4296-838F-5E5EF3DA714B}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54-4659-9F4C-F37346913B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{EAC87648-9D81-4F65-AD02-EA49791FB7A1}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54-4659-9F4C-F37346913B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{B9CB5363-2259-4C09-B891-23D84F6C8813}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54-4659-9F4C-F37346913B5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{E404470D-E7D6-4B64-9E52-C790EECB4776}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54-4659-9F4C-F37346913B5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{BE703757-F3D0-40E7-BF14-19383B7EEBCD}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54-4659-9F4C-F37346913B5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{2147FDC3-3EFC-4C05-8197-0A7704EA77B3}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54-4659-9F4C-F37346913B5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{A03F2D20-7FA8-494D-A7D7-8FB387965178}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54-4659-9F4C-F37346913B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42.8</c:v>
                </c:pt>
                <c:pt idx="8">
                  <c:v>44.2</c:v>
                </c:pt>
                <c:pt idx="16">
                  <c:v>46.4</c:v>
                </c:pt>
                <c:pt idx="24">
                  <c:v>60.5</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54-4659-9F4C-F37346913B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{1F5BCFF9-0A44-41AF-83C6-B746ADCDC260}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54-4659-9F4C-F37346913B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{A316C2D5-FD95-4027-A7A4-EC5D03DB3F0B}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54-4659-9F4C-F37346913B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{7E5E34FF-5D18-4533-AD14-E5589146FBC2}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54-4659-9F4C-F37346913B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{F7E71378-2C74-475D-BB4F-AF1D10DF6C55}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54-4659-9F4C-F37346913B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{823E660C-5478-4C3A-A9C4-029B4AA83EA0}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54-4659-9F4C-F37346913B5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{802B7BB2-4FEB-453F-86CF-6292D8444B6E}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54-4659-9F4C-F37346913B5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{0D3BE75D-450A-4DCF-A706-0EE361DC5279}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54-4659-9F4C-F37346913B5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{5BC47903-FD58-4094-B950-50DBE338FB89}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54-4659-9F4C-F37346913B5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{81D32421-B217-4A03-8CBE-DCF4CA82EAAF}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54-4659-9F4C-F37346913B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354-4659-9F4C-F37346913B53}"/>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{66D5FCE0-A815-44A9-88D1-51C0DC451B48}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58D-4716-8C7E-C6748B1157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{EE90B7B1-62FB-45CB-A7B7-A40478D1BE9D}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8D-4716-8C7E-C6748B1157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{B7D3D275-7950-4F7B-8DA0-EA8EC2429666}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8D-4716-8C7E-C6748B1157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{CCFAF227-D52D-40CB-B5C6-D54FB2BF9EE6}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8D-4716-8C7E-C6748B1157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{C81374FA-9B5A-466F-8074-DCEC8CC8C80A}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8D-4716-8C7E-C6748B1157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{7AF5D5AF-7C13-4C2C-9A78-37EEE98FEB7E}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58D-4716-8C7E-C6748B1157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{EB873143-6EBF-4FEE-8375-7CFF39F62910}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58D-4716-8C7E-C6748B1157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{01027997-CD33-4A22-A3A0-F06857BAF711}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58D-4716-8C7E-C6748B1157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{15428E30-F092-4093-975D-8145BDA78139}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58D-4716-8C7E-C6748B1157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c:v>
                </c:pt>
                <c:pt idx="16">
                  <c:v>7.4</c:v>
                </c:pt>
                <c:pt idx="24">
                  <c:v>6.7</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58D-4716-8C7E-C6748B1157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{0E90977D-16A7-44BD-B8EC-1A50206098B4}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58D-4716-8C7E-C6748B1157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{B5B3BBBF-5CEA-4905-BB6F-2C96B3DDF48B}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8D-4716-8C7E-C6748B1157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{C10265A6-AD6F-4D5E-9B7A-F1B3ABDEBD0F}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8D-4716-8C7E-C6748B1157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{77915411-A53D-4FF8-9A28-D0B540964226}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8D-4716-8C7E-C6748B1157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{9F8D0C43-F922-422A-8F9E-1CEA5ACD57B6}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8D-4716-8C7E-C6748B1157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{CEDEB19D-E200-4AB9-862E-65E54AD55010}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58D-4716-8C7E-C6748B1157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{9B7F025C-3183-421A-8AB2-2BB570B5A8C1}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58D-4716-8C7E-C6748B1157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{9F861E67-D1E3-4568-9979-AF3C5D06403C}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58D-4716-8C7E-C6748B1157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{824D4F5C-0656-4DF7-94A6-3DCEA528A7C9}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58D-4716-8C7E-C6748B1157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D58D-4716-8C7E-C6748B115711}"/>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起債の償還が進み、前年対比で微減となった。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起債残高の抑制策を講じ、政策・施策の優先度に基づいた大型投資事業の取捨選択に努めている。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今後も公共施設の大規模改修・更新が必要となってくることから、公債費負担の健全性維持を念頭に、適切な範囲内で起債を活用していくこととする。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臨時財政対策債等の償還が進んだことにより地方債残高が減少した一方、基金積立額の増加により充当可能財源が増加したため、将来負担比率の分子は更に良化した。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今後も地方債の借入を厳選（原則交付税算入があるもの）し、更に基金運用の適正化を堅持し、将来負担の適正なレベルの維持に努める。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後年度の公共施設更新に備えて公共施設整備基金に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公共施設の改修・長寿命化事業の財源として、中長期的には減少が見込まれる。自治総合計画に基づく事業評価による事業の見直し等を実施し、経常経費の適正化を図ることで基金残高の維持を図っていく。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・大木町公共施設整備基金：町が保有する公共施設の整備その他の経費の財源に充てるため。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・大木町ふるさと納税基金：大木町自治総合計画に定める政策の推進に係る事業の実施に必要な財源に充てるため。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・大木町夢あふれるまちづくり基金：寄附者の思いを実現するための事業の財源に充て、夢に満ち、魅力あるれるまちづくりに資するため</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・大木町ふるさと納税基金：基金からの繰出金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百万円とふるさと納税寄附金等を積立てた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百万円との差額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・大木町公共施設整備基金：基金からの繰出金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百万円と後年度の公共施設更新に備えて積立てた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百万円との差額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・大木町夢あふれるまちづくり基金：基金からの繰出金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・大木町公共施設整備基金：公共施設等総合管理計画に基づき、公共施設の長寿命化を図るために活用していく。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・大木町ふるさと納税基金：産業振興や子育て等の自治総合計画に定める政策推進のために活用していく。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・大木町夢あふれるまちづくり基金：まちづくり施策の実現に向けて活用していく。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決算剰余金や基金利子等を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緊急に必要となった大規模事業や、その他やむを得ない事由によって生じた財源不足を補うため、必要に応じて取崩しや積立を実施していく。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普通交付税（償還基金費分）や基金利子等を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町債の償還財源を確保し、次世代の負担を緩和するため、計画的に積立を行う予定である。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D30B2C-9AF0-4363-83A1-BFD55709C8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F1563C-BEA7-4B69-8DD6-D37657115C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C6A3E59-16B2-42C4-8F3B-C8DA7030B7D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4FF72EB-5485-4555-B113-B1AC2BAA30F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444B63C-5552-4BEE-9A10-D8A95030D5D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DC1E070-31E7-428B-ABCE-A9B8614CA1C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C4CCAA8-23ED-488B-9ABD-FFD76B8F43C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AADD34F-766B-4728-A382-9E5E4D7ABD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D4DE5DF-5480-4A8D-98F7-8F6257A1DB7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386D3BE-7DB5-4369-A36E-1E68E1FE6DE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9D2DEF9-495F-4E20-9BEA-C6E1CB41EF2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4151D60-8DFC-43C3-8189-3E9364041B7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CBDBAC3-56D4-4BFB-B69C-8406F68091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8BF1D5B-E3DB-4D10-B6B9-0922C2B197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A2886B-3A41-4BDD-82E3-5A2B236B2F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35C7537-95BE-4C44-836A-21BEA98A02C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5030324-3242-4CD7-9A2A-AF71F7D6EBC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230C7EE-C754-4C05-840E-B781D55D40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825AFE6-0E2C-41A0-9946-F542A592174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A40EA5A-D68B-4BA0-A327-2B7627BAC16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91DFB9F-33A1-427B-B476-BA95FE57AF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F3F8C9D-0343-4D00-844C-FABE11FFAD3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C54A4E-9F62-4F76-80B7-DF359C47621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1C27A2D-A2E7-425A-BB82-28949E9045B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637FDC-F8A0-4CE3-B7CD-2E8270F7D8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226B3F2-F575-42AA-A442-61590CCEC5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626DF79-0D3C-4933-A890-1576EF5C14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B6856D2-E266-41CE-993F-D8B16E07BEE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674BCBA-692E-4438-8364-4EF3BAD30B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395BEEF-82DD-4EC8-8C07-5B960E5B1F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FEB3964-C708-43CB-8DF7-53DA64F82AE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242A2B4-B61B-41BC-A9A1-AA7ECFAD110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BFBC8FF-A544-45A4-9559-6820993FA0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7F825C5-0767-4D72-98A1-3F7A27D31BC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2F8E799-35E6-4040-9B1B-C0A7581E862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EE5D421-50DD-4D90-BABA-6933257C06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A88748E-74DE-41AF-9C9D-1553A8252E5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5A851B9-A249-45EE-A83A-237B94ABC0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C5D90D4-9299-4E0B-90BD-376A5F03D8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53280CD-7A99-4BAD-9146-A324591966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607BA58-124E-46A8-825A-936A8949E8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12518F6-4A5C-4C8C-AA54-F7AAB9ED48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2D5D103-2D7E-45DA-B466-1D242EEFBED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D4C3A2F-3EE8-410A-B345-F667DE5EFB6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962558B-7601-4C6E-8F55-26F0E54F43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A6C89F3-3EA4-4CAA-86EE-24CFEE14BE4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4401D25-850E-4837-A3E6-29F1E3FA90A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78BE8BD-6FCE-47F2-8179-AA426A30B22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A1CB7F6-E7F8-4C65-B6FB-4C0B2DA071F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3D3E066-3BA5-4D5F-A613-9335E1B0E82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5A0F2C-B8B6-4D7A-BEFA-87B20055E51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E4FE3AD-76E0-47EB-A786-A6CE007DE1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320E93B-ECCA-4B11-B31C-DF97434E92C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139DC1-4028-4D6D-B78F-E59AD7A1735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A5492EB-5AFF-4603-9FF9-030C68EFAE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E2BAE63-8633-4AC7-8EBC-C1F088917B9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DF4B6EC-EB46-42C0-9094-21D7EAA35D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有形固定資産減価償却率が</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大幅に上昇しているのは、町の資産として計上していた国営水路を固定資産台帳から除却したことが大きく影響しているためであ</a:t>
          </a:r>
          <a:r>
            <a:rPr kumimoji="1" lang="ja-JP" altLang="en-US" sz="1100">
              <a:solidFill>
                <a:schemeClr val="dk1"/>
              </a:solidFill>
              <a:effectLst/>
              <a:latin typeface="+mn-lt"/>
              <a:ea typeface="+mn-ea"/>
              <a:cs typeface="+mn-cs"/>
            </a:rPr>
            <a:t>る。施設等の老朽化対策については、</a:t>
          </a:r>
          <a:r>
            <a:rPr lang="ja-JP" altLang="en-US" sz="1100">
              <a:solidFill>
                <a:schemeClr val="dk1"/>
              </a:solidFill>
              <a:effectLst/>
              <a:latin typeface="+mn-lt"/>
              <a:ea typeface="+mn-ea"/>
              <a:cs typeface="+mn-cs"/>
            </a:rPr>
            <a:t>公共施設整備基金に積極的に積み立てを行い、</a:t>
          </a:r>
          <a:r>
            <a:rPr lang="ja-JP" altLang="ja-JP" sz="1100">
              <a:solidFill>
                <a:schemeClr val="dk1"/>
              </a:solidFill>
              <a:effectLst/>
              <a:latin typeface="+mn-lt"/>
              <a:ea typeface="+mn-ea"/>
              <a:cs typeface="+mn-cs"/>
            </a:rPr>
            <a:t>公共施設等総合管理計画及び個別施設計画に</a:t>
          </a:r>
          <a:r>
            <a:rPr lang="ja-JP" altLang="en-US" sz="1100">
              <a:solidFill>
                <a:schemeClr val="dk1"/>
              </a:solidFill>
              <a:effectLst/>
              <a:latin typeface="+mn-lt"/>
              <a:ea typeface="+mn-ea"/>
              <a:cs typeface="+mn-cs"/>
            </a:rPr>
            <a:t>基づき、適切な</a:t>
          </a:r>
          <a:r>
            <a:rPr lang="ja-JP" altLang="ja-JP" sz="1100">
              <a:solidFill>
                <a:schemeClr val="dk1"/>
              </a:solidFill>
              <a:effectLst/>
              <a:latin typeface="+mn-lt"/>
              <a:ea typeface="+mn-ea"/>
              <a:cs typeface="+mn-cs"/>
            </a:rPr>
            <a:t>施設改修等を着実に実施しており、有形固定資産全体としての減価償却率の増加の伸びは抑えられている。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86BEC40-DED2-43AA-B197-B407261213E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88E0AA-0148-403A-B1E3-55558AB38D8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C837A76-24FF-407C-B666-EAC870AFB4B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FD926AB4-4364-44A7-AD35-FEC4296E6D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8D6D3A1-308E-4472-9242-366786D64BDA}"/>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F125AE38-AEF4-4B5F-8A4C-18C38BE6F39F}"/>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12CBFD3C-D7E1-44AC-9C3F-69D4E345E2C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A29CAD18-8135-4E41-AAFB-0633070ADAB1}"/>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F215E7A4-EEE6-497D-9298-0AB009E0A32B}"/>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4A9D8250-A66D-4A07-A0F6-1A095D2F3BC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F682FD4E-82B6-4B11-B8F5-8CD5A924CEB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75D52C0F-7FC9-4905-B1DA-C2918D265DED}"/>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1234159D-3F47-4A91-B7AB-19FCD805829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884D8C85-7579-4E2C-87DA-1330F46528BC}"/>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8F71916E-BC6F-4AC8-B021-FBF9A3FA7CB5}"/>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28485796-8E11-4FC8-A2D3-C6A2D26155B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E8F59A85-C285-4112-B224-0039A43A660D}"/>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EC52DEFF-BC41-40B9-BD9F-A90472DD76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B77FBAB7-79A5-4232-AF14-F2D8ED03548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4152AEAF-4402-4A1A-96C5-65C16C37AC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3DB3B324-C7F1-4311-ADD4-BA709F9702D2}"/>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AE7896E1-B05B-4669-B558-A257A0EA9A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6D349777-9A24-4029-AA89-B7DD0A24F694}"/>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74BBCCA2-8B34-4F01-8461-5EF14475F331}"/>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EFD90B02-D373-4C7A-B5D3-B619E4D0A55A}"/>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EEDF62B5-F6EE-42D2-86DE-B2C19ABCB878}"/>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0D6DDC9D-B17A-4110-AA4B-9C0277634B3F}"/>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CB947CBC-23EF-4E92-88FB-F56F27DEA335}"/>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70DE2D07-D136-48BC-B0E7-90923E1A2944}"/>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B4684638-9EDA-44D8-BBB5-3119BAB41CAA}"/>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35A2E211-830F-48D9-B6DC-E8959C0110D8}"/>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2B169DD-8C92-4E39-AE9C-7953C0E2039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E8E9A9C-9E68-4BB8-A4D6-8EA1F66D55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768AD56-A2CD-4505-947E-DD2285E240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2731C3CA-ADD4-4687-B0BC-73431D2F5A9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90C0C198-96E8-4AFE-A4E0-F22727C867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95" name="楕円 94">
          <a:extLst>
            <a:ext uri="{FF2B5EF4-FFF2-40B4-BE49-F238E27FC236}">
              <a16:creationId xmlns:a16="http://schemas.microsoft.com/office/drawing/2014/main" id="{6E279033-01C0-489C-A2EB-545BEC80CC51}"/>
            </a:ext>
          </a:extLst>
        </xdr:cNvPr>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96" name="有形固定資産減価償却率該当値テキスト">
          <a:extLst>
            <a:ext uri="{FF2B5EF4-FFF2-40B4-BE49-F238E27FC236}">
              <a16:creationId xmlns:a16="http://schemas.microsoft.com/office/drawing/2014/main" id="{22D8A6F7-47DD-44F1-9213-3AE775A7129B}"/>
            </a:ext>
          </a:extLst>
        </xdr:cNvPr>
        <xdr:cNvSpPr txBox="1"/>
      </xdr:nvSpPr>
      <xdr:spPr>
        <a:xfrm>
          <a:off x="481330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80169</xdr:rowOff>
    </xdr:from>
    <xdr:to>
      <xdr:col>19</xdr:col>
      <xdr:colOff>187325</xdr:colOff>
      <xdr:row>31</xdr:row>
      <xdr:rowOff>10319</xdr:rowOff>
    </xdr:to>
    <xdr:sp macro="" textlink="">
      <xdr:nvSpPr>
        <xdr:cNvPr id="97" name="楕円 96">
          <a:extLst>
            <a:ext uri="{FF2B5EF4-FFF2-40B4-BE49-F238E27FC236}">
              <a16:creationId xmlns:a16="http://schemas.microsoft.com/office/drawing/2014/main" id="{0EC545F1-DF9B-4568-8009-380049CCBD1D}"/>
            </a:ext>
          </a:extLst>
        </xdr:cNvPr>
        <xdr:cNvSpPr/>
      </xdr:nvSpPr>
      <xdr:spPr>
        <a:xfrm>
          <a:off x="4000500" y="59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130969</xdr:rowOff>
    </xdr:from>
    <xdr:to>
      <xdr:col>23</xdr:col>
      <xdr:colOff>85725</xdr:colOff>
      <xdr:row>30</xdr:row>
      <xdr:rowOff>149860</xdr:rowOff>
    </xdr:to>
    <xdr:cxnSp macro="">
      <xdr:nvCxnSpPr>
        <xdr:cNvPr id="98" name="直線コネクタ 97">
          <a:extLst>
            <a:ext uri="{FF2B5EF4-FFF2-40B4-BE49-F238E27FC236}">
              <a16:creationId xmlns:a16="http://schemas.microsoft.com/office/drawing/2014/main" id="{E63D1C35-345A-41FB-813F-EDE2EE4260ED}"/>
            </a:ext>
          </a:extLst>
        </xdr:cNvPr>
        <xdr:cNvCxnSpPr/>
      </xdr:nvCxnSpPr>
      <xdr:spPr>
        <a:xfrm>
          <a:off x="4051300" y="6045994"/>
          <a:ext cx="711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99" name="楕円 98">
          <a:extLst>
            <a:ext uri="{FF2B5EF4-FFF2-40B4-BE49-F238E27FC236}">
              <a16:creationId xmlns:a16="http://schemas.microsoft.com/office/drawing/2014/main" id="{385236DA-BDBD-4A2F-A908-FA965D4716FB}"/>
            </a:ext>
          </a:extLst>
        </xdr:cNvPr>
        <xdr:cNvSpPr/>
      </xdr:nvSpPr>
      <xdr:spPr>
        <a:xfrm>
          <a:off x="3238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30</xdr:row>
      <xdr:rowOff>130969</xdr:rowOff>
    </xdr:to>
    <xdr:cxnSp macro="">
      <xdr:nvCxnSpPr>
        <xdr:cNvPr id="100" name="直線コネクタ 99">
          <a:extLst>
            <a:ext uri="{FF2B5EF4-FFF2-40B4-BE49-F238E27FC236}">
              <a16:creationId xmlns:a16="http://schemas.microsoft.com/office/drawing/2014/main" id="{FA169A37-AD90-41C4-8687-3258AF5B65C7}"/>
            </a:ext>
          </a:extLst>
        </xdr:cNvPr>
        <xdr:cNvCxnSpPr/>
      </xdr:nvCxnSpPr>
      <xdr:spPr>
        <a:xfrm>
          <a:off x="3289300" y="5665470"/>
          <a:ext cx="762000" cy="38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154622</xdr:rowOff>
    </xdr:from>
    <xdr:to>
      <xdr:col>11</xdr:col>
      <xdr:colOff>187325</xdr:colOff>
      <xdr:row>28</xdr:row>
      <xdr:rowOff>84772</xdr:rowOff>
    </xdr:to>
    <xdr:sp macro="" textlink="">
      <xdr:nvSpPr>
        <xdr:cNvPr id="101" name="楕円 100">
          <a:extLst>
            <a:ext uri="{FF2B5EF4-FFF2-40B4-BE49-F238E27FC236}">
              <a16:creationId xmlns:a16="http://schemas.microsoft.com/office/drawing/2014/main" id="{F53EC565-A4DF-40B8-AAD3-FAFD91D8A642}"/>
            </a:ext>
          </a:extLst>
        </xdr:cNvPr>
        <xdr:cNvSpPr/>
      </xdr:nvSpPr>
      <xdr:spPr>
        <a:xfrm>
          <a:off x="2476500" y="55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33972</xdr:rowOff>
    </xdr:from>
    <xdr:to>
      <xdr:col>15</xdr:col>
      <xdr:colOff>136525</xdr:colOff>
      <xdr:row>28</xdr:row>
      <xdr:rowOff>93345</xdr:rowOff>
    </xdr:to>
    <xdr:cxnSp macro="">
      <xdr:nvCxnSpPr>
        <xdr:cNvPr id="102" name="直線コネクタ 101">
          <a:extLst>
            <a:ext uri="{FF2B5EF4-FFF2-40B4-BE49-F238E27FC236}">
              <a16:creationId xmlns:a16="http://schemas.microsoft.com/office/drawing/2014/main" id="{386A92FC-D1C3-4A15-B0D2-8FD66AFA210D}"/>
            </a:ext>
          </a:extLst>
        </xdr:cNvPr>
        <xdr:cNvCxnSpPr/>
      </xdr:nvCxnSpPr>
      <xdr:spPr>
        <a:xfrm>
          <a:off x="2527300" y="5606097"/>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116840</xdr:rowOff>
    </xdr:from>
    <xdr:to>
      <xdr:col>7</xdr:col>
      <xdr:colOff>187325</xdr:colOff>
      <xdr:row>28</xdr:row>
      <xdr:rowOff>46990</xdr:rowOff>
    </xdr:to>
    <xdr:sp macro="" textlink="">
      <xdr:nvSpPr>
        <xdr:cNvPr id="103" name="楕円 102">
          <a:extLst>
            <a:ext uri="{FF2B5EF4-FFF2-40B4-BE49-F238E27FC236}">
              <a16:creationId xmlns:a16="http://schemas.microsoft.com/office/drawing/2014/main" id="{8689A2DA-3E8B-44F2-85CB-B429904178E9}"/>
            </a:ext>
          </a:extLst>
        </xdr:cNvPr>
        <xdr:cNvSpPr/>
      </xdr:nvSpPr>
      <xdr:spPr>
        <a:xfrm>
          <a:off x="1714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167640</xdr:rowOff>
    </xdr:from>
    <xdr:to>
      <xdr:col>11</xdr:col>
      <xdr:colOff>136525</xdr:colOff>
      <xdr:row>28</xdr:row>
      <xdr:rowOff>33972</xdr:rowOff>
    </xdr:to>
    <xdr:cxnSp macro="">
      <xdr:nvCxnSpPr>
        <xdr:cNvPr id="104" name="直線コネクタ 103">
          <a:extLst>
            <a:ext uri="{FF2B5EF4-FFF2-40B4-BE49-F238E27FC236}">
              <a16:creationId xmlns:a16="http://schemas.microsoft.com/office/drawing/2014/main" id="{4BB56EC1-A43F-4DCD-8B04-4C9AA372C004}"/>
            </a:ext>
          </a:extLst>
        </xdr:cNvPr>
        <xdr:cNvCxnSpPr/>
      </xdr:nvCxnSpPr>
      <xdr:spPr>
        <a:xfrm>
          <a:off x="1765300" y="5568315"/>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8F2E5F6A-15AF-47DA-9A8D-CE483BECDC32}"/>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16AAB2CA-D915-403D-8289-5F3D5DE5ADED}"/>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A75D1A3F-C0B1-4B54-982A-3941DDB93383}"/>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a:extLst>
            <a:ext uri="{FF2B5EF4-FFF2-40B4-BE49-F238E27FC236}">
              <a16:creationId xmlns:a16="http://schemas.microsoft.com/office/drawing/2014/main" id="{187D3253-21C1-4D70-8CEC-A5DB1924E95C}"/>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26846</xdr:rowOff>
    </xdr:from>
    <xdr:ext cx="405111" cy="259045"/>
    <xdr:sp macro="" textlink="">
      <xdr:nvSpPr>
        <xdr:cNvPr id="109" name="n_1mainValue有形固定資産減価償却率">
          <a:extLst>
            <a:ext uri="{FF2B5EF4-FFF2-40B4-BE49-F238E27FC236}">
              <a16:creationId xmlns:a16="http://schemas.microsoft.com/office/drawing/2014/main" id="{32FC1C3A-0113-4208-B892-36FBCD3B981C}"/>
            </a:ext>
          </a:extLst>
        </xdr:cNvPr>
        <xdr:cNvSpPr txBox="1"/>
      </xdr:nvSpPr>
      <xdr:spPr>
        <a:xfrm>
          <a:off x="3836044" y="577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110" name="n_2mainValue有形固定資産減価償却率">
          <a:extLst>
            <a:ext uri="{FF2B5EF4-FFF2-40B4-BE49-F238E27FC236}">
              <a16:creationId xmlns:a16="http://schemas.microsoft.com/office/drawing/2014/main" id="{82C8CEA7-D48F-4CF9-9F8F-B12521515523}"/>
            </a:ext>
          </a:extLst>
        </xdr:cNvPr>
        <xdr:cNvSpPr txBox="1"/>
      </xdr:nvSpPr>
      <xdr:spPr>
        <a:xfrm>
          <a:off x="3086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101299</xdr:rowOff>
    </xdr:from>
    <xdr:ext cx="405111" cy="259045"/>
    <xdr:sp macro="" textlink="">
      <xdr:nvSpPr>
        <xdr:cNvPr id="111" name="n_3mainValue有形固定資産減価償却率">
          <a:extLst>
            <a:ext uri="{FF2B5EF4-FFF2-40B4-BE49-F238E27FC236}">
              <a16:creationId xmlns:a16="http://schemas.microsoft.com/office/drawing/2014/main" id="{C6314689-95E5-4F53-8E66-E0B064860B33}"/>
            </a:ext>
          </a:extLst>
        </xdr:cNvPr>
        <xdr:cNvSpPr txBox="1"/>
      </xdr:nvSpPr>
      <xdr:spPr>
        <a:xfrm>
          <a:off x="2324744" y="533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63517</xdr:rowOff>
    </xdr:from>
    <xdr:ext cx="405111" cy="259045"/>
    <xdr:sp macro="" textlink="">
      <xdr:nvSpPr>
        <xdr:cNvPr id="112" name="n_4mainValue有形固定資産減価償却率">
          <a:extLst>
            <a:ext uri="{FF2B5EF4-FFF2-40B4-BE49-F238E27FC236}">
              <a16:creationId xmlns:a16="http://schemas.microsoft.com/office/drawing/2014/main" id="{98225F32-9448-464A-A73E-A35A03950895}"/>
            </a:ext>
          </a:extLst>
        </xdr:cNvPr>
        <xdr:cNvSpPr txBox="1"/>
      </xdr:nvSpPr>
      <xdr:spPr>
        <a:xfrm>
          <a:off x="15627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5709DF3B-66DC-4DE9-A009-00FCA6DDA99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3653360-9EED-4028-A516-1184171EFED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a:extLst>
            <a:ext uri="{FF2B5EF4-FFF2-40B4-BE49-F238E27FC236}">
              <a16:creationId xmlns:a16="http://schemas.microsoft.com/office/drawing/2014/main" id="{B863D8B5-8244-41F2-A15E-F56B44B73A9F}"/>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7627353F-FF21-4F73-A9F5-7FC4BE864F6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889FA9ED-0651-42F3-9F61-CD4C31777F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0C0DD0A-0581-46E3-A2CC-9498BFD938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9D2956E2-FF94-42E9-A8BD-051813DC47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EDB7C7D2-B2CA-496D-AA58-3FCF0F7F6A5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6833DDDA-ECD9-40C1-A995-7426B2E716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C71579D3-46A4-4A84-8582-692C3BA90D5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8C6F07FC-60CD-4B94-AC16-1F709887EF2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C33629AD-246E-4F11-9D2B-7031872B50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1CB41B17-8056-4021-8AEA-7B1D4BB531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債務償還費率は類似団体平均を大きく下回って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主な要因としては、地方債残高の減少や公共施設整備基金をはじめとした基金積立額の増加に伴う充当可能財源の増加によるものと考えられる。ここ数年で過去の大型事業投資の償還終了を迎えたことにより債務償還比率は減少したが、引き続き、以後の償還終了額と施設改修等による新規借入れ額とのバランスを考慮して起債発行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130FEEB0-C65A-4FDF-A982-18E0EB9FB6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B123436B-E2DB-46B7-8855-A67E42BC5F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3E8141FB-F224-453B-ADD9-30FCFAD8F27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DCB439C2-964D-48C2-8629-BFE0346A2EC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31915198-2028-4B71-8374-C990FA1F3BA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40B60965-6390-41A3-B1E4-FA74DD9F437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5D9BB41-9A22-4633-B83A-573D5E0B19A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335765C3-A2CC-4C60-ABF1-15486012149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466B5EA4-A935-462F-AF08-32FFE5B90B9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C7B9973-1563-43C9-AA23-8984ACDD4B7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F90DD10E-2FFA-4DDA-8BC6-4C2F10B35E7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4A9D1617-CA42-4EB6-BE3B-7C46027F66A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ADD068F1-6057-4F3A-9A45-E38471157F4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4D6F0FE-4FFB-470B-A314-0F5AF4A8F5A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C8351115-2243-4427-B524-0DAB528B381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C85E4617-2B2B-4885-B5F4-92BA64850D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E3D2FAA1-4192-4C38-AE35-2CF03FBFA3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F24D563E-E199-4E71-A117-FCDB22989814}"/>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3EEA50FC-39B7-43F1-8CB4-D66AF50A33E4}"/>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DCFB85AB-6F4D-4C6B-BEBB-EC517B9EC87F}"/>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56A9ECA8-1A16-4F44-887E-A17264C7548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BE47B800-A6CD-410C-8EF6-38D072130F2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CC20DE52-2AF2-4728-A859-8BEC2FC7F78A}"/>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2FA421CC-C48A-48BB-AFC9-9A8FAC68D9FD}"/>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C9B2F7B0-267B-4FFB-A246-6EF1EB3F380F}"/>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E7ED6011-D087-4C7B-9851-055905136837}"/>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8C97DFBE-E07A-4DBE-86C1-68B2D1CB9E21}"/>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C8847258-6F37-4249-9DC2-9F51E4494E6E}"/>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51CF478-C899-4608-9CBD-A7495A74FBF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AAEFC49-F70B-4CC3-BC27-5A4A064DD9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B423655-AB55-4DF5-AECA-87040E51D6F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5F8AD727-9D69-497B-8E46-3DE36796975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A1A1E99A-DF0E-4DAE-B62A-FE0C9BD6867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30135</xdr:rowOff>
    </xdr:from>
    <xdr:to>
      <xdr:col>76</xdr:col>
      <xdr:colOff>73025</xdr:colOff>
      <xdr:row>26</xdr:row>
      <xdr:rowOff>131735</xdr:rowOff>
    </xdr:to>
    <xdr:sp macro="" textlink="">
      <xdr:nvSpPr>
        <xdr:cNvPr id="159" name="楕円 158">
          <a:extLst>
            <a:ext uri="{FF2B5EF4-FFF2-40B4-BE49-F238E27FC236}">
              <a16:creationId xmlns:a16="http://schemas.microsoft.com/office/drawing/2014/main" id="{4E50468E-9EF0-4E17-94DD-4A1F32C0A322}"/>
            </a:ext>
          </a:extLst>
        </xdr:cNvPr>
        <xdr:cNvSpPr/>
      </xdr:nvSpPr>
      <xdr:spPr>
        <a:xfrm>
          <a:off x="14744700" y="52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116512</xdr:rowOff>
    </xdr:from>
    <xdr:ext cx="405111" cy="259045"/>
    <xdr:sp macro="" textlink="">
      <xdr:nvSpPr>
        <xdr:cNvPr id="160" name="債務償還比率該当値テキスト">
          <a:extLst>
            <a:ext uri="{FF2B5EF4-FFF2-40B4-BE49-F238E27FC236}">
              <a16:creationId xmlns:a16="http://schemas.microsoft.com/office/drawing/2014/main" id="{4EC9FD6C-5296-4E6D-9803-FD4B91DB7034}"/>
            </a:ext>
          </a:extLst>
        </xdr:cNvPr>
        <xdr:cNvSpPr txBox="1"/>
      </xdr:nvSpPr>
      <xdr:spPr>
        <a:xfrm>
          <a:off x="14846300" y="517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98298</xdr:rowOff>
    </xdr:from>
    <xdr:to>
      <xdr:col>72</xdr:col>
      <xdr:colOff>123825</xdr:colOff>
      <xdr:row>27</xdr:row>
      <xdr:rowOff>28448</xdr:rowOff>
    </xdr:to>
    <xdr:sp macro="" textlink="">
      <xdr:nvSpPr>
        <xdr:cNvPr id="161" name="楕円 160">
          <a:extLst>
            <a:ext uri="{FF2B5EF4-FFF2-40B4-BE49-F238E27FC236}">
              <a16:creationId xmlns:a16="http://schemas.microsoft.com/office/drawing/2014/main" id="{136382B0-D550-4336-B203-B23ABE957C0C}"/>
            </a:ext>
          </a:extLst>
        </xdr:cNvPr>
        <xdr:cNvSpPr/>
      </xdr:nvSpPr>
      <xdr:spPr>
        <a:xfrm>
          <a:off x="14033500" y="53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80935</xdr:rowOff>
    </xdr:from>
    <xdr:to>
      <xdr:col>76</xdr:col>
      <xdr:colOff>22225</xdr:colOff>
      <xdr:row>26</xdr:row>
      <xdr:rowOff>149098</xdr:rowOff>
    </xdr:to>
    <xdr:cxnSp macro="">
      <xdr:nvCxnSpPr>
        <xdr:cNvPr id="162" name="直線コネクタ 161">
          <a:extLst>
            <a:ext uri="{FF2B5EF4-FFF2-40B4-BE49-F238E27FC236}">
              <a16:creationId xmlns:a16="http://schemas.microsoft.com/office/drawing/2014/main" id="{980C4B71-A5C2-4442-BEC8-50FA029D3647}"/>
            </a:ext>
          </a:extLst>
        </xdr:cNvPr>
        <xdr:cNvCxnSpPr/>
      </xdr:nvCxnSpPr>
      <xdr:spPr>
        <a:xfrm flipV="1">
          <a:off x="14084300" y="5310160"/>
          <a:ext cx="711200" cy="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165535</xdr:rowOff>
    </xdr:from>
    <xdr:to>
      <xdr:col>68</xdr:col>
      <xdr:colOff>123825</xdr:colOff>
      <xdr:row>27</xdr:row>
      <xdr:rowOff>95685</xdr:rowOff>
    </xdr:to>
    <xdr:sp macro="" textlink="">
      <xdr:nvSpPr>
        <xdr:cNvPr id="163" name="楕円 162">
          <a:extLst>
            <a:ext uri="{FF2B5EF4-FFF2-40B4-BE49-F238E27FC236}">
              <a16:creationId xmlns:a16="http://schemas.microsoft.com/office/drawing/2014/main" id="{6FC403F0-C440-4124-BD55-F21CE5D59ABB}"/>
            </a:ext>
          </a:extLst>
        </xdr:cNvPr>
        <xdr:cNvSpPr/>
      </xdr:nvSpPr>
      <xdr:spPr>
        <a:xfrm>
          <a:off x="13271500" y="53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149098</xdr:rowOff>
    </xdr:from>
    <xdr:to>
      <xdr:col>72</xdr:col>
      <xdr:colOff>73025</xdr:colOff>
      <xdr:row>27</xdr:row>
      <xdr:rowOff>44885</xdr:rowOff>
    </xdr:to>
    <xdr:cxnSp macro="">
      <xdr:nvCxnSpPr>
        <xdr:cNvPr id="164" name="直線コネクタ 163">
          <a:extLst>
            <a:ext uri="{FF2B5EF4-FFF2-40B4-BE49-F238E27FC236}">
              <a16:creationId xmlns:a16="http://schemas.microsoft.com/office/drawing/2014/main" id="{431E892A-67EE-4406-BDB9-DA376891564F}"/>
            </a:ext>
          </a:extLst>
        </xdr:cNvPr>
        <xdr:cNvCxnSpPr/>
      </xdr:nvCxnSpPr>
      <xdr:spPr>
        <a:xfrm flipV="1">
          <a:off x="13322300" y="5378323"/>
          <a:ext cx="762000" cy="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116223</xdr:rowOff>
    </xdr:from>
    <xdr:to>
      <xdr:col>64</xdr:col>
      <xdr:colOff>123825</xdr:colOff>
      <xdr:row>28</xdr:row>
      <xdr:rowOff>46373</xdr:rowOff>
    </xdr:to>
    <xdr:sp macro="" textlink="">
      <xdr:nvSpPr>
        <xdr:cNvPr id="165" name="楕円 164">
          <a:extLst>
            <a:ext uri="{FF2B5EF4-FFF2-40B4-BE49-F238E27FC236}">
              <a16:creationId xmlns:a16="http://schemas.microsoft.com/office/drawing/2014/main" id="{9A33DA0E-7BE7-49AA-820C-7F81B2647E47}"/>
            </a:ext>
          </a:extLst>
        </xdr:cNvPr>
        <xdr:cNvSpPr/>
      </xdr:nvSpPr>
      <xdr:spPr>
        <a:xfrm>
          <a:off x="12509500" y="55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44885</xdr:rowOff>
    </xdr:from>
    <xdr:to>
      <xdr:col>68</xdr:col>
      <xdr:colOff>73025</xdr:colOff>
      <xdr:row>27</xdr:row>
      <xdr:rowOff>167023</xdr:rowOff>
    </xdr:to>
    <xdr:cxnSp macro="">
      <xdr:nvCxnSpPr>
        <xdr:cNvPr id="166" name="直線コネクタ 165">
          <a:extLst>
            <a:ext uri="{FF2B5EF4-FFF2-40B4-BE49-F238E27FC236}">
              <a16:creationId xmlns:a16="http://schemas.microsoft.com/office/drawing/2014/main" id="{23874295-8E32-4D50-A4D5-2539EA6D820F}"/>
            </a:ext>
          </a:extLst>
        </xdr:cNvPr>
        <xdr:cNvCxnSpPr/>
      </xdr:nvCxnSpPr>
      <xdr:spPr>
        <a:xfrm flipV="1">
          <a:off x="12560300" y="5445560"/>
          <a:ext cx="762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16945</xdr:rowOff>
    </xdr:from>
    <xdr:to>
      <xdr:col>60</xdr:col>
      <xdr:colOff>123825</xdr:colOff>
      <xdr:row>28</xdr:row>
      <xdr:rowOff>118545</xdr:rowOff>
    </xdr:to>
    <xdr:sp macro="" textlink="">
      <xdr:nvSpPr>
        <xdr:cNvPr id="167" name="楕円 166">
          <a:extLst>
            <a:ext uri="{FF2B5EF4-FFF2-40B4-BE49-F238E27FC236}">
              <a16:creationId xmlns:a16="http://schemas.microsoft.com/office/drawing/2014/main" id="{7737390C-48BC-42D5-8665-A15FD573DD37}"/>
            </a:ext>
          </a:extLst>
        </xdr:cNvPr>
        <xdr:cNvSpPr/>
      </xdr:nvSpPr>
      <xdr:spPr>
        <a:xfrm>
          <a:off x="11747500" y="55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167023</xdr:rowOff>
    </xdr:from>
    <xdr:to>
      <xdr:col>64</xdr:col>
      <xdr:colOff>73025</xdr:colOff>
      <xdr:row>28</xdr:row>
      <xdr:rowOff>67745</xdr:rowOff>
    </xdr:to>
    <xdr:cxnSp macro="">
      <xdr:nvCxnSpPr>
        <xdr:cNvPr id="168" name="直線コネクタ 167">
          <a:extLst>
            <a:ext uri="{FF2B5EF4-FFF2-40B4-BE49-F238E27FC236}">
              <a16:creationId xmlns:a16="http://schemas.microsoft.com/office/drawing/2014/main" id="{E74C6F1D-A5FF-4C49-8C21-413BC87FDFB5}"/>
            </a:ext>
          </a:extLst>
        </xdr:cNvPr>
        <xdr:cNvCxnSpPr/>
      </xdr:nvCxnSpPr>
      <xdr:spPr>
        <a:xfrm flipV="1">
          <a:off x="11798300" y="5567698"/>
          <a:ext cx="762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59028396-8D85-45C4-8D38-88332446B9B1}"/>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7731DE84-8690-430F-A8F8-08AC970EDCD5}"/>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EF74EB95-0C81-4FDD-AC8C-569698318057}"/>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A2CF6DB7-9A5D-4D5A-891D-C3CCF32326E7}"/>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44975</xdr:rowOff>
    </xdr:from>
    <xdr:ext cx="405111" cy="259045"/>
    <xdr:sp macro="" textlink="">
      <xdr:nvSpPr>
        <xdr:cNvPr id="173" name="n_1mainValue債務償還比率">
          <a:extLst>
            <a:ext uri="{FF2B5EF4-FFF2-40B4-BE49-F238E27FC236}">
              <a16:creationId xmlns:a16="http://schemas.microsoft.com/office/drawing/2014/main" id="{21618930-7F5D-45CA-849F-5C21853E56E6}"/>
            </a:ext>
          </a:extLst>
        </xdr:cNvPr>
        <xdr:cNvSpPr txBox="1"/>
      </xdr:nvSpPr>
      <xdr:spPr>
        <a:xfrm>
          <a:off x="13869044" y="510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112212</xdr:rowOff>
    </xdr:from>
    <xdr:ext cx="469744" cy="259045"/>
    <xdr:sp macro="" textlink="">
      <xdr:nvSpPr>
        <xdr:cNvPr id="174" name="n_2mainValue債務償還比率">
          <a:extLst>
            <a:ext uri="{FF2B5EF4-FFF2-40B4-BE49-F238E27FC236}">
              <a16:creationId xmlns:a16="http://schemas.microsoft.com/office/drawing/2014/main" id="{B611AC60-56D4-417B-A146-669578ADC187}"/>
            </a:ext>
          </a:extLst>
        </xdr:cNvPr>
        <xdr:cNvSpPr txBox="1"/>
      </xdr:nvSpPr>
      <xdr:spPr>
        <a:xfrm>
          <a:off x="13087427" y="516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62900</xdr:rowOff>
    </xdr:from>
    <xdr:ext cx="469744" cy="259045"/>
    <xdr:sp macro="" textlink="">
      <xdr:nvSpPr>
        <xdr:cNvPr id="175" name="n_3mainValue債務償還比率">
          <a:extLst>
            <a:ext uri="{FF2B5EF4-FFF2-40B4-BE49-F238E27FC236}">
              <a16:creationId xmlns:a16="http://schemas.microsoft.com/office/drawing/2014/main" id="{4AD769B8-F1F8-40D6-AE45-9BEF420B2AF5}"/>
            </a:ext>
          </a:extLst>
        </xdr:cNvPr>
        <xdr:cNvSpPr txBox="1"/>
      </xdr:nvSpPr>
      <xdr:spPr>
        <a:xfrm>
          <a:off x="12325427" y="52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135072</xdr:rowOff>
    </xdr:from>
    <xdr:ext cx="469744" cy="259045"/>
    <xdr:sp macro="" textlink="">
      <xdr:nvSpPr>
        <xdr:cNvPr id="176" name="n_4mainValue債務償還比率">
          <a:extLst>
            <a:ext uri="{FF2B5EF4-FFF2-40B4-BE49-F238E27FC236}">
              <a16:creationId xmlns:a16="http://schemas.microsoft.com/office/drawing/2014/main" id="{94A43BD2-44E0-4CBE-A62D-DC7E11173889}"/>
            </a:ext>
          </a:extLst>
        </xdr:cNvPr>
        <xdr:cNvSpPr txBox="1"/>
      </xdr:nvSpPr>
      <xdr:spPr>
        <a:xfrm>
          <a:off x="11563427" y="53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B792DEF9-6BE1-4478-984C-F5DB17E72F5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96306EA-7E2A-40C8-A02C-7F295EDD718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FE6E212A-9313-4144-A1F1-0E71CBBDA2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AD0D1D9-38D3-4570-A745-87A453A8F3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3D375FF6-7004-42D3-84AC-BCA086D961B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1B8CE5AF-DE8A-40EF-934C-F7B6B5D8CD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34526E-342C-42F1-9808-B2A286FA48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090CE-297B-4911-801D-66EF3CC759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70212E-6106-46C6-A1CB-72ED506900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F7EE87-0FBA-4B7B-BC40-4B2A343AB6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D810B9-67C5-4661-BB24-52854215E6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19F549-CDA6-4917-859A-3F182FF8DD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59F880-9FA7-4D23-A698-CA3F4D5E3A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2F6242-73DE-4B10-80D5-60656D9B25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905835-F48D-4991-9091-C2AAFA36FE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750B95-16BB-48FF-807F-4452A838AE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82FCA9-34D9-4533-ABFD-08992D810E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556058-569F-493C-83E9-9016E8AA62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076A6F-42D4-4E7B-AF4B-44E9D596D9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3E54B4-DDD6-43D5-BA41-57CD4DFFDD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3A3A66-118F-40F4-8859-6F8906A24B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5DBA8E-7A20-4AE3-BDAD-AB451C45D2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48B032-1A8D-4B34-BC54-00F97C0EC2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889BD9-132F-4BC5-9511-EC0B5D61ED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210967-DBFA-410C-9C61-38DADDAB09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15CF3C-C054-4F7C-A733-DF2556613B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3B0202-E69B-4564-9A78-DE7A854836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79A239-7A79-4995-843E-FF6ADE5B09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220BED-5864-4DF2-BE30-7BE7399429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5FDF0F-4244-471A-9401-B64D7BD282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F8EFCB-F848-4EB0-9E54-D8364A01D1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C5CEEC-35E2-4E55-A20D-C5C0888597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BE800D-5B74-4EA8-8CA4-CF85B1A430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8F2C37-F8C5-408B-9F16-0F646FEFDB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CEA540-4494-490C-AD0F-F7CED5B93F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BA695D-DEE2-4634-BEDF-0B9ADF7B06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534EB1-3968-4F41-AFA7-5A64BD947C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E4F4F4-ACC8-4DC4-84F8-2778B22716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C089A0-B80F-4A5C-911E-0150EAB1AC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A9454F-30CF-4667-8E62-8D84BFFABF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C650A5-2799-4C35-A44D-4636503EEB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9331B3-BC6A-41EF-92D2-B68539D4C1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1E8C16-1F15-49EA-AE24-03E299ED59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B66A33-2FCD-4881-B1AA-6B495EF65B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DC562F-6CF3-413F-8ECE-1A6A4A46A8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82EF14-E3CE-4025-8AEA-6AA04608A9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E778D7-6389-4086-9C60-183097EDDF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75B142-BD31-47D4-BEFE-EC4080669A4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07A621-1F96-4E3C-9E09-71BB5CA1CFF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DE9EB6F-2B28-46C9-823E-2D0772AF67F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67EBB31-1786-4BE6-BD13-0BE97AF63E5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82B7207-502A-4AB1-9CBF-61A9D909CC4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A8C5CEF-C35F-4D72-B449-498DBDF7F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E57D7CE-8E1A-4482-88A1-95EFF6E2806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E7F254E-9F86-4D46-B0C5-C0F70801980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EE94A52-DF50-41AC-BAB5-E1F247853D2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6E6C64-9423-4FE8-94CE-4DA7D60EEE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AC4FC91-1A8E-43B2-A79C-7A072B84967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38ED19-F9BB-4757-BC99-394C9F1ABA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185971A8-6AF1-4730-82F6-FD3FE2929985}"/>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592C83D8-0E7C-4AAC-A72D-F7AD6723AE8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3A7D920-9C10-48F8-ACFD-88A31966AB8A}"/>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60589213-86D7-4A5C-B41D-DDAE2F2A9E13}"/>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29A0F293-FEC0-4CC5-B6CA-B5461D02FDF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5846C382-365E-4750-88AF-987A7CFDEE7F}"/>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690B346-4AFB-4179-96EF-BAD91FE968C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D2F39A86-3688-4658-96BC-073AD3AB538E}"/>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47EA1EB-14AB-4B64-97CD-8432B323D98E}"/>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C5C1E362-EF42-450C-8272-908D9D9692F7}"/>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5DB4A92C-8F86-46DE-AEDD-B24F92E2FBA4}"/>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D08DFC5-0A7F-4E28-8E53-F3AD40334D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F72CD00-0755-4324-8115-DC60BFDF32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D2C0D5-178E-4A1F-90D3-C8C5BBF869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2F7833-4410-4399-B56E-713225DE14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34302D-6B57-42D4-BEA8-1FA257B69A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103124</xdr:rowOff>
    </xdr:from>
    <xdr:to>
      <xdr:col>24</xdr:col>
      <xdr:colOff>114300</xdr:colOff>
      <xdr:row>34</xdr:row>
      <xdr:rowOff>33274</xdr:rowOff>
    </xdr:to>
    <xdr:sp macro="" textlink="">
      <xdr:nvSpPr>
        <xdr:cNvPr id="71" name="楕円 70">
          <a:extLst>
            <a:ext uri="{FF2B5EF4-FFF2-40B4-BE49-F238E27FC236}">
              <a16:creationId xmlns:a16="http://schemas.microsoft.com/office/drawing/2014/main" id="{594D5371-63E8-4075-A269-F1A8CA9A9401}"/>
            </a:ext>
          </a:extLst>
        </xdr:cNvPr>
        <xdr:cNvSpPr/>
      </xdr:nvSpPr>
      <xdr:spPr>
        <a:xfrm>
          <a:off x="45847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18051</xdr:rowOff>
    </xdr:from>
    <xdr:ext cx="405111" cy="259045"/>
    <xdr:sp macro="" textlink="">
      <xdr:nvSpPr>
        <xdr:cNvPr id="72" name="【道路】&#10;有形固定資産減価償却率該当値テキスト">
          <a:extLst>
            <a:ext uri="{FF2B5EF4-FFF2-40B4-BE49-F238E27FC236}">
              <a16:creationId xmlns:a16="http://schemas.microsoft.com/office/drawing/2014/main" id="{C7D168DA-8BB6-4475-8B63-A473E149C42A}"/>
            </a:ext>
          </a:extLst>
        </xdr:cNvPr>
        <xdr:cNvSpPr txBox="1"/>
      </xdr:nvSpPr>
      <xdr:spPr>
        <a:xfrm>
          <a:off x="4673600" y="5675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73406</xdr:rowOff>
    </xdr:from>
    <xdr:to>
      <xdr:col>20</xdr:col>
      <xdr:colOff>38100</xdr:colOff>
      <xdr:row>34</xdr:row>
      <xdr:rowOff>3556</xdr:rowOff>
    </xdr:to>
    <xdr:sp macro="" textlink="">
      <xdr:nvSpPr>
        <xdr:cNvPr id="73" name="楕円 72">
          <a:extLst>
            <a:ext uri="{FF2B5EF4-FFF2-40B4-BE49-F238E27FC236}">
              <a16:creationId xmlns:a16="http://schemas.microsoft.com/office/drawing/2014/main" id="{936F8814-CE23-4546-AB6E-83267B23DA3F}"/>
            </a:ext>
          </a:extLst>
        </xdr:cNvPr>
        <xdr:cNvSpPr/>
      </xdr:nvSpPr>
      <xdr:spPr>
        <a:xfrm>
          <a:off x="3746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124206</xdr:rowOff>
    </xdr:from>
    <xdr:to>
      <xdr:col>24</xdr:col>
      <xdr:colOff>63500</xdr:colOff>
      <xdr:row>33</xdr:row>
      <xdr:rowOff>153924</xdr:rowOff>
    </xdr:to>
    <xdr:cxnSp macro="">
      <xdr:nvCxnSpPr>
        <xdr:cNvPr id="74" name="直線コネクタ 73">
          <a:extLst>
            <a:ext uri="{FF2B5EF4-FFF2-40B4-BE49-F238E27FC236}">
              <a16:creationId xmlns:a16="http://schemas.microsoft.com/office/drawing/2014/main" id="{5097B2F4-1CC5-4DB0-B523-C69EEE46A196}"/>
            </a:ext>
          </a:extLst>
        </xdr:cNvPr>
        <xdr:cNvCxnSpPr/>
      </xdr:nvCxnSpPr>
      <xdr:spPr>
        <a:xfrm>
          <a:off x="3797300" y="578205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34544</xdr:rowOff>
    </xdr:from>
    <xdr:to>
      <xdr:col>15</xdr:col>
      <xdr:colOff>101600</xdr:colOff>
      <xdr:row>33</xdr:row>
      <xdr:rowOff>136144</xdr:rowOff>
    </xdr:to>
    <xdr:sp macro="" textlink="">
      <xdr:nvSpPr>
        <xdr:cNvPr id="75" name="楕円 74">
          <a:extLst>
            <a:ext uri="{FF2B5EF4-FFF2-40B4-BE49-F238E27FC236}">
              <a16:creationId xmlns:a16="http://schemas.microsoft.com/office/drawing/2014/main" id="{99A5AFBB-1456-433E-B5EC-DC60CD7E6260}"/>
            </a:ext>
          </a:extLst>
        </xdr:cNvPr>
        <xdr:cNvSpPr/>
      </xdr:nvSpPr>
      <xdr:spPr>
        <a:xfrm>
          <a:off x="2857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85344</xdr:rowOff>
    </xdr:from>
    <xdr:to>
      <xdr:col>19</xdr:col>
      <xdr:colOff>177800</xdr:colOff>
      <xdr:row>33</xdr:row>
      <xdr:rowOff>124206</xdr:rowOff>
    </xdr:to>
    <xdr:cxnSp macro="">
      <xdr:nvCxnSpPr>
        <xdr:cNvPr id="76" name="直線コネクタ 75">
          <a:extLst>
            <a:ext uri="{FF2B5EF4-FFF2-40B4-BE49-F238E27FC236}">
              <a16:creationId xmlns:a16="http://schemas.microsoft.com/office/drawing/2014/main" id="{2D66EA5C-02EE-4D67-BFAA-AB6148409576}"/>
            </a:ext>
          </a:extLst>
        </xdr:cNvPr>
        <xdr:cNvCxnSpPr/>
      </xdr:nvCxnSpPr>
      <xdr:spPr>
        <a:xfrm>
          <a:off x="2908300" y="57431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167132</xdr:rowOff>
    </xdr:from>
    <xdr:to>
      <xdr:col>10</xdr:col>
      <xdr:colOff>165100</xdr:colOff>
      <xdr:row>33</xdr:row>
      <xdr:rowOff>97282</xdr:rowOff>
    </xdr:to>
    <xdr:sp macro="" textlink="">
      <xdr:nvSpPr>
        <xdr:cNvPr id="77" name="楕円 76">
          <a:extLst>
            <a:ext uri="{FF2B5EF4-FFF2-40B4-BE49-F238E27FC236}">
              <a16:creationId xmlns:a16="http://schemas.microsoft.com/office/drawing/2014/main" id="{C6DB5EA0-CCAE-4B0E-8256-FB439F970F73}"/>
            </a:ext>
          </a:extLst>
        </xdr:cNvPr>
        <xdr:cNvSpPr/>
      </xdr:nvSpPr>
      <xdr:spPr>
        <a:xfrm>
          <a:off x="1968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46482</xdr:rowOff>
    </xdr:from>
    <xdr:to>
      <xdr:col>15</xdr:col>
      <xdr:colOff>50800</xdr:colOff>
      <xdr:row>33</xdr:row>
      <xdr:rowOff>85344</xdr:rowOff>
    </xdr:to>
    <xdr:cxnSp macro="">
      <xdr:nvCxnSpPr>
        <xdr:cNvPr id="78" name="直線コネクタ 77">
          <a:extLst>
            <a:ext uri="{FF2B5EF4-FFF2-40B4-BE49-F238E27FC236}">
              <a16:creationId xmlns:a16="http://schemas.microsoft.com/office/drawing/2014/main" id="{309CECAD-E83A-46C8-9998-1B9A629F2EBA}"/>
            </a:ext>
          </a:extLst>
        </xdr:cNvPr>
        <xdr:cNvCxnSpPr/>
      </xdr:nvCxnSpPr>
      <xdr:spPr>
        <a:xfrm>
          <a:off x="2019300" y="57043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137414</xdr:rowOff>
    </xdr:from>
    <xdr:to>
      <xdr:col>6</xdr:col>
      <xdr:colOff>38100</xdr:colOff>
      <xdr:row>33</xdr:row>
      <xdr:rowOff>67564</xdr:rowOff>
    </xdr:to>
    <xdr:sp macro="" textlink="">
      <xdr:nvSpPr>
        <xdr:cNvPr id="79" name="楕円 78">
          <a:extLst>
            <a:ext uri="{FF2B5EF4-FFF2-40B4-BE49-F238E27FC236}">
              <a16:creationId xmlns:a16="http://schemas.microsoft.com/office/drawing/2014/main" id="{C2EDB013-8645-4AFD-BD48-E76724836A2D}"/>
            </a:ext>
          </a:extLst>
        </xdr:cNvPr>
        <xdr:cNvSpPr/>
      </xdr:nvSpPr>
      <xdr:spPr>
        <a:xfrm>
          <a:off x="1079500" y="5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xdr:rowOff>
    </xdr:from>
    <xdr:to>
      <xdr:col>10</xdr:col>
      <xdr:colOff>114300</xdr:colOff>
      <xdr:row>33</xdr:row>
      <xdr:rowOff>46482</xdr:rowOff>
    </xdr:to>
    <xdr:cxnSp macro="">
      <xdr:nvCxnSpPr>
        <xdr:cNvPr id="80" name="直線コネクタ 79">
          <a:extLst>
            <a:ext uri="{FF2B5EF4-FFF2-40B4-BE49-F238E27FC236}">
              <a16:creationId xmlns:a16="http://schemas.microsoft.com/office/drawing/2014/main" id="{00DAA8F1-DE9D-4CBB-A3C6-8044D950B3AC}"/>
            </a:ext>
          </a:extLst>
        </xdr:cNvPr>
        <xdr:cNvCxnSpPr/>
      </xdr:nvCxnSpPr>
      <xdr:spPr>
        <a:xfrm>
          <a:off x="1130300" y="56746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6BBD082C-581F-435C-A3E6-84B799160B66}"/>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EFF9A19-874F-4AEC-BC54-CDCC72C87CBD}"/>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A881E16C-6493-433D-8922-F6E86E4ECF83}"/>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C56A1766-320B-4C69-9546-FD7C7FF73CDE}"/>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02278297-CBAC-4B00-88E0-6A99747DD44A}"/>
            </a:ext>
          </a:extLst>
        </xdr:cNvPr>
        <xdr:cNvSpPr txBox="1"/>
      </xdr:nvSpPr>
      <xdr:spPr>
        <a:xfrm>
          <a:off x="35820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152671</xdr:rowOff>
    </xdr:from>
    <xdr:ext cx="405111" cy="259045"/>
    <xdr:sp macro="" textlink="">
      <xdr:nvSpPr>
        <xdr:cNvPr id="86" name="n_2mainValue【道路】&#10;有形固定資産減価償却率">
          <a:extLst>
            <a:ext uri="{FF2B5EF4-FFF2-40B4-BE49-F238E27FC236}">
              <a16:creationId xmlns:a16="http://schemas.microsoft.com/office/drawing/2014/main" id="{2C663C7D-1E73-40DB-9174-465C90A825A6}"/>
            </a:ext>
          </a:extLst>
        </xdr:cNvPr>
        <xdr:cNvSpPr txBox="1"/>
      </xdr:nvSpPr>
      <xdr:spPr>
        <a:xfrm>
          <a:off x="2705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113809</xdr:rowOff>
    </xdr:from>
    <xdr:ext cx="405111" cy="259045"/>
    <xdr:sp macro="" textlink="">
      <xdr:nvSpPr>
        <xdr:cNvPr id="87" name="n_3mainValue【道路】&#10;有形固定資産減価償却率">
          <a:extLst>
            <a:ext uri="{FF2B5EF4-FFF2-40B4-BE49-F238E27FC236}">
              <a16:creationId xmlns:a16="http://schemas.microsoft.com/office/drawing/2014/main" id="{68BB61F9-BF7B-4D66-A6A0-E91BEE1D95A3}"/>
            </a:ext>
          </a:extLst>
        </xdr:cNvPr>
        <xdr:cNvSpPr txBox="1"/>
      </xdr:nvSpPr>
      <xdr:spPr>
        <a:xfrm>
          <a:off x="1816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84091</xdr:rowOff>
    </xdr:from>
    <xdr:ext cx="405111" cy="259045"/>
    <xdr:sp macro="" textlink="">
      <xdr:nvSpPr>
        <xdr:cNvPr id="88" name="n_4mainValue【道路】&#10;有形固定資産減価償却率">
          <a:extLst>
            <a:ext uri="{FF2B5EF4-FFF2-40B4-BE49-F238E27FC236}">
              <a16:creationId xmlns:a16="http://schemas.microsoft.com/office/drawing/2014/main" id="{487B10EC-109D-4B74-9940-E2FFC11E5612}"/>
            </a:ext>
          </a:extLst>
        </xdr:cNvPr>
        <xdr:cNvSpPr txBox="1"/>
      </xdr:nvSpPr>
      <xdr:spPr>
        <a:xfrm>
          <a:off x="927744" y="53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2F3B51A-537E-4B74-8FFF-81FEFC8599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82944C2-9728-43CD-9CF7-BA8DE850CF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8608781-3E33-4E1B-B304-82696DE9EA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0F98495-305F-4B4A-8AC3-983533A99D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11B1FC2-6383-48F7-908E-83F3D7E33B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5D228B-49BF-4649-B052-EDC2AE72E8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ECF67B-7E75-43C1-97A0-66266C9A65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5D4CAF0-5687-41FD-9999-2312276E30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7330455-15E2-4802-A459-09D63C4283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6BBE55B-C690-4C85-9E21-BD5426E463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5F99BB5-1F5B-4550-82BE-18C7624D79D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F4EC332-9F43-4B7A-83F0-64C504C042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E480331-EBE9-4E6E-B0DF-5731E5096C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EF735DA-B0EE-4190-AC0E-8B64189C4A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E71E6E1-E49B-4DEB-9966-2EF0AF4A92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8E6E19D-F397-406E-A346-C22F6AABE93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0982DD5-6970-4CB6-A106-F03056E3143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1CD41FF-61FF-43CC-8456-F42936FCFD3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3388083-92AF-4886-B27B-DE49E5BAF5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58AED3E-D28E-488D-8DD9-19130117D6D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540AFE4-E88D-40CC-B5C4-094EA785B2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7C5BDB9-C812-489E-9C8A-BBD5BFFC6A7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4121978-945A-4BAF-A559-6FCF41B90B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E0945147-4FD3-4C89-8BC6-403E5018F2B8}"/>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225D1EE5-C2A1-4474-A007-26BDD7BE00AC}"/>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F9D5A5E4-BF7A-4F86-961F-E8AF9F991D8F}"/>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5E21BFF3-6EAF-4D2C-9494-A13B815A91E8}"/>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6A0193EB-C60C-451D-B50D-5B07B283C2A8}"/>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3F369397-3EE7-4553-8D78-E559C1E23A0E}"/>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8DA9B522-ED33-494D-9E2D-75914188EB68}"/>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ECE4B942-689C-455E-9FF7-E8A719C80B8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11329F2-60BF-4137-910C-6E5D4000E2D1}"/>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42739A23-ADC7-4E03-B3DC-7034F1A825F1}"/>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38DED728-A1E9-442B-887A-43A8D2E8E3FC}"/>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C96A14D-9962-4DFE-9CF5-A596E4D58A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820AA90-0157-4F9D-9309-8A93FF7EFA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8BD451-A8A9-4951-80A8-7E0E690A7A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6E69FF-B6BB-4409-9566-139F8BD5AF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DB7D1A-8803-4A7D-8A7F-DA370017C7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121755</xdr:rowOff>
    </xdr:from>
    <xdr:to>
      <xdr:col>55</xdr:col>
      <xdr:colOff>50800</xdr:colOff>
      <xdr:row>40</xdr:row>
      <xdr:rowOff>51905</xdr:rowOff>
    </xdr:to>
    <xdr:sp macro="" textlink="">
      <xdr:nvSpPr>
        <xdr:cNvPr id="128" name="楕円 127">
          <a:extLst>
            <a:ext uri="{FF2B5EF4-FFF2-40B4-BE49-F238E27FC236}">
              <a16:creationId xmlns:a16="http://schemas.microsoft.com/office/drawing/2014/main" id="{F6C7A9E3-850B-4ABB-81DC-A887A34BA69F}"/>
            </a:ext>
          </a:extLst>
        </xdr:cNvPr>
        <xdr:cNvSpPr/>
      </xdr:nvSpPr>
      <xdr:spPr>
        <a:xfrm>
          <a:off x="10426700" y="68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100182</xdr:rowOff>
    </xdr:from>
    <xdr:ext cx="534377" cy="259045"/>
    <xdr:sp macro="" textlink="">
      <xdr:nvSpPr>
        <xdr:cNvPr id="129" name="【道路】&#10;一人当たり延長該当値テキスト">
          <a:extLst>
            <a:ext uri="{FF2B5EF4-FFF2-40B4-BE49-F238E27FC236}">
              <a16:creationId xmlns:a16="http://schemas.microsoft.com/office/drawing/2014/main" id="{105FC5D6-F61E-4AC0-B138-E88C1B229956}"/>
            </a:ext>
          </a:extLst>
        </xdr:cNvPr>
        <xdr:cNvSpPr txBox="1"/>
      </xdr:nvSpPr>
      <xdr:spPr>
        <a:xfrm>
          <a:off x="10515600" y="67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127012</xdr:rowOff>
    </xdr:from>
    <xdr:to>
      <xdr:col>50</xdr:col>
      <xdr:colOff>165100</xdr:colOff>
      <xdr:row>40</xdr:row>
      <xdr:rowOff>57162</xdr:rowOff>
    </xdr:to>
    <xdr:sp macro="" textlink="">
      <xdr:nvSpPr>
        <xdr:cNvPr id="130" name="楕円 129">
          <a:extLst>
            <a:ext uri="{FF2B5EF4-FFF2-40B4-BE49-F238E27FC236}">
              <a16:creationId xmlns:a16="http://schemas.microsoft.com/office/drawing/2014/main" id="{1C1C8A4A-8FCD-4ED7-91DE-AAABCF4A8220}"/>
            </a:ext>
          </a:extLst>
        </xdr:cNvPr>
        <xdr:cNvSpPr/>
      </xdr:nvSpPr>
      <xdr:spPr>
        <a:xfrm>
          <a:off x="9588500" y="68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1105</xdr:rowOff>
    </xdr:from>
    <xdr:to>
      <xdr:col>55</xdr:col>
      <xdr:colOff>0</xdr:colOff>
      <xdr:row>40</xdr:row>
      <xdr:rowOff>6362</xdr:rowOff>
    </xdr:to>
    <xdr:cxnSp macro="">
      <xdr:nvCxnSpPr>
        <xdr:cNvPr id="131" name="直線コネクタ 130">
          <a:extLst>
            <a:ext uri="{FF2B5EF4-FFF2-40B4-BE49-F238E27FC236}">
              <a16:creationId xmlns:a16="http://schemas.microsoft.com/office/drawing/2014/main" id="{C676C2E8-7FC5-45E1-8C63-B02A11A3087B}"/>
            </a:ext>
          </a:extLst>
        </xdr:cNvPr>
        <xdr:cNvCxnSpPr/>
      </xdr:nvCxnSpPr>
      <xdr:spPr>
        <a:xfrm flipV="1">
          <a:off x="9639300" y="6859105"/>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129928</xdr:rowOff>
    </xdr:from>
    <xdr:to>
      <xdr:col>46</xdr:col>
      <xdr:colOff>38100</xdr:colOff>
      <xdr:row>40</xdr:row>
      <xdr:rowOff>60078</xdr:rowOff>
    </xdr:to>
    <xdr:sp macro="" textlink="">
      <xdr:nvSpPr>
        <xdr:cNvPr id="132" name="楕円 131">
          <a:extLst>
            <a:ext uri="{FF2B5EF4-FFF2-40B4-BE49-F238E27FC236}">
              <a16:creationId xmlns:a16="http://schemas.microsoft.com/office/drawing/2014/main" id="{D7CB442A-1016-4CBA-B39A-0A28B13EECD0}"/>
            </a:ext>
          </a:extLst>
        </xdr:cNvPr>
        <xdr:cNvSpPr/>
      </xdr:nvSpPr>
      <xdr:spPr>
        <a:xfrm>
          <a:off x="8699500" y="68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6362</xdr:rowOff>
    </xdr:from>
    <xdr:to>
      <xdr:col>50</xdr:col>
      <xdr:colOff>114300</xdr:colOff>
      <xdr:row>40</xdr:row>
      <xdr:rowOff>9278</xdr:rowOff>
    </xdr:to>
    <xdr:cxnSp macro="">
      <xdr:nvCxnSpPr>
        <xdr:cNvPr id="133" name="直線コネクタ 132">
          <a:extLst>
            <a:ext uri="{FF2B5EF4-FFF2-40B4-BE49-F238E27FC236}">
              <a16:creationId xmlns:a16="http://schemas.microsoft.com/office/drawing/2014/main" id="{9BAE49EC-896C-457C-8E26-F8168DAFBA7D}"/>
            </a:ext>
          </a:extLst>
        </xdr:cNvPr>
        <xdr:cNvCxnSpPr/>
      </xdr:nvCxnSpPr>
      <xdr:spPr>
        <a:xfrm flipV="1">
          <a:off x="8750300" y="6864362"/>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132309</xdr:rowOff>
    </xdr:from>
    <xdr:to>
      <xdr:col>41</xdr:col>
      <xdr:colOff>101600</xdr:colOff>
      <xdr:row>40</xdr:row>
      <xdr:rowOff>62459</xdr:rowOff>
    </xdr:to>
    <xdr:sp macro="" textlink="">
      <xdr:nvSpPr>
        <xdr:cNvPr id="134" name="楕円 133">
          <a:extLst>
            <a:ext uri="{FF2B5EF4-FFF2-40B4-BE49-F238E27FC236}">
              <a16:creationId xmlns:a16="http://schemas.microsoft.com/office/drawing/2014/main" id="{A6A72525-F6BB-4B89-BF93-42F45F6F4D55}"/>
            </a:ext>
          </a:extLst>
        </xdr:cNvPr>
        <xdr:cNvSpPr/>
      </xdr:nvSpPr>
      <xdr:spPr>
        <a:xfrm>
          <a:off x="7810500" y="6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9278</xdr:rowOff>
    </xdr:from>
    <xdr:to>
      <xdr:col>45</xdr:col>
      <xdr:colOff>177800</xdr:colOff>
      <xdr:row>40</xdr:row>
      <xdr:rowOff>11659</xdr:rowOff>
    </xdr:to>
    <xdr:cxnSp macro="">
      <xdr:nvCxnSpPr>
        <xdr:cNvPr id="135" name="直線コネクタ 134">
          <a:extLst>
            <a:ext uri="{FF2B5EF4-FFF2-40B4-BE49-F238E27FC236}">
              <a16:creationId xmlns:a16="http://schemas.microsoft.com/office/drawing/2014/main" id="{0531138B-16BE-4655-816E-DAE52AAECF67}"/>
            </a:ext>
          </a:extLst>
        </xdr:cNvPr>
        <xdr:cNvCxnSpPr/>
      </xdr:nvCxnSpPr>
      <xdr:spPr>
        <a:xfrm flipV="1">
          <a:off x="7861300" y="6867278"/>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135547</xdr:rowOff>
    </xdr:from>
    <xdr:to>
      <xdr:col>36</xdr:col>
      <xdr:colOff>165100</xdr:colOff>
      <xdr:row>40</xdr:row>
      <xdr:rowOff>65697</xdr:rowOff>
    </xdr:to>
    <xdr:sp macro="" textlink="">
      <xdr:nvSpPr>
        <xdr:cNvPr id="136" name="楕円 135">
          <a:extLst>
            <a:ext uri="{FF2B5EF4-FFF2-40B4-BE49-F238E27FC236}">
              <a16:creationId xmlns:a16="http://schemas.microsoft.com/office/drawing/2014/main" id="{0640F3B2-2142-451F-8946-F37234B2B7F6}"/>
            </a:ext>
          </a:extLst>
        </xdr:cNvPr>
        <xdr:cNvSpPr/>
      </xdr:nvSpPr>
      <xdr:spPr>
        <a:xfrm>
          <a:off x="69215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11659</xdr:rowOff>
    </xdr:from>
    <xdr:to>
      <xdr:col>41</xdr:col>
      <xdr:colOff>50800</xdr:colOff>
      <xdr:row>40</xdr:row>
      <xdr:rowOff>14897</xdr:rowOff>
    </xdr:to>
    <xdr:cxnSp macro="">
      <xdr:nvCxnSpPr>
        <xdr:cNvPr id="137" name="直線コネクタ 136">
          <a:extLst>
            <a:ext uri="{FF2B5EF4-FFF2-40B4-BE49-F238E27FC236}">
              <a16:creationId xmlns:a16="http://schemas.microsoft.com/office/drawing/2014/main" id="{FCCBD528-EF16-497B-BAFD-8441232625F9}"/>
            </a:ext>
          </a:extLst>
        </xdr:cNvPr>
        <xdr:cNvCxnSpPr/>
      </xdr:nvCxnSpPr>
      <xdr:spPr>
        <a:xfrm flipV="1">
          <a:off x="6972300" y="686965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CD1C1A8-8634-4D5F-86B0-8ABA256381E6}"/>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41182C16-44E0-4C3A-8142-2BF702F9784C}"/>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E8608B8E-41BD-45D6-91AF-B6B9A0961617}"/>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FA90F8C-B738-42C1-9B70-744FD163EA32}"/>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48289</xdr:rowOff>
    </xdr:from>
    <xdr:ext cx="534377" cy="259045"/>
    <xdr:sp macro="" textlink="">
      <xdr:nvSpPr>
        <xdr:cNvPr id="142" name="n_1mainValue【道路】&#10;一人当たり延長">
          <a:extLst>
            <a:ext uri="{FF2B5EF4-FFF2-40B4-BE49-F238E27FC236}">
              <a16:creationId xmlns:a16="http://schemas.microsoft.com/office/drawing/2014/main" id="{63FB8777-0995-4178-98E8-235B69E31596}"/>
            </a:ext>
          </a:extLst>
        </xdr:cNvPr>
        <xdr:cNvSpPr txBox="1"/>
      </xdr:nvSpPr>
      <xdr:spPr>
        <a:xfrm>
          <a:off x="9359411" y="690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51205</xdr:rowOff>
    </xdr:from>
    <xdr:ext cx="534377" cy="259045"/>
    <xdr:sp macro="" textlink="">
      <xdr:nvSpPr>
        <xdr:cNvPr id="143" name="n_2mainValue【道路】&#10;一人当たり延長">
          <a:extLst>
            <a:ext uri="{FF2B5EF4-FFF2-40B4-BE49-F238E27FC236}">
              <a16:creationId xmlns:a16="http://schemas.microsoft.com/office/drawing/2014/main" id="{59CF6419-10E3-481B-8B5E-EFB334C175B7}"/>
            </a:ext>
          </a:extLst>
        </xdr:cNvPr>
        <xdr:cNvSpPr txBox="1"/>
      </xdr:nvSpPr>
      <xdr:spPr>
        <a:xfrm>
          <a:off x="8483111" y="690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53586</xdr:rowOff>
    </xdr:from>
    <xdr:ext cx="534377" cy="259045"/>
    <xdr:sp macro="" textlink="">
      <xdr:nvSpPr>
        <xdr:cNvPr id="144" name="n_3mainValue【道路】&#10;一人当たり延長">
          <a:extLst>
            <a:ext uri="{FF2B5EF4-FFF2-40B4-BE49-F238E27FC236}">
              <a16:creationId xmlns:a16="http://schemas.microsoft.com/office/drawing/2014/main" id="{68A719F2-FF56-4A85-A8C7-FAE371A53340}"/>
            </a:ext>
          </a:extLst>
        </xdr:cNvPr>
        <xdr:cNvSpPr txBox="1"/>
      </xdr:nvSpPr>
      <xdr:spPr>
        <a:xfrm>
          <a:off x="7594111" y="69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56824</xdr:rowOff>
    </xdr:from>
    <xdr:ext cx="534377" cy="259045"/>
    <xdr:sp macro="" textlink="">
      <xdr:nvSpPr>
        <xdr:cNvPr id="145" name="n_4mainValue【道路】&#10;一人当たり延長">
          <a:extLst>
            <a:ext uri="{FF2B5EF4-FFF2-40B4-BE49-F238E27FC236}">
              <a16:creationId xmlns:a16="http://schemas.microsoft.com/office/drawing/2014/main" id="{F7D327A7-550F-49F0-B2F8-793551983465}"/>
            </a:ext>
          </a:extLst>
        </xdr:cNvPr>
        <xdr:cNvSpPr txBox="1"/>
      </xdr:nvSpPr>
      <xdr:spPr>
        <a:xfrm>
          <a:off x="6705111" y="6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E3D12F4-9787-4A76-88D8-491D889FC9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C31E940-9168-4906-852A-412D520F20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6FBAAE4-0D4A-4400-A63F-8756ECF0B9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4DC2CC3-D898-40F2-A40C-2A131A15F7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EDB1E12-879F-466C-B3B4-104C513DC2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44B4402-138E-4CDD-9591-A1EE56D6D4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30ADD44-4700-4D5A-9C7B-1AFB33622B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8A92E24-B6CA-428A-831B-6E913C9630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23B199A-C91F-4F2D-A60E-7B0DFC2E36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94A646C-60E1-4683-A9CA-00F674A6BC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096DF9B-D463-4F59-92D4-194C374388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5E51439-2D19-4F43-81BA-F80D4E88E2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1F922D1-E611-448E-B404-FE15DAE562E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13252E8-BD0E-4D87-8121-AF878F55FD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576231E-75B7-4BFE-93EE-D29263D408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DD9E6F5-9634-481E-A665-B3E66E53D0E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758A5B5-FD16-4CB0-BD11-89FC58B0DD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0D125DC-B0AD-4D7B-A293-908AEEB025B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48F4A84-F8EB-451D-8030-FDAFDDAC1C3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730EAC4-23D2-4F83-B4CA-ED09FE2A77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5E209CF-554D-47F5-9B50-AEBAB1B093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D9C9B30-374A-4E36-8AC8-628F10A2505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B763E56-2017-458E-A752-A2AA2F39A0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94C9185-D8E3-4B99-A572-4B55865A4C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1580ED1-1790-44E7-9565-1D422C93FE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D936180-EEDB-453F-B664-5CA914B85B2D}"/>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6390628A-4D76-48B5-B5D3-2AE0F901695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AA01F00-0046-4D2E-B1B8-EA1C9D14401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E700BE8-3443-4975-BD03-E766394D2B0C}"/>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5293957A-432B-4D07-B8F8-381DBAC77079}"/>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BFD8C65-2604-42A2-B46A-D54D82CC3E14}"/>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0641E98-EDED-4A09-8264-1E2A2FE2B70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4D53A3B5-355B-419B-852E-5C241718C357}"/>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A7B3FB86-5FFD-4D9C-B1A2-F6B8CD68F323}"/>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5CAE5A09-19C8-43F9-A2AC-7E83FA25ECF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6AAD8FA0-DC08-41A5-A158-E4ADD5CC4C69}"/>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F47DA3-CF6E-4234-9453-B4F290C858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3C0C11-4111-408B-B8E0-3FC0B7384C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4CEF3F-F0B4-4F9B-9B56-6B72212BD4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FDEEAD1-4480-4398-95CD-C123DF7EA4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C7FE25-B049-48A6-9342-DA5264C55F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7" name="楕円 186">
          <a:extLst>
            <a:ext uri="{FF2B5EF4-FFF2-40B4-BE49-F238E27FC236}">
              <a16:creationId xmlns:a16="http://schemas.microsoft.com/office/drawing/2014/main" id="{FDEBDC90-3C37-4871-979F-C988FF05DA09}"/>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C6AF815-C34E-484F-8DED-E91FE23FD053}"/>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189" name="楕円 188">
          <a:extLst>
            <a:ext uri="{FF2B5EF4-FFF2-40B4-BE49-F238E27FC236}">
              <a16:creationId xmlns:a16="http://schemas.microsoft.com/office/drawing/2014/main" id="{4228579F-9138-4894-8D7E-872298A35B4D}"/>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62</xdr:row>
      <xdr:rowOff>17962</xdr:rowOff>
    </xdr:to>
    <xdr:cxnSp macro="">
      <xdr:nvCxnSpPr>
        <xdr:cNvPr id="190" name="直線コネクタ 189">
          <a:extLst>
            <a:ext uri="{FF2B5EF4-FFF2-40B4-BE49-F238E27FC236}">
              <a16:creationId xmlns:a16="http://schemas.microsoft.com/office/drawing/2014/main" id="{EA3A5FE5-7962-45CD-9F92-6E16269A0401}"/>
            </a:ext>
          </a:extLst>
        </xdr:cNvPr>
        <xdr:cNvCxnSpPr/>
      </xdr:nvCxnSpPr>
      <xdr:spPr>
        <a:xfrm flipV="1">
          <a:off x="3797300" y="1060214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1" name="楕円 190">
          <a:extLst>
            <a:ext uri="{FF2B5EF4-FFF2-40B4-BE49-F238E27FC236}">
              <a16:creationId xmlns:a16="http://schemas.microsoft.com/office/drawing/2014/main" id="{9D65BD35-11FC-4EB1-94D6-DC22061E164D}"/>
            </a:ext>
          </a:extLst>
        </xdr:cNvPr>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17962</xdr:rowOff>
    </xdr:to>
    <xdr:cxnSp macro="">
      <xdr:nvCxnSpPr>
        <xdr:cNvPr id="192" name="直線コネクタ 191">
          <a:extLst>
            <a:ext uri="{FF2B5EF4-FFF2-40B4-BE49-F238E27FC236}">
              <a16:creationId xmlns:a16="http://schemas.microsoft.com/office/drawing/2014/main" id="{6E50F900-84D5-457A-B611-9097213115D9}"/>
            </a:ext>
          </a:extLst>
        </xdr:cNvPr>
        <xdr:cNvCxnSpPr/>
      </xdr:nvCxnSpPr>
      <xdr:spPr>
        <a:xfrm>
          <a:off x="2908300" y="106201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3" name="楕円 192">
          <a:extLst>
            <a:ext uri="{FF2B5EF4-FFF2-40B4-BE49-F238E27FC236}">
              <a16:creationId xmlns:a16="http://schemas.microsoft.com/office/drawing/2014/main" id="{FED82D4C-22E4-4C0F-BF50-A12BC9915C96}"/>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161653</xdr:rowOff>
    </xdr:to>
    <xdr:cxnSp macro="">
      <xdr:nvCxnSpPr>
        <xdr:cNvPr id="194" name="直線コネクタ 193">
          <a:extLst>
            <a:ext uri="{FF2B5EF4-FFF2-40B4-BE49-F238E27FC236}">
              <a16:creationId xmlns:a16="http://schemas.microsoft.com/office/drawing/2014/main" id="{6BA19883-0687-493F-A857-F429B63F77A0}"/>
            </a:ext>
          </a:extLst>
        </xdr:cNvPr>
        <xdr:cNvCxnSpPr/>
      </xdr:nvCxnSpPr>
      <xdr:spPr>
        <a:xfrm>
          <a:off x="2019300" y="105907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195" name="楕円 194">
          <a:extLst>
            <a:ext uri="{FF2B5EF4-FFF2-40B4-BE49-F238E27FC236}">
              <a16:creationId xmlns:a16="http://schemas.microsoft.com/office/drawing/2014/main" id="{46348A20-216A-4C56-BF83-0DDC29D8D1A9}"/>
            </a:ext>
          </a:extLst>
        </xdr:cNvPr>
        <xdr:cNvSpPr/>
      </xdr:nvSpPr>
      <xdr:spPr>
        <a:xfrm>
          <a:off x="1079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132262</xdr:rowOff>
    </xdr:to>
    <xdr:cxnSp macro="">
      <xdr:nvCxnSpPr>
        <xdr:cNvPr id="196" name="直線コネクタ 195">
          <a:extLst>
            <a:ext uri="{FF2B5EF4-FFF2-40B4-BE49-F238E27FC236}">
              <a16:creationId xmlns:a16="http://schemas.microsoft.com/office/drawing/2014/main" id="{96A39E34-2B0B-4481-AE83-4241F449203F}"/>
            </a:ext>
          </a:extLst>
        </xdr:cNvPr>
        <xdr:cNvCxnSpPr/>
      </xdr:nvCxnSpPr>
      <xdr:spPr>
        <a:xfrm>
          <a:off x="1130300" y="1057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01B7279-265C-4369-9FD0-72F21791E57A}"/>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233BFE1-A01B-474E-BE2D-E7286110FFDB}"/>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7BD7061-BFB8-482B-BCB7-CD472FC0B46C}"/>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56D44C6-0FF0-42C3-A382-550D9906E4C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916A46B-DD3C-4362-BD78-84DAAFE26736}"/>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FAB2805-6AFA-4C47-BD5E-981EBC7EDC05}"/>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A01AC84-7B5C-4D31-A941-0C04EE57461C}"/>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2DE1F96-D966-43BB-B132-CB3085E21963}"/>
            </a:ext>
          </a:extLst>
        </xdr:cNvPr>
        <xdr:cNvSpPr txBox="1"/>
      </xdr:nvSpPr>
      <xdr:spPr>
        <a:xfrm>
          <a:off x="927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82A1653-45C5-47AC-B761-69718CBF85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9D4C3A5-8A24-4648-A59A-2004303606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C142878-A2EE-4FBF-B1D8-56E2860643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FCA2A73-A69F-4E6D-A05E-2D1EDAC602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CFB104B-7EF2-4D15-89BB-9EA8A850FC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4F5CA92-4576-466B-8BEA-A627000ECD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471048-F3CD-4CB4-969E-35D62E2FD6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E04C88A-4C61-48A5-A29B-852ECCC8D8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9AF8CC5-5651-4F6A-90BD-385F5D0EB4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BEBC0DC-EACB-42CC-8F21-41B3962A47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E4D6656-8BD1-497C-AA35-A7B14C6A739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6F10421-A004-4237-95ED-26979BA0803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850558C-F0A1-4D79-9CF5-2F36195B965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1152710-C2DE-4210-BBF5-ED5E60FC706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464C24E1-62F2-47B6-9216-F8A0D6B0893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B455E3C-320A-4916-9C92-80365E04921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C115EB63-5161-44A1-AA76-3EF32B75B5F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F07D85F5-C231-405D-B25A-3310166CC7B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4C5F34C5-99F1-4F65-A617-E8D3D4B528F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63C8629-E489-4A96-B838-BD29B31CE25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ABB1CAF-BB3B-4AEE-BA4F-B7E4294A078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37E75490-C193-401E-B9C9-26779F2599A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CD3802C-9C67-4F0F-8229-6A35276D89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08BB1C-2A3F-4BED-B3B4-C697794ED19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3188E9D-B8A1-49C3-98F8-9D5EA18DCB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A3CACBE6-054C-4F30-9A84-A8FB7C392E7A}"/>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C33331C-E220-4679-90D1-88B231666028}"/>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2B4DCD96-23DF-4391-A170-E5509F78BE62}"/>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A1C1001-B32F-40FB-AC6B-AA7D76798894}"/>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C9AC44C9-1DC1-4949-9013-0224F744BCF9}"/>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6E3992D-8B11-4347-8A91-0F199571D024}"/>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92C10237-D2CD-40DE-859A-75460435FE9B}"/>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EC8D832-878A-496D-99B2-A33EF3239752}"/>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B09F1525-16DA-481C-BD19-F961505AA7E4}"/>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6A024402-6758-48FF-97A1-9DADB7E78C72}"/>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BBA44B87-B339-4C42-A059-323A34C321D1}"/>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79D8EFF-6F6A-4846-AE4C-8DA2019CC5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B9DF8A-42E8-46FB-9BE1-68F2321AD9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356A25D-8969-40B9-87DE-5259879FD9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AA3B02-3AEC-494F-B56A-AA8F6C403F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9FBD4B-E785-4749-9A1B-C6CD19B451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163410</xdr:rowOff>
    </xdr:from>
    <xdr:to>
      <xdr:col>55</xdr:col>
      <xdr:colOff>50800</xdr:colOff>
      <xdr:row>64</xdr:row>
      <xdr:rowOff>93560</xdr:rowOff>
    </xdr:to>
    <xdr:sp macro="" textlink="">
      <xdr:nvSpPr>
        <xdr:cNvPr id="246" name="楕円 245">
          <a:extLst>
            <a:ext uri="{FF2B5EF4-FFF2-40B4-BE49-F238E27FC236}">
              <a16:creationId xmlns:a16="http://schemas.microsoft.com/office/drawing/2014/main" id="{1FB898B9-BA15-49AB-B7DD-5A3CFA59D665}"/>
            </a:ext>
          </a:extLst>
        </xdr:cNvPr>
        <xdr:cNvSpPr/>
      </xdr:nvSpPr>
      <xdr:spPr>
        <a:xfrm>
          <a:off x="10426700" y="109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78337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4354CF15-2A07-4E87-9C82-043EE4610EDF}"/>
            </a:ext>
          </a:extLst>
        </xdr:cNvPr>
        <xdr:cNvSpPr txBox="1"/>
      </xdr:nvSpPr>
      <xdr:spPr>
        <a:xfrm>
          <a:off x="10515600" y="1087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169546</xdr:rowOff>
    </xdr:from>
    <xdr:to>
      <xdr:col>50</xdr:col>
      <xdr:colOff>165100</xdr:colOff>
      <xdr:row>64</xdr:row>
      <xdr:rowOff>99696</xdr:rowOff>
    </xdr:to>
    <xdr:sp macro="" textlink="">
      <xdr:nvSpPr>
        <xdr:cNvPr id="248" name="楕円 247">
          <a:extLst>
            <a:ext uri="{FF2B5EF4-FFF2-40B4-BE49-F238E27FC236}">
              <a16:creationId xmlns:a16="http://schemas.microsoft.com/office/drawing/2014/main" id="{A5A677B0-5814-4568-A5D6-F1C265545124}"/>
            </a:ext>
          </a:extLst>
        </xdr:cNvPr>
        <xdr:cNvSpPr/>
      </xdr:nvSpPr>
      <xdr:spPr>
        <a:xfrm>
          <a:off x="9588500" y="10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42760</xdr:rowOff>
    </xdr:from>
    <xdr:to>
      <xdr:col>55</xdr:col>
      <xdr:colOff>0</xdr:colOff>
      <xdr:row>64</xdr:row>
      <xdr:rowOff>48896</xdr:rowOff>
    </xdr:to>
    <xdr:cxnSp macro="">
      <xdr:nvCxnSpPr>
        <xdr:cNvPr id="249" name="直線コネクタ 248">
          <a:extLst>
            <a:ext uri="{FF2B5EF4-FFF2-40B4-BE49-F238E27FC236}">
              <a16:creationId xmlns:a16="http://schemas.microsoft.com/office/drawing/2014/main" id="{D924B170-DF68-4874-A61D-4BA1A91CC63A}"/>
            </a:ext>
          </a:extLst>
        </xdr:cNvPr>
        <xdr:cNvCxnSpPr/>
      </xdr:nvCxnSpPr>
      <xdr:spPr>
        <a:xfrm flipV="1">
          <a:off x="9639300" y="11015560"/>
          <a:ext cx="8382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170118</xdr:rowOff>
    </xdr:from>
    <xdr:to>
      <xdr:col>46</xdr:col>
      <xdr:colOff>38100</xdr:colOff>
      <xdr:row>64</xdr:row>
      <xdr:rowOff>100268</xdr:rowOff>
    </xdr:to>
    <xdr:sp macro="" textlink="">
      <xdr:nvSpPr>
        <xdr:cNvPr id="250" name="楕円 249">
          <a:extLst>
            <a:ext uri="{FF2B5EF4-FFF2-40B4-BE49-F238E27FC236}">
              <a16:creationId xmlns:a16="http://schemas.microsoft.com/office/drawing/2014/main" id="{8FB396A8-5295-4396-B04C-969BCA7A5394}"/>
            </a:ext>
          </a:extLst>
        </xdr:cNvPr>
        <xdr:cNvSpPr/>
      </xdr:nvSpPr>
      <xdr:spPr>
        <a:xfrm>
          <a:off x="8699500" y="109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48896</xdr:rowOff>
    </xdr:from>
    <xdr:to>
      <xdr:col>50</xdr:col>
      <xdr:colOff>114300</xdr:colOff>
      <xdr:row>64</xdr:row>
      <xdr:rowOff>49468</xdr:rowOff>
    </xdr:to>
    <xdr:cxnSp macro="">
      <xdr:nvCxnSpPr>
        <xdr:cNvPr id="251" name="直線コネクタ 250">
          <a:extLst>
            <a:ext uri="{FF2B5EF4-FFF2-40B4-BE49-F238E27FC236}">
              <a16:creationId xmlns:a16="http://schemas.microsoft.com/office/drawing/2014/main" id="{721D7421-3251-4DF9-B2F6-D936B5461545}"/>
            </a:ext>
          </a:extLst>
        </xdr:cNvPr>
        <xdr:cNvCxnSpPr/>
      </xdr:nvCxnSpPr>
      <xdr:spPr>
        <a:xfrm flipV="1">
          <a:off x="8750300" y="1102169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170637</xdr:rowOff>
    </xdr:from>
    <xdr:to>
      <xdr:col>41</xdr:col>
      <xdr:colOff>101600</xdr:colOff>
      <xdr:row>64</xdr:row>
      <xdr:rowOff>100787</xdr:rowOff>
    </xdr:to>
    <xdr:sp macro="" textlink="">
      <xdr:nvSpPr>
        <xdr:cNvPr id="252" name="楕円 251">
          <a:extLst>
            <a:ext uri="{FF2B5EF4-FFF2-40B4-BE49-F238E27FC236}">
              <a16:creationId xmlns:a16="http://schemas.microsoft.com/office/drawing/2014/main" id="{B0B90F7E-4460-4E0D-8607-99C1A60DF905}"/>
            </a:ext>
          </a:extLst>
        </xdr:cNvPr>
        <xdr:cNvSpPr/>
      </xdr:nvSpPr>
      <xdr:spPr>
        <a:xfrm>
          <a:off x="7810500" y="10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49468</xdr:rowOff>
    </xdr:from>
    <xdr:to>
      <xdr:col>45</xdr:col>
      <xdr:colOff>177800</xdr:colOff>
      <xdr:row>64</xdr:row>
      <xdr:rowOff>49987</xdr:rowOff>
    </xdr:to>
    <xdr:cxnSp macro="">
      <xdr:nvCxnSpPr>
        <xdr:cNvPr id="253" name="直線コネクタ 252">
          <a:extLst>
            <a:ext uri="{FF2B5EF4-FFF2-40B4-BE49-F238E27FC236}">
              <a16:creationId xmlns:a16="http://schemas.microsoft.com/office/drawing/2014/main" id="{F7A81D30-FEF2-4801-A5D9-97523716318E}"/>
            </a:ext>
          </a:extLst>
        </xdr:cNvPr>
        <xdr:cNvCxnSpPr/>
      </xdr:nvCxnSpPr>
      <xdr:spPr>
        <a:xfrm flipV="1">
          <a:off x="7861300" y="11022268"/>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958</xdr:rowOff>
    </xdr:from>
    <xdr:to>
      <xdr:col>36</xdr:col>
      <xdr:colOff>165100</xdr:colOff>
      <xdr:row>64</xdr:row>
      <xdr:rowOff>102558</xdr:rowOff>
    </xdr:to>
    <xdr:sp macro="" textlink="">
      <xdr:nvSpPr>
        <xdr:cNvPr id="254" name="楕円 253">
          <a:extLst>
            <a:ext uri="{FF2B5EF4-FFF2-40B4-BE49-F238E27FC236}">
              <a16:creationId xmlns:a16="http://schemas.microsoft.com/office/drawing/2014/main" id="{170B0C87-B67E-4C8D-98F0-034CE78493B0}"/>
            </a:ext>
          </a:extLst>
        </xdr:cNvPr>
        <xdr:cNvSpPr/>
      </xdr:nvSpPr>
      <xdr:spPr>
        <a:xfrm>
          <a:off x="6921500" y="109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49987</xdr:rowOff>
    </xdr:from>
    <xdr:to>
      <xdr:col>41</xdr:col>
      <xdr:colOff>50800</xdr:colOff>
      <xdr:row>64</xdr:row>
      <xdr:rowOff>51758</xdr:rowOff>
    </xdr:to>
    <xdr:cxnSp macro="">
      <xdr:nvCxnSpPr>
        <xdr:cNvPr id="255" name="直線コネクタ 254">
          <a:extLst>
            <a:ext uri="{FF2B5EF4-FFF2-40B4-BE49-F238E27FC236}">
              <a16:creationId xmlns:a16="http://schemas.microsoft.com/office/drawing/2014/main" id="{ADC810F1-A804-4B38-B65B-D799CD751363}"/>
            </a:ext>
          </a:extLst>
        </xdr:cNvPr>
        <xdr:cNvCxnSpPr/>
      </xdr:nvCxnSpPr>
      <xdr:spPr>
        <a:xfrm flipV="1">
          <a:off x="6972300" y="1102278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AB37482-7430-456F-81F1-08067F96672C}"/>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C359A3E-B71B-4788-8EC0-78D8144BA62B}"/>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59F46E6-6E8E-4F96-8BF4-CDFF678DD761}"/>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4DD0D3C-450B-4A83-8F20-260DEF624B6F}"/>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90823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F066F15-987A-47A3-AB1E-58B67ED6BCB5}"/>
            </a:ext>
          </a:extLst>
        </xdr:cNvPr>
        <xdr:cNvSpPr txBox="1"/>
      </xdr:nvSpPr>
      <xdr:spPr>
        <a:xfrm>
          <a:off x="9359411" y="110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91395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B267064F-C07F-404A-B189-47A0D6AC3331}"/>
            </a:ext>
          </a:extLst>
        </xdr:cNvPr>
        <xdr:cNvSpPr txBox="1"/>
      </xdr:nvSpPr>
      <xdr:spPr>
        <a:xfrm>
          <a:off x="8483111" y="110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91914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F5A0E8C-504C-4EA4-B483-F2AEEDB090C3}"/>
            </a:ext>
          </a:extLst>
        </xdr:cNvPr>
        <xdr:cNvSpPr txBox="1"/>
      </xdr:nvSpPr>
      <xdr:spPr>
        <a:xfrm>
          <a:off x="7594111" y="110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93685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9FBF9608-864B-4227-8CBD-452DF0A30E11}"/>
            </a:ext>
          </a:extLst>
        </xdr:cNvPr>
        <xdr:cNvSpPr txBox="1"/>
      </xdr:nvSpPr>
      <xdr:spPr>
        <a:xfrm>
          <a:off x="6705111" y="110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EF0480B-5577-4E62-BC8A-E956EE4F6E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CC2C310-8F4C-4A21-A5C5-21278EEF42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AF6C8AA-9CD7-4794-8CC1-0B7DDFE901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AB2B79A-5E00-4E1C-A793-698C658049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94C11D1-3E89-4235-9821-8F2EE0CBD9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9A1A508-A11E-40B4-804C-E6D8142CB7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6C61D10-E36B-4B57-8C9B-27068EFEE0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C756C17-E9BE-40EE-82CE-14F57425229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D214131F-9937-468A-84F4-98D020C213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23C1C64E-9337-47E1-813A-B88EDFD838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43484D1F-1271-4E38-8F26-91D5378396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591B6D96-CE54-4F33-AF65-E71279F9EB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FA92012-4C9A-4B08-8859-66480A9683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D6960E4-E8AD-45E9-BBFA-632F290C85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B8F57E7B-FC79-40B3-A9CC-F27DD9676A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45A6E3B1-355C-4422-AE65-7A60009F769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E140EF1F-018E-4D80-8DC1-C34E8D6865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7D2DB3B-D4C2-4C96-AE49-6C741AEAD4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C40FB67-E488-4E5C-AC56-66C91D4684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D8A80188-E89F-4535-9908-81F0C9DE60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0CBE8AF-01F3-4666-8843-790DB0E910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891276E2-B2AE-448F-BE6D-D265DF589D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BA0D388A-E255-419C-AA55-26DA991711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643734B-3E50-49D9-AFB4-0D8ED037A3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6FF2F581-33B3-42A3-869C-D30E6EE9EC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E7831972-3300-416A-BD62-7AE37397A7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771AC0C-36EA-4B86-8E32-2FB05BD0B2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4CBDF941-9032-4BB4-8B9E-16ACF0958D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6ABDFD0-F387-46F9-949E-2A30B1DD22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BB8A0181-455A-4738-B163-8A872B4D92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B10EEC8C-FA1F-4823-8ABC-4881B50151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ACC940C7-6991-4F40-9C39-03C393BB43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F38A8D5-F765-4237-A5EB-129F604A5E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C44917AA-B9A0-4A75-B30E-B13A8F9D16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2AE578B-785A-419E-B610-D69F05B9F5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7A8F952-CDF3-4880-A373-3B0FC05B4F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F5B78761-5CDA-4AE2-BC9A-B8B08C59E0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EC955F77-7BFE-4836-895D-9D6F18352B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DE27FAA-EF17-4DA2-97EA-27E0FCABB2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C8EA94A6-249C-4933-BFAE-A5683C90D7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FB3D1D4F-2B32-4D61-9D63-DDEF4BA017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2392A9F4-FBA6-499C-A91B-4BBF61C9A3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9FBF6A26-F423-42EE-BA4C-8862B5E4AD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3B0A8DAD-339C-42E5-90CD-AF80E2C887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6160342D-4F16-463F-B6E9-CA4EB06EF8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8853BF72-19A4-4966-9095-D6CD5565ED3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EB7EE075-5357-4896-BFD3-32ED53C6A55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D5478552-5B07-405D-B8D4-1903F674F4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C7C54BEC-F27D-4DD9-AA33-3302E4C2286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867CEDB4-1CDC-4AB3-973A-9313BF89858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49971403-5D2E-43B9-92F4-0B10DCB684D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9CB1E38A-DE32-48C0-AC24-850695A92FB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F9FC1AFA-C66A-4ED2-986B-7CF614B0605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96EAE40B-65D2-4A86-936C-667E38A62F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719AB08D-AD3F-4739-8A2C-E6C10B653AE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6FAF91F0-7EC4-4F5E-BAAE-A6C7E6CBD7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6595516A-0F36-46FF-B245-67D871B2DC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176C9831-C333-4C18-8152-1C86E01090F9}"/>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F65A5A7B-1B90-410F-A0D1-9793DB23EF4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0FE7B00E-F737-4E18-B952-5DBD22268B9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F422DB88-36AA-401C-A574-E46F826E3CF1}"/>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5" name="直線コネクタ 324">
          <a:extLst>
            <a:ext uri="{FF2B5EF4-FFF2-40B4-BE49-F238E27FC236}">
              <a16:creationId xmlns:a16="http://schemas.microsoft.com/office/drawing/2014/main" id="{80F3D08A-B8A6-4C86-B5EA-F346208DDE3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7B8F681C-DA25-4E4B-B9E3-34DE10BA3826}"/>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7" name="フローチャート: 判断 326">
          <a:extLst>
            <a:ext uri="{FF2B5EF4-FFF2-40B4-BE49-F238E27FC236}">
              <a16:creationId xmlns:a16="http://schemas.microsoft.com/office/drawing/2014/main" id="{70863FA0-1CD2-449C-B1FB-23F21C6BC0DD}"/>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8" name="フローチャート: 判断 327">
          <a:extLst>
            <a:ext uri="{FF2B5EF4-FFF2-40B4-BE49-F238E27FC236}">
              <a16:creationId xmlns:a16="http://schemas.microsoft.com/office/drawing/2014/main" id="{24AA1270-39F4-45DC-A783-09D8BC9AFE28}"/>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9" name="フローチャート: 判断 328">
          <a:extLst>
            <a:ext uri="{FF2B5EF4-FFF2-40B4-BE49-F238E27FC236}">
              <a16:creationId xmlns:a16="http://schemas.microsoft.com/office/drawing/2014/main" id="{CBDD5F4D-1798-4E51-A34A-24C6EC8A2439}"/>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30" name="フローチャート: 判断 329">
          <a:extLst>
            <a:ext uri="{FF2B5EF4-FFF2-40B4-BE49-F238E27FC236}">
              <a16:creationId xmlns:a16="http://schemas.microsoft.com/office/drawing/2014/main" id="{15E410B7-39E1-45AF-85B6-B1A5B93806AB}"/>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31" name="フローチャート: 判断 330">
          <a:extLst>
            <a:ext uri="{FF2B5EF4-FFF2-40B4-BE49-F238E27FC236}">
              <a16:creationId xmlns:a16="http://schemas.microsoft.com/office/drawing/2014/main" id="{8AE6B1B0-ECF4-4D09-8B25-D5A176F565E8}"/>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EC57446-C95E-48BE-A225-DD10F22963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C78FB4F-F7BF-412F-81FA-FECF8A4E30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2EE2DCE-A628-499D-9A06-6BEE80750D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BA564ED-8EA2-4476-8F04-B26B04BCE9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973002CF-C69C-4AFF-8D92-C58850A4BD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58057</xdr:rowOff>
    </xdr:from>
    <xdr:to>
      <xdr:col>85</xdr:col>
      <xdr:colOff>177800</xdr:colOff>
      <xdr:row>40</xdr:row>
      <xdr:rowOff>159657</xdr:rowOff>
    </xdr:to>
    <xdr:sp macro="" textlink="">
      <xdr:nvSpPr>
        <xdr:cNvPr id="337" name="楕円 336">
          <a:extLst>
            <a:ext uri="{FF2B5EF4-FFF2-40B4-BE49-F238E27FC236}">
              <a16:creationId xmlns:a16="http://schemas.microsoft.com/office/drawing/2014/main" id="{1B0E5CC4-5A72-4FE7-B723-38EA8F49791E}"/>
            </a:ext>
          </a:extLst>
        </xdr:cNvPr>
        <xdr:cNvSpPr/>
      </xdr:nvSpPr>
      <xdr:spPr>
        <a:xfrm>
          <a:off x="16268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36484</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ABC83E7B-DEBC-4685-BE31-8A5A48DE3749}"/>
            </a:ext>
          </a:extLst>
        </xdr:cNvPr>
        <xdr:cNvSpPr txBox="1"/>
      </xdr:nvSpPr>
      <xdr:spPr>
        <a:xfrm>
          <a:off x="16357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22134</xdr:rowOff>
    </xdr:from>
    <xdr:to>
      <xdr:col>81</xdr:col>
      <xdr:colOff>101600</xdr:colOff>
      <xdr:row>40</xdr:row>
      <xdr:rowOff>123734</xdr:rowOff>
    </xdr:to>
    <xdr:sp macro="" textlink="">
      <xdr:nvSpPr>
        <xdr:cNvPr id="339" name="楕円 338">
          <a:extLst>
            <a:ext uri="{FF2B5EF4-FFF2-40B4-BE49-F238E27FC236}">
              <a16:creationId xmlns:a16="http://schemas.microsoft.com/office/drawing/2014/main" id="{EB754085-D697-45A5-82B9-CEE947329E63}"/>
            </a:ext>
          </a:extLst>
        </xdr:cNvPr>
        <xdr:cNvSpPr/>
      </xdr:nvSpPr>
      <xdr:spPr>
        <a:xfrm>
          <a:off x="15430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72934</xdr:rowOff>
    </xdr:from>
    <xdr:to>
      <xdr:col>85</xdr:col>
      <xdr:colOff>127000</xdr:colOff>
      <xdr:row>40</xdr:row>
      <xdr:rowOff>108857</xdr:rowOff>
    </xdr:to>
    <xdr:cxnSp macro="">
      <xdr:nvCxnSpPr>
        <xdr:cNvPr id="340" name="直線コネクタ 339">
          <a:extLst>
            <a:ext uri="{FF2B5EF4-FFF2-40B4-BE49-F238E27FC236}">
              <a16:creationId xmlns:a16="http://schemas.microsoft.com/office/drawing/2014/main" id="{99CEC2CE-6461-4789-9BD6-4FBFBBFB25BB}"/>
            </a:ext>
          </a:extLst>
        </xdr:cNvPr>
        <xdr:cNvCxnSpPr/>
      </xdr:nvCxnSpPr>
      <xdr:spPr>
        <a:xfrm>
          <a:off x="15481300" y="69309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157662</xdr:rowOff>
    </xdr:from>
    <xdr:to>
      <xdr:col>76</xdr:col>
      <xdr:colOff>165100</xdr:colOff>
      <xdr:row>40</xdr:row>
      <xdr:rowOff>87812</xdr:rowOff>
    </xdr:to>
    <xdr:sp macro="" textlink="">
      <xdr:nvSpPr>
        <xdr:cNvPr id="341" name="楕円 340">
          <a:extLst>
            <a:ext uri="{FF2B5EF4-FFF2-40B4-BE49-F238E27FC236}">
              <a16:creationId xmlns:a16="http://schemas.microsoft.com/office/drawing/2014/main" id="{D32133F6-5006-4C5D-904E-01132EA40FA6}"/>
            </a:ext>
          </a:extLst>
        </xdr:cNvPr>
        <xdr:cNvSpPr/>
      </xdr:nvSpPr>
      <xdr:spPr>
        <a:xfrm>
          <a:off x="14541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37012</xdr:rowOff>
    </xdr:from>
    <xdr:to>
      <xdr:col>81</xdr:col>
      <xdr:colOff>50800</xdr:colOff>
      <xdr:row>40</xdr:row>
      <xdr:rowOff>72934</xdr:rowOff>
    </xdr:to>
    <xdr:cxnSp macro="">
      <xdr:nvCxnSpPr>
        <xdr:cNvPr id="342" name="直線コネクタ 341">
          <a:extLst>
            <a:ext uri="{FF2B5EF4-FFF2-40B4-BE49-F238E27FC236}">
              <a16:creationId xmlns:a16="http://schemas.microsoft.com/office/drawing/2014/main" id="{ADE1813A-B066-4538-ABC4-879116B8105F}"/>
            </a:ext>
          </a:extLst>
        </xdr:cNvPr>
        <xdr:cNvCxnSpPr/>
      </xdr:nvCxnSpPr>
      <xdr:spPr>
        <a:xfrm>
          <a:off x="14592300" y="68950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121738</xdr:rowOff>
    </xdr:from>
    <xdr:to>
      <xdr:col>72</xdr:col>
      <xdr:colOff>38100</xdr:colOff>
      <xdr:row>40</xdr:row>
      <xdr:rowOff>51888</xdr:rowOff>
    </xdr:to>
    <xdr:sp macro="" textlink="">
      <xdr:nvSpPr>
        <xdr:cNvPr id="343" name="楕円 342">
          <a:extLst>
            <a:ext uri="{FF2B5EF4-FFF2-40B4-BE49-F238E27FC236}">
              <a16:creationId xmlns:a16="http://schemas.microsoft.com/office/drawing/2014/main" id="{BC85C3F2-84A6-4124-A37A-054D86FAF950}"/>
            </a:ext>
          </a:extLst>
        </xdr:cNvPr>
        <xdr:cNvSpPr/>
      </xdr:nvSpPr>
      <xdr:spPr>
        <a:xfrm>
          <a:off x="13652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37012</xdr:rowOff>
    </xdr:to>
    <xdr:cxnSp macro="">
      <xdr:nvCxnSpPr>
        <xdr:cNvPr id="344" name="直線コネクタ 343">
          <a:extLst>
            <a:ext uri="{FF2B5EF4-FFF2-40B4-BE49-F238E27FC236}">
              <a16:creationId xmlns:a16="http://schemas.microsoft.com/office/drawing/2014/main" id="{D12EF4A9-1F0F-484D-B731-9A6B19E3134E}"/>
            </a:ext>
          </a:extLst>
        </xdr:cNvPr>
        <xdr:cNvCxnSpPr/>
      </xdr:nvCxnSpPr>
      <xdr:spPr>
        <a:xfrm>
          <a:off x="13703300" y="685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85816</xdr:rowOff>
    </xdr:from>
    <xdr:to>
      <xdr:col>67</xdr:col>
      <xdr:colOff>101600</xdr:colOff>
      <xdr:row>40</xdr:row>
      <xdr:rowOff>15966</xdr:rowOff>
    </xdr:to>
    <xdr:sp macro="" textlink="">
      <xdr:nvSpPr>
        <xdr:cNvPr id="345" name="楕円 344">
          <a:extLst>
            <a:ext uri="{FF2B5EF4-FFF2-40B4-BE49-F238E27FC236}">
              <a16:creationId xmlns:a16="http://schemas.microsoft.com/office/drawing/2014/main" id="{32C377EF-BCE1-43C8-AD97-A8B03F56F06B}"/>
            </a:ext>
          </a:extLst>
        </xdr:cNvPr>
        <xdr:cNvSpPr/>
      </xdr:nvSpPr>
      <xdr:spPr>
        <a:xfrm>
          <a:off x="12763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136616</xdr:rowOff>
    </xdr:from>
    <xdr:to>
      <xdr:col>71</xdr:col>
      <xdr:colOff>177800</xdr:colOff>
      <xdr:row>40</xdr:row>
      <xdr:rowOff>1088</xdr:rowOff>
    </xdr:to>
    <xdr:cxnSp macro="">
      <xdr:nvCxnSpPr>
        <xdr:cNvPr id="346" name="直線コネクタ 345">
          <a:extLst>
            <a:ext uri="{FF2B5EF4-FFF2-40B4-BE49-F238E27FC236}">
              <a16:creationId xmlns:a16="http://schemas.microsoft.com/office/drawing/2014/main" id="{CAD81872-0E10-47D9-A46B-A9E71EFFBB42}"/>
            </a:ext>
          </a:extLst>
        </xdr:cNvPr>
        <xdr:cNvCxnSpPr/>
      </xdr:nvCxnSpPr>
      <xdr:spPr>
        <a:xfrm>
          <a:off x="12814300" y="682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B0902332-55A4-498C-BCC7-5C77BB911F7F}"/>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40A115D-4D4B-4B41-9459-06A2133AD97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8DC647A8-9B9E-437D-8343-E5651BC21D45}"/>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66A84EBA-2D90-4F00-B02B-1B9030564AB7}"/>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114861</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6CB410BC-0E8E-45AB-B448-1A51BF92D872}"/>
            </a:ext>
          </a:extLst>
        </xdr:cNvPr>
        <xdr:cNvSpPr txBox="1"/>
      </xdr:nvSpPr>
      <xdr:spPr>
        <a:xfrm>
          <a:off x="152660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78939</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E2DEE643-E669-4508-8B8E-DEE8BC28A874}"/>
            </a:ext>
          </a:extLst>
        </xdr:cNvPr>
        <xdr:cNvSpPr txBox="1"/>
      </xdr:nvSpPr>
      <xdr:spPr>
        <a:xfrm>
          <a:off x="14389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43015</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36E3B9BE-A1FE-4CB1-BC83-C455D2B655A0}"/>
            </a:ext>
          </a:extLst>
        </xdr:cNvPr>
        <xdr:cNvSpPr txBox="1"/>
      </xdr:nvSpPr>
      <xdr:spPr>
        <a:xfrm>
          <a:off x="13500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7093</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E860EBCA-2B00-4D2B-B1B6-8F4018E564E5}"/>
            </a:ext>
          </a:extLst>
        </xdr:cNvPr>
        <xdr:cNvSpPr txBox="1"/>
      </xdr:nvSpPr>
      <xdr:spPr>
        <a:xfrm>
          <a:off x="12611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2BEF4332-3C2E-4945-BA1B-31640B7C75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818AAB53-B81C-4FE8-987C-2929418B5A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346D803D-E761-4465-AC6E-E944A56F93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D3435B35-9FD4-4FDA-9694-2F3CDB17AC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1635CAB-C8E2-4B78-AF7E-D7434E3817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5346DD72-8F29-4870-8DDA-DD26F0E416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70820AA7-014F-4121-8999-AD94462EF2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36EB8EAC-F8AC-4AD8-9663-144A9BE97C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7BCA2EAA-A83C-4BAC-9342-E54D21A671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5294AAAB-524D-44D0-AE89-008AEC88D4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9E2EB6A2-4C92-421C-8D82-06B10CA11B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C08159AA-F0D7-4A65-AE75-D4047F422A2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CC3005DC-A747-4E06-B9C1-BDF96339F2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E5621CDF-04F9-4129-884B-B96D66C0CC1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F3C2FCE2-5DC8-4772-B75A-2162FF4580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702D5452-3A27-4238-9A17-09FDE60F165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8C48624-AEB8-4339-9DFF-41044EA0E10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24B488B9-A591-466C-8DBA-1C0F3E1BDBE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A32958C8-368F-411F-A1A3-6D0892374B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9A8A344B-C65D-4AE8-8902-0EF88F8C90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2E7861D3-A61D-46AE-A5FB-FC588DE7F2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6" name="直線コネクタ 375">
          <a:extLst>
            <a:ext uri="{FF2B5EF4-FFF2-40B4-BE49-F238E27FC236}">
              <a16:creationId xmlns:a16="http://schemas.microsoft.com/office/drawing/2014/main" id="{C84653AF-4630-4093-983E-3C3D336090F8}"/>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705424EE-8D1E-42F9-8B69-7B77F6D7479B}"/>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8" name="直線コネクタ 377">
          <a:extLst>
            <a:ext uri="{FF2B5EF4-FFF2-40B4-BE49-F238E27FC236}">
              <a16:creationId xmlns:a16="http://schemas.microsoft.com/office/drawing/2014/main" id="{65B560AB-8EE0-45E0-A51A-60A2B1999D88}"/>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2C6DEF52-C947-4EE6-945B-1E591D95287D}"/>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80" name="直線コネクタ 379">
          <a:extLst>
            <a:ext uri="{FF2B5EF4-FFF2-40B4-BE49-F238E27FC236}">
              <a16:creationId xmlns:a16="http://schemas.microsoft.com/office/drawing/2014/main" id="{9A933B6C-5A8E-44FA-B60F-5B684CD0248A}"/>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F8867165-B4CC-4B5C-8BF4-182D3768AD6C}"/>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82" name="フローチャート: 判断 381">
          <a:extLst>
            <a:ext uri="{FF2B5EF4-FFF2-40B4-BE49-F238E27FC236}">
              <a16:creationId xmlns:a16="http://schemas.microsoft.com/office/drawing/2014/main" id="{60AB059B-FF14-45CE-B6AB-BC3F03677C4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3" name="フローチャート: 判断 382">
          <a:extLst>
            <a:ext uri="{FF2B5EF4-FFF2-40B4-BE49-F238E27FC236}">
              <a16:creationId xmlns:a16="http://schemas.microsoft.com/office/drawing/2014/main" id="{58D06E2A-D91C-4ED8-B10E-8138713A2185}"/>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4" name="フローチャート: 判断 383">
          <a:extLst>
            <a:ext uri="{FF2B5EF4-FFF2-40B4-BE49-F238E27FC236}">
              <a16:creationId xmlns:a16="http://schemas.microsoft.com/office/drawing/2014/main" id="{32059EA4-CF58-44AB-B662-85FB8B585A0F}"/>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385" name="フローチャート: 判断 384">
          <a:extLst>
            <a:ext uri="{FF2B5EF4-FFF2-40B4-BE49-F238E27FC236}">
              <a16:creationId xmlns:a16="http://schemas.microsoft.com/office/drawing/2014/main" id="{8DED55F3-C8D5-4A40-8EB8-5695BCADD98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6" name="フローチャート: 判断 385">
          <a:extLst>
            <a:ext uri="{FF2B5EF4-FFF2-40B4-BE49-F238E27FC236}">
              <a16:creationId xmlns:a16="http://schemas.microsoft.com/office/drawing/2014/main" id="{64737941-D710-482A-B238-D7C4F329A862}"/>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E668E33-2732-45BD-AE53-51B0FE656A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EF8A5A1-80D6-445E-8CAD-92461ED9C8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5C6022A-5DBF-40B6-89BC-B4E8B0A183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C9E53FC-5685-4C74-8134-088E57DFEA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D427522-9EB6-4340-A511-A8DED28EBE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392" name="楕円 391">
          <a:extLst>
            <a:ext uri="{FF2B5EF4-FFF2-40B4-BE49-F238E27FC236}">
              <a16:creationId xmlns:a16="http://schemas.microsoft.com/office/drawing/2014/main" id="{96170741-197D-4763-9F5F-16F5342AAD42}"/>
            </a:ext>
          </a:extLst>
        </xdr:cNvPr>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25172F2C-C097-49E4-9E94-95773DC16860}"/>
            </a:ext>
          </a:extLst>
        </xdr:cNvPr>
        <xdr:cNvSpPr txBox="1"/>
      </xdr:nvSpPr>
      <xdr:spPr>
        <a:xfrm>
          <a:off x="22199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119126</xdr:rowOff>
    </xdr:from>
    <xdr:to>
      <xdr:col>112</xdr:col>
      <xdr:colOff>38100</xdr:colOff>
      <xdr:row>41</xdr:row>
      <xdr:rowOff>49276</xdr:rowOff>
    </xdr:to>
    <xdr:sp macro="" textlink="">
      <xdr:nvSpPr>
        <xdr:cNvPr id="394" name="楕円 393">
          <a:extLst>
            <a:ext uri="{FF2B5EF4-FFF2-40B4-BE49-F238E27FC236}">
              <a16:creationId xmlns:a16="http://schemas.microsoft.com/office/drawing/2014/main" id="{7026D26C-2046-4E5C-BD80-EE71DF08C9E8}"/>
            </a:ext>
          </a:extLst>
        </xdr:cNvPr>
        <xdr:cNvSpPr/>
      </xdr:nvSpPr>
      <xdr:spPr>
        <a:xfrm>
          <a:off x="21272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169926</xdr:rowOff>
    </xdr:to>
    <xdr:cxnSp macro="">
      <xdr:nvCxnSpPr>
        <xdr:cNvPr id="395" name="直線コネクタ 394">
          <a:extLst>
            <a:ext uri="{FF2B5EF4-FFF2-40B4-BE49-F238E27FC236}">
              <a16:creationId xmlns:a16="http://schemas.microsoft.com/office/drawing/2014/main" id="{51226556-B24D-404A-BBD1-C90CB7BD2BE3}"/>
            </a:ext>
          </a:extLst>
        </xdr:cNvPr>
        <xdr:cNvCxnSpPr/>
      </xdr:nvCxnSpPr>
      <xdr:spPr>
        <a:xfrm flipV="1">
          <a:off x="21323300" y="702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119126</xdr:rowOff>
    </xdr:from>
    <xdr:to>
      <xdr:col>107</xdr:col>
      <xdr:colOff>101600</xdr:colOff>
      <xdr:row>41</xdr:row>
      <xdr:rowOff>49276</xdr:rowOff>
    </xdr:to>
    <xdr:sp macro="" textlink="">
      <xdr:nvSpPr>
        <xdr:cNvPr id="396" name="楕円 395">
          <a:extLst>
            <a:ext uri="{FF2B5EF4-FFF2-40B4-BE49-F238E27FC236}">
              <a16:creationId xmlns:a16="http://schemas.microsoft.com/office/drawing/2014/main" id="{A6A41E40-84AC-4FFA-B00D-1B2742C6BE7A}"/>
            </a:ext>
          </a:extLst>
        </xdr:cNvPr>
        <xdr:cNvSpPr/>
      </xdr:nvSpPr>
      <xdr:spPr>
        <a:xfrm>
          <a:off x="20383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169926</xdr:rowOff>
    </xdr:from>
    <xdr:to>
      <xdr:col>111</xdr:col>
      <xdr:colOff>177800</xdr:colOff>
      <xdr:row>40</xdr:row>
      <xdr:rowOff>169926</xdr:rowOff>
    </xdr:to>
    <xdr:cxnSp macro="">
      <xdr:nvCxnSpPr>
        <xdr:cNvPr id="397" name="直線コネクタ 396">
          <a:extLst>
            <a:ext uri="{FF2B5EF4-FFF2-40B4-BE49-F238E27FC236}">
              <a16:creationId xmlns:a16="http://schemas.microsoft.com/office/drawing/2014/main" id="{68B6BA3B-AF34-4391-9324-3E62C7F5ACC5}"/>
            </a:ext>
          </a:extLst>
        </xdr:cNvPr>
        <xdr:cNvCxnSpPr/>
      </xdr:nvCxnSpPr>
      <xdr:spPr>
        <a:xfrm>
          <a:off x="20434300" y="702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398" name="楕円 397">
          <a:extLst>
            <a:ext uri="{FF2B5EF4-FFF2-40B4-BE49-F238E27FC236}">
              <a16:creationId xmlns:a16="http://schemas.microsoft.com/office/drawing/2014/main" id="{1E6D4C87-8DC8-4499-8A90-742E9ECC7577}"/>
            </a:ext>
          </a:extLst>
        </xdr:cNvPr>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41</xdr:row>
      <xdr:rowOff>762</xdr:rowOff>
    </xdr:to>
    <xdr:cxnSp macro="">
      <xdr:nvCxnSpPr>
        <xdr:cNvPr id="399" name="直線コネクタ 398">
          <a:extLst>
            <a:ext uri="{FF2B5EF4-FFF2-40B4-BE49-F238E27FC236}">
              <a16:creationId xmlns:a16="http://schemas.microsoft.com/office/drawing/2014/main" id="{FA71F799-ECF8-4AB9-813D-EA465E737A74}"/>
            </a:ext>
          </a:extLst>
        </xdr:cNvPr>
        <xdr:cNvCxnSpPr/>
      </xdr:nvCxnSpPr>
      <xdr:spPr>
        <a:xfrm flipV="1">
          <a:off x="19545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00" name="楕円 399">
          <a:extLst>
            <a:ext uri="{FF2B5EF4-FFF2-40B4-BE49-F238E27FC236}">
              <a16:creationId xmlns:a16="http://schemas.microsoft.com/office/drawing/2014/main" id="{785543AB-AAE4-4B31-B498-37FA29993AF9}"/>
            </a:ext>
          </a:extLst>
        </xdr:cNvPr>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762</xdr:rowOff>
    </xdr:to>
    <xdr:cxnSp macro="">
      <xdr:nvCxnSpPr>
        <xdr:cNvPr id="401" name="直線コネクタ 400">
          <a:extLst>
            <a:ext uri="{FF2B5EF4-FFF2-40B4-BE49-F238E27FC236}">
              <a16:creationId xmlns:a16="http://schemas.microsoft.com/office/drawing/2014/main" id="{650443D0-3D49-449F-B1C9-E7BD3D97C4EE}"/>
            </a:ext>
          </a:extLst>
        </xdr:cNvPr>
        <xdr:cNvCxnSpPr/>
      </xdr:nvCxnSpPr>
      <xdr:spPr>
        <a:xfrm>
          <a:off x="18656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CC9C7C09-4D93-4191-ABBB-6C256AEFFD3C}"/>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424F3359-9FAD-457F-A33F-F185817B9D24}"/>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89E3F35C-F84A-4488-ADB4-58899DE4E74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B136DFA5-1D47-4338-BD9E-84FBD656BFAA}"/>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40403</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2E086624-A5BB-490B-9D51-B48A411D00D1}"/>
            </a:ext>
          </a:extLst>
        </xdr:cNvPr>
        <xdr:cNvSpPr txBox="1"/>
      </xdr:nvSpPr>
      <xdr:spPr>
        <a:xfrm>
          <a:off x="210757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40403</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63337D0E-9FB4-4F2B-B0E0-C4975D6BD9DD}"/>
            </a:ext>
          </a:extLst>
        </xdr:cNvPr>
        <xdr:cNvSpPr txBox="1"/>
      </xdr:nvSpPr>
      <xdr:spPr>
        <a:xfrm>
          <a:off x="20199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F3CB5213-CA0D-45C8-B907-D4CB0633AF0C}"/>
            </a:ext>
          </a:extLst>
        </xdr:cNvPr>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5C745E36-38D5-4216-B858-1D69F67C286C}"/>
            </a:ext>
          </a:extLst>
        </xdr:cNvPr>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F98BE37-A0B5-4C07-8DF1-BD623B931A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106AB488-04FE-40D6-846B-61382D662F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A09057FF-F5C8-46AB-8A3F-C13499B4D0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FB3A1A9E-CC21-4330-89CF-4A4C306949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BDC2B51A-9C7D-4B53-BFED-371AE9181E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F363E8DD-F62C-47F4-A9F2-60997318EA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99232086-6355-4CC7-9AC7-9C71E2C9C0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51B61A0B-1B48-425C-8F92-6A07C69E8A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708F7F73-D397-4E55-90AD-355978BB3AC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ADA65E8-107F-4778-83C5-39D2CEF6C8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093D402-35CA-47D9-A27A-439F2FA655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812DEA92-BE1F-4023-AF95-0881F95961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06CD5216-8594-4510-BA91-D1936B57723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FA192C9A-E523-4E8C-9CC0-4C2610EAF0C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D6CF6BD2-10B7-4D70-AB66-73B889F86D4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76388470-7739-4738-9E11-6E88A38F00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8C003E33-8AA2-42C6-A640-9B7229BAF59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4B9D6EAE-75CC-4AAB-8FF2-77D48B3BF6C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47774811-FE81-457C-A0C8-B421E1FF8F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7507043C-E61A-4ED6-9C64-90D86E7F76C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C1BC4622-F83D-477D-8567-E3C4CFE5D48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F88D8219-BC3E-4ED5-B3E2-B3D1C0DE28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610AD148-C6C7-49F2-8F0A-201CD5D3804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A3A03786-6322-42D5-9051-71D97BB391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4" name="直線コネクタ 433">
          <a:extLst>
            <a:ext uri="{FF2B5EF4-FFF2-40B4-BE49-F238E27FC236}">
              <a16:creationId xmlns:a16="http://schemas.microsoft.com/office/drawing/2014/main" id="{2B9E408C-8DDE-4E8F-A167-CD7EA7DC2B9B}"/>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4FF3CE4F-EFE4-4370-AFF6-D91755CB9B0C}"/>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6" name="直線コネクタ 435">
          <a:extLst>
            <a:ext uri="{FF2B5EF4-FFF2-40B4-BE49-F238E27FC236}">
              <a16:creationId xmlns:a16="http://schemas.microsoft.com/office/drawing/2014/main" id="{818D1441-A386-4492-8C77-274CDB9989B6}"/>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F58125C9-B8C0-4D87-8347-55C7227AD63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8" name="直線コネクタ 437">
          <a:extLst>
            <a:ext uri="{FF2B5EF4-FFF2-40B4-BE49-F238E27FC236}">
              <a16:creationId xmlns:a16="http://schemas.microsoft.com/office/drawing/2014/main" id="{40B84A8B-8983-454F-ABF5-B1FA240B63D9}"/>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0F884C34-ECFD-4B72-9CDD-E838FA246F7D}"/>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0" name="フローチャート: 判断 439">
          <a:extLst>
            <a:ext uri="{FF2B5EF4-FFF2-40B4-BE49-F238E27FC236}">
              <a16:creationId xmlns:a16="http://schemas.microsoft.com/office/drawing/2014/main" id="{B3D16C7C-A07E-42DD-A20A-F1ADBACCB3E8}"/>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1" name="フローチャート: 判断 440">
          <a:extLst>
            <a:ext uri="{FF2B5EF4-FFF2-40B4-BE49-F238E27FC236}">
              <a16:creationId xmlns:a16="http://schemas.microsoft.com/office/drawing/2014/main" id="{95D2A10A-F721-4D8A-B4EA-EA407792B02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2" name="フローチャート: 判断 441">
          <a:extLst>
            <a:ext uri="{FF2B5EF4-FFF2-40B4-BE49-F238E27FC236}">
              <a16:creationId xmlns:a16="http://schemas.microsoft.com/office/drawing/2014/main" id="{465C0B2D-F954-43F4-9EBA-7B409D4F8F4F}"/>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3" name="フローチャート: 判断 442">
          <a:extLst>
            <a:ext uri="{FF2B5EF4-FFF2-40B4-BE49-F238E27FC236}">
              <a16:creationId xmlns:a16="http://schemas.microsoft.com/office/drawing/2014/main" id="{FAF0F60C-1FFB-402D-99A3-0B7A793AD5A6}"/>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4" name="フローチャート: 判断 443">
          <a:extLst>
            <a:ext uri="{FF2B5EF4-FFF2-40B4-BE49-F238E27FC236}">
              <a16:creationId xmlns:a16="http://schemas.microsoft.com/office/drawing/2014/main" id="{A84EE36E-8B10-4444-ADF1-D0D5E3BFB762}"/>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4C110FA-AABD-4EEA-8FB8-C47CC7B04C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6DB0C39-277A-4C06-841A-F624CDA6C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61CAAD5-30C2-4FF5-A4B9-C63CD65C24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46725343-0B3B-4958-BB8A-D9CAA3B7E1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88AACA1-D2AA-4D17-A76C-D9CF471E03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xdr:rowOff>
    </xdr:from>
    <xdr:to>
      <xdr:col>85</xdr:col>
      <xdr:colOff>177800</xdr:colOff>
      <xdr:row>61</xdr:row>
      <xdr:rowOff>117475</xdr:rowOff>
    </xdr:to>
    <xdr:sp macro="" textlink="">
      <xdr:nvSpPr>
        <xdr:cNvPr id="450" name="楕円 449">
          <a:extLst>
            <a:ext uri="{FF2B5EF4-FFF2-40B4-BE49-F238E27FC236}">
              <a16:creationId xmlns:a16="http://schemas.microsoft.com/office/drawing/2014/main" id="{744DC929-2A01-44DD-B1F4-27DB96445308}"/>
            </a:ext>
          </a:extLst>
        </xdr:cNvPr>
        <xdr:cNvSpPr/>
      </xdr:nvSpPr>
      <xdr:spPr>
        <a:xfrm>
          <a:off x="16268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165752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AFA71D56-D35A-4262-B37F-7D90D365FC67}"/>
            </a:ext>
          </a:extLst>
        </xdr:cNvPr>
        <xdr:cNvSpPr txBox="1"/>
      </xdr:nvSpPr>
      <xdr:spPr>
        <a:xfrm>
          <a:off x="16357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52" name="楕円 451">
          <a:extLst>
            <a:ext uri="{FF2B5EF4-FFF2-40B4-BE49-F238E27FC236}">
              <a16:creationId xmlns:a16="http://schemas.microsoft.com/office/drawing/2014/main" id="{0FA36B0A-4F24-4E56-AD4E-BC85AA9010F9}"/>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66675</xdr:rowOff>
    </xdr:from>
    <xdr:to>
      <xdr:col>85</xdr:col>
      <xdr:colOff>127000</xdr:colOff>
      <xdr:row>61</xdr:row>
      <xdr:rowOff>95250</xdr:rowOff>
    </xdr:to>
    <xdr:cxnSp macro="">
      <xdr:nvCxnSpPr>
        <xdr:cNvPr id="453" name="直線コネクタ 452">
          <a:extLst>
            <a:ext uri="{FF2B5EF4-FFF2-40B4-BE49-F238E27FC236}">
              <a16:creationId xmlns:a16="http://schemas.microsoft.com/office/drawing/2014/main" id="{FBE7D2BE-58A0-4CAD-ADC2-33E3FA671884}"/>
            </a:ext>
          </a:extLst>
        </xdr:cNvPr>
        <xdr:cNvCxnSpPr/>
      </xdr:nvCxnSpPr>
      <xdr:spPr>
        <a:xfrm flipV="1">
          <a:off x="15481300" y="10525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454" name="楕円 453">
          <a:extLst>
            <a:ext uri="{FF2B5EF4-FFF2-40B4-BE49-F238E27FC236}">
              <a16:creationId xmlns:a16="http://schemas.microsoft.com/office/drawing/2014/main" id="{FC0FDA9A-1DE7-497E-A085-7F09F6A5B7CE}"/>
            </a:ext>
          </a:extLst>
        </xdr:cNvPr>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74295</xdr:rowOff>
    </xdr:from>
    <xdr:to>
      <xdr:col>81</xdr:col>
      <xdr:colOff>50800</xdr:colOff>
      <xdr:row>61</xdr:row>
      <xdr:rowOff>95250</xdr:rowOff>
    </xdr:to>
    <xdr:cxnSp macro="">
      <xdr:nvCxnSpPr>
        <xdr:cNvPr id="455" name="直線コネクタ 454">
          <a:extLst>
            <a:ext uri="{FF2B5EF4-FFF2-40B4-BE49-F238E27FC236}">
              <a16:creationId xmlns:a16="http://schemas.microsoft.com/office/drawing/2014/main" id="{6BC4662A-B83C-41EC-BA0D-BCF240A0A8E4}"/>
            </a:ext>
          </a:extLst>
        </xdr:cNvPr>
        <xdr:cNvCxnSpPr/>
      </xdr:nvCxnSpPr>
      <xdr:spPr>
        <a:xfrm>
          <a:off x="14592300" y="105327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456" name="楕円 455">
          <a:extLst>
            <a:ext uri="{FF2B5EF4-FFF2-40B4-BE49-F238E27FC236}">
              <a16:creationId xmlns:a16="http://schemas.microsoft.com/office/drawing/2014/main" id="{1A588BEE-E2B9-4DC2-9536-9CC9A4264483}"/>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74295</xdr:rowOff>
    </xdr:to>
    <xdr:cxnSp macro="">
      <xdr:nvCxnSpPr>
        <xdr:cNvPr id="457" name="直線コネクタ 456">
          <a:extLst>
            <a:ext uri="{FF2B5EF4-FFF2-40B4-BE49-F238E27FC236}">
              <a16:creationId xmlns:a16="http://schemas.microsoft.com/office/drawing/2014/main" id="{FEBE057C-0D81-40BE-B60C-BB1D74CB1771}"/>
            </a:ext>
          </a:extLst>
        </xdr:cNvPr>
        <xdr:cNvCxnSpPr/>
      </xdr:nvCxnSpPr>
      <xdr:spPr>
        <a:xfrm>
          <a:off x="13703300" y="1049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xdr:rowOff>
    </xdr:from>
    <xdr:to>
      <xdr:col>67</xdr:col>
      <xdr:colOff>101600</xdr:colOff>
      <xdr:row>62</xdr:row>
      <xdr:rowOff>107950</xdr:rowOff>
    </xdr:to>
    <xdr:sp macro="" textlink="">
      <xdr:nvSpPr>
        <xdr:cNvPr id="458" name="楕円 457">
          <a:extLst>
            <a:ext uri="{FF2B5EF4-FFF2-40B4-BE49-F238E27FC236}">
              <a16:creationId xmlns:a16="http://schemas.microsoft.com/office/drawing/2014/main" id="{AAB9B221-48ED-4636-93CD-2D27828FF246}"/>
            </a:ext>
          </a:extLst>
        </xdr:cNvPr>
        <xdr:cNvSpPr/>
      </xdr:nvSpPr>
      <xdr:spPr>
        <a:xfrm>
          <a:off x="1276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36195</xdr:rowOff>
    </xdr:from>
    <xdr:to>
      <xdr:col>71</xdr:col>
      <xdr:colOff>177800</xdr:colOff>
      <xdr:row>62</xdr:row>
      <xdr:rowOff>57150</xdr:rowOff>
    </xdr:to>
    <xdr:cxnSp macro="">
      <xdr:nvCxnSpPr>
        <xdr:cNvPr id="459" name="直線コネクタ 458">
          <a:extLst>
            <a:ext uri="{FF2B5EF4-FFF2-40B4-BE49-F238E27FC236}">
              <a16:creationId xmlns:a16="http://schemas.microsoft.com/office/drawing/2014/main" id="{1813469F-283F-4567-A17E-38B2372B668A}"/>
            </a:ext>
          </a:extLst>
        </xdr:cNvPr>
        <xdr:cNvCxnSpPr/>
      </xdr:nvCxnSpPr>
      <xdr:spPr>
        <a:xfrm flipV="1">
          <a:off x="12814300" y="1049464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0" name="n_1aveValue【学校施設】&#10;有形固定資産減価償却率">
          <a:extLst>
            <a:ext uri="{FF2B5EF4-FFF2-40B4-BE49-F238E27FC236}">
              <a16:creationId xmlns:a16="http://schemas.microsoft.com/office/drawing/2014/main" id="{E99C4A54-1DDC-4498-867E-2DBA26C3D78C}"/>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1" name="n_2aveValue【学校施設】&#10;有形固定資産減価償却率">
          <a:extLst>
            <a:ext uri="{FF2B5EF4-FFF2-40B4-BE49-F238E27FC236}">
              <a16:creationId xmlns:a16="http://schemas.microsoft.com/office/drawing/2014/main" id="{DC796EF1-8113-4BFB-9C0D-1EE904AAC2AC}"/>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462" name="n_3aveValue【学校施設】&#10;有形固定資産減価償却率">
          <a:extLst>
            <a:ext uri="{FF2B5EF4-FFF2-40B4-BE49-F238E27FC236}">
              <a16:creationId xmlns:a16="http://schemas.microsoft.com/office/drawing/2014/main" id="{DF1E2B1D-F61A-442B-9A43-C24BBA907C53}"/>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3" name="n_4aveValue【学校施設】&#10;有形固定資産減価償却率">
          <a:extLst>
            <a:ext uri="{FF2B5EF4-FFF2-40B4-BE49-F238E27FC236}">
              <a16:creationId xmlns:a16="http://schemas.microsoft.com/office/drawing/2014/main" id="{EAC68F55-09D7-4035-9E3C-431472FD0431}"/>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464" name="n_1mainValue【学校施設】&#10;有形固定資産減価償却率">
          <a:extLst>
            <a:ext uri="{FF2B5EF4-FFF2-40B4-BE49-F238E27FC236}">
              <a16:creationId xmlns:a16="http://schemas.microsoft.com/office/drawing/2014/main" id="{8D9F99C7-7B95-4E94-9EC6-005A9FEEB124}"/>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465" name="n_2mainValue【学校施設】&#10;有形固定資産減価償却率">
          <a:extLst>
            <a:ext uri="{FF2B5EF4-FFF2-40B4-BE49-F238E27FC236}">
              <a16:creationId xmlns:a16="http://schemas.microsoft.com/office/drawing/2014/main" id="{63E01066-C66C-414D-9148-05DFB752BFAB}"/>
            </a:ext>
          </a:extLst>
        </xdr:cNvPr>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466" name="n_3mainValue【学校施設】&#10;有形固定資産減価償却率">
          <a:extLst>
            <a:ext uri="{FF2B5EF4-FFF2-40B4-BE49-F238E27FC236}">
              <a16:creationId xmlns:a16="http://schemas.microsoft.com/office/drawing/2014/main" id="{427CA722-CDE4-4EFD-8643-F6AE90BC02CD}"/>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99077</xdr:rowOff>
    </xdr:from>
    <xdr:ext cx="405111" cy="259045"/>
    <xdr:sp macro="" textlink="">
      <xdr:nvSpPr>
        <xdr:cNvPr id="467" name="n_4mainValue【学校施設】&#10;有形固定資産減価償却率">
          <a:extLst>
            <a:ext uri="{FF2B5EF4-FFF2-40B4-BE49-F238E27FC236}">
              <a16:creationId xmlns:a16="http://schemas.microsoft.com/office/drawing/2014/main" id="{F6276B78-65D5-4EAF-96F3-8472C3895C75}"/>
            </a:ext>
          </a:extLst>
        </xdr:cNvPr>
        <xdr:cNvSpPr txBox="1"/>
      </xdr:nvSpPr>
      <xdr:spPr>
        <a:xfrm>
          <a:off x="12611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1FE2AFD8-1794-406F-8510-29F7FD7F9D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E7AE879-DEE6-45F7-A767-4AAC7C4EA4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A361DE6D-77EA-4157-8925-9E670AF3E8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E87AA646-441F-4689-83D6-E81AD3CDB0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AE087B9A-EFD2-4EA3-8B65-7733C1507D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9D2495F6-B469-4234-AA45-33C9E08653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EF360A29-B7E0-4D0E-B970-06902C2224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3FA7639-19A5-43DF-85DC-4D4F21398F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4C48CFD2-CAEC-4BBE-9FC2-85E14E5A34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86539A65-4424-4FB8-A005-B078A0D492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13BEEE6B-CB9E-4FE0-989D-3A499C4FF60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8FF37321-ACF0-4410-AF08-8D8A415CA8A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40DCF6E4-92EA-4623-BF14-58EDA3A3547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31BBFBE0-41B8-441C-BD8C-C1F9D73E090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4B4E07B1-1CDC-4BB2-B37C-F8F748D458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94B77F97-7856-42BA-9116-42504F9460F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347F3B84-0542-4108-B30A-3C879AC292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C627BD88-E372-4FA2-B682-9BCEAB1DDA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1714FF13-B19A-4951-BF74-0D8CE8EC031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79E52F12-9D21-4BF5-900A-6C8928E848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10A2CC2D-F4B9-4C4F-A5B2-1134C334B7D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7E59C5E3-2907-4E7B-A41F-AB49F3F021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2F2B4A09-3491-49E9-A079-1A2293B9C5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8870F18C-4092-43C1-8403-85868BCB59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2" name="直線コネクタ 491">
          <a:extLst>
            <a:ext uri="{FF2B5EF4-FFF2-40B4-BE49-F238E27FC236}">
              <a16:creationId xmlns:a16="http://schemas.microsoft.com/office/drawing/2014/main" id="{87C9A8E1-CBC6-4D36-AF24-EB7759121BB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3" name="【学校施設】&#10;一人当たり面積最小値テキスト">
          <a:extLst>
            <a:ext uri="{FF2B5EF4-FFF2-40B4-BE49-F238E27FC236}">
              <a16:creationId xmlns:a16="http://schemas.microsoft.com/office/drawing/2014/main" id="{BF89BC59-71B7-4F20-BE86-F0E6F947FC2C}"/>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4" name="直線コネクタ 493">
          <a:extLst>
            <a:ext uri="{FF2B5EF4-FFF2-40B4-BE49-F238E27FC236}">
              <a16:creationId xmlns:a16="http://schemas.microsoft.com/office/drawing/2014/main" id="{24116BA3-2564-4CCE-BC25-4AA87FA86151}"/>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5" name="【学校施設】&#10;一人当たり面積最大値テキスト">
          <a:extLst>
            <a:ext uri="{FF2B5EF4-FFF2-40B4-BE49-F238E27FC236}">
              <a16:creationId xmlns:a16="http://schemas.microsoft.com/office/drawing/2014/main" id="{BECFFAE1-308E-4A61-838F-D3A36DDB6AF7}"/>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6" name="直線コネクタ 495">
          <a:extLst>
            <a:ext uri="{FF2B5EF4-FFF2-40B4-BE49-F238E27FC236}">
              <a16:creationId xmlns:a16="http://schemas.microsoft.com/office/drawing/2014/main" id="{572A1B46-6446-48B3-A3A6-C961D2E2794F}"/>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497" name="【学校施設】&#10;一人当たり面積平均値テキスト">
          <a:extLst>
            <a:ext uri="{FF2B5EF4-FFF2-40B4-BE49-F238E27FC236}">
              <a16:creationId xmlns:a16="http://schemas.microsoft.com/office/drawing/2014/main" id="{F7885932-DF9D-40D4-B93F-3801BF560B1C}"/>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8" name="フローチャート: 判断 497">
          <a:extLst>
            <a:ext uri="{FF2B5EF4-FFF2-40B4-BE49-F238E27FC236}">
              <a16:creationId xmlns:a16="http://schemas.microsoft.com/office/drawing/2014/main" id="{6CD79569-8E3C-4234-8826-440B6C567816}"/>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9" name="フローチャート: 判断 498">
          <a:extLst>
            <a:ext uri="{FF2B5EF4-FFF2-40B4-BE49-F238E27FC236}">
              <a16:creationId xmlns:a16="http://schemas.microsoft.com/office/drawing/2014/main" id="{250EB8C1-0BCC-4AA5-B6C6-4BFC5B45D7BE}"/>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0" name="フローチャート: 判断 499">
          <a:extLst>
            <a:ext uri="{FF2B5EF4-FFF2-40B4-BE49-F238E27FC236}">
              <a16:creationId xmlns:a16="http://schemas.microsoft.com/office/drawing/2014/main" id="{86655E54-292C-4DD3-9256-1AB12634B201}"/>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1" name="フローチャート: 判断 500">
          <a:extLst>
            <a:ext uri="{FF2B5EF4-FFF2-40B4-BE49-F238E27FC236}">
              <a16:creationId xmlns:a16="http://schemas.microsoft.com/office/drawing/2014/main" id="{2B2FA45B-C777-4F5E-A6C4-EB43B21453A8}"/>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2" name="フローチャート: 判断 501">
          <a:extLst>
            <a:ext uri="{FF2B5EF4-FFF2-40B4-BE49-F238E27FC236}">
              <a16:creationId xmlns:a16="http://schemas.microsoft.com/office/drawing/2014/main" id="{0E363445-D096-4058-9F49-755F9F96FC77}"/>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7A4DC96-A8DE-462B-966F-A74B1DB01D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079F73A-82FB-4C18-A491-D198385257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1BBFB5C-E941-4E9A-AD32-D6BA02782D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087695D-F2DF-445C-AE44-F4FDD4A403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7CC4F60-666B-4BE4-8118-72E2FB4BD6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508" name="楕円 507">
          <a:extLst>
            <a:ext uri="{FF2B5EF4-FFF2-40B4-BE49-F238E27FC236}">
              <a16:creationId xmlns:a16="http://schemas.microsoft.com/office/drawing/2014/main" id="{973ED5A7-6326-46DA-96A1-F19916EDF852}"/>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509" name="【学校施設】&#10;一人当たり面積該当値テキスト">
          <a:extLst>
            <a:ext uri="{FF2B5EF4-FFF2-40B4-BE49-F238E27FC236}">
              <a16:creationId xmlns:a16="http://schemas.microsoft.com/office/drawing/2014/main" id="{6C9D6104-C1E6-4429-82D4-C5FA06758F01}"/>
            </a:ext>
          </a:extLst>
        </xdr:cNvPr>
        <xdr:cNvSpPr txBox="1"/>
      </xdr:nvSpPr>
      <xdr:spPr>
        <a:xfrm>
          <a:off x="22199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28829</xdr:rowOff>
    </xdr:from>
    <xdr:to>
      <xdr:col>112</xdr:col>
      <xdr:colOff>38100</xdr:colOff>
      <xdr:row>63</xdr:row>
      <xdr:rowOff>130429</xdr:rowOff>
    </xdr:to>
    <xdr:sp macro="" textlink="">
      <xdr:nvSpPr>
        <xdr:cNvPr id="510" name="楕円 509">
          <a:extLst>
            <a:ext uri="{FF2B5EF4-FFF2-40B4-BE49-F238E27FC236}">
              <a16:creationId xmlns:a16="http://schemas.microsoft.com/office/drawing/2014/main" id="{68688B02-0453-4F0D-960E-1E077A74CED4}"/>
            </a:ext>
          </a:extLst>
        </xdr:cNvPr>
        <xdr:cNvSpPr/>
      </xdr:nvSpPr>
      <xdr:spPr>
        <a:xfrm>
          <a:off x="21272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79629</xdr:rowOff>
    </xdr:to>
    <xdr:cxnSp macro="">
      <xdr:nvCxnSpPr>
        <xdr:cNvPr id="511" name="直線コネクタ 510">
          <a:extLst>
            <a:ext uri="{FF2B5EF4-FFF2-40B4-BE49-F238E27FC236}">
              <a16:creationId xmlns:a16="http://schemas.microsoft.com/office/drawing/2014/main" id="{990A3560-BA15-41C0-AE2A-FBAE990F07A0}"/>
            </a:ext>
          </a:extLst>
        </xdr:cNvPr>
        <xdr:cNvCxnSpPr/>
      </xdr:nvCxnSpPr>
      <xdr:spPr>
        <a:xfrm flipV="1">
          <a:off x="21323300" y="1087374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31877</xdr:rowOff>
    </xdr:from>
    <xdr:to>
      <xdr:col>107</xdr:col>
      <xdr:colOff>101600</xdr:colOff>
      <xdr:row>63</xdr:row>
      <xdr:rowOff>133477</xdr:rowOff>
    </xdr:to>
    <xdr:sp macro="" textlink="">
      <xdr:nvSpPr>
        <xdr:cNvPr id="512" name="楕円 511">
          <a:extLst>
            <a:ext uri="{FF2B5EF4-FFF2-40B4-BE49-F238E27FC236}">
              <a16:creationId xmlns:a16="http://schemas.microsoft.com/office/drawing/2014/main" id="{553294C3-EF5B-47AA-9899-65E1A2FD2378}"/>
            </a:ext>
          </a:extLst>
        </xdr:cNvPr>
        <xdr:cNvSpPr/>
      </xdr:nvSpPr>
      <xdr:spPr>
        <a:xfrm>
          <a:off x="20383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79629</xdr:rowOff>
    </xdr:from>
    <xdr:to>
      <xdr:col>111</xdr:col>
      <xdr:colOff>177800</xdr:colOff>
      <xdr:row>63</xdr:row>
      <xdr:rowOff>82677</xdr:rowOff>
    </xdr:to>
    <xdr:cxnSp macro="">
      <xdr:nvCxnSpPr>
        <xdr:cNvPr id="513" name="直線コネクタ 512">
          <a:extLst>
            <a:ext uri="{FF2B5EF4-FFF2-40B4-BE49-F238E27FC236}">
              <a16:creationId xmlns:a16="http://schemas.microsoft.com/office/drawing/2014/main" id="{8EE6EA1F-C6D9-40A7-8892-B74D4E4AB625}"/>
            </a:ext>
          </a:extLst>
        </xdr:cNvPr>
        <xdr:cNvCxnSpPr/>
      </xdr:nvCxnSpPr>
      <xdr:spPr>
        <a:xfrm flipV="1">
          <a:off x="20434300" y="108809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14" name="楕円 513">
          <a:extLst>
            <a:ext uri="{FF2B5EF4-FFF2-40B4-BE49-F238E27FC236}">
              <a16:creationId xmlns:a16="http://schemas.microsoft.com/office/drawing/2014/main" id="{0425A1E5-AC26-4561-9F11-2F980C9A16CB}"/>
            </a:ext>
          </a:extLst>
        </xdr:cNvPr>
        <xdr:cNvSpPr/>
      </xdr:nvSpPr>
      <xdr:spPr>
        <a:xfrm>
          <a:off x="194945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xdr:rowOff>
    </xdr:from>
    <xdr:to>
      <xdr:col>107</xdr:col>
      <xdr:colOff>50800</xdr:colOff>
      <xdr:row>63</xdr:row>
      <xdr:rowOff>82677</xdr:rowOff>
    </xdr:to>
    <xdr:cxnSp macro="">
      <xdr:nvCxnSpPr>
        <xdr:cNvPr id="515" name="直線コネクタ 514">
          <a:extLst>
            <a:ext uri="{FF2B5EF4-FFF2-40B4-BE49-F238E27FC236}">
              <a16:creationId xmlns:a16="http://schemas.microsoft.com/office/drawing/2014/main" id="{CE67B823-3067-4174-8E21-DECD4449CFF9}"/>
            </a:ext>
          </a:extLst>
        </xdr:cNvPr>
        <xdr:cNvCxnSpPr/>
      </xdr:nvCxnSpPr>
      <xdr:spPr>
        <a:xfrm>
          <a:off x="19545300" y="108154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140081</xdr:rowOff>
    </xdr:from>
    <xdr:to>
      <xdr:col>98</xdr:col>
      <xdr:colOff>38100</xdr:colOff>
      <xdr:row>63</xdr:row>
      <xdr:rowOff>70231</xdr:rowOff>
    </xdr:to>
    <xdr:sp macro="" textlink="">
      <xdr:nvSpPr>
        <xdr:cNvPr id="516" name="楕円 515">
          <a:extLst>
            <a:ext uri="{FF2B5EF4-FFF2-40B4-BE49-F238E27FC236}">
              <a16:creationId xmlns:a16="http://schemas.microsoft.com/office/drawing/2014/main" id="{EE0F9437-E715-4D56-ADBD-FFF9BD2F4A44}"/>
            </a:ext>
          </a:extLst>
        </xdr:cNvPr>
        <xdr:cNvSpPr/>
      </xdr:nvSpPr>
      <xdr:spPr>
        <a:xfrm>
          <a:off x="18605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14097</xdr:rowOff>
    </xdr:from>
    <xdr:to>
      <xdr:col>102</xdr:col>
      <xdr:colOff>114300</xdr:colOff>
      <xdr:row>63</xdr:row>
      <xdr:rowOff>19431</xdr:rowOff>
    </xdr:to>
    <xdr:cxnSp macro="">
      <xdr:nvCxnSpPr>
        <xdr:cNvPr id="517" name="直線コネクタ 516">
          <a:extLst>
            <a:ext uri="{FF2B5EF4-FFF2-40B4-BE49-F238E27FC236}">
              <a16:creationId xmlns:a16="http://schemas.microsoft.com/office/drawing/2014/main" id="{5847ABBE-DA4E-4EA3-9697-7665CB6FA15E}"/>
            </a:ext>
          </a:extLst>
        </xdr:cNvPr>
        <xdr:cNvCxnSpPr/>
      </xdr:nvCxnSpPr>
      <xdr:spPr>
        <a:xfrm flipV="1">
          <a:off x="18656300" y="1081544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18" name="n_1aveValue【学校施設】&#10;一人当たり面積">
          <a:extLst>
            <a:ext uri="{FF2B5EF4-FFF2-40B4-BE49-F238E27FC236}">
              <a16:creationId xmlns:a16="http://schemas.microsoft.com/office/drawing/2014/main" id="{4BC71CC4-60C7-4F4A-97A0-F24EAE43D39F}"/>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19" name="n_2aveValue【学校施設】&#10;一人当たり面積">
          <a:extLst>
            <a:ext uri="{FF2B5EF4-FFF2-40B4-BE49-F238E27FC236}">
              <a16:creationId xmlns:a16="http://schemas.microsoft.com/office/drawing/2014/main" id="{34122D02-AB21-45BD-9FC6-9AFB11E20FE3}"/>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520" name="n_3aveValue【学校施設】&#10;一人当たり面積">
          <a:extLst>
            <a:ext uri="{FF2B5EF4-FFF2-40B4-BE49-F238E27FC236}">
              <a16:creationId xmlns:a16="http://schemas.microsoft.com/office/drawing/2014/main" id="{5923DA7E-CC48-4624-BEFC-FB9D41CFE96A}"/>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521" name="n_4aveValue【学校施設】&#10;一人当たり面積">
          <a:extLst>
            <a:ext uri="{FF2B5EF4-FFF2-40B4-BE49-F238E27FC236}">
              <a16:creationId xmlns:a16="http://schemas.microsoft.com/office/drawing/2014/main" id="{4F43FBDA-5283-4046-9BFC-BFC0E755D335}"/>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121556</xdr:rowOff>
    </xdr:from>
    <xdr:ext cx="469744" cy="259045"/>
    <xdr:sp macro="" textlink="">
      <xdr:nvSpPr>
        <xdr:cNvPr id="522" name="n_1mainValue【学校施設】&#10;一人当たり面積">
          <a:extLst>
            <a:ext uri="{FF2B5EF4-FFF2-40B4-BE49-F238E27FC236}">
              <a16:creationId xmlns:a16="http://schemas.microsoft.com/office/drawing/2014/main" id="{4E0C6253-B704-4197-B883-1A2F9691F282}"/>
            </a:ext>
          </a:extLst>
        </xdr:cNvPr>
        <xdr:cNvSpPr txBox="1"/>
      </xdr:nvSpPr>
      <xdr:spPr>
        <a:xfrm>
          <a:off x="21075727" y="109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124604</xdr:rowOff>
    </xdr:from>
    <xdr:ext cx="469744" cy="259045"/>
    <xdr:sp macro="" textlink="">
      <xdr:nvSpPr>
        <xdr:cNvPr id="523" name="n_2mainValue【学校施設】&#10;一人当たり面積">
          <a:extLst>
            <a:ext uri="{FF2B5EF4-FFF2-40B4-BE49-F238E27FC236}">
              <a16:creationId xmlns:a16="http://schemas.microsoft.com/office/drawing/2014/main" id="{98D0EF86-D2C6-4ECA-93F0-5AD53A0E2D74}"/>
            </a:ext>
          </a:extLst>
        </xdr:cNvPr>
        <xdr:cNvSpPr txBox="1"/>
      </xdr:nvSpPr>
      <xdr:spPr>
        <a:xfrm>
          <a:off x="20199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524" name="n_3mainValue【学校施設】&#10;一人当たり面積">
          <a:extLst>
            <a:ext uri="{FF2B5EF4-FFF2-40B4-BE49-F238E27FC236}">
              <a16:creationId xmlns:a16="http://schemas.microsoft.com/office/drawing/2014/main" id="{73D902A3-A95F-4EB4-941A-33F32A20B597}"/>
            </a:ext>
          </a:extLst>
        </xdr:cNvPr>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61358</xdr:rowOff>
    </xdr:from>
    <xdr:ext cx="469744" cy="259045"/>
    <xdr:sp macro="" textlink="">
      <xdr:nvSpPr>
        <xdr:cNvPr id="525" name="n_4mainValue【学校施設】&#10;一人当たり面積">
          <a:extLst>
            <a:ext uri="{FF2B5EF4-FFF2-40B4-BE49-F238E27FC236}">
              <a16:creationId xmlns:a16="http://schemas.microsoft.com/office/drawing/2014/main" id="{635CF68F-E0E1-4F45-9A42-511B1B48D88C}"/>
            </a:ext>
          </a:extLst>
        </xdr:cNvPr>
        <xdr:cNvSpPr txBox="1"/>
      </xdr:nvSpPr>
      <xdr:spPr>
        <a:xfrm>
          <a:off x="184214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550C042E-C565-4C63-9C67-779BB2E21E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666E2C7F-9F5C-458B-BC03-CFD35EF8EC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F3E42FD9-EDDD-4406-8B27-9AFC7611CB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B14507A8-8D35-4A2C-AB18-BF5D75DDAE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0F7AEA7-E19A-4980-B66B-5502F2BC74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779F0948-1A48-49D5-BCBF-0DA416EBAF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97116DCB-1FB4-4CFE-A4F0-2E07739E11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F9651AEF-3DBF-46DC-9027-EFF069F0CFD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A43ED344-E109-41ED-9508-66AA5CF353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8223502E-A218-4AA4-A29C-6D5730E056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A9CC0667-EF6F-4F54-9212-9AEAF4A576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A03DFD42-FAE2-4F4A-B31F-546820B221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C88D86C9-AFA7-4DCD-BBAB-CD6A16D00B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E3FDA06A-9CE0-4C72-8B94-589512825E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51FDA35F-4646-4825-AE21-4639AF8D55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D2473A40-E603-4E37-9B62-BFD932B66CD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DA3F8355-951E-4822-9587-D2C436794B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1CDF153B-90C8-4645-B928-CD06B3C270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EEA5F703-EA0C-467E-8A3D-AC509E6C71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9D9F0E8D-2DF9-454C-A5BD-367F171BE2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CE471DAA-5916-4D9B-871B-11576FE34B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8A9D0552-9CA0-459F-8A2B-01402724DC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1F280F58-BC47-4209-9240-DC0A8EB3D4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15967A22-235C-441D-802A-E9AF09A9D5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AD8D7C8E-1184-4568-A740-A3AD047141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E7E7BE86-ABC5-4786-B348-CB7768ECFD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FB0A7277-D071-420E-9861-C912EAD09D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107A18B7-BE4F-4474-8242-EC1A7807B9D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974BE986-B3FF-499D-8EEA-650AB0EAB89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2B3D54F-30B4-4075-A233-708F374078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951B03BF-B201-47AC-9320-4F47433BB96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C9028C5-71AD-483F-92C0-8AFD358844B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3D352444-EB02-44A0-A961-F1E57AB093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732A64C1-200E-4DA4-A623-74EF7D4518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BA7AF1A7-C646-4C45-80C6-EB9891F4CE9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E1FA9E1A-A6B7-410A-B124-70CCE3EF130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D699350F-F571-46AD-BBEE-2578B782E88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7FBA686A-35E5-4365-B3D5-6059E3F2C4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F46B23DE-1820-4FFB-9B52-8E2C6EBEC8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70934E59-ED04-4CAC-A88B-C35320FEB0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3E78D01E-E525-488D-90A8-739E80B231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88E44715-7D43-4CA0-B77F-B0A0A18BDCAA}"/>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D9976AE6-F680-41E2-9C32-D076496F92D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FE8299FE-0BBF-4EA3-BAAA-C8104FA05D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70" name="【公民館】&#10;有形固定資産減価償却率最大値テキスト">
          <a:extLst>
            <a:ext uri="{FF2B5EF4-FFF2-40B4-BE49-F238E27FC236}">
              <a16:creationId xmlns:a16="http://schemas.microsoft.com/office/drawing/2014/main" id="{B8A47484-1C38-4B0A-8658-30D96C587572}"/>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71" name="直線コネクタ 570">
          <a:extLst>
            <a:ext uri="{FF2B5EF4-FFF2-40B4-BE49-F238E27FC236}">
              <a16:creationId xmlns:a16="http://schemas.microsoft.com/office/drawing/2014/main" id="{D0D2AF4B-32B6-4A3F-A9C2-9A31F52E6B41}"/>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572" name="【公民館】&#10;有形固定資産減価償却率平均値テキスト">
          <a:extLst>
            <a:ext uri="{FF2B5EF4-FFF2-40B4-BE49-F238E27FC236}">
              <a16:creationId xmlns:a16="http://schemas.microsoft.com/office/drawing/2014/main" id="{56326536-7348-47BE-9580-524B266A582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573" name="フローチャート: 判断 572">
          <a:extLst>
            <a:ext uri="{FF2B5EF4-FFF2-40B4-BE49-F238E27FC236}">
              <a16:creationId xmlns:a16="http://schemas.microsoft.com/office/drawing/2014/main" id="{54E08E89-1A26-44B0-941D-F7DB7AC20455}"/>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574" name="フローチャート: 判断 573">
          <a:extLst>
            <a:ext uri="{FF2B5EF4-FFF2-40B4-BE49-F238E27FC236}">
              <a16:creationId xmlns:a16="http://schemas.microsoft.com/office/drawing/2014/main" id="{D67EEBF6-04D2-4114-A997-8D2ED7D437FE}"/>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575" name="フローチャート: 判断 574">
          <a:extLst>
            <a:ext uri="{FF2B5EF4-FFF2-40B4-BE49-F238E27FC236}">
              <a16:creationId xmlns:a16="http://schemas.microsoft.com/office/drawing/2014/main" id="{FF509004-6DB6-4F86-8638-30BE6892F29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576" name="フローチャート: 判断 575">
          <a:extLst>
            <a:ext uri="{FF2B5EF4-FFF2-40B4-BE49-F238E27FC236}">
              <a16:creationId xmlns:a16="http://schemas.microsoft.com/office/drawing/2014/main" id="{0D9E865A-DECE-446B-B625-7FD3C52A6AA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577" name="フローチャート: 判断 576">
          <a:extLst>
            <a:ext uri="{FF2B5EF4-FFF2-40B4-BE49-F238E27FC236}">
              <a16:creationId xmlns:a16="http://schemas.microsoft.com/office/drawing/2014/main" id="{E75BB2F0-DE06-4038-834D-CD52098EA765}"/>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7A21D48-2566-4329-B560-15749D1C62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7542058-0780-4430-B865-D0C7E6072C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B8CCA05-BBB7-4BDD-AA98-E98768BD70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FA2CD83-5600-4E92-BF69-F76CC03949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F788461-89F7-4EE2-960E-E0D8D1B953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144599</xdr:rowOff>
    </xdr:from>
    <xdr:to>
      <xdr:col>85</xdr:col>
      <xdr:colOff>177800</xdr:colOff>
      <xdr:row>102</xdr:row>
      <xdr:rowOff>74749</xdr:rowOff>
    </xdr:to>
    <xdr:sp macro="" textlink="">
      <xdr:nvSpPr>
        <xdr:cNvPr id="583" name="楕円 582">
          <a:extLst>
            <a:ext uri="{FF2B5EF4-FFF2-40B4-BE49-F238E27FC236}">
              <a16:creationId xmlns:a16="http://schemas.microsoft.com/office/drawing/2014/main" id="{87064786-1472-466D-8E28-6AECC62AD9C2}"/>
            </a:ext>
          </a:extLst>
        </xdr:cNvPr>
        <xdr:cNvSpPr/>
      </xdr:nvSpPr>
      <xdr:spPr>
        <a:xfrm>
          <a:off x="162687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167476</xdr:rowOff>
    </xdr:from>
    <xdr:ext cx="405111" cy="259045"/>
    <xdr:sp macro="" textlink="">
      <xdr:nvSpPr>
        <xdr:cNvPr id="584" name="【公民館】&#10;有形固定資産減価償却率該当値テキスト">
          <a:extLst>
            <a:ext uri="{FF2B5EF4-FFF2-40B4-BE49-F238E27FC236}">
              <a16:creationId xmlns:a16="http://schemas.microsoft.com/office/drawing/2014/main" id="{A7DA0B1B-081A-4866-AE79-DD156ECEE4FA}"/>
            </a:ext>
          </a:extLst>
        </xdr:cNvPr>
        <xdr:cNvSpPr txBox="1"/>
      </xdr:nvSpPr>
      <xdr:spPr>
        <a:xfrm>
          <a:off x="16357600"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585" name="楕円 584">
          <a:extLst>
            <a:ext uri="{FF2B5EF4-FFF2-40B4-BE49-F238E27FC236}">
              <a16:creationId xmlns:a16="http://schemas.microsoft.com/office/drawing/2014/main" id="{89D642E0-0C94-4DBA-BD01-FB0A0E49AD23}"/>
            </a:ext>
          </a:extLst>
        </xdr:cNvPr>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23949</xdr:rowOff>
    </xdr:from>
    <xdr:to>
      <xdr:col>85</xdr:col>
      <xdr:colOff>127000</xdr:colOff>
      <xdr:row>102</xdr:row>
      <xdr:rowOff>27214</xdr:rowOff>
    </xdr:to>
    <xdr:cxnSp macro="">
      <xdr:nvCxnSpPr>
        <xdr:cNvPr id="586" name="直線コネクタ 585">
          <a:extLst>
            <a:ext uri="{FF2B5EF4-FFF2-40B4-BE49-F238E27FC236}">
              <a16:creationId xmlns:a16="http://schemas.microsoft.com/office/drawing/2014/main" id="{23CDA5B7-E258-496F-BBE5-EF688BF444AD}"/>
            </a:ext>
          </a:extLst>
        </xdr:cNvPr>
        <xdr:cNvCxnSpPr/>
      </xdr:nvCxnSpPr>
      <xdr:spPr>
        <a:xfrm flipV="1">
          <a:off x="15481300" y="175118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587" name="楕円 586">
          <a:extLst>
            <a:ext uri="{FF2B5EF4-FFF2-40B4-BE49-F238E27FC236}">
              <a16:creationId xmlns:a16="http://schemas.microsoft.com/office/drawing/2014/main" id="{6AF62FF0-7F4C-489A-AF58-62DE0016F5F4}"/>
            </a:ext>
          </a:extLst>
        </xdr:cNvPr>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27214</xdr:rowOff>
    </xdr:to>
    <xdr:cxnSp macro="">
      <xdr:nvCxnSpPr>
        <xdr:cNvPr id="588" name="直線コネクタ 587">
          <a:extLst>
            <a:ext uri="{FF2B5EF4-FFF2-40B4-BE49-F238E27FC236}">
              <a16:creationId xmlns:a16="http://schemas.microsoft.com/office/drawing/2014/main" id="{B3511D24-73D8-4EFD-BBB1-C2A2025E7D36}"/>
            </a:ext>
          </a:extLst>
        </xdr:cNvPr>
        <xdr:cNvCxnSpPr/>
      </xdr:nvCxnSpPr>
      <xdr:spPr>
        <a:xfrm>
          <a:off x="14592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589" name="楕円 588">
          <a:extLst>
            <a:ext uri="{FF2B5EF4-FFF2-40B4-BE49-F238E27FC236}">
              <a16:creationId xmlns:a16="http://schemas.microsoft.com/office/drawing/2014/main" id="{833B5669-6CA7-489D-AA0B-BE519F96BB4A}"/>
            </a:ext>
          </a:extLst>
        </xdr:cNvPr>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166007</xdr:rowOff>
    </xdr:to>
    <xdr:cxnSp macro="">
      <xdr:nvCxnSpPr>
        <xdr:cNvPr id="590" name="直線コネクタ 589">
          <a:extLst>
            <a:ext uri="{FF2B5EF4-FFF2-40B4-BE49-F238E27FC236}">
              <a16:creationId xmlns:a16="http://schemas.microsoft.com/office/drawing/2014/main" id="{7AA05B17-4AAC-4701-A28B-DE570573521F}"/>
            </a:ext>
          </a:extLst>
        </xdr:cNvPr>
        <xdr:cNvCxnSpPr/>
      </xdr:nvCxnSpPr>
      <xdr:spPr>
        <a:xfrm>
          <a:off x="13703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49893</xdr:rowOff>
    </xdr:from>
    <xdr:to>
      <xdr:col>67</xdr:col>
      <xdr:colOff>101600</xdr:colOff>
      <xdr:row>101</xdr:row>
      <xdr:rowOff>151493</xdr:rowOff>
    </xdr:to>
    <xdr:sp macro="" textlink="">
      <xdr:nvSpPr>
        <xdr:cNvPr id="591" name="楕円 590">
          <a:extLst>
            <a:ext uri="{FF2B5EF4-FFF2-40B4-BE49-F238E27FC236}">
              <a16:creationId xmlns:a16="http://schemas.microsoft.com/office/drawing/2014/main" id="{760CBE0B-E740-443B-A5EE-428C3BCB5F2E}"/>
            </a:ext>
          </a:extLst>
        </xdr:cNvPr>
        <xdr:cNvSpPr/>
      </xdr:nvSpPr>
      <xdr:spPr>
        <a:xfrm>
          <a:off x="12763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100693</xdr:rowOff>
    </xdr:from>
    <xdr:to>
      <xdr:col>71</xdr:col>
      <xdr:colOff>177800</xdr:colOff>
      <xdr:row>101</xdr:row>
      <xdr:rowOff>133350</xdr:rowOff>
    </xdr:to>
    <xdr:cxnSp macro="">
      <xdr:nvCxnSpPr>
        <xdr:cNvPr id="592" name="直線コネクタ 591">
          <a:extLst>
            <a:ext uri="{FF2B5EF4-FFF2-40B4-BE49-F238E27FC236}">
              <a16:creationId xmlns:a16="http://schemas.microsoft.com/office/drawing/2014/main" id="{309CC3BC-C4F7-4360-862E-CEEF93FBAEFC}"/>
            </a:ext>
          </a:extLst>
        </xdr:cNvPr>
        <xdr:cNvCxnSpPr/>
      </xdr:nvCxnSpPr>
      <xdr:spPr>
        <a:xfrm>
          <a:off x="12814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593" name="n_1aveValue【公民館】&#10;有形固定資産減価償却率">
          <a:extLst>
            <a:ext uri="{FF2B5EF4-FFF2-40B4-BE49-F238E27FC236}">
              <a16:creationId xmlns:a16="http://schemas.microsoft.com/office/drawing/2014/main" id="{95DB3F26-C2C6-466C-842E-E89C17018818}"/>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594" name="n_2aveValue【公民館】&#10;有形固定資産減価償却率">
          <a:extLst>
            <a:ext uri="{FF2B5EF4-FFF2-40B4-BE49-F238E27FC236}">
              <a16:creationId xmlns:a16="http://schemas.microsoft.com/office/drawing/2014/main" id="{4C1B85AF-65BC-4F4B-B75D-FA250CC5548A}"/>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595" name="n_3aveValue【公民館】&#10;有形固定資産減価償却率">
          <a:extLst>
            <a:ext uri="{FF2B5EF4-FFF2-40B4-BE49-F238E27FC236}">
              <a16:creationId xmlns:a16="http://schemas.microsoft.com/office/drawing/2014/main" id="{ED7C217C-C2DC-4E73-9B61-3386B22DD9C6}"/>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596" name="n_4aveValue【公民館】&#10;有形固定資産減価償却率">
          <a:extLst>
            <a:ext uri="{FF2B5EF4-FFF2-40B4-BE49-F238E27FC236}">
              <a16:creationId xmlns:a16="http://schemas.microsoft.com/office/drawing/2014/main" id="{C8C2AF9A-BD74-4BA2-A33F-21F3D0094F44}"/>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597" name="n_1mainValue【公民館】&#10;有形固定資産減価償却率">
          <a:extLst>
            <a:ext uri="{FF2B5EF4-FFF2-40B4-BE49-F238E27FC236}">
              <a16:creationId xmlns:a16="http://schemas.microsoft.com/office/drawing/2014/main" id="{3485EB6F-45C6-4880-A87F-2531A63B8EAF}"/>
            </a:ext>
          </a:extLst>
        </xdr:cNvPr>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598" name="n_2mainValue【公民館】&#10;有形固定資産減価償却率">
          <a:extLst>
            <a:ext uri="{FF2B5EF4-FFF2-40B4-BE49-F238E27FC236}">
              <a16:creationId xmlns:a16="http://schemas.microsoft.com/office/drawing/2014/main" id="{9BC265A0-AB10-420F-988C-02CBAF36D904}"/>
            </a:ext>
          </a:extLst>
        </xdr:cNvPr>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599" name="n_3mainValue【公民館】&#10;有形固定資産減価償却率">
          <a:extLst>
            <a:ext uri="{FF2B5EF4-FFF2-40B4-BE49-F238E27FC236}">
              <a16:creationId xmlns:a16="http://schemas.microsoft.com/office/drawing/2014/main" id="{4BBF40C7-D4A8-431A-81CB-D89C3D3A748B}"/>
            </a:ext>
          </a:extLst>
        </xdr:cNvPr>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168020</xdr:rowOff>
    </xdr:from>
    <xdr:ext cx="405111" cy="259045"/>
    <xdr:sp macro="" textlink="">
      <xdr:nvSpPr>
        <xdr:cNvPr id="600" name="n_4mainValue【公民館】&#10;有形固定資産減価償却率">
          <a:extLst>
            <a:ext uri="{FF2B5EF4-FFF2-40B4-BE49-F238E27FC236}">
              <a16:creationId xmlns:a16="http://schemas.microsoft.com/office/drawing/2014/main" id="{06C5119C-8F15-40D5-ABEB-77250CF8CB2F}"/>
            </a:ext>
          </a:extLst>
        </xdr:cNvPr>
        <xdr:cNvSpPr txBox="1"/>
      </xdr:nvSpPr>
      <xdr:spPr>
        <a:xfrm>
          <a:off x="12611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08297DA-2F5C-4290-A9B1-DC09771D60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EA22A333-AE3F-4EB0-AC34-93D528076D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B4FF2B5E-6137-4226-971D-B5597ED1EF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2591F8D3-9F76-4DD6-AD61-0C81654BDF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C98445A5-D47C-47C9-AE6E-D55C5B2C57A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6C1D530C-48C0-4C65-999E-1B6AFB1CD1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CE9F99D5-346C-447E-AD0D-7479B79AB9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1CC57EC8-0D0D-4C2E-968F-68F1972CE8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4DE0AD77-B075-470B-973B-61C255DA8B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426E2174-A25B-43A2-8499-65BE3F26B8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B54544F3-5E93-4653-ABA6-E0698DC9746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C0D5AF61-158E-4352-A1EF-082DFB2F918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CB58C88D-B21A-48F9-A5C3-6430ACD214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A8232962-A363-4C55-B164-42C0D8E0036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6B2D2AE3-E00F-44B6-8503-2A710D6EA8D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BFE7270E-1F6C-4DA1-97A4-84993A78DC6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92445AB0-3217-4E10-BA6A-9347F0F60E6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D4955690-4048-483E-8EAB-851776D951C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B91A79C6-F6A5-449B-B48C-FA49EBE9460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0675FB26-98A2-4384-8EA6-A7F5C87A244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786A77E4-2759-4A92-B0A2-E0AD310908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0B69B2A0-3D19-44C1-93F5-DAB3EA20572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60C407A3-CA07-4999-8741-D0DF793999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a:extLst>
            <a:ext uri="{FF2B5EF4-FFF2-40B4-BE49-F238E27FC236}">
              <a16:creationId xmlns:a16="http://schemas.microsoft.com/office/drawing/2014/main" id="{59EB2596-CC94-4C92-B442-39CF92FFE03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a:extLst>
            <a:ext uri="{FF2B5EF4-FFF2-40B4-BE49-F238E27FC236}">
              <a16:creationId xmlns:a16="http://schemas.microsoft.com/office/drawing/2014/main" id="{44A8DB25-A8C5-4666-841A-A3C8D6F4E60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a:extLst>
            <a:ext uri="{FF2B5EF4-FFF2-40B4-BE49-F238E27FC236}">
              <a16:creationId xmlns:a16="http://schemas.microsoft.com/office/drawing/2014/main" id="{C06DCDAF-8EAE-4CFC-95E6-1E8142C93346}"/>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a:extLst>
            <a:ext uri="{FF2B5EF4-FFF2-40B4-BE49-F238E27FC236}">
              <a16:creationId xmlns:a16="http://schemas.microsoft.com/office/drawing/2014/main" id="{DD9EE1AA-0CD3-4B56-910E-E40911574C74}"/>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a:extLst>
            <a:ext uri="{FF2B5EF4-FFF2-40B4-BE49-F238E27FC236}">
              <a16:creationId xmlns:a16="http://schemas.microsoft.com/office/drawing/2014/main" id="{7055F0D4-E8B6-45FA-B452-91C760C4FA15}"/>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629" name="【公民館】&#10;一人当たり面積平均値テキスト">
          <a:extLst>
            <a:ext uri="{FF2B5EF4-FFF2-40B4-BE49-F238E27FC236}">
              <a16:creationId xmlns:a16="http://schemas.microsoft.com/office/drawing/2014/main" id="{02E7CAFA-9ED7-44F1-8B9B-93D7B14DA794}"/>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0" name="フローチャート: 判断 629">
          <a:extLst>
            <a:ext uri="{FF2B5EF4-FFF2-40B4-BE49-F238E27FC236}">
              <a16:creationId xmlns:a16="http://schemas.microsoft.com/office/drawing/2014/main" id="{8C5ADDB9-5721-49B4-AF64-8E865D06DA83}"/>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31" name="フローチャート: 判断 630">
          <a:extLst>
            <a:ext uri="{FF2B5EF4-FFF2-40B4-BE49-F238E27FC236}">
              <a16:creationId xmlns:a16="http://schemas.microsoft.com/office/drawing/2014/main" id="{59A0F739-F0A6-4D00-B352-EF98E5C17E55}"/>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32" name="フローチャート: 判断 631">
          <a:extLst>
            <a:ext uri="{FF2B5EF4-FFF2-40B4-BE49-F238E27FC236}">
              <a16:creationId xmlns:a16="http://schemas.microsoft.com/office/drawing/2014/main" id="{1DFF8EBF-6350-4C66-93E3-0D3D6E94B85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3" name="フローチャート: 判断 632">
          <a:extLst>
            <a:ext uri="{FF2B5EF4-FFF2-40B4-BE49-F238E27FC236}">
              <a16:creationId xmlns:a16="http://schemas.microsoft.com/office/drawing/2014/main" id="{BB87CF2B-C2EE-4D91-8DB2-7F757BDD44E3}"/>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634" name="フローチャート: 判断 633">
          <a:extLst>
            <a:ext uri="{FF2B5EF4-FFF2-40B4-BE49-F238E27FC236}">
              <a16:creationId xmlns:a16="http://schemas.microsoft.com/office/drawing/2014/main" id="{1E804414-5248-4E53-962C-4248764AF347}"/>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FE72CC4-2E5D-446A-B46A-E396AD67E3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6B378B3E-0A5C-4B60-A54A-4F4AB7CBB6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EDA2C5B-27FA-4358-93F3-84908A0EAD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9994F51-C582-4CCF-A811-244C38A35C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6A53DE96-E4DB-4C4B-BD7B-F9DD31BC42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40" name="楕円 639">
          <a:extLst>
            <a:ext uri="{FF2B5EF4-FFF2-40B4-BE49-F238E27FC236}">
              <a16:creationId xmlns:a16="http://schemas.microsoft.com/office/drawing/2014/main" id="{5528AE55-05FC-4FD1-AB50-BE02B0452129}"/>
            </a:ext>
          </a:extLst>
        </xdr:cNvPr>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41" name="【公民館】&#10;一人当たり面積該当値テキスト">
          <a:extLst>
            <a:ext uri="{FF2B5EF4-FFF2-40B4-BE49-F238E27FC236}">
              <a16:creationId xmlns:a16="http://schemas.microsoft.com/office/drawing/2014/main" id="{3035A091-E5CA-471C-8ACA-2FDAFE8D7B5D}"/>
            </a:ext>
          </a:extLst>
        </xdr:cNvPr>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2" name="楕円 641">
          <a:extLst>
            <a:ext uri="{FF2B5EF4-FFF2-40B4-BE49-F238E27FC236}">
              <a16:creationId xmlns:a16="http://schemas.microsoft.com/office/drawing/2014/main" id="{52FE5D58-7C93-4433-86BB-BBF073A75D90}"/>
            </a:ext>
          </a:extLst>
        </xdr:cNvPr>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3" name="直線コネクタ 642">
          <a:extLst>
            <a:ext uri="{FF2B5EF4-FFF2-40B4-BE49-F238E27FC236}">
              <a16:creationId xmlns:a16="http://schemas.microsoft.com/office/drawing/2014/main" id="{40C9BF7F-CDB4-4AED-8627-0CA85F588B58}"/>
            </a:ext>
          </a:extLst>
        </xdr:cNvPr>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4" name="楕円 643">
          <a:extLst>
            <a:ext uri="{FF2B5EF4-FFF2-40B4-BE49-F238E27FC236}">
              <a16:creationId xmlns:a16="http://schemas.microsoft.com/office/drawing/2014/main" id="{B0683F6F-ECCC-4DD2-B323-1A1D63BB6CE6}"/>
            </a:ext>
          </a:extLst>
        </xdr:cNvPr>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5" name="直線コネクタ 644">
          <a:extLst>
            <a:ext uri="{FF2B5EF4-FFF2-40B4-BE49-F238E27FC236}">
              <a16:creationId xmlns:a16="http://schemas.microsoft.com/office/drawing/2014/main" id="{EB53EE5E-CCD0-4C5E-847C-93183B7D7FBC}"/>
            </a:ext>
          </a:extLst>
        </xdr:cNvPr>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6" name="楕円 645">
          <a:extLst>
            <a:ext uri="{FF2B5EF4-FFF2-40B4-BE49-F238E27FC236}">
              <a16:creationId xmlns:a16="http://schemas.microsoft.com/office/drawing/2014/main" id="{5BC2CBB2-B263-466E-B646-D791578A8491}"/>
            </a:ext>
          </a:extLst>
        </xdr:cNvPr>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7" name="直線コネクタ 646">
          <a:extLst>
            <a:ext uri="{FF2B5EF4-FFF2-40B4-BE49-F238E27FC236}">
              <a16:creationId xmlns:a16="http://schemas.microsoft.com/office/drawing/2014/main" id="{D7012EEF-ED8B-4CBF-9C44-5CC3C61CAAAC}"/>
            </a:ext>
          </a:extLst>
        </xdr:cNvPr>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91439</xdr:rowOff>
    </xdr:from>
    <xdr:to>
      <xdr:col>98</xdr:col>
      <xdr:colOff>38100</xdr:colOff>
      <xdr:row>109</xdr:row>
      <xdr:rowOff>21589</xdr:rowOff>
    </xdr:to>
    <xdr:sp macro="" textlink="">
      <xdr:nvSpPr>
        <xdr:cNvPr id="648" name="楕円 647">
          <a:extLst>
            <a:ext uri="{FF2B5EF4-FFF2-40B4-BE49-F238E27FC236}">
              <a16:creationId xmlns:a16="http://schemas.microsoft.com/office/drawing/2014/main" id="{C08E70CA-DB9F-4747-879A-C1DD3877813B}"/>
            </a:ext>
          </a:extLst>
        </xdr:cNvPr>
        <xdr:cNvSpPr/>
      </xdr:nvSpPr>
      <xdr:spPr>
        <a:xfrm>
          <a:off x="18605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142239</xdr:rowOff>
    </xdr:to>
    <xdr:cxnSp macro="">
      <xdr:nvCxnSpPr>
        <xdr:cNvPr id="649" name="直線コネクタ 648">
          <a:extLst>
            <a:ext uri="{FF2B5EF4-FFF2-40B4-BE49-F238E27FC236}">
              <a16:creationId xmlns:a16="http://schemas.microsoft.com/office/drawing/2014/main" id="{BA792017-796D-4ECF-ADB1-0A26B6FFEDC8}"/>
            </a:ext>
          </a:extLst>
        </xdr:cNvPr>
        <xdr:cNvCxnSpPr/>
      </xdr:nvCxnSpPr>
      <xdr:spPr>
        <a:xfrm>
          <a:off x="18656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650" name="n_1aveValue【公民館】&#10;一人当たり面積">
          <a:extLst>
            <a:ext uri="{FF2B5EF4-FFF2-40B4-BE49-F238E27FC236}">
              <a16:creationId xmlns:a16="http://schemas.microsoft.com/office/drawing/2014/main" id="{22E27BE6-03AB-48DD-9FAF-2EC9241E8CDF}"/>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651" name="n_2aveValue【公民館】&#10;一人当たり面積">
          <a:extLst>
            <a:ext uri="{FF2B5EF4-FFF2-40B4-BE49-F238E27FC236}">
              <a16:creationId xmlns:a16="http://schemas.microsoft.com/office/drawing/2014/main" id="{67CCB988-EF96-4061-9447-629FB896201E}"/>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52" name="n_3aveValue【公民館】&#10;一人当たり面積">
          <a:extLst>
            <a:ext uri="{FF2B5EF4-FFF2-40B4-BE49-F238E27FC236}">
              <a16:creationId xmlns:a16="http://schemas.microsoft.com/office/drawing/2014/main" id="{9FEB8FF8-58DE-4BEF-8444-6B23E448103D}"/>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653" name="n_4aveValue【公民館】&#10;一人当たり面積">
          <a:extLst>
            <a:ext uri="{FF2B5EF4-FFF2-40B4-BE49-F238E27FC236}">
              <a16:creationId xmlns:a16="http://schemas.microsoft.com/office/drawing/2014/main" id="{D989DC64-1728-4C88-AE39-955365D63D1B}"/>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4" name="n_1mainValue【公民館】&#10;一人当たり面積">
          <a:extLst>
            <a:ext uri="{FF2B5EF4-FFF2-40B4-BE49-F238E27FC236}">
              <a16:creationId xmlns:a16="http://schemas.microsoft.com/office/drawing/2014/main" id="{5F010BEA-202D-4695-B923-B1A848D7C450}"/>
            </a:ext>
          </a:extLst>
        </xdr:cNvPr>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5" name="n_2mainValue【公民館】&#10;一人当たり面積">
          <a:extLst>
            <a:ext uri="{FF2B5EF4-FFF2-40B4-BE49-F238E27FC236}">
              <a16:creationId xmlns:a16="http://schemas.microsoft.com/office/drawing/2014/main" id="{6DF1C5D7-46AA-4E7F-8950-318424902494}"/>
            </a:ext>
          </a:extLst>
        </xdr:cNvPr>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6" name="n_3mainValue【公民館】&#10;一人当たり面積">
          <a:extLst>
            <a:ext uri="{FF2B5EF4-FFF2-40B4-BE49-F238E27FC236}">
              <a16:creationId xmlns:a16="http://schemas.microsoft.com/office/drawing/2014/main" id="{9DB79636-04FB-4777-858F-CE3B95730890}"/>
            </a:ext>
          </a:extLst>
        </xdr:cNvPr>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12716</xdr:rowOff>
    </xdr:from>
    <xdr:ext cx="469744" cy="259045"/>
    <xdr:sp macro="" textlink="">
      <xdr:nvSpPr>
        <xdr:cNvPr id="657" name="n_4mainValue【公民館】&#10;一人当たり面積">
          <a:extLst>
            <a:ext uri="{FF2B5EF4-FFF2-40B4-BE49-F238E27FC236}">
              <a16:creationId xmlns:a16="http://schemas.microsoft.com/office/drawing/2014/main" id="{C323A6DB-0FD9-472B-A54B-C831F22FB624}"/>
            </a:ext>
          </a:extLst>
        </xdr:cNvPr>
        <xdr:cNvSpPr txBox="1"/>
      </xdr:nvSpPr>
      <xdr:spPr>
        <a:xfrm>
          <a:off x="18421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80617D3D-5A02-408B-AEAD-5871103F79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BF43F547-A4D8-48F5-9E5E-FCD8FEB39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BE8817E6-5444-41F8-8354-3F5858C827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有形固定資産減価償却率が類似団体と比較して低い状況</a:t>
          </a:r>
          <a:r>
            <a:rPr kumimoji="1" lang="ja-JP" altLang="en-US" sz="1100">
              <a:solidFill>
                <a:schemeClr val="dk1"/>
              </a:solidFill>
              <a:effectLst/>
              <a:latin typeface="+mn-lt"/>
              <a:ea typeface="+mn-ea"/>
              <a:cs typeface="+mn-cs"/>
            </a:rPr>
            <a:t>である。引き続き、公共施設等総合管理計画及び道路補修計画に基づき適切な老朽化対策を行っていく。</a:t>
          </a:r>
          <a:r>
            <a:rPr kumimoji="1" lang="ja-JP" altLang="ja-JP" sz="1100">
              <a:solidFill>
                <a:schemeClr val="dk1"/>
              </a:solidFill>
              <a:effectLst/>
              <a:latin typeface="+mn-lt"/>
              <a:ea typeface="+mn-ea"/>
              <a:cs typeface="+mn-cs"/>
            </a:rPr>
            <a:t>橋りょう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保育所、学校施設については、類似団体と比較して老朽化が進んでいる。</a:t>
          </a:r>
          <a:r>
            <a:rPr kumimoji="1" lang="ja-JP" altLang="en-US" sz="1100">
              <a:solidFill>
                <a:schemeClr val="dk1"/>
              </a:solidFill>
              <a:effectLst/>
              <a:latin typeface="+mn-lt"/>
              <a:ea typeface="+mn-ea"/>
              <a:cs typeface="+mn-cs"/>
            </a:rPr>
            <a:t>引き続き、諸計画に基づいた老朽化対策を行っていく。なお、</a:t>
          </a:r>
          <a:r>
            <a:rPr kumimoji="1" lang="ja-JP" altLang="ja-JP" sz="1100">
              <a:solidFill>
                <a:schemeClr val="dk1"/>
              </a:solidFill>
              <a:effectLst/>
              <a:latin typeface="+mn-lt"/>
              <a:ea typeface="+mn-ea"/>
              <a:cs typeface="+mn-cs"/>
            </a:rPr>
            <a:t>保育所</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早くから民営化を実施</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一人当たり面積は類似団体と比較して低くなっている。また、学校施設についても、複式学級等の学校はなく、一人当たり面積は類似団体と比較して低くなっている。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将来の</a:t>
          </a:r>
          <a:r>
            <a:rPr kumimoji="1" lang="ja-JP" altLang="ja-JP" sz="1100">
              <a:solidFill>
                <a:schemeClr val="dk1"/>
              </a:solidFill>
              <a:effectLst/>
              <a:latin typeface="+mn-lt"/>
              <a:ea typeface="+mn-ea"/>
              <a:cs typeface="+mn-cs"/>
            </a:rPr>
            <a:t>子どもの数の減少予測なども</a:t>
          </a:r>
          <a:r>
            <a:rPr kumimoji="1" lang="ja-JP" altLang="en-US" sz="1100">
              <a:solidFill>
                <a:schemeClr val="dk1"/>
              </a:solidFill>
              <a:effectLst/>
              <a:latin typeface="+mn-lt"/>
              <a:ea typeface="+mn-ea"/>
              <a:cs typeface="+mn-cs"/>
            </a:rPr>
            <a:t>加味</a:t>
          </a:r>
          <a:r>
            <a:rPr kumimoji="1" lang="ja-JP" altLang="ja-JP" sz="1100">
              <a:solidFill>
                <a:schemeClr val="dk1"/>
              </a:solidFill>
              <a:effectLst/>
              <a:latin typeface="+mn-lt"/>
              <a:ea typeface="+mn-ea"/>
              <a:cs typeface="+mn-cs"/>
            </a:rPr>
            <a:t>し、中長期的な視点</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老朽化対策</a:t>
          </a:r>
          <a:r>
            <a:rPr kumimoji="1" lang="ja-JP" altLang="en-US" sz="1100">
              <a:solidFill>
                <a:schemeClr val="dk1"/>
              </a:solidFill>
              <a:effectLst/>
              <a:latin typeface="+mn-lt"/>
              <a:ea typeface="+mn-ea"/>
              <a:cs typeface="+mn-cs"/>
            </a:rPr>
            <a:t>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340979-2655-4AB7-9797-17E65A6D51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4817D9-591D-470B-A676-61C325484F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5E3297-6C5B-4314-A878-8E1E6B8156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4CCA95-DAC0-45A2-AA66-C5113CD81C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E309A1-CA8C-46F2-8EE2-E0428A4171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E7BF98-7D4A-4DD5-9D3A-46C2EA9856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74634F-25B1-4F59-A514-3C3CD7F81A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64314F-6A1D-461E-ABC5-81640321FA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428C3E-9247-46A8-B08C-8E811773E9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29FAD5-862C-45E5-B1E7-A5C32B767B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A24108-D1C6-4D28-A545-E09C6E59AA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0678DA-6BB7-44C6-B904-F58CF02200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9BA2F0-BA4D-47B6-BBA8-932825EAF8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21127A-6396-426C-B026-4C2B9DE586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A1ED93-CAF9-4743-8F7B-B337691805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DC5479-9824-40CD-A93C-44B4C1ED10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8F19BE-71FD-4D3A-A4EA-7E7AFCA81C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2AD8EC-B2FC-4E51-83EC-3893A71987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0A6B4D-2CA1-45CF-A750-24B41DA2CD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35BF5E-4D23-45CF-8BFF-23901E30A9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49DC40-75C0-4A49-884F-16AC997485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35D92D-0BC4-4BA7-B75D-B9B73BBB50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783B39-FEF1-45FA-8609-F5FCE8965A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27A836-41BB-4384-BDA4-38449A8EBB9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905A9F-8AB1-4741-909C-F579B6FC87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FE524C-E2C2-4ECF-8E72-26F978C89F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7AF0FC-7C3F-461F-B13D-0EB5D3468A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0D844D-9615-4264-90D6-32136F0D6F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A8458A-9130-481B-8300-FA5D5BD710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6275CE-8D51-4763-B038-C73E43F8F4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5BDFD2-63D5-4E2E-89C5-E74D1A3A0C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B99C33-9A52-486D-8B1C-3D6AD39FE4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4FF3B5-3DDA-4ACD-AA0E-0F814226A8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F61973-B855-4770-8C65-3DC971A038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BE08DC-604C-4529-9B5B-076638E074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15C13D-0ABB-4E47-ACAB-8472D8597A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B04864-53C8-4EB7-863F-F570AF7DCD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DF2DB3-8BC3-4673-99AA-C0458C1CF7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F88352-4689-4162-A160-A9A3A84A12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0934BF-49AE-447C-8BB2-27F6613E5A2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63F168-B724-4E60-833A-4C6275A8B5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DBA479-AF0B-410C-9FEC-8393B2A8A2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B80DDE-DB3A-4061-B9C4-59EBE42F8E8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3861B6-B589-41E7-96B6-CEFE168273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E0013D-C639-46F8-9B68-96C64089A60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3EC63A5-E322-42B2-BC5F-A424C98A792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E9786A-9B78-41C4-852D-F0509DEC585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B273137-3593-4B23-86DF-C669159436D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E84F15-52C7-4A91-9D7D-5FC18EB02D8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5B1E5E-2E43-43B6-80A2-8221F24491F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B5FB80A-9DB7-470F-B867-3FB3B7AC81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5B7AF6-231E-472C-B993-55A00FF417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76B47A-A27A-4151-834F-261508CC62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1AF2516-03A8-4E81-95AB-8605070927F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335A9E4-7D7E-4D1D-A57E-DC70D4FCDE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973CBF4B-7172-4150-850B-9FB9388AE62F}"/>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BDEF4CC5-966E-4CE9-B9AB-9ABC391F3AF7}"/>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91ACB4A-7D9C-4C92-8DF4-97407B778752}"/>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1678A7B5-7C49-49BE-B8A4-0D4B8165A821}"/>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93B1F46-60AB-4311-B046-C8D1593C42A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DB06C7B0-7F34-4451-A52E-31B6E019D371}"/>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5A5B5FAC-45FD-4B01-BFBA-EC661959629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FAC64574-EE07-4BB8-9333-B2BC059D5F2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43C27F5E-6181-4FF9-A102-C8BBB2D83A1F}"/>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55519674-ACD6-49C5-A2C0-A91E51C3C7EF}"/>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752CC5E1-3E7E-40AC-BD73-33C18C606F75}"/>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37748F1-92FE-4D70-AC63-E6E54A914A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0D5DA5-8196-4495-95A1-9D8D8D272F0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082AB6-3B20-469D-9196-A5C2066E0E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F3AE83-832E-494B-8301-65D0E6F31E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DE21C7-5392-4600-B500-0206AB9B6A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116840</xdr:rowOff>
    </xdr:from>
    <xdr:to>
      <xdr:col>24</xdr:col>
      <xdr:colOff>114300</xdr:colOff>
      <xdr:row>34</xdr:row>
      <xdr:rowOff>46990</xdr:rowOff>
    </xdr:to>
    <xdr:sp macro="" textlink="">
      <xdr:nvSpPr>
        <xdr:cNvPr id="73" name="楕円 72">
          <a:extLst>
            <a:ext uri="{FF2B5EF4-FFF2-40B4-BE49-F238E27FC236}">
              <a16:creationId xmlns:a16="http://schemas.microsoft.com/office/drawing/2014/main" id="{EC1807C7-D4A3-48C3-BC39-6572C4D76FC1}"/>
            </a:ext>
          </a:extLst>
        </xdr:cNvPr>
        <xdr:cNvSpPr/>
      </xdr:nvSpPr>
      <xdr:spPr>
        <a:xfrm>
          <a:off x="4584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139717</xdr:rowOff>
    </xdr:from>
    <xdr:ext cx="405111" cy="259045"/>
    <xdr:sp macro="" textlink="">
      <xdr:nvSpPr>
        <xdr:cNvPr id="74" name="【図書館】&#10;有形固定資産減価償却率該当値テキスト">
          <a:extLst>
            <a:ext uri="{FF2B5EF4-FFF2-40B4-BE49-F238E27FC236}">
              <a16:creationId xmlns:a16="http://schemas.microsoft.com/office/drawing/2014/main" id="{C7E43E27-BAFC-49E1-B622-F8BD1444BC37}"/>
            </a:ext>
          </a:extLst>
        </xdr:cNvPr>
        <xdr:cNvSpPr txBox="1"/>
      </xdr:nvSpPr>
      <xdr:spPr>
        <a:xfrm>
          <a:off x="4673600"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120650</xdr:rowOff>
    </xdr:from>
    <xdr:to>
      <xdr:col>20</xdr:col>
      <xdr:colOff>38100</xdr:colOff>
      <xdr:row>34</xdr:row>
      <xdr:rowOff>50800</xdr:rowOff>
    </xdr:to>
    <xdr:sp macro="" textlink="">
      <xdr:nvSpPr>
        <xdr:cNvPr id="75" name="楕円 74">
          <a:extLst>
            <a:ext uri="{FF2B5EF4-FFF2-40B4-BE49-F238E27FC236}">
              <a16:creationId xmlns:a16="http://schemas.microsoft.com/office/drawing/2014/main" id="{E2AC196A-D6E6-428C-854D-CB8EB0C66BFC}"/>
            </a:ext>
          </a:extLst>
        </xdr:cNvPr>
        <xdr:cNvSpPr/>
      </xdr:nvSpPr>
      <xdr:spPr>
        <a:xfrm>
          <a:off x="3746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167640</xdr:rowOff>
    </xdr:from>
    <xdr:to>
      <xdr:col>24</xdr:col>
      <xdr:colOff>63500</xdr:colOff>
      <xdr:row>34</xdr:row>
      <xdr:rowOff>0</xdr:rowOff>
    </xdr:to>
    <xdr:cxnSp macro="">
      <xdr:nvCxnSpPr>
        <xdr:cNvPr id="76" name="直線コネクタ 75">
          <a:extLst>
            <a:ext uri="{FF2B5EF4-FFF2-40B4-BE49-F238E27FC236}">
              <a16:creationId xmlns:a16="http://schemas.microsoft.com/office/drawing/2014/main" id="{B0662C84-1C11-4BF4-83F0-A93895D4B72F}"/>
            </a:ext>
          </a:extLst>
        </xdr:cNvPr>
        <xdr:cNvCxnSpPr/>
      </xdr:nvCxnSpPr>
      <xdr:spPr>
        <a:xfrm flipV="1">
          <a:off x="3797300" y="5825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7" name="楕円 76">
          <a:extLst>
            <a:ext uri="{FF2B5EF4-FFF2-40B4-BE49-F238E27FC236}">
              <a16:creationId xmlns:a16="http://schemas.microsoft.com/office/drawing/2014/main" id="{CD2A6C73-596C-4853-8335-FB62CAC6AF67}"/>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34</xdr:row>
      <xdr:rowOff>0</xdr:rowOff>
    </xdr:to>
    <xdr:cxnSp macro="">
      <xdr:nvCxnSpPr>
        <xdr:cNvPr id="78" name="直線コネクタ 77">
          <a:extLst>
            <a:ext uri="{FF2B5EF4-FFF2-40B4-BE49-F238E27FC236}">
              <a16:creationId xmlns:a16="http://schemas.microsoft.com/office/drawing/2014/main" id="{EF096D09-F7C0-44AA-B543-DB2E34E7E62D}"/>
            </a:ext>
          </a:extLst>
        </xdr:cNvPr>
        <xdr:cNvCxnSpPr/>
      </xdr:nvCxnSpPr>
      <xdr:spPr>
        <a:xfrm>
          <a:off x="2908300" y="579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44450</xdr:rowOff>
    </xdr:from>
    <xdr:to>
      <xdr:col>10</xdr:col>
      <xdr:colOff>165100</xdr:colOff>
      <xdr:row>33</xdr:row>
      <xdr:rowOff>146050</xdr:rowOff>
    </xdr:to>
    <xdr:sp macro="" textlink="">
      <xdr:nvSpPr>
        <xdr:cNvPr id="79" name="楕円 78">
          <a:extLst>
            <a:ext uri="{FF2B5EF4-FFF2-40B4-BE49-F238E27FC236}">
              <a16:creationId xmlns:a16="http://schemas.microsoft.com/office/drawing/2014/main" id="{22D42AA4-4FCD-4A4D-9AB7-0F4CE57530F0}"/>
            </a:ext>
          </a:extLst>
        </xdr:cNvPr>
        <xdr:cNvSpPr/>
      </xdr:nvSpPr>
      <xdr:spPr>
        <a:xfrm>
          <a:off x="196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95250</xdr:rowOff>
    </xdr:from>
    <xdr:to>
      <xdr:col>15</xdr:col>
      <xdr:colOff>50800</xdr:colOff>
      <xdr:row>33</xdr:row>
      <xdr:rowOff>133350</xdr:rowOff>
    </xdr:to>
    <xdr:cxnSp macro="">
      <xdr:nvCxnSpPr>
        <xdr:cNvPr id="80" name="直線コネクタ 79">
          <a:extLst>
            <a:ext uri="{FF2B5EF4-FFF2-40B4-BE49-F238E27FC236}">
              <a16:creationId xmlns:a16="http://schemas.microsoft.com/office/drawing/2014/main" id="{716BE902-9202-499B-80C0-CE0ABD776086}"/>
            </a:ext>
          </a:extLst>
        </xdr:cNvPr>
        <xdr:cNvCxnSpPr/>
      </xdr:nvCxnSpPr>
      <xdr:spPr>
        <a:xfrm>
          <a:off x="2019300" y="575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1" name="楕円 80">
          <a:extLst>
            <a:ext uri="{FF2B5EF4-FFF2-40B4-BE49-F238E27FC236}">
              <a16:creationId xmlns:a16="http://schemas.microsoft.com/office/drawing/2014/main" id="{9D74B888-C2E4-4512-8D0D-4BE2206F2D9D}"/>
            </a:ext>
          </a:extLst>
        </xdr:cNvPr>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95250</xdr:rowOff>
    </xdr:to>
    <xdr:cxnSp macro="">
      <xdr:nvCxnSpPr>
        <xdr:cNvPr id="82" name="直線コネクタ 81">
          <a:extLst>
            <a:ext uri="{FF2B5EF4-FFF2-40B4-BE49-F238E27FC236}">
              <a16:creationId xmlns:a16="http://schemas.microsoft.com/office/drawing/2014/main" id="{25D2D58C-CBF9-447B-AF16-95E0BA35CEF6}"/>
            </a:ext>
          </a:extLst>
        </xdr:cNvPr>
        <xdr:cNvCxnSpPr/>
      </xdr:nvCxnSpPr>
      <xdr:spPr>
        <a:xfrm>
          <a:off x="1130300" y="571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595983ED-14EA-4A05-A311-A37C54BF7450}"/>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5443DA69-A86C-4D50-92E3-587354B407B3}"/>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3CA180E0-25B5-4246-87B4-D007BC91A35B}"/>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12CB7896-8DB6-4FB3-9F7C-3CA3EB967B7D}"/>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67327</xdr:rowOff>
    </xdr:from>
    <xdr:ext cx="405111" cy="259045"/>
    <xdr:sp macro="" textlink="">
      <xdr:nvSpPr>
        <xdr:cNvPr id="87" name="n_1mainValue【図書館】&#10;有形固定資産減価償却率">
          <a:extLst>
            <a:ext uri="{FF2B5EF4-FFF2-40B4-BE49-F238E27FC236}">
              <a16:creationId xmlns:a16="http://schemas.microsoft.com/office/drawing/2014/main" id="{F2A1BAD7-3418-479A-84BB-DC2E89B4C255}"/>
            </a:ext>
          </a:extLst>
        </xdr:cNvPr>
        <xdr:cNvSpPr txBox="1"/>
      </xdr:nvSpPr>
      <xdr:spPr>
        <a:xfrm>
          <a:off x="35820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29227</xdr:rowOff>
    </xdr:from>
    <xdr:ext cx="405111" cy="259045"/>
    <xdr:sp macro="" textlink="">
      <xdr:nvSpPr>
        <xdr:cNvPr id="88" name="n_2mainValue【図書館】&#10;有形固定資産減価償却率">
          <a:extLst>
            <a:ext uri="{FF2B5EF4-FFF2-40B4-BE49-F238E27FC236}">
              <a16:creationId xmlns:a16="http://schemas.microsoft.com/office/drawing/2014/main" id="{CD90026C-075D-4C47-96EA-59E6E93AC75F}"/>
            </a:ext>
          </a:extLst>
        </xdr:cNvPr>
        <xdr:cNvSpPr txBox="1"/>
      </xdr:nvSpPr>
      <xdr:spPr>
        <a:xfrm>
          <a:off x="2705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162577</xdr:rowOff>
    </xdr:from>
    <xdr:ext cx="405111" cy="259045"/>
    <xdr:sp macro="" textlink="">
      <xdr:nvSpPr>
        <xdr:cNvPr id="89" name="n_3mainValue【図書館】&#10;有形固定資産減価償却率">
          <a:extLst>
            <a:ext uri="{FF2B5EF4-FFF2-40B4-BE49-F238E27FC236}">
              <a16:creationId xmlns:a16="http://schemas.microsoft.com/office/drawing/2014/main" id="{E43CCF05-C3F4-4411-AD38-BEFA2221EEFA}"/>
            </a:ext>
          </a:extLst>
        </xdr:cNvPr>
        <xdr:cNvSpPr txBox="1"/>
      </xdr:nvSpPr>
      <xdr:spPr>
        <a:xfrm>
          <a:off x="1816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124477</xdr:rowOff>
    </xdr:from>
    <xdr:ext cx="405111" cy="259045"/>
    <xdr:sp macro="" textlink="">
      <xdr:nvSpPr>
        <xdr:cNvPr id="90" name="n_4mainValue【図書館】&#10;有形固定資産減価償却率">
          <a:extLst>
            <a:ext uri="{FF2B5EF4-FFF2-40B4-BE49-F238E27FC236}">
              <a16:creationId xmlns:a16="http://schemas.microsoft.com/office/drawing/2014/main" id="{5AB91AA5-958C-421A-8647-B4D1240D603E}"/>
            </a:ext>
          </a:extLst>
        </xdr:cNvPr>
        <xdr:cNvSpPr txBox="1"/>
      </xdr:nvSpPr>
      <xdr:spPr>
        <a:xfrm>
          <a:off x="92774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9F9918-4E85-43C8-966F-78EC0E3A14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593916-CE4B-4290-B251-732FB90E3A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C1C5DF9-3D0F-4DBD-B3D3-E6ED894DAF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FF8D737-7EC7-472E-9055-3F0487A9BA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14C2DF-1685-4519-9D28-827BFAB5AF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5614E8-9790-49C1-A7EF-B5DF48187F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9582506-B99F-4E64-B5F2-76E2273976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FBD4B7-A10B-494E-827E-78472F2713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C9A0CBA-0E5D-451E-9816-730B454C7D6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1EA3A33-6B44-4CA9-9E9C-1F9CAB0E8C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42F8EB0-698E-4DC7-B631-3A88A2AF665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0E6401E-9FB2-4F74-9483-4D6D6D5E2FE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1431D73-78E0-4971-AD30-7247D62981F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995FAA88-B435-417B-80EB-20BA4EF6889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A40542B-CB09-4F83-986A-9949566DDA8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B3178FF4-5E0F-4CA6-A165-C1D833F7652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3CDADFE-4921-4501-A714-80136E135D9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BA534A51-D540-440B-A49D-40F023905E6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5A2BD74-AFC3-4A61-88BE-F6559C4B041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12210400-A6C9-4C3B-8F1B-BA2D9B45D17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A0CEA02-6E84-412D-88B5-99562E0759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3F55387B-0CB9-4F1C-A6E1-AC3FA316E37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C5D9A15-1BA8-41D0-804C-3957C20C4A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57821550-9972-41E8-B3F1-D59373BE29C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D961FF1C-C889-4627-B992-7C2B1B71B2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43912BE0-4808-4FF1-8CD6-75189111BCA2}"/>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1F173843-9E87-4143-A984-6A414C720F2E}"/>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A392DA82-BCF7-4E93-A660-AE044F5D10B9}"/>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57CD451A-FB07-4FC0-ACD2-118CF8A2262E}"/>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30779769-384C-41BE-AF58-7E173CCFE1EB}"/>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5D42E7B9-01DD-45D3-9642-AC45C343CF26}"/>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E0313A34-ABD5-4895-9038-FC748E79E96C}"/>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AB09E86E-B161-4056-AFD8-4B0E10394CFE}"/>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B42352B5-8293-444A-AA56-BB7F8BD7B6F4}"/>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392867D4-3232-4C86-A0E9-8DA3ADDC01AB}"/>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D78CD3FD-DFDF-4FB3-A1AB-FC9C61D7D231}"/>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1D2830-1D80-4D98-9851-72CC2CE040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0BC76E-2924-4EF2-8A9E-95695E8470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DA1D36-30D2-4FC6-8317-E303EFEB15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48282EF-5146-4259-834B-E519AB515F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2314D6-9D37-4EE2-B92F-25B91B8CF5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2" name="楕円 131">
          <a:extLst>
            <a:ext uri="{FF2B5EF4-FFF2-40B4-BE49-F238E27FC236}">
              <a16:creationId xmlns:a16="http://schemas.microsoft.com/office/drawing/2014/main" id="{39D6F6F7-C3C8-425C-A698-1CC338FA4152}"/>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3" name="【図書館】&#10;一人当たり面積該当値テキスト">
          <a:extLst>
            <a:ext uri="{FF2B5EF4-FFF2-40B4-BE49-F238E27FC236}">
              <a16:creationId xmlns:a16="http://schemas.microsoft.com/office/drawing/2014/main" id="{3FF9F359-1A7E-4AA7-83DF-6882E755EA06}"/>
            </a:ext>
          </a:extLst>
        </xdr:cNvPr>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120106</xdr:rowOff>
    </xdr:from>
    <xdr:to>
      <xdr:col>50</xdr:col>
      <xdr:colOff>165100</xdr:colOff>
      <xdr:row>41</xdr:row>
      <xdr:rowOff>50256</xdr:rowOff>
    </xdr:to>
    <xdr:sp macro="" textlink="">
      <xdr:nvSpPr>
        <xdr:cNvPr id="134" name="楕円 133">
          <a:extLst>
            <a:ext uri="{FF2B5EF4-FFF2-40B4-BE49-F238E27FC236}">
              <a16:creationId xmlns:a16="http://schemas.microsoft.com/office/drawing/2014/main" id="{95F0B9C8-9CD7-4BCE-86A6-C3171EAD43E8}"/>
            </a:ext>
          </a:extLst>
        </xdr:cNvPr>
        <xdr:cNvSpPr/>
      </xdr:nvSpPr>
      <xdr:spPr>
        <a:xfrm>
          <a:off x="9588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170906</xdr:rowOff>
    </xdr:to>
    <xdr:cxnSp macro="">
      <xdr:nvCxnSpPr>
        <xdr:cNvPr id="135" name="直線コネクタ 134">
          <a:extLst>
            <a:ext uri="{FF2B5EF4-FFF2-40B4-BE49-F238E27FC236}">
              <a16:creationId xmlns:a16="http://schemas.microsoft.com/office/drawing/2014/main" id="{1DFAD38E-8496-4170-BA1C-B199861D6834}"/>
            </a:ext>
          </a:extLst>
        </xdr:cNvPr>
        <xdr:cNvCxnSpPr/>
      </xdr:nvCxnSpPr>
      <xdr:spPr>
        <a:xfrm flipV="1">
          <a:off x="9639300" y="70256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120106</xdr:rowOff>
    </xdr:from>
    <xdr:to>
      <xdr:col>46</xdr:col>
      <xdr:colOff>38100</xdr:colOff>
      <xdr:row>41</xdr:row>
      <xdr:rowOff>50256</xdr:rowOff>
    </xdr:to>
    <xdr:sp macro="" textlink="">
      <xdr:nvSpPr>
        <xdr:cNvPr id="136" name="楕円 135">
          <a:extLst>
            <a:ext uri="{FF2B5EF4-FFF2-40B4-BE49-F238E27FC236}">
              <a16:creationId xmlns:a16="http://schemas.microsoft.com/office/drawing/2014/main" id="{35ED4F35-EB59-4F36-8E0F-A2D5E8028F57}"/>
            </a:ext>
          </a:extLst>
        </xdr:cNvPr>
        <xdr:cNvSpPr/>
      </xdr:nvSpPr>
      <xdr:spPr>
        <a:xfrm>
          <a:off x="8699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170906</xdr:rowOff>
    </xdr:from>
    <xdr:to>
      <xdr:col>50</xdr:col>
      <xdr:colOff>114300</xdr:colOff>
      <xdr:row>40</xdr:row>
      <xdr:rowOff>170906</xdr:rowOff>
    </xdr:to>
    <xdr:cxnSp macro="">
      <xdr:nvCxnSpPr>
        <xdr:cNvPr id="137" name="直線コネクタ 136">
          <a:extLst>
            <a:ext uri="{FF2B5EF4-FFF2-40B4-BE49-F238E27FC236}">
              <a16:creationId xmlns:a16="http://schemas.microsoft.com/office/drawing/2014/main" id="{76AF2DC6-8F1C-4449-9DD3-665E8940F5C2}"/>
            </a:ext>
          </a:extLst>
        </xdr:cNvPr>
        <xdr:cNvCxnSpPr/>
      </xdr:nvCxnSpPr>
      <xdr:spPr>
        <a:xfrm>
          <a:off x="8750300" y="702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8" name="楕円 137">
          <a:extLst>
            <a:ext uri="{FF2B5EF4-FFF2-40B4-BE49-F238E27FC236}">
              <a16:creationId xmlns:a16="http://schemas.microsoft.com/office/drawing/2014/main" id="{9A2847D5-F072-4DDE-BFB7-8321B1395077}"/>
            </a:ext>
          </a:extLst>
        </xdr:cNvPr>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170906</xdr:rowOff>
    </xdr:from>
    <xdr:to>
      <xdr:col>45</xdr:col>
      <xdr:colOff>177800</xdr:colOff>
      <xdr:row>41</xdr:row>
      <xdr:rowOff>2722</xdr:rowOff>
    </xdr:to>
    <xdr:cxnSp macro="">
      <xdr:nvCxnSpPr>
        <xdr:cNvPr id="139" name="直線コネクタ 138">
          <a:extLst>
            <a:ext uri="{FF2B5EF4-FFF2-40B4-BE49-F238E27FC236}">
              <a16:creationId xmlns:a16="http://schemas.microsoft.com/office/drawing/2014/main" id="{CC5F74C3-17F7-4C48-84A4-0A0105512DF2}"/>
            </a:ext>
          </a:extLst>
        </xdr:cNvPr>
        <xdr:cNvCxnSpPr/>
      </xdr:nvCxnSpPr>
      <xdr:spPr>
        <a:xfrm flipV="1">
          <a:off x="7861300" y="702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126637</xdr:rowOff>
    </xdr:from>
    <xdr:to>
      <xdr:col>36</xdr:col>
      <xdr:colOff>165100</xdr:colOff>
      <xdr:row>41</xdr:row>
      <xdr:rowOff>56787</xdr:rowOff>
    </xdr:to>
    <xdr:sp macro="" textlink="">
      <xdr:nvSpPr>
        <xdr:cNvPr id="140" name="楕円 139">
          <a:extLst>
            <a:ext uri="{FF2B5EF4-FFF2-40B4-BE49-F238E27FC236}">
              <a16:creationId xmlns:a16="http://schemas.microsoft.com/office/drawing/2014/main" id="{2AF81066-DE97-487F-ADA5-F2A3EEBFF739}"/>
            </a:ext>
          </a:extLst>
        </xdr:cNvPr>
        <xdr:cNvSpPr/>
      </xdr:nvSpPr>
      <xdr:spPr>
        <a:xfrm>
          <a:off x="6921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5987</xdr:rowOff>
    </xdr:to>
    <xdr:cxnSp macro="">
      <xdr:nvCxnSpPr>
        <xdr:cNvPr id="141" name="直線コネクタ 140">
          <a:extLst>
            <a:ext uri="{FF2B5EF4-FFF2-40B4-BE49-F238E27FC236}">
              <a16:creationId xmlns:a16="http://schemas.microsoft.com/office/drawing/2014/main" id="{B6131A2D-7879-4428-A649-82E2FD157EAB}"/>
            </a:ext>
          </a:extLst>
        </xdr:cNvPr>
        <xdr:cNvCxnSpPr/>
      </xdr:nvCxnSpPr>
      <xdr:spPr>
        <a:xfrm flipV="1">
          <a:off x="6972300" y="703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CA4C07A8-8C40-4375-BC91-C437CBD544B2}"/>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CB44336F-1196-4E1A-A1A9-DC102D8A7DB8}"/>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1053447E-6668-4AC6-A25E-4815CE5B9D9B}"/>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B9B2280F-62F8-4361-B28A-98740B62BF25}"/>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41383</xdr:rowOff>
    </xdr:from>
    <xdr:ext cx="469744" cy="259045"/>
    <xdr:sp macro="" textlink="">
      <xdr:nvSpPr>
        <xdr:cNvPr id="146" name="n_1mainValue【図書館】&#10;一人当たり面積">
          <a:extLst>
            <a:ext uri="{FF2B5EF4-FFF2-40B4-BE49-F238E27FC236}">
              <a16:creationId xmlns:a16="http://schemas.microsoft.com/office/drawing/2014/main" id="{3DED627E-11BD-4A96-BD01-D31D4B69B2FC}"/>
            </a:ext>
          </a:extLst>
        </xdr:cNvPr>
        <xdr:cNvSpPr txBox="1"/>
      </xdr:nvSpPr>
      <xdr:spPr>
        <a:xfrm>
          <a:off x="9391727" y="70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41383</xdr:rowOff>
    </xdr:from>
    <xdr:ext cx="469744" cy="259045"/>
    <xdr:sp macro="" textlink="">
      <xdr:nvSpPr>
        <xdr:cNvPr id="147" name="n_2mainValue【図書館】&#10;一人当たり面積">
          <a:extLst>
            <a:ext uri="{FF2B5EF4-FFF2-40B4-BE49-F238E27FC236}">
              <a16:creationId xmlns:a16="http://schemas.microsoft.com/office/drawing/2014/main" id="{547AB549-231F-4AF9-B32B-539AC60CD5CF}"/>
            </a:ext>
          </a:extLst>
        </xdr:cNvPr>
        <xdr:cNvSpPr txBox="1"/>
      </xdr:nvSpPr>
      <xdr:spPr>
        <a:xfrm>
          <a:off x="8515427" y="70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8" name="n_3mainValue【図書館】&#10;一人当たり面積">
          <a:extLst>
            <a:ext uri="{FF2B5EF4-FFF2-40B4-BE49-F238E27FC236}">
              <a16:creationId xmlns:a16="http://schemas.microsoft.com/office/drawing/2014/main" id="{866D9EB1-1E79-49E1-B42A-42F69D07BD6A}"/>
            </a:ext>
          </a:extLst>
        </xdr:cNvPr>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47914</xdr:rowOff>
    </xdr:from>
    <xdr:ext cx="469744" cy="259045"/>
    <xdr:sp macro="" textlink="">
      <xdr:nvSpPr>
        <xdr:cNvPr id="149" name="n_4mainValue【図書館】&#10;一人当たり面積">
          <a:extLst>
            <a:ext uri="{FF2B5EF4-FFF2-40B4-BE49-F238E27FC236}">
              <a16:creationId xmlns:a16="http://schemas.microsoft.com/office/drawing/2014/main" id="{29E24CCE-BC11-4793-83D5-F8D29B986F05}"/>
            </a:ext>
          </a:extLst>
        </xdr:cNvPr>
        <xdr:cNvSpPr txBox="1"/>
      </xdr:nvSpPr>
      <xdr:spPr>
        <a:xfrm>
          <a:off x="6737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DE29F29-106D-4B13-A220-CA3F6AA1EC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695639C-91AC-4E83-AC07-FC3FEA5412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F293C82-20D9-4009-BA01-09C701B4FF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1FB3545-757C-447D-A5DA-93014869BE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6270598-D28F-460A-BA88-91839AD24D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BF98E1A-0AB1-4D79-81AC-66790FAE4F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67CC2ED-5FAD-424A-9464-B0B649010C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0497546-3378-4A74-9F79-AF60731D76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87D23B2-6B74-4952-B28B-AB34C2B734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B9B89B5-0EDE-4A76-9B84-FC54D5D2AB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B95EE49-5689-4B33-9242-061880308DB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A6C2FC6-8917-4CCE-A7AC-778E891142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29BE7A3-3B30-4372-8160-933811A221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B015ADD-C69E-4BF7-ACB5-A1A2243262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2D5DC77-90E0-4777-A228-94DE02D1ABA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91EEE9E-9AFF-41C8-A722-B468C248F3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424CFB3-9DEE-4153-8A4E-3E645B94EEB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4C46024-571A-4D6E-A2AF-BD538035642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6A0AA42-AC55-4927-98F9-2195E00E81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62FD80A-0791-4400-801A-0F4B0C4AE3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0ABCD67-0897-44EC-BF11-63A6604A3A5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EBB60E1-6AD7-47FD-ACEE-6F3FE63180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602CA66-C4EF-4901-8EE0-0D10E937D3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FD3C1C7-A9E6-4472-A7D6-991C66A839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77585946-7CAF-4264-8319-A3AF616782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5DE74EA9-AD51-4186-9C26-6D471FCB3EED}"/>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A970C68-7AA9-405A-A528-1B3967C8873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EA9CE01C-2A8B-4041-8D4C-6DC2190479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E453E06-BA7D-4A3B-8E88-391936902866}"/>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C9CB8D61-A46D-40AA-8443-375D96223A96}"/>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F6A8AA5-148E-46E4-B014-C7008A735FA1}"/>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1EE54267-A49D-4890-A656-57CB4DAE3593}"/>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5E958DBA-11C0-4AA6-8FF6-420096334627}"/>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58F5D1EF-35E5-4175-A6EC-4F81C88B9092}"/>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28F5AB61-5C12-459A-8D8C-2A0B72144008}"/>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DD719662-CAE9-4536-A61B-83F8F1E0261D}"/>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78F4B2-4171-426D-927B-88A31835EF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B3C081-E159-4356-84E9-B5F186429F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2E3AED-902E-4E37-B069-466DC4AA39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1CEB1F6-5434-47B5-ABB9-1B09A24C74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D21C080-87C8-4C8F-8E32-42DF9DBC05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0A3AAFE7-75E7-49BC-8C1B-5C7EC148F203}"/>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DD93F06-21DD-4217-871C-B15D34DDB209}"/>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93" name="楕円 192">
          <a:extLst>
            <a:ext uri="{FF2B5EF4-FFF2-40B4-BE49-F238E27FC236}">
              <a16:creationId xmlns:a16="http://schemas.microsoft.com/office/drawing/2014/main" id="{E71483AF-3AEA-4D26-A493-CE3437378788}"/>
            </a:ext>
          </a:extLst>
        </xdr:cNvPr>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234EE813-4D5E-47A8-B280-2588EEE3B986}"/>
            </a:ext>
          </a:extLst>
        </xdr:cNvPr>
        <xdr:cNvCxnSpPr/>
      </xdr:nvCxnSpPr>
      <xdr:spPr>
        <a:xfrm>
          <a:off x="3797300" y="1043069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5" name="楕円 194">
          <a:extLst>
            <a:ext uri="{FF2B5EF4-FFF2-40B4-BE49-F238E27FC236}">
              <a16:creationId xmlns:a16="http://schemas.microsoft.com/office/drawing/2014/main" id="{D6BD495B-EF3A-4255-ADA9-54E91C1B6C49}"/>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143691</xdr:rowOff>
    </xdr:to>
    <xdr:cxnSp macro="">
      <xdr:nvCxnSpPr>
        <xdr:cNvPr id="196" name="直線コネクタ 195">
          <a:extLst>
            <a:ext uri="{FF2B5EF4-FFF2-40B4-BE49-F238E27FC236}">
              <a16:creationId xmlns:a16="http://schemas.microsoft.com/office/drawing/2014/main" id="{1AFAAB85-D39C-4FA0-AA63-22DE7893B095}"/>
            </a:ext>
          </a:extLst>
        </xdr:cNvPr>
        <xdr:cNvCxnSpPr/>
      </xdr:nvCxnSpPr>
      <xdr:spPr>
        <a:xfrm>
          <a:off x="2908300" y="103931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7" name="楕円 196">
          <a:extLst>
            <a:ext uri="{FF2B5EF4-FFF2-40B4-BE49-F238E27FC236}">
              <a16:creationId xmlns:a16="http://schemas.microsoft.com/office/drawing/2014/main" id="{7E29D0CA-8651-4893-AF1F-80DC6DD0F784}"/>
            </a:ext>
          </a:extLst>
        </xdr:cNvPr>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106135</xdr:rowOff>
    </xdr:to>
    <xdr:cxnSp macro="">
      <xdr:nvCxnSpPr>
        <xdr:cNvPr id="198" name="直線コネクタ 197">
          <a:extLst>
            <a:ext uri="{FF2B5EF4-FFF2-40B4-BE49-F238E27FC236}">
              <a16:creationId xmlns:a16="http://schemas.microsoft.com/office/drawing/2014/main" id="{1F77D951-3311-4249-888E-668650F6BD17}"/>
            </a:ext>
          </a:extLst>
        </xdr:cNvPr>
        <xdr:cNvCxnSpPr/>
      </xdr:nvCxnSpPr>
      <xdr:spPr>
        <a:xfrm>
          <a:off x="2019300" y="103539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9" name="楕円 198">
          <a:extLst>
            <a:ext uri="{FF2B5EF4-FFF2-40B4-BE49-F238E27FC236}">
              <a16:creationId xmlns:a16="http://schemas.microsoft.com/office/drawing/2014/main" id="{26F02AB4-43DE-4928-8B42-B86C22974A03}"/>
            </a:ext>
          </a:extLst>
        </xdr:cNvPr>
        <xdr:cNvSpPr/>
      </xdr:nvSpPr>
      <xdr:spPr>
        <a:xfrm>
          <a:off x="1079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61</xdr:row>
      <xdr:rowOff>122465</xdr:rowOff>
    </xdr:to>
    <xdr:cxnSp macro="">
      <xdr:nvCxnSpPr>
        <xdr:cNvPr id="200" name="直線コネクタ 199">
          <a:extLst>
            <a:ext uri="{FF2B5EF4-FFF2-40B4-BE49-F238E27FC236}">
              <a16:creationId xmlns:a16="http://schemas.microsoft.com/office/drawing/2014/main" id="{DAB4C76B-1DF7-44ED-A9B3-AA4FDF18BB98}"/>
            </a:ext>
          </a:extLst>
        </xdr:cNvPr>
        <xdr:cNvCxnSpPr/>
      </xdr:nvCxnSpPr>
      <xdr:spPr>
        <a:xfrm flipV="1">
          <a:off x="1130300" y="10353947"/>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1286E31A-8A8A-41C8-AB4C-D87575BFF177}"/>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7CB8E22C-5A51-4A98-B0FC-745287BB4288}"/>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9D1EB069-18EA-4E51-B585-B1C7166AE5BC}"/>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5CD78B9F-D856-4495-88CE-47C6E982D13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205" name="n_1mainValue【体育館・プール】&#10;有形固定資産減価償却率">
          <a:extLst>
            <a:ext uri="{FF2B5EF4-FFF2-40B4-BE49-F238E27FC236}">
              <a16:creationId xmlns:a16="http://schemas.microsoft.com/office/drawing/2014/main" id="{140987C9-E048-42B4-921C-B0F9D39A08FD}"/>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6" name="n_2mainValue【体育館・プール】&#10;有形固定資産減価償却率">
          <a:extLst>
            <a:ext uri="{FF2B5EF4-FFF2-40B4-BE49-F238E27FC236}">
              <a16:creationId xmlns:a16="http://schemas.microsoft.com/office/drawing/2014/main" id="{1524C278-332C-4215-B730-6A361BD5D22F}"/>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7" name="n_3mainValue【体育館・プール】&#10;有形固定資産減価償却率">
          <a:extLst>
            <a:ext uri="{FF2B5EF4-FFF2-40B4-BE49-F238E27FC236}">
              <a16:creationId xmlns:a16="http://schemas.microsoft.com/office/drawing/2014/main" id="{7A2AAD75-9F81-4545-8BEC-73944DF45CAF}"/>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8" name="n_4mainValue【体育館・プール】&#10;有形固定資産減価償却率">
          <a:extLst>
            <a:ext uri="{FF2B5EF4-FFF2-40B4-BE49-F238E27FC236}">
              <a16:creationId xmlns:a16="http://schemas.microsoft.com/office/drawing/2014/main" id="{A562A46A-4C02-4866-91AC-9C7D6B33BD69}"/>
            </a:ext>
          </a:extLst>
        </xdr:cNvPr>
        <xdr:cNvSpPr txBox="1"/>
      </xdr:nvSpPr>
      <xdr:spPr>
        <a:xfrm>
          <a:off x="927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2D2953E-E73B-4E50-8AD1-639AD59A53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28897BE-BF41-4A08-BAF8-03736B3077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EED5A1A-2932-4631-90F0-085B5CDB76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C59FE51-10AD-4DC2-8763-E655258966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2C5E04A-C76D-495E-9E88-EF3ACD9B98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4301AE2-91CE-48D5-BDC3-6262ADD170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A450EB5-9FE1-41C4-8164-04577E46031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D7A920F-FB4B-4BC7-9959-6E6288345A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A94EBEA-077A-40AD-BF86-EA7C586457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87F4AE6-B243-4DD1-AFA3-AB517BB698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4A12A3D-B7B2-4327-88CB-CA1D9FC6DD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1D42183-9A56-4282-8A6B-5596234F192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7248A5B-64DC-40E2-BA36-12AEA62EE7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9BA8D1D-A970-4FF9-A765-3BD93B93DC0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25965BC-781D-4E33-8B88-AE60790890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070C904-D194-4119-AA54-28B85B77894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3800701-4625-4486-9951-EE089274F66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E04D0A8-BB58-4FC0-8B32-C70CE64823A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2219DBA-A694-4EE9-A82A-D6A380F3DC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CFF4DEB-499C-4BFA-9ED8-C42D3B1825B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0D0CF6C-C891-400B-A51D-1A7FFE32A8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9B8AFDA-7B52-45F3-88D5-57BE8206E9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3FA4510-C31B-46A8-B4D5-3DA3784C7A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C70306D6-A8BE-4F1D-9C48-9D00CE9845D3}"/>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E96E62D1-C439-44EC-B336-8A828CBE9046}"/>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6E4AB009-45D3-4E9C-AE18-203D9E33F60B}"/>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CF2F5B89-23B8-4B82-AFE2-B903172E6E61}"/>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023882F7-82A4-49FB-BA82-243559E722E8}"/>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95CAD200-AE04-4EDA-A80C-3A2E180297DD}"/>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D049D441-C88D-405B-B321-E62767609C77}"/>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4D687867-5D65-46E3-9D30-60104F640754}"/>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2E58F33B-5402-41F1-95C1-46969B614947}"/>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A9C247E3-E1EE-41B8-9B33-2B812674095F}"/>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4DDF9B74-9AFA-4CF2-AA2C-FF9EC6A7E32F}"/>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AB2B75-EE15-4339-8AE5-68CE7CD6D8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6EF4358-88A6-40B2-AE1B-9E7FE43BAD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4B5E8C-5780-4B2C-A70A-4687FF2173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B267CB-5CAE-4216-BEE0-D0B3B10125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29B5B10-76E9-4926-9347-AC3D27D089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48" name="楕円 247">
          <a:extLst>
            <a:ext uri="{FF2B5EF4-FFF2-40B4-BE49-F238E27FC236}">
              <a16:creationId xmlns:a16="http://schemas.microsoft.com/office/drawing/2014/main" id="{42B80B12-AA7C-404D-A821-1A9EC54A2E79}"/>
            </a:ext>
          </a:extLst>
        </xdr:cNvPr>
        <xdr:cNvSpPr/>
      </xdr:nvSpPr>
      <xdr:spPr>
        <a:xfrm>
          <a:off x="104267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151147</xdr:rowOff>
    </xdr:from>
    <xdr:ext cx="469744" cy="259045"/>
    <xdr:sp macro="" textlink="">
      <xdr:nvSpPr>
        <xdr:cNvPr id="249" name="【体育館・プール】&#10;一人当たり面積該当値テキスト">
          <a:extLst>
            <a:ext uri="{FF2B5EF4-FFF2-40B4-BE49-F238E27FC236}">
              <a16:creationId xmlns:a16="http://schemas.microsoft.com/office/drawing/2014/main" id="{D2CDAD3E-1594-46F5-A972-C9A539455DF4}"/>
            </a:ext>
          </a:extLst>
        </xdr:cNvPr>
        <xdr:cNvSpPr txBox="1"/>
      </xdr:nvSpPr>
      <xdr:spPr>
        <a:xfrm>
          <a:off x="1051560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50" name="楕円 249">
          <a:extLst>
            <a:ext uri="{FF2B5EF4-FFF2-40B4-BE49-F238E27FC236}">
              <a16:creationId xmlns:a16="http://schemas.microsoft.com/office/drawing/2014/main" id="{1F67F360-56FA-4DEE-AA56-4954B2925BB2}"/>
            </a:ext>
          </a:extLst>
        </xdr:cNvPr>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52070</xdr:rowOff>
    </xdr:from>
    <xdr:to>
      <xdr:col>55</xdr:col>
      <xdr:colOff>0</xdr:colOff>
      <xdr:row>62</xdr:row>
      <xdr:rowOff>57150</xdr:rowOff>
    </xdr:to>
    <xdr:cxnSp macro="">
      <xdr:nvCxnSpPr>
        <xdr:cNvPr id="251" name="直線コネクタ 250">
          <a:extLst>
            <a:ext uri="{FF2B5EF4-FFF2-40B4-BE49-F238E27FC236}">
              <a16:creationId xmlns:a16="http://schemas.microsoft.com/office/drawing/2014/main" id="{CFBF85CB-6D2A-43FA-9571-32DB3AFE8441}"/>
            </a:ext>
          </a:extLst>
        </xdr:cNvPr>
        <xdr:cNvCxnSpPr/>
      </xdr:nvCxnSpPr>
      <xdr:spPr>
        <a:xfrm flipV="1">
          <a:off x="9639300" y="106819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8890</xdr:rowOff>
    </xdr:from>
    <xdr:to>
      <xdr:col>46</xdr:col>
      <xdr:colOff>38100</xdr:colOff>
      <xdr:row>62</xdr:row>
      <xdr:rowOff>110490</xdr:rowOff>
    </xdr:to>
    <xdr:sp macro="" textlink="">
      <xdr:nvSpPr>
        <xdr:cNvPr id="252" name="楕円 251">
          <a:extLst>
            <a:ext uri="{FF2B5EF4-FFF2-40B4-BE49-F238E27FC236}">
              <a16:creationId xmlns:a16="http://schemas.microsoft.com/office/drawing/2014/main" id="{E4B5CEF0-891D-451A-BEF0-62330819D659}"/>
            </a:ext>
          </a:extLst>
        </xdr:cNvPr>
        <xdr:cNvSpPr/>
      </xdr:nvSpPr>
      <xdr:spPr>
        <a:xfrm>
          <a:off x="8699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59690</xdr:rowOff>
    </xdr:to>
    <xdr:cxnSp macro="">
      <xdr:nvCxnSpPr>
        <xdr:cNvPr id="253" name="直線コネクタ 252">
          <a:extLst>
            <a:ext uri="{FF2B5EF4-FFF2-40B4-BE49-F238E27FC236}">
              <a16:creationId xmlns:a16="http://schemas.microsoft.com/office/drawing/2014/main" id="{3CD47613-03E7-4E62-B571-8FA8142FBF49}"/>
            </a:ext>
          </a:extLst>
        </xdr:cNvPr>
        <xdr:cNvCxnSpPr/>
      </xdr:nvCxnSpPr>
      <xdr:spPr>
        <a:xfrm flipV="1">
          <a:off x="8750300" y="106870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11430</xdr:rowOff>
    </xdr:from>
    <xdr:to>
      <xdr:col>41</xdr:col>
      <xdr:colOff>101600</xdr:colOff>
      <xdr:row>62</xdr:row>
      <xdr:rowOff>113030</xdr:rowOff>
    </xdr:to>
    <xdr:sp macro="" textlink="">
      <xdr:nvSpPr>
        <xdr:cNvPr id="254" name="楕円 253">
          <a:extLst>
            <a:ext uri="{FF2B5EF4-FFF2-40B4-BE49-F238E27FC236}">
              <a16:creationId xmlns:a16="http://schemas.microsoft.com/office/drawing/2014/main" id="{123DE916-C6AF-4A54-BA2C-C278E62A648E}"/>
            </a:ext>
          </a:extLst>
        </xdr:cNvPr>
        <xdr:cNvSpPr/>
      </xdr:nvSpPr>
      <xdr:spPr>
        <a:xfrm>
          <a:off x="7810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59690</xdr:rowOff>
    </xdr:from>
    <xdr:to>
      <xdr:col>45</xdr:col>
      <xdr:colOff>177800</xdr:colOff>
      <xdr:row>62</xdr:row>
      <xdr:rowOff>62230</xdr:rowOff>
    </xdr:to>
    <xdr:cxnSp macro="">
      <xdr:nvCxnSpPr>
        <xdr:cNvPr id="255" name="直線コネクタ 254">
          <a:extLst>
            <a:ext uri="{FF2B5EF4-FFF2-40B4-BE49-F238E27FC236}">
              <a16:creationId xmlns:a16="http://schemas.microsoft.com/office/drawing/2014/main" id="{CBB535E9-BD4A-4677-B5DD-BEB89859B86F}"/>
            </a:ext>
          </a:extLst>
        </xdr:cNvPr>
        <xdr:cNvCxnSpPr/>
      </xdr:nvCxnSpPr>
      <xdr:spPr>
        <a:xfrm flipV="1">
          <a:off x="7861300" y="10689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15240</xdr:rowOff>
    </xdr:from>
    <xdr:to>
      <xdr:col>36</xdr:col>
      <xdr:colOff>165100</xdr:colOff>
      <xdr:row>62</xdr:row>
      <xdr:rowOff>116840</xdr:rowOff>
    </xdr:to>
    <xdr:sp macro="" textlink="">
      <xdr:nvSpPr>
        <xdr:cNvPr id="256" name="楕円 255">
          <a:extLst>
            <a:ext uri="{FF2B5EF4-FFF2-40B4-BE49-F238E27FC236}">
              <a16:creationId xmlns:a16="http://schemas.microsoft.com/office/drawing/2014/main" id="{7BF3E2D2-F03C-4D66-8906-921DB8972E51}"/>
            </a:ext>
          </a:extLst>
        </xdr:cNvPr>
        <xdr:cNvSpPr/>
      </xdr:nvSpPr>
      <xdr:spPr>
        <a:xfrm>
          <a:off x="6921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62230</xdr:rowOff>
    </xdr:from>
    <xdr:to>
      <xdr:col>41</xdr:col>
      <xdr:colOff>50800</xdr:colOff>
      <xdr:row>62</xdr:row>
      <xdr:rowOff>66040</xdr:rowOff>
    </xdr:to>
    <xdr:cxnSp macro="">
      <xdr:nvCxnSpPr>
        <xdr:cNvPr id="257" name="直線コネクタ 256">
          <a:extLst>
            <a:ext uri="{FF2B5EF4-FFF2-40B4-BE49-F238E27FC236}">
              <a16:creationId xmlns:a16="http://schemas.microsoft.com/office/drawing/2014/main" id="{AB088865-FB3D-42FC-96BA-9204B977FC29}"/>
            </a:ext>
          </a:extLst>
        </xdr:cNvPr>
        <xdr:cNvCxnSpPr/>
      </xdr:nvCxnSpPr>
      <xdr:spPr>
        <a:xfrm flipV="1">
          <a:off x="6972300" y="10692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641A5620-3C8B-4314-9002-9423483C301B}"/>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1ED06DF8-E745-4775-BC32-A2DED7153240}"/>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A197E588-CD50-44FD-8A4E-A9A01D2840E1}"/>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7669C306-64EE-4F4C-B412-046E70966CE0}"/>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99077</xdr:rowOff>
    </xdr:from>
    <xdr:ext cx="469744" cy="259045"/>
    <xdr:sp macro="" textlink="">
      <xdr:nvSpPr>
        <xdr:cNvPr id="262" name="n_1mainValue【体育館・プール】&#10;一人当たり面積">
          <a:extLst>
            <a:ext uri="{FF2B5EF4-FFF2-40B4-BE49-F238E27FC236}">
              <a16:creationId xmlns:a16="http://schemas.microsoft.com/office/drawing/2014/main" id="{980B5A7D-F611-4685-B316-AD65D226AE3B}"/>
            </a:ext>
          </a:extLst>
        </xdr:cNvPr>
        <xdr:cNvSpPr txBox="1"/>
      </xdr:nvSpPr>
      <xdr:spPr>
        <a:xfrm>
          <a:off x="9391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101617</xdr:rowOff>
    </xdr:from>
    <xdr:ext cx="469744" cy="259045"/>
    <xdr:sp macro="" textlink="">
      <xdr:nvSpPr>
        <xdr:cNvPr id="263" name="n_2mainValue【体育館・プール】&#10;一人当たり面積">
          <a:extLst>
            <a:ext uri="{FF2B5EF4-FFF2-40B4-BE49-F238E27FC236}">
              <a16:creationId xmlns:a16="http://schemas.microsoft.com/office/drawing/2014/main" id="{37414471-DCDB-4399-8C3B-80F673E26571}"/>
            </a:ext>
          </a:extLst>
        </xdr:cNvPr>
        <xdr:cNvSpPr txBox="1"/>
      </xdr:nvSpPr>
      <xdr:spPr>
        <a:xfrm>
          <a:off x="85154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104157</xdr:rowOff>
    </xdr:from>
    <xdr:ext cx="469744" cy="259045"/>
    <xdr:sp macro="" textlink="">
      <xdr:nvSpPr>
        <xdr:cNvPr id="264" name="n_3mainValue【体育館・プール】&#10;一人当たり面積">
          <a:extLst>
            <a:ext uri="{FF2B5EF4-FFF2-40B4-BE49-F238E27FC236}">
              <a16:creationId xmlns:a16="http://schemas.microsoft.com/office/drawing/2014/main" id="{477F8181-C84D-4D19-83A2-FFB63D428C09}"/>
            </a:ext>
          </a:extLst>
        </xdr:cNvPr>
        <xdr:cNvSpPr txBox="1"/>
      </xdr:nvSpPr>
      <xdr:spPr>
        <a:xfrm>
          <a:off x="7626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107967</xdr:rowOff>
    </xdr:from>
    <xdr:ext cx="469744" cy="259045"/>
    <xdr:sp macro="" textlink="">
      <xdr:nvSpPr>
        <xdr:cNvPr id="265" name="n_4mainValue【体育館・プール】&#10;一人当たり面積">
          <a:extLst>
            <a:ext uri="{FF2B5EF4-FFF2-40B4-BE49-F238E27FC236}">
              <a16:creationId xmlns:a16="http://schemas.microsoft.com/office/drawing/2014/main" id="{D0BC5034-1C66-4561-BD03-4DB506C9AAE3}"/>
            </a:ext>
          </a:extLst>
        </xdr:cNvPr>
        <xdr:cNvSpPr txBox="1"/>
      </xdr:nvSpPr>
      <xdr:spPr>
        <a:xfrm>
          <a:off x="6737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2899EB8-A2B8-4816-BAF6-B3234B89BF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B2B8BE8-4966-476F-81D4-B65306C4DB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D9BC28C-9A2F-4009-B29A-8867DD96BA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7F4EB34-5144-4DFA-BE63-1F5EAB5C84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F672C2D-A595-41A3-864B-B6569EE96C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DFBF95E-8092-4317-8C32-B4518EF5E6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D562C4B-4E9F-47F5-801D-84C87896E8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A011DCB-764B-4B8A-9FE4-EB8082D5ABF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DC387AC0-78DD-4C98-91F8-37ADA1289A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CFDE91BE-02AB-4EEB-B100-44BE5CD1EF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F7147831-6F5F-41C4-8CBC-0AEC75FC9F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DA8BB1F1-682B-481B-9A95-256BDDC4FD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45DF80EB-5E5B-4143-8C00-B9EBF2A854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AE45DC5A-3D56-42BF-A965-A454824846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B54AD8-E207-4BBE-A60C-D420CFD1EB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276CD13F-232A-4A41-B107-6594D25B9A3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3EC6C56F-5954-4088-A196-2272441F0E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13FF20FF-6BA0-411F-8793-685E17BF0A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F0164956-35E8-4014-8A16-DEB959DC72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119013C-3504-41FD-93F3-937AA2EAC0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DDE8D7AD-CB3F-4170-A8D9-6DBD2C3A3F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1B9BE494-42A3-4C24-B97C-FC92DB247E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4C0681F7-2072-4D29-BD65-10C1C717D5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A6AE6CFA-3045-4F55-931F-EFE40159D4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D08B072-3EC1-4CA4-B7D8-E3E30383F5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2268BA93-0ED6-4848-A208-A7B1E593C8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B792792D-1EA7-43E9-B0F5-D533C73C3E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B53AAF8D-9819-4617-9F98-C7C2EA522A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FC2D7FC7-9E7A-450A-A7E7-086D57B84C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2A570746-D601-40BE-BEB8-4B04E90D82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8DB58A32-DDB7-4DA4-8373-EFEEEE72B8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7EFBB910-02A3-4B79-BD74-D899C561EC2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A316088A-7E1C-48E6-8B0B-D05FB1555E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A53CA6B1-FA90-4520-AB84-65B3934E55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58D9269C-255E-4685-98AB-C862222912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EF66AC85-3094-48A2-9E4B-07BBBA9909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A76C43E7-4FFB-4668-9A05-F330E4FC26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CFBF3426-F76C-4468-9C49-E7B1A73669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9FFE11F7-E5BD-4859-9164-69B354D2B6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8893B73D-D63C-4ED0-B787-82BCC792D9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3ED4B2B6-B93B-4082-BD11-FB35A62A41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430D9ACD-7968-4922-988B-5629E2D47C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CB717951-AE85-4CD5-A573-FE1AB0510C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63DBC906-DF07-4340-8156-36BAF4027D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66964E71-EC1D-4966-8521-115BBF5C64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44FCD6BF-4B41-47E7-A8DA-1FDB80491F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2D820787-D94E-4524-9E70-8738C45670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4DDF1291-1CAB-4ABC-A291-E0C1019B755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0B0A7573-F43D-4D04-8D6D-138E9F0131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F1FA8DEC-A20C-4CA9-B8AC-11DB811F6A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A994EFA7-5935-4B0F-830A-D6E47AE49CA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68C20403-FE30-42A6-AE9A-A0625388006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0A04149C-A385-478B-8B2D-8B406D769A9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E1601BD3-B2D7-4379-B556-0EB7EA2D88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C2753B2D-1029-4F61-86D5-E99450A872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DBEDEA6F-A13C-49E0-AAD7-F5DC43FF89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53192066-27BE-4CF5-87EC-333C3EFCCA4B}"/>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FC260021-3397-47CD-9A96-F4885F62840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DB7A2268-48F4-41CB-BA7D-066AC2B9A2C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2C206C61-CF14-47CC-92A7-A2DB50216805}"/>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6" name="直線コネクタ 325">
          <a:extLst>
            <a:ext uri="{FF2B5EF4-FFF2-40B4-BE49-F238E27FC236}">
              <a16:creationId xmlns:a16="http://schemas.microsoft.com/office/drawing/2014/main" id="{EAC232C4-5448-4800-ABF7-8B2927BEE2E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11A09996-843F-471D-86EE-B5E17378DBB3}"/>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8" name="フローチャート: 判断 327">
          <a:extLst>
            <a:ext uri="{FF2B5EF4-FFF2-40B4-BE49-F238E27FC236}">
              <a16:creationId xmlns:a16="http://schemas.microsoft.com/office/drawing/2014/main" id="{87E62ED4-3EEA-4265-BD02-84613EF2B941}"/>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9" name="フローチャート: 判断 328">
          <a:extLst>
            <a:ext uri="{FF2B5EF4-FFF2-40B4-BE49-F238E27FC236}">
              <a16:creationId xmlns:a16="http://schemas.microsoft.com/office/drawing/2014/main" id="{C3EAE2A6-D0E0-4EC6-974F-82C7EAC6F5ED}"/>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0" name="フローチャート: 判断 329">
          <a:extLst>
            <a:ext uri="{FF2B5EF4-FFF2-40B4-BE49-F238E27FC236}">
              <a16:creationId xmlns:a16="http://schemas.microsoft.com/office/drawing/2014/main" id="{2EE6FED9-2D73-4C06-9F40-A56704AE6283}"/>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1" name="フローチャート: 判断 330">
          <a:extLst>
            <a:ext uri="{FF2B5EF4-FFF2-40B4-BE49-F238E27FC236}">
              <a16:creationId xmlns:a16="http://schemas.microsoft.com/office/drawing/2014/main" id="{F5285B1F-4062-4D23-A2BD-C6EAC1066151}"/>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2" name="フローチャート: 判断 331">
          <a:extLst>
            <a:ext uri="{FF2B5EF4-FFF2-40B4-BE49-F238E27FC236}">
              <a16:creationId xmlns:a16="http://schemas.microsoft.com/office/drawing/2014/main" id="{27CDB04A-4E10-4D93-BC8F-E171F496F551}"/>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9345109-FD36-40B4-92F3-ECECE396F7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3B6AFB4-CE5D-4325-8B54-F2E352935D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4D91BF1-45FB-427B-AF59-088606CB68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B867577-7D80-423B-98DA-C86C35DF85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A29594F-6183-4E7B-B1ED-3B5D2835D5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338" name="楕円 337">
          <a:extLst>
            <a:ext uri="{FF2B5EF4-FFF2-40B4-BE49-F238E27FC236}">
              <a16:creationId xmlns:a16="http://schemas.microsoft.com/office/drawing/2014/main" id="{605A48BD-CFBB-4A37-A2D1-AFB9572131AC}"/>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61612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B6000C11-1972-4EFD-8219-CD62C5C0C3B5}"/>
            </a:ext>
          </a:extLst>
        </xdr:cNvPr>
        <xdr:cNvSpPr txBox="1"/>
      </xdr:nvSpPr>
      <xdr:spPr>
        <a:xfrm>
          <a:off x="16357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340" name="楕円 339">
          <a:extLst>
            <a:ext uri="{FF2B5EF4-FFF2-40B4-BE49-F238E27FC236}">
              <a16:creationId xmlns:a16="http://schemas.microsoft.com/office/drawing/2014/main" id="{6B057A1F-3CD3-443F-8202-B36A01C0283E}"/>
            </a:ext>
          </a:extLst>
        </xdr:cNvPr>
        <xdr:cNvSpPr/>
      </xdr:nvSpPr>
      <xdr:spPr>
        <a:xfrm>
          <a:off x="15430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89535</xdr:rowOff>
    </xdr:to>
    <xdr:cxnSp macro="">
      <xdr:nvCxnSpPr>
        <xdr:cNvPr id="341" name="直線コネクタ 340">
          <a:extLst>
            <a:ext uri="{FF2B5EF4-FFF2-40B4-BE49-F238E27FC236}">
              <a16:creationId xmlns:a16="http://schemas.microsoft.com/office/drawing/2014/main" id="{E7062696-5A1E-42A4-908F-9F4DCC8146BA}"/>
            </a:ext>
          </a:extLst>
        </xdr:cNvPr>
        <xdr:cNvCxnSpPr/>
      </xdr:nvCxnSpPr>
      <xdr:spPr>
        <a:xfrm>
          <a:off x="15481300" y="63722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42" name="楕円 341">
          <a:extLst>
            <a:ext uri="{FF2B5EF4-FFF2-40B4-BE49-F238E27FC236}">
              <a16:creationId xmlns:a16="http://schemas.microsoft.com/office/drawing/2014/main" id="{2CD784DC-EA65-44CB-9E1D-7FD871665087}"/>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28575</xdr:rowOff>
    </xdr:from>
    <xdr:to>
      <xdr:col>81</xdr:col>
      <xdr:colOff>50800</xdr:colOff>
      <xdr:row>38</xdr:row>
      <xdr:rowOff>15240</xdr:rowOff>
    </xdr:to>
    <xdr:cxnSp macro="">
      <xdr:nvCxnSpPr>
        <xdr:cNvPr id="343" name="直線コネクタ 342">
          <a:extLst>
            <a:ext uri="{FF2B5EF4-FFF2-40B4-BE49-F238E27FC236}">
              <a16:creationId xmlns:a16="http://schemas.microsoft.com/office/drawing/2014/main" id="{7B7DF564-FB57-49AC-AA35-8829BCA052AB}"/>
            </a:ext>
          </a:extLst>
        </xdr:cNvPr>
        <xdr:cNvCxnSpPr/>
      </xdr:nvCxnSpPr>
      <xdr:spPr>
        <a:xfrm flipV="1">
          <a:off x="14592300" y="637222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57785</xdr:rowOff>
    </xdr:from>
    <xdr:to>
      <xdr:col>72</xdr:col>
      <xdr:colOff>38100</xdr:colOff>
      <xdr:row>37</xdr:row>
      <xdr:rowOff>159385</xdr:rowOff>
    </xdr:to>
    <xdr:sp macro="" textlink="">
      <xdr:nvSpPr>
        <xdr:cNvPr id="344" name="楕円 343">
          <a:extLst>
            <a:ext uri="{FF2B5EF4-FFF2-40B4-BE49-F238E27FC236}">
              <a16:creationId xmlns:a16="http://schemas.microsoft.com/office/drawing/2014/main" id="{64D8B5FA-BA6F-464B-8BE3-E96E683A5903}"/>
            </a:ext>
          </a:extLst>
        </xdr:cNvPr>
        <xdr:cNvSpPr/>
      </xdr:nvSpPr>
      <xdr:spPr>
        <a:xfrm>
          <a:off x="13652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108585</xdr:rowOff>
    </xdr:from>
    <xdr:to>
      <xdr:col>76</xdr:col>
      <xdr:colOff>114300</xdr:colOff>
      <xdr:row>38</xdr:row>
      <xdr:rowOff>15240</xdr:rowOff>
    </xdr:to>
    <xdr:cxnSp macro="">
      <xdr:nvCxnSpPr>
        <xdr:cNvPr id="345" name="直線コネクタ 344">
          <a:extLst>
            <a:ext uri="{FF2B5EF4-FFF2-40B4-BE49-F238E27FC236}">
              <a16:creationId xmlns:a16="http://schemas.microsoft.com/office/drawing/2014/main" id="{8CA79654-B20D-4A9C-938B-95659BC2491C}"/>
            </a:ext>
          </a:extLst>
        </xdr:cNvPr>
        <xdr:cNvCxnSpPr/>
      </xdr:nvCxnSpPr>
      <xdr:spPr>
        <a:xfrm>
          <a:off x="13703300" y="64522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346" name="楕円 345">
          <a:extLst>
            <a:ext uri="{FF2B5EF4-FFF2-40B4-BE49-F238E27FC236}">
              <a16:creationId xmlns:a16="http://schemas.microsoft.com/office/drawing/2014/main" id="{32F8C59D-8122-4713-844F-2DA2EC689061}"/>
            </a:ext>
          </a:extLst>
        </xdr:cNvPr>
        <xdr:cNvSpPr/>
      </xdr:nvSpPr>
      <xdr:spPr>
        <a:xfrm>
          <a:off x="1276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37</xdr:row>
      <xdr:rowOff>108585</xdr:rowOff>
    </xdr:to>
    <xdr:cxnSp macro="">
      <xdr:nvCxnSpPr>
        <xdr:cNvPr id="347" name="直線コネクタ 346">
          <a:extLst>
            <a:ext uri="{FF2B5EF4-FFF2-40B4-BE49-F238E27FC236}">
              <a16:creationId xmlns:a16="http://schemas.microsoft.com/office/drawing/2014/main" id="{EB808B39-6524-4A77-9715-50B82847DD83}"/>
            </a:ext>
          </a:extLst>
        </xdr:cNvPr>
        <xdr:cNvCxnSpPr/>
      </xdr:nvCxnSpPr>
      <xdr:spPr>
        <a:xfrm>
          <a:off x="12814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C768CC4F-B651-493F-AD3C-81A9681F3169}"/>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4D71148C-5587-48FA-BB17-1E36A3E28954}"/>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6399816D-EC7A-4597-A947-EDCC73298F4C}"/>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4C63A435-B38F-4B90-AE2C-3B60B8712FAF}"/>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06B8F4E3-7166-4DA7-B6AF-42D80467749F}"/>
            </a:ext>
          </a:extLst>
        </xdr:cNvPr>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2D1093E6-D65F-4575-8E59-5116ED18F9DE}"/>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D575163C-C933-4EF0-B556-A2E2561A03F1}"/>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DA8ADE00-FD99-4185-9B7D-1E9FEB8BA6C2}"/>
            </a:ext>
          </a:extLst>
        </xdr:cNvPr>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314A8BDA-7FAA-4869-8C6F-91A14EFBBA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275D5FDF-5F8D-4783-86A8-D035FD8B18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A1DC4FF8-0102-434D-8D67-0336009F0C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91A20AAA-B35E-4E1E-BD47-1CCDC18954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3483A08-A06B-4392-B6E3-C7D7B8E9B2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154A5CC4-8623-4C8A-984D-7E773A5E8B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6941BCF2-F572-487B-960F-C37BC54CF1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E30160EC-7FD0-4996-8AB9-A7B44A9670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B7649BD5-CD63-437B-84C6-DBDBC0C9D0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267F1701-7A56-4E5E-960E-AB7340A079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8694A876-5FCC-4095-8A43-911E7BB739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4CB315AF-B1D2-4736-9033-A7C7F380CDA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4EFE406C-1109-4F48-BF08-CBBDF2F6835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550E8BDF-5566-40AB-A55A-74F55D186B7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A924CD7D-A448-4F00-8785-AB2684D2B6B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A02A627E-D945-4348-B19C-D1C4DE28FEF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0137B08A-0792-4DFE-8E39-F3E5C2442CC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3859718B-D11B-4A49-B791-C732B9C0F59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43AA1EDF-C147-4DE0-9A59-5DFF01F402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8BC205FB-1E9A-488D-90D6-77EAB2785A9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62E49182-A596-4181-AD72-CC6B246678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7" name="直線コネクタ 376">
          <a:extLst>
            <a:ext uri="{FF2B5EF4-FFF2-40B4-BE49-F238E27FC236}">
              <a16:creationId xmlns:a16="http://schemas.microsoft.com/office/drawing/2014/main" id="{2DE8547F-2763-4136-98D5-F5BE8FFD3B67}"/>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FF73FEE6-8411-41A6-9D12-6DABA68BAF82}"/>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9" name="直線コネクタ 378">
          <a:extLst>
            <a:ext uri="{FF2B5EF4-FFF2-40B4-BE49-F238E27FC236}">
              <a16:creationId xmlns:a16="http://schemas.microsoft.com/office/drawing/2014/main" id="{5E8DB379-2F4F-4911-B700-96BF44B6FF99}"/>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AE9F517B-2DCB-4180-BFE5-9CE0FC50712B}"/>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1" name="直線コネクタ 380">
          <a:extLst>
            <a:ext uri="{FF2B5EF4-FFF2-40B4-BE49-F238E27FC236}">
              <a16:creationId xmlns:a16="http://schemas.microsoft.com/office/drawing/2014/main" id="{8856524C-FB7B-4D47-BFB0-056F49133EFC}"/>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00975410-0F7C-47EC-AB1C-C519E107524A}"/>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3" name="フローチャート: 判断 382">
          <a:extLst>
            <a:ext uri="{FF2B5EF4-FFF2-40B4-BE49-F238E27FC236}">
              <a16:creationId xmlns:a16="http://schemas.microsoft.com/office/drawing/2014/main" id="{E8683F7D-D656-488A-8413-B5F3DC4D6DF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4" name="フローチャート: 判断 383">
          <a:extLst>
            <a:ext uri="{FF2B5EF4-FFF2-40B4-BE49-F238E27FC236}">
              <a16:creationId xmlns:a16="http://schemas.microsoft.com/office/drawing/2014/main" id="{7F96FB9D-BF0B-46F2-B78A-C6A1885BAA47}"/>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5" name="フローチャート: 判断 384">
          <a:extLst>
            <a:ext uri="{FF2B5EF4-FFF2-40B4-BE49-F238E27FC236}">
              <a16:creationId xmlns:a16="http://schemas.microsoft.com/office/drawing/2014/main" id="{BAA79DC9-FAD1-4237-B31A-2B92E186A14B}"/>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6" name="フローチャート: 判断 385">
          <a:extLst>
            <a:ext uri="{FF2B5EF4-FFF2-40B4-BE49-F238E27FC236}">
              <a16:creationId xmlns:a16="http://schemas.microsoft.com/office/drawing/2014/main" id="{CC424EDD-F2E5-4C4E-B8B6-0882271EBD61}"/>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7" name="フローチャート: 判断 386">
          <a:extLst>
            <a:ext uri="{FF2B5EF4-FFF2-40B4-BE49-F238E27FC236}">
              <a16:creationId xmlns:a16="http://schemas.microsoft.com/office/drawing/2014/main" id="{4DA38850-CA83-45DA-8733-96B087C436E7}"/>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CA097A3-B991-4923-9783-6156F6B7E8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CB4A003-2B02-4C10-9C32-01F9FD7874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A401B32-7A56-4CBD-9EC5-A6CE106CC5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02ABE7B-B1DC-4D7C-8AD0-6C78A22564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5CB31C5-C5C4-44E1-8676-FA501818E4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117505</xdr:rowOff>
    </xdr:from>
    <xdr:to>
      <xdr:col>116</xdr:col>
      <xdr:colOff>114300</xdr:colOff>
      <xdr:row>41</xdr:row>
      <xdr:rowOff>47655</xdr:rowOff>
    </xdr:to>
    <xdr:sp macro="" textlink="">
      <xdr:nvSpPr>
        <xdr:cNvPr id="393" name="楕円 392">
          <a:extLst>
            <a:ext uri="{FF2B5EF4-FFF2-40B4-BE49-F238E27FC236}">
              <a16:creationId xmlns:a16="http://schemas.microsoft.com/office/drawing/2014/main" id="{DD4ECF77-C466-4E83-A510-EBE91E431423}"/>
            </a:ext>
          </a:extLst>
        </xdr:cNvPr>
        <xdr:cNvSpPr/>
      </xdr:nvSpPr>
      <xdr:spPr>
        <a:xfrm>
          <a:off x="22110700" y="69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95932</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81575A30-1CBF-4B9F-BF28-C052DF1E20ED}"/>
            </a:ext>
          </a:extLst>
        </xdr:cNvPr>
        <xdr:cNvSpPr txBox="1"/>
      </xdr:nvSpPr>
      <xdr:spPr>
        <a:xfrm>
          <a:off x="22199600" y="69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119357</xdr:rowOff>
    </xdr:from>
    <xdr:to>
      <xdr:col>112</xdr:col>
      <xdr:colOff>38100</xdr:colOff>
      <xdr:row>41</xdr:row>
      <xdr:rowOff>49507</xdr:rowOff>
    </xdr:to>
    <xdr:sp macro="" textlink="">
      <xdr:nvSpPr>
        <xdr:cNvPr id="395" name="楕円 394">
          <a:extLst>
            <a:ext uri="{FF2B5EF4-FFF2-40B4-BE49-F238E27FC236}">
              <a16:creationId xmlns:a16="http://schemas.microsoft.com/office/drawing/2014/main" id="{A39D2CB7-BDDC-4579-8EE7-15A8474E4832}"/>
            </a:ext>
          </a:extLst>
        </xdr:cNvPr>
        <xdr:cNvSpPr/>
      </xdr:nvSpPr>
      <xdr:spPr>
        <a:xfrm>
          <a:off x="21272500" y="69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168305</xdr:rowOff>
    </xdr:from>
    <xdr:to>
      <xdr:col>116</xdr:col>
      <xdr:colOff>63500</xdr:colOff>
      <xdr:row>40</xdr:row>
      <xdr:rowOff>170157</xdr:rowOff>
    </xdr:to>
    <xdr:cxnSp macro="">
      <xdr:nvCxnSpPr>
        <xdr:cNvPr id="396" name="直線コネクタ 395">
          <a:extLst>
            <a:ext uri="{FF2B5EF4-FFF2-40B4-BE49-F238E27FC236}">
              <a16:creationId xmlns:a16="http://schemas.microsoft.com/office/drawing/2014/main" id="{C2B79FBD-0E43-4060-8DF7-8EB412242CCB}"/>
            </a:ext>
          </a:extLst>
        </xdr:cNvPr>
        <xdr:cNvCxnSpPr/>
      </xdr:nvCxnSpPr>
      <xdr:spPr>
        <a:xfrm flipV="1">
          <a:off x="21323300" y="7026305"/>
          <a:ext cx="8382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4419</xdr:rowOff>
    </xdr:from>
    <xdr:to>
      <xdr:col>107</xdr:col>
      <xdr:colOff>101600</xdr:colOff>
      <xdr:row>40</xdr:row>
      <xdr:rowOff>106019</xdr:rowOff>
    </xdr:to>
    <xdr:sp macro="" textlink="">
      <xdr:nvSpPr>
        <xdr:cNvPr id="397" name="楕円 396">
          <a:extLst>
            <a:ext uri="{FF2B5EF4-FFF2-40B4-BE49-F238E27FC236}">
              <a16:creationId xmlns:a16="http://schemas.microsoft.com/office/drawing/2014/main" id="{D522AE70-3EA2-40BE-AA46-5A9F8662FE2C}"/>
            </a:ext>
          </a:extLst>
        </xdr:cNvPr>
        <xdr:cNvSpPr/>
      </xdr:nvSpPr>
      <xdr:spPr>
        <a:xfrm>
          <a:off x="20383500" y="68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55219</xdr:rowOff>
    </xdr:from>
    <xdr:to>
      <xdr:col>111</xdr:col>
      <xdr:colOff>177800</xdr:colOff>
      <xdr:row>40</xdr:row>
      <xdr:rowOff>170157</xdr:rowOff>
    </xdr:to>
    <xdr:cxnSp macro="">
      <xdr:nvCxnSpPr>
        <xdr:cNvPr id="398" name="直線コネクタ 397">
          <a:extLst>
            <a:ext uri="{FF2B5EF4-FFF2-40B4-BE49-F238E27FC236}">
              <a16:creationId xmlns:a16="http://schemas.microsoft.com/office/drawing/2014/main" id="{2052685D-6F1D-4BD4-8F50-270C8FE4E510}"/>
            </a:ext>
          </a:extLst>
        </xdr:cNvPr>
        <xdr:cNvCxnSpPr/>
      </xdr:nvCxnSpPr>
      <xdr:spPr>
        <a:xfrm>
          <a:off x="20434300" y="6913219"/>
          <a:ext cx="889000" cy="1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2688</xdr:rowOff>
    </xdr:from>
    <xdr:to>
      <xdr:col>102</xdr:col>
      <xdr:colOff>165100</xdr:colOff>
      <xdr:row>40</xdr:row>
      <xdr:rowOff>104288</xdr:rowOff>
    </xdr:to>
    <xdr:sp macro="" textlink="">
      <xdr:nvSpPr>
        <xdr:cNvPr id="399" name="楕円 398">
          <a:extLst>
            <a:ext uri="{FF2B5EF4-FFF2-40B4-BE49-F238E27FC236}">
              <a16:creationId xmlns:a16="http://schemas.microsoft.com/office/drawing/2014/main" id="{875BFE9C-46A3-4E48-B183-03E950F9EFEE}"/>
            </a:ext>
          </a:extLst>
        </xdr:cNvPr>
        <xdr:cNvSpPr/>
      </xdr:nvSpPr>
      <xdr:spPr>
        <a:xfrm>
          <a:off x="19494500" y="68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53488</xdr:rowOff>
    </xdr:from>
    <xdr:to>
      <xdr:col>107</xdr:col>
      <xdr:colOff>50800</xdr:colOff>
      <xdr:row>40</xdr:row>
      <xdr:rowOff>55219</xdr:rowOff>
    </xdr:to>
    <xdr:cxnSp macro="">
      <xdr:nvCxnSpPr>
        <xdr:cNvPr id="400" name="直線コネクタ 399">
          <a:extLst>
            <a:ext uri="{FF2B5EF4-FFF2-40B4-BE49-F238E27FC236}">
              <a16:creationId xmlns:a16="http://schemas.microsoft.com/office/drawing/2014/main" id="{89E944F4-E9AA-4452-84D0-FD888F4CB73F}"/>
            </a:ext>
          </a:extLst>
        </xdr:cNvPr>
        <xdr:cNvCxnSpPr/>
      </xdr:nvCxnSpPr>
      <xdr:spPr>
        <a:xfrm>
          <a:off x="19545300" y="6911488"/>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12871</xdr:rowOff>
    </xdr:from>
    <xdr:to>
      <xdr:col>98</xdr:col>
      <xdr:colOff>38100</xdr:colOff>
      <xdr:row>40</xdr:row>
      <xdr:rowOff>114471</xdr:rowOff>
    </xdr:to>
    <xdr:sp macro="" textlink="">
      <xdr:nvSpPr>
        <xdr:cNvPr id="401" name="楕円 400">
          <a:extLst>
            <a:ext uri="{FF2B5EF4-FFF2-40B4-BE49-F238E27FC236}">
              <a16:creationId xmlns:a16="http://schemas.microsoft.com/office/drawing/2014/main" id="{3BF7AE14-50DD-46EE-8833-7B27D61DBBB2}"/>
            </a:ext>
          </a:extLst>
        </xdr:cNvPr>
        <xdr:cNvSpPr/>
      </xdr:nvSpPr>
      <xdr:spPr>
        <a:xfrm>
          <a:off x="186055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53488</xdr:rowOff>
    </xdr:from>
    <xdr:to>
      <xdr:col>102</xdr:col>
      <xdr:colOff>114300</xdr:colOff>
      <xdr:row>40</xdr:row>
      <xdr:rowOff>63671</xdr:rowOff>
    </xdr:to>
    <xdr:cxnSp macro="">
      <xdr:nvCxnSpPr>
        <xdr:cNvPr id="402" name="直線コネクタ 401">
          <a:extLst>
            <a:ext uri="{FF2B5EF4-FFF2-40B4-BE49-F238E27FC236}">
              <a16:creationId xmlns:a16="http://schemas.microsoft.com/office/drawing/2014/main" id="{C7972434-2FDC-4BFD-9DD9-0C347CC22BA3}"/>
            </a:ext>
          </a:extLst>
        </xdr:cNvPr>
        <xdr:cNvCxnSpPr/>
      </xdr:nvCxnSpPr>
      <xdr:spPr>
        <a:xfrm flipV="1">
          <a:off x="18656300" y="6911488"/>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39F91532-7FF9-4BEB-A941-FBED87DA752A}"/>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7662341C-8D1F-46AA-82C3-469D546FF7D3}"/>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4B5A9826-000F-4CF8-AE8D-6036542F7149}"/>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7286322E-8972-41BF-8DC3-9D918A10FED4}"/>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40634</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7D9DD72D-4AC8-49AA-940B-7E87D00D337A}"/>
            </a:ext>
          </a:extLst>
        </xdr:cNvPr>
        <xdr:cNvSpPr txBox="1"/>
      </xdr:nvSpPr>
      <xdr:spPr>
        <a:xfrm>
          <a:off x="21043411" y="70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97146</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0AFC980F-A162-4882-9684-A468458B2AD4}"/>
            </a:ext>
          </a:extLst>
        </xdr:cNvPr>
        <xdr:cNvSpPr txBox="1"/>
      </xdr:nvSpPr>
      <xdr:spPr>
        <a:xfrm>
          <a:off x="20134795" y="695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95415</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9FB40A4C-0822-4F4F-9F09-71A0AFE2C7C3}"/>
            </a:ext>
          </a:extLst>
        </xdr:cNvPr>
        <xdr:cNvSpPr txBox="1"/>
      </xdr:nvSpPr>
      <xdr:spPr>
        <a:xfrm>
          <a:off x="19245795" y="695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105598</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9263CE22-29A5-4157-84CC-3AE0164B349B}"/>
            </a:ext>
          </a:extLst>
        </xdr:cNvPr>
        <xdr:cNvSpPr txBox="1"/>
      </xdr:nvSpPr>
      <xdr:spPr>
        <a:xfrm>
          <a:off x="18356795" y="69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D60BBFAB-0E4D-48DC-84F8-B737812455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9D300A41-6894-4723-8222-B34555B806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77595CA9-DE95-4AF0-B6A9-1711D50626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6B5C4775-A756-449F-8EAA-C95396AFBF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E38B01E-AC9C-4ACA-8265-99E187F7BA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99E6A3D8-E416-49F4-AC82-6E0ED9A8A0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C2333DAB-D6DD-4AC5-8E0E-DDAF6214A5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425461F4-5C86-43AF-83E9-30B0593B808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CF560CD0-270F-442F-AD6E-349BF9D99F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D23660D3-FA02-449F-8057-0D1CF5E2E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26356EF7-A231-459D-B94B-625DAE8D0A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94D806E3-B296-4E97-A410-F710433684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116080EE-1859-4402-831D-64C35C12DC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8A7BB78D-C6E7-4946-BEFD-70DC6D53CE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C1A97966-D195-41CB-BEBA-B847CB32F4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FBC21DCF-8DEC-4289-96F5-AE57D284C5F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A9A80325-C6BB-414F-B31F-1B9DBE19D8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48B11BBB-7CA7-460D-AA9F-D47555A27C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C7DAC0DB-044D-4C1D-96B0-58D189254D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0059E3DA-BA95-4782-9962-F09FA1BB2C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67427AAA-0E6C-4D3B-B241-FBC736FE36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E87F8909-AA2F-4EAB-969C-3741F151BC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283EA80D-DFD9-4C83-BB10-EAC8E3A45D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F32EBF15-59AE-4B9B-ACAB-DEAB7E2F20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800DFF3E-FCA0-4AD3-8994-119DB59BAE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3234D6B3-99A5-4E9C-AE76-AC577C1836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7161EAD1-A575-4025-870E-E2FC042003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EEFEB8A8-2EAB-47DE-916A-2ED5D01F541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C82266F2-8B61-42C0-9133-6FAFF7A6DD7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A3D74BE7-0740-42AF-B5B2-B3C461503D7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34CFFFE0-F44F-477C-82E0-6BF48E15CD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912F29EC-8E02-4235-A5D7-6CC9437B73A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DC6C8D23-8C64-4B43-8AC8-51094CFC98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A85925F7-87D9-452E-A09D-3ACA560B097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F2FD3EC4-AD5C-419C-85C7-AD3469C4F8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FAA83533-414A-4868-BEDC-DF42A5C45D4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id="{5FAED128-6132-4293-A4C2-2AF8E391385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B6C24D77-CF54-4FF6-B929-ADE135A65B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id="{898F0B6A-AAEB-4959-B40D-E180B4BF66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9BCE4752-FAC3-40A1-8EF9-6DAE265A54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1" name="直線コネクタ 450">
          <a:extLst>
            <a:ext uri="{FF2B5EF4-FFF2-40B4-BE49-F238E27FC236}">
              <a16:creationId xmlns:a16="http://schemas.microsoft.com/office/drawing/2014/main" id="{3D6DF3EB-671D-4C2E-A776-8A44BCF0154D}"/>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2" name="【消防施設】&#10;有形固定資産減価償却率最小値テキスト">
          <a:extLst>
            <a:ext uri="{FF2B5EF4-FFF2-40B4-BE49-F238E27FC236}">
              <a16:creationId xmlns:a16="http://schemas.microsoft.com/office/drawing/2014/main" id="{8438505F-A284-43F4-9ACC-7159FD4FA79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3" name="直線コネクタ 452">
          <a:extLst>
            <a:ext uri="{FF2B5EF4-FFF2-40B4-BE49-F238E27FC236}">
              <a16:creationId xmlns:a16="http://schemas.microsoft.com/office/drawing/2014/main" id="{94930B83-5EC1-4728-8534-D4D07B737675}"/>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011B5935-9FDC-49E9-9D24-3C2F184CF4B5}"/>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5" name="直線コネクタ 454">
          <a:extLst>
            <a:ext uri="{FF2B5EF4-FFF2-40B4-BE49-F238E27FC236}">
              <a16:creationId xmlns:a16="http://schemas.microsoft.com/office/drawing/2014/main" id="{DA0D2876-008D-4317-AE9C-37BE97471A3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BACDA870-6DA4-41DC-908E-37AC863F9A6D}"/>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57" name="フローチャート: 判断 456">
          <a:extLst>
            <a:ext uri="{FF2B5EF4-FFF2-40B4-BE49-F238E27FC236}">
              <a16:creationId xmlns:a16="http://schemas.microsoft.com/office/drawing/2014/main" id="{21D561FA-7D9A-4727-9386-9B035E2A82F7}"/>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8" name="フローチャート: 判断 457">
          <a:extLst>
            <a:ext uri="{FF2B5EF4-FFF2-40B4-BE49-F238E27FC236}">
              <a16:creationId xmlns:a16="http://schemas.microsoft.com/office/drawing/2014/main" id="{32370618-D362-4936-B918-93C3C9C6413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59" name="フローチャート: 判断 458">
          <a:extLst>
            <a:ext uri="{FF2B5EF4-FFF2-40B4-BE49-F238E27FC236}">
              <a16:creationId xmlns:a16="http://schemas.microsoft.com/office/drawing/2014/main" id="{CF68571B-2BB2-4CFF-9EE9-70876F6E922E}"/>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60" name="フローチャート: 判断 459">
          <a:extLst>
            <a:ext uri="{FF2B5EF4-FFF2-40B4-BE49-F238E27FC236}">
              <a16:creationId xmlns:a16="http://schemas.microsoft.com/office/drawing/2014/main" id="{96D142D6-D303-4589-BA74-278734A82DE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61" name="フローチャート: 判断 460">
          <a:extLst>
            <a:ext uri="{FF2B5EF4-FFF2-40B4-BE49-F238E27FC236}">
              <a16:creationId xmlns:a16="http://schemas.microsoft.com/office/drawing/2014/main" id="{68A6492C-8170-4E05-834E-41C5F215698D}"/>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1B46938E-5926-44B6-9BAD-94ECF5B845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B5B63FEB-6CA2-4582-9848-9F05B55604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1F6BF3A-0B5E-4898-BAEA-4677997A5DB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56CC068F-0778-4AE1-AC4A-68734155F8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DE861398-30B4-4AA1-8DB6-A834E67A24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467" name="楕円 466">
          <a:extLst>
            <a:ext uri="{FF2B5EF4-FFF2-40B4-BE49-F238E27FC236}">
              <a16:creationId xmlns:a16="http://schemas.microsoft.com/office/drawing/2014/main" id="{9800AF4C-20A3-41BB-9BBB-053A2D57600E}"/>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246CFF6E-C07C-47BA-BFDB-116C137CB69C}"/>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61595</xdr:rowOff>
    </xdr:from>
    <xdr:to>
      <xdr:col>81</xdr:col>
      <xdr:colOff>101600</xdr:colOff>
      <xdr:row>80</xdr:row>
      <xdr:rowOff>163195</xdr:rowOff>
    </xdr:to>
    <xdr:sp macro="" textlink="">
      <xdr:nvSpPr>
        <xdr:cNvPr id="469" name="楕円 468">
          <a:extLst>
            <a:ext uri="{FF2B5EF4-FFF2-40B4-BE49-F238E27FC236}">
              <a16:creationId xmlns:a16="http://schemas.microsoft.com/office/drawing/2014/main" id="{3BF76316-EA00-418F-A37B-7D4F111BC195}"/>
            </a:ext>
          </a:extLst>
        </xdr:cNvPr>
        <xdr:cNvSpPr/>
      </xdr:nvSpPr>
      <xdr:spPr>
        <a:xfrm>
          <a:off x="15430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152400</xdr:rowOff>
    </xdr:to>
    <xdr:cxnSp macro="">
      <xdr:nvCxnSpPr>
        <xdr:cNvPr id="470" name="直線コネクタ 469">
          <a:extLst>
            <a:ext uri="{FF2B5EF4-FFF2-40B4-BE49-F238E27FC236}">
              <a16:creationId xmlns:a16="http://schemas.microsoft.com/office/drawing/2014/main" id="{CFB1AA8B-A047-4C77-AB8E-D56BA0D1F6CE}"/>
            </a:ext>
          </a:extLst>
        </xdr:cNvPr>
        <xdr:cNvCxnSpPr/>
      </xdr:nvCxnSpPr>
      <xdr:spPr>
        <a:xfrm>
          <a:off x="15481300" y="138283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95886</xdr:rowOff>
    </xdr:from>
    <xdr:to>
      <xdr:col>76</xdr:col>
      <xdr:colOff>165100</xdr:colOff>
      <xdr:row>81</xdr:row>
      <xdr:rowOff>26036</xdr:rowOff>
    </xdr:to>
    <xdr:sp macro="" textlink="">
      <xdr:nvSpPr>
        <xdr:cNvPr id="471" name="楕円 470">
          <a:extLst>
            <a:ext uri="{FF2B5EF4-FFF2-40B4-BE49-F238E27FC236}">
              <a16:creationId xmlns:a16="http://schemas.microsoft.com/office/drawing/2014/main" id="{3E15EF76-DAEA-4C76-A354-26CB990E6587}"/>
            </a:ext>
          </a:extLst>
        </xdr:cNvPr>
        <xdr:cNvSpPr/>
      </xdr:nvSpPr>
      <xdr:spPr>
        <a:xfrm>
          <a:off x="14541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112395</xdr:rowOff>
    </xdr:from>
    <xdr:to>
      <xdr:col>81</xdr:col>
      <xdr:colOff>50800</xdr:colOff>
      <xdr:row>80</xdr:row>
      <xdr:rowOff>146686</xdr:rowOff>
    </xdr:to>
    <xdr:cxnSp macro="">
      <xdr:nvCxnSpPr>
        <xdr:cNvPr id="472" name="直線コネクタ 471">
          <a:extLst>
            <a:ext uri="{FF2B5EF4-FFF2-40B4-BE49-F238E27FC236}">
              <a16:creationId xmlns:a16="http://schemas.microsoft.com/office/drawing/2014/main" id="{493EEDAB-A2BD-43E7-8419-A8E82012DD8F}"/>
            </a:ext>
          </a:extLst>
        </xdr:cNvPr>
        <xdr:cNvCxnSpPr/>
      </xdr:nvCxnSpPr>
      <xdr:spPr>
        <a:xfrm flipV="1">
          <a:off x="14592300" y="13828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473" name="楕円 472">
          <a:extLst>
            <a:ext uri="{FF2B5EF4-FFF2-40B4-BE49-F238E27FC236}">
              <a16:creationId xmlns:a16="http://schemas.microsoft.com/office/drawing/2014/main" id="{4940BD88-6904-4F42-92EB-C709066E7B16}"/>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146686</xdr:rowOff>
    </xdr:to>
    <xdr:cxnSp macro="">
      <xdr:nvCxnSpPr>
        <xdr:cNvPr id="474" name="直線コネクタ 473">
          <a:extLst>
            <a:ext uri="{FF2B5EF4-FFF2-40B4-BE49-F238E27FC236}">
              <a16:creationId xmlns:a16="http://schemas.microsoft.com/office/drawing/2014/main" id="{6185536B-F66D-4342-A54C-A1D5BD25E843}"/>
            </a:ext>
          </a:extLst>
        </xdr:cNvPr>
        <xdr:cNvCxnSpPr/>
      </xdr:nvCxnSpPr>
      <xdr:spPr>
        <a:xfrm>
          <a:off x="13703300" y="138322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71120</xdr:rowOff>
    </xdr:from>
    <xdr:to>
      <xdr:col>67</xdr:col>
      <xdr:colOff>101600</xdr:colOff>
      <xdr:row>81</xdr:row>
      <xdr:rowOff>1270</xdr:rowOff>
    </xdr:to>
    <xdr:sp macro="" textlink="">
      <xdr:nvSpPr>
        <xdr:cNvPr id="475" name="楕円 474">
          <a:extLst>
            <a:ext uri="{FF2B5EF4-FFF2-40B4-BE49-F238E27FC236}">
              <a16:creationId xmlns:a16="http://schemas.microsoft.com/office/drawing/2014/main" id="{30717BB4-8E7C-40DE-AA32-B4288D287C15}"/>
            </a:ext>
          </a:extLst>
        </xdr:cNvPr>
        <xdr:cNvSpPr/>
      </xdr:nvSpPr>
      <xdr:spPr>
        <a:xfrm>
          <a:off x="12763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116205</xdr:rowOff>
    </xdr:from>
    <xdr:to>
      <xdr:col>71</xdr:col>
      <xdr:colOff>177800</xdr:colOff>
      <xdr:row>80</xdr:row>
      <xdr:rowOff>121920</xdr:rowOff>
    </xdr:to>
    <xdr:cxnSp macro="">
      <xdr:nvCxnSpPr>
        <xdr:cNvPr id="476" name="直線コネクタ 475">
          <a:extLst>
            <a:ext uri="{FF2B5EF4-FFF2-40B4-BE49-F238E27FC236}">
              <a16:creationId xmlns:a16="http://schemas.microsoft.com/office/drawing/2014/main" id="{0F585839-756E-432A-9FF9-DD42E60A184E}"/>
            </a:ext>
          </a:extLst>
        </xdr:cNvPr>
        <xdr:cNvCxnSpPr/>
      </xdr:nvCxnSpPr>
      <xdr:spPr>
        <a:xfrm flipV="1">
          <a:off x="12814300" y="13832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77" name="n_1aveValue【消防施設】&#10;有形固定資産減価償却率">
          <a:extLst>
            <a:ext uri="{FF2B5EF4-FFF2-40B4-BE49-F238E27FC236}">
              <a16:creationId xmlns:a16="http://schemas.microsoft.com/office/drawing/2014/main" id="{4F61F9EB-1166-40A6-993C-F4375E7910D9}"/>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478" name="n_2aveValue【消防施設】&#10;有形固定資産減価償却率">
          <a:extLst>
            <a:ext uri="{FF2B5EF4-FFF2-40B4-BE49-F238E27FC236}">
              <a16:creationId xmlns:a16="http://schemas.microsoft.com/office/drawing/2014/main" id="{93EF8F19-B721-4EDC-B4BB-5A185586C561}"/>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479" name="n_3aveValue【消防施設】&#10;有形固定資産減価償却率">
          <a:extLst>
            <a:ext uri="{FF2B5EF4-FFF2-40B4-BE49-F238E27FC236}">
              <a16:creationId xmlns:a16="http://schemas.microsoft.com/office/drawing/2014/main" id="{46637504-DEA7-4FDE-97BA-E8A3C2454188}"/>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480" name="n_4aveValue【消防施設】&#10;有形固定資産減価償却率">
          <a:extLst>
            <a:ext uri="{FF2B5EF4-FFF2-40B4-BE49-F238E27FC236}">
              <a16:creationId xmlns:a16="http://schemas.microsoft.com/office/drawing/2014/main" id="{8A97D0C6-0C6A-4466-A6E6-A6ACD6699834}"/>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8272</xdr:rowOff>
    </xdr:from>
    <xdr:ext cx="405111" cy="259045"/>
    <xdr:sp macro="" textlink="">
      <xdr:nvSpPr>
        <xdr:cNvPr id="481" name="n_1mainValue【消防施設】&#10;有形固定資産減価償却率">
          <a:extLst>
            <a:ext uri="{FF2B5EF4-FFF2-40B4-BE49-F238E27FC236}">
              <a16:creationId xmlns:a16="http://schemas.microsoft.com/office/drawing/2014/main" id="{E8DB655B-3C71-4A11-B52B-B9E4CE70051B}"/>
            </a:ext>
          </a:extLst>
        </xdr:cNvPr>
        <xdr:cNvSpPr txBox="1"/>
      </xdr:nvSpPr>
      <xdr:spPr>
        <a:xfrm>
          <a:off x="152660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482" name="n_2mainValue【消防施設】&#10;有形固定資産減価償却率">
          <a:extLst>
            <a:ext uri="{FF2B5EF4-FFF2-40B4-BE49-F238E27FC236}">
              <a16:creationId xmlns:a16="http://schemas.microsoft.com/office/drawing/2014/main" id="{26B75B46-C1BD-43C2-BFB9-58FAB2A2FC4D}"/>
            </a:ext>
          </a:extLst>
        </xdr:cNvPr>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483" name="n_3mainValue【消防施設】&#10;有形固定資産減価償却率">
          <a:extLst>
            <a:ext uri="{FF2B5EF4-FFF2-40B4-BE49-F238E27FC236}">
              <a16:creationId xmlns:a16="http://schemas.microsoft.com/office/drawing/2014/main" id="{603B74A7-28C4-4591-8773-C6C8B05C3785}"/>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484" name="n_4mainValue【消防施設】&#10;有形固定資産減価償却率">
          <a:extLst>
            <a:ext uri="{FF2B5EF4-FFF2-40B4-BE49-F238E27FC236}">
              <a16:creationId xmlns:a16="http://schemas.microsoft.com/office/drawing/2014/main" id="{E42DA0F2-7253-440C-8AE3-E03672937187}"/>
            </a:ext>
          </a:extLst>
        </xdr:cNvPr>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D11EC7B6-7836-4056-AC8E-B83F56968A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0BEAAE56-429B-4951-907F-5C3B894231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46DBD87B-7C3A-4158-A34D-B83F6B640A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CB76AA5B-C51A-4A5D-91EF-487FFA80C7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28248B3C-07B4-4B86-81D5-9CB0A2DE543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601F0430-9D25-4B9D-A8FD-30DB4B3BAC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5D541C06-E971-4291-806B-B33C8AB85E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0884032A-1502-45A1-9279-1A1D7DA35B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27FD7B10-6032-4564-AC15-55064D0E0E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3615304D-7C79-447F-8E2D-0F7D7323F7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3A7B725E-0635-44B0-B7C3-5A785D970C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ADAADF7C-F6AB-4F05-A61A-110C94FB60D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DB028012-9BC5-42B1-9EA6-C10022E276C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28EF18AC-1A95-463F-B309-4D5E6A172FF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51760733-71C2-4C59-B201-D1FE5930507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41292957-AC04-4C2A-9705-381A9F3B2A5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FF706FD6-3081-4CB7-95B7-2C79B5B93F5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4A334A8C-9B36-4C7D-B5F4-DDF11CAD5CB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B4D83C5E-604B-4F46-AD87-A7F543FC56D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31639594-2AC1-45F0-8C0D-FC8A013E953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DECD5BE3-7C42-4F8A-9107-2282FDDB0C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147B07B0-9EFD-454D-9AB5-3F5A26CA76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94D1FBE9-F2C9-4B55-880C-67FDFFF57C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CEC95283-D49A-4E56-B623-534A0884AB81}"/>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id="{78E0E0C7-E07B-4EFC-911A-29F72DE8750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98883677-E4DA-4CD9-BC2A-82334685C8F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1" name="【消防施設】&#10;一人当たり面積最大値テキスト">
          <a:extLst>
            <a:ext uri="{FF2B5EF4-FFF2-40B4-BE49-F238E27FC236}">
              <a16:creationId xmlns:a16="http://schemas.microsoft.com/office/drawing/2014/main" id="{B43A7B64-F763-48D7-A85D-C5FF74125E2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2" name="直線コネクタ 511">
          <a:extLst>
            <a:ext uri="{FF2B5EF4-FFF2-40B4-BE49-F238E27FC236}">
              <a16:creationId xmlns:a16="http://schemas.microsoft.com/office/drawing/2014/main" id="{5B533BE7-9EAF-4AB9-918D-42CED51D05B9}"/>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3" name="【消防施設】&#10;一人当たり面積平均値テキスト">
          <a:extLst>
            <a:ext uri="{FF2B5EF4-FFF2-40B4-BE49-F238E27FC236}">
              <a16:creationId xmlns:a16="http://schemas.microsoft.com/office/drawing/2014/main" id="{66465A97-CB4E-4236-AAAB-4C26C50E8FE3}"/>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4" name="フローチャート: 判断 513">
          <a:extLst>
            <a:ext uri="{FF2B5EF4-FFF2-40B4-BE49-F238E27FC236}">
              <a16:creationId xmlns:a16="http://schemas.microsoft.com/office/drawing/2014/main" id="{8EF10D64-90B5-467C-886C-42D9650ADB1D}"/>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5" name="フローチャート: 判断 514">
          <a:extLst>
            <a:ext uri="{FF2B5EF4-FFF2-40B4-BE49-F238E27FC236}">
              <a16:creationId xmlns:a16="http://schemas.microsoft.com/office/drawing/2014/main" id="{6AF24EE4-9F22-41B9-92B0-6FD5059D42F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6" name="フローチャート: 判断 515">
          <a:extLst>
            <a:ext uri="{FF2B5EF4-FFF2-40B4-BE49-F238E27FC236}">
              <a16:creationId xmlns:a16="http://schemas.microsoft.com/office/drawing/2014/main" id="{3E519258-CF57-4A72-8893-96CC0CBEB0D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17" name="フローチャート: 判断 516">
          <a:extLst>
            <a:ext uri="{FF2B5EF4-FFF2-40B4-BE49-F238E27FC236}">
              <a16:creationId xmlns:a16="http://schemas.microsoft.com/office/drawing/2014/main" id="{6F3D3D48-7F6F-41DD-A980-D08905A0CE4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18" name="フローチャート: 判断 517">
          <a:extLst>
            <a:ext uri="{FF2B5EF4-FFF2-40B4-BE49-F238E27FC236}">
              <a16:creationId xmlns:a16="http://schemas.microsoft.com/office/drawing/2014/main" id="{44FED767-1ACD-44AE-A91C-047FB3FCCF3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5B7D7CA-FD8B-4BF6-B2FA-459096CCF1A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B6BDFD9-273C-45AE-ABC2-D25BF6CBB5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58769B94-263D-4FDA-A3FF-0EB20FC73D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F0F0CCC9-D708-4F22-BA11-B61E444995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D02B4688-5640-4DB9-A3BD-F1F1EDE291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524" name="楕円 523">
          <a:extLst>
            <a:ext uri="{FF2B5EF4-FFF2-40B4-BE49-F238E27FC236}">
              <a16:creationId xmlns:a16="http://schemas.microsoft.com/office/drawing/2014/main" id="{89FAC7DF-A42E-4715-901A-F0632B360BC7}"/>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525" name="【消防施設】&#10;一人当たり面積該当値テキスト">
          <a:extLst>
            <a:ext uri="{FF2B5EF4-FFF2-40B4-BE49-F238E27FC236}">
              <a16:creationId xmlns:a16="http://schemas.microsoft.com/office/drawing/2014/main" id="{96DC58A0-2BE1-4E78-8FF8-52637FD3040C}"/>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57786</xdr:rowOff>
    </xdr:from>
    <xdr:to>
      <xdr:col>112</xdr:col>
      <xdr:colOff>38100</xdr:colOff>
      <xdr:row>85</xdr:row>
      <xdr:rowOff>159386</xdr:rowOff>
    </xdr:to>
    <xdr:sp macro="" textlink="">
      <xdr:nvSpPr>
        <xdr:cNvPr id="526" name="楕円 525">
          <a:extLst>
            <a:ext uri="{FF2B5EF4-FFF2-40B4-BE49-F238E27FC236}">
              <a16:creationId xmlns:a16="http://schemas.microsoft.com/office/drawing/2014/main" id="{D10089BC-EBC7-4BBB-BD2C-A8DA17FFEA85}"/>
            </a:ext>
          </a:extLst>
        </xdr:cNvPr>
        <xdr:cNvSpPr/>
      </xdr:nvSpPr>
      <xdr:spPr>
        <a:xfrm>
          <a:off x="21272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108586</xdr:rowOff>
    </xdr:to>
    <xdr:cxnSp macro="">
      <xdr:nvCxnSpPr>
        <xdr:cNvPr id="527" name="直線コネクタ 526">
          <a:extLst>
            <a:ext uri="{FF2B5EF4-FFF2-40B4-BE49-F238E27FC236}">
              <a16:creationId xmlns:a16="http://schemas.microsoft.com/office/drawing/2014/main" id="{186B1FE4-7FEB-4F2A-8278-F7F2E9A738F0}"/>
            </a:ext>
          </a:extLst>
        </xdr:cNvPr>
        <xdr:cNvCxnSpPr/>
      </xdr:nvCxnSpPr>
      <xdr:spPr>
        <a:xfrm flipV="1">
          <a:off x="21323300" y="146761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528" name="楕円 527">
          <a:extLst>
            <a:ext uri="{FF2B5EF4-FFF2-40B4-BE49-F238E27FC236}">
              <a16:creationId xmlns:a16="http://schemas.microsoft.com/office/drawing/2014/main" id="{0A843A54-AF4F-4DE7-909D-4C0A1C9977D2}"/>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108586</xdr:rowOff>
    </xdr:from>
    <xdr:to>
      <xdr:col>111</xdr:col>
      <xdr:colOff>177800</xdr:colOff>
      <xdr:row>85</xdr:row>
      <xdr:rowOff>110489</xdr:rowOff>
    </xdr:to>
    <xdr:cxnSp macro="">
      <xdr:nvCxnSpPr>
        <xdr:cNvPr id="529" name="直線コネクタ 528">
          <a:extLst>
            <a:ext uri="{FF2B5EF4-FFF2-40B4-BE49-F238E27FC236}">
              <a16:creationId xmlns:a16="http://schemas.microsoft.com/office/drawing/2014/main" id="{4544BA67-C0BB-4D3D-8866-5A168FE7881E}"/>
            </a:ext>
          </a:extLst>
        </xdr:cNvPr>
        <xdr:cNvCxnSpPr/>
      </xdr:nvCxnSpPr>
      <xdr:spPr>
        <a:xfrm flipV="1">
          <a:off x="20434300" y="146818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530" name="楕円 529">
          <a:extLst>
            <a:ext uri="{FF2B5EF4-FFF2-40B4-BE49-F238E27FC236}">
              <a16:creationId xmlns:a16="http://schemas.microsoft.com/office/drawing/2014/main" id="{4765F1C1-661B-4EFD-94A5-CB4927CD65A6}"/>
            </a:ext>
          </a:extLst>
        </xdr:cNvPr>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110489</xdr:rowOff>
    </xdr:to>
    <xdr:cxnSp macro="">
      <xdr:nvCxnSpPr>
        <xdr:cNvPr id="531" name="直線コネクタ 530">
          <a:extLst>
            <a:ext uri="{FF2B5EF4-FFF2-40B4-BE49-F238E27FC236}">
              <a16:creationId xmlns:a16="http://schemas.microsoft.com/office/drawing/2014/main" id="{3EA971B5-056E-4E7A-8711-C7ED8ECEDC38}"/>
            </a:ext>
          </a:extLst>
        </xdr:cNvPr>
        <xdr:cNvCxnSpPr/>
      </xdr:nvCxnSpPr>
      <xdr:spPr>
        <a:xfrm>
          <a:off x="19545300" y="14676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53975</xdr:rowOff>
    </xdr:from>
    <xdr:to>
      <xdr:col>98</xdr:col>
      <xdr:colOff>38100</xdr:colOff>
      <xdr:row>85</xdr:row>
      <xdr:rowOff>155575</xdr:rowOff>
    </xdr:to>
    <xdr:sp macro="" textlink="">
      <xdr:nvSpPr>
        <xdr:cNvPr id="532" name="楕円 531">
          <a:extLst>
            <a:ext uri="{FF2B5EF4-FFF2-40B4-BE49-F238E27FC236}">
              <a16:creationId xmlns:a16="http://schemas.microsoft.com/office/drawing/2014/main" id="{27D6AD56-184E-4470-BC33-B921CD3AA2E1}"/>
            </a:ext>
          </a:extLst>
        </xdr:cNvPr>
        <xdr:cNvSpPr/>
      </xdr:nvSpPr>
      <xdr:spPr>
        <a:xfrm>
          <a:off x="18605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102870</xdr:rowOff>
    </xdr:from>
    <xdr:to>
      <xdr:col>102</xdr:col>
      <xdr:colOff>114300</xdr:colOff>
      <xdr:row>85</xdr:row>
      <xdr:rowOff>104775</xdr:rowOff>
    </xdr:to>
    <xdr:cxnSp macro="">
      <xdr:nvCxnSpPr>
        <xdr:cNvPr id="533" name="直線コネクタ 532">
          <a:extLst>
            <a:ext uri="{FF2B5EF4-FFF2-40B4-BE49-F238E27FC236}">
              <a16:creationId xmlns:a16="http://schemas.microsoft.com/office/drawing/2014/main" id="{C1ED43BF-F94C-423E-B3EA-C298E36BFDD0}"/>
            </a:ext>
          </a:extLst>
        </xdr:cNvPr>
        <xdr:cNvCxnSpPr/>
      </xdr:nvCxnSpPr>
      <xdr:spPr>
        <a:xfrm flipV="1">
          <a:off x="18656300" y="1467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4" name="n_1aveValue【消防施設】&#10;一人当たり面積">
          <a:extLst>
            <a:ext uri="{FF2B5EF4-FFF2-40B4-BE49-F238E27FC236}">
              <a16:creationId xmlns:a16="http://schemas.microsoft.com/office/drawing/2014/main" id="{E27B59D6-84F9-4A39-B92B-2CA193C09B29}"/>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5" name="n_2aveValue【消防施設】&#10;一人当たり面積">
          <a:extLst>
            <a:ext uri="{FF2B5EF4-FFF2-40B4-BE49-F238E27FC236}">
              <a16:creationId xmlns:a16="http://schemas.microsoft.com/office/drawing/2014/main" id="{335620C1-4157-4616-A5C7-3B4261542B2A}"/>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6" name="n_3aveValue【消防施設】&#10;一人当たり面積">
          <a:extLst>
            <a:ext uri="{FF2B5EF4-FFF2-40B4-BE49-F238E27FC236}">
              <a16:creationId xmlns:a16="http://schemas.microsoft.com/office/drawing/2014/main" id="{11850B80-CEF4-4E4B-8C05-5A7374F11B13}"/>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37" name="n_4aveValue【消防施設】&#10;一人当たり面積">
          <a:extLst>
            <a:ext uri="{FF2B5EF4-FFF2-40B4-BE49-F238E27FC236}">
              <a16:creationId xmlns:a16="http://schemas.microsoft.com/office/drawing/2014/main" id="{E9D93D8A-E583-402C-80B7-9CBAA4E2F692}"/>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150513</xdr:rowOff>
    </xdr:from>
    <xdr:ext cx="469744" cy="259045"/>
    <xdr:sp macro="" textlink="">
      <xdr:nvSpPr>
        <xdr:cNvPr id="538" name="n_1mainValue【消防施設】&#10;一人当たり面積">
          <a:extLst>
            <a:ext uri="{FF2B5EF4-FFF2-40B4-BE49-F238E27FC236}">
              <a16:creationId xmlns:a16="http://schemas.microsoft.com/office/drawing/2014/main" id="{A7741C8F-9D58-4371-B5EA-EB070145ED9A}"/>
            </a:ext>
          </a:extLst>
        </xdr:cNvPr>
        <xdr:cNvSpPr txBox="1"/>
      </xdr:nvSpPr>
      <xdr:spPr>
        <a:xfrm>
          <a:off x="21075727" y="147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539" name="n_2mainValue【消防施設】&#10;一人当たり面積">
          <a:extLst>
            <a:ext uri="{FF2B5EF4-FFF2-40B4-BE49-F238E27FC236}">
              <a16:creationId xmlns:a16="http://schemas.microsoft.com/office/drawing/2014/main" id="{81FD6269-C19A-468F-913B-6EE80871D71F}"/>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540" name="n_3mainValue【消防施設】&#10;一人当たり面積">
          <a:extLst>
            <a:ext uri="{FF2B5EF4-FFF2-40B4-BE49-F238E27FC236}">
              <a16:creationId xmlns:a16="http://schemas.microsoft.com/office/drawing/2014/main" id="{BA7565D5-8C15-4558-8E5F-E314A7135EBE}"/>
            </a:ext>
          </a:extLst>
        </xdr:cNvPr>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146702</xdr:rowOff>
    </xdr:from>
    <xdr:ext cx="469744" cy="259045"/>
    <xdr:sp macro="" textlink="">
      <xdr:nvSpPr>
        <xdr:cNvPr id="541" name="n_4mainValue【消防施設】&#10;一人当たり面積">
          <a:extLst>
            <a:ext uri="{FF2B5EF4-FFF2-40B4-BE49-F238E27FC236}">
              <a16:creationId xmlns:a16="http://schemas.microsoft.com/office/drawing/2014/main" id="{9CDDF5B0-B812-4004-9BFB-11BDEEFB8D5E}"/>
            </a:ext>
          </a:extLst>
        </xdr:cNvPr>
        <xdr:cNvSpPr txBox="1"/>
      </xdr:nvSpPr>
      <xdr:spPr>
        <a:xfrm>
          <a:off x="18421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62945B8-906F-4218-941A-2F6BAB28CF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C3C5AFF5-8E88-48DE-8342-8A17F30486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5D7881FF-7BA2-4DA7-B6C1-DD41F63C83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1199BCFC-D15C-4750-B096-12F20BD50A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348D2063-048F-4AF8-AB95-60701AA877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DA02EF9A-0456-4300-9BC6-492FE5DC5B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BF6609B4-1C7D-46DD-9473-05684A4DC2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42B5F935-E462-4C78-AF5E-AD6D25A3D9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50C1ABA7-C0AD-49AE-A638-FBA75FB6F2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E54BAF20-0338-418F-B424-E870C96751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24DC9322-F3D9-48BC-8A8A-50FA824B06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7CA31B5-2CEF-41E2-8352-CF58C9ACBE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7514D998-28A5-41D6-A193-8438307F187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E88CA976-EB7F-4ED6-8A51-D7EC5C6E92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E5CBA7B3-115F-437D-8665-2BCAD8480E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379CD6A5-2A53-4B54-8CA4-08244BC194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1B111DB7-F42C-4502-B04D-CE0884BE155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37B44877-796D-425B-ABA9-5AF1863D20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3B0CA5E5-CEEA-4FD6-804F-761962DC5AB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9E24A06F-CAA5-4BCB-83B5-2406F27F662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B69D83A9-8764-4EDF-8D1D-FD845506EF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400D73E8-B5BB-46EE-9F98-DC835053F5F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4F38CC37-4132-4E74-9299-5344D30594E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86BF12DB-5EA1-4A09-80D0-F8B0DEC652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53CD111B-8538-4D94-A0EA-362628D0B6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67" name="直線コネクタ 566">
          <a:extLst>
            <a:ext uri="{FF2B5EF4-FFF2-40B4-BE49-F238E27FC236}">
              <a16:creationId xmlns:a16="http://schemas.microsoft.com/office/drawing/2014/main" id="{B7550614-0B67-4832-A735-40D7B4E4097C}"/>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68" name="【庁舎】&#10;有形固定資産減価償却率最小値テキスト">
          <a:extLst>
            <a:ext uri="{FF2B5EF4-FFF2-40B4-BE49-F238E27FC236}">
              <a16:creationId xmlns:a16="http://schemas.microsoft.com/office/drawing/2014/main" id="{835E375C-D487-41D5-B6AF-A1440072672E}"/>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69" name="直線コネクタ 568">
          <a:extLst>
            <a:ext uri="{FF2B5EF4-FFF2-40B4-BE49-F238E27FC236}">
              <a16:creationId xmlns:a16="http://schemas.microsoft.com/office/drawing/2014/main" id="{FCE916D3-5272-48E6-8B12-55515586B525}"/>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0" name="【庁舎】&#10;有形固定資産減価償却率最大値テキスト">
          <a:extLst>
            <a:ext uri="{FF2B5EF4-FFF2-40B4-BE49-F238E27FC236}">
              <a16:creationId xmlns:a16="http://schemas.microsoft.com/office/drawing/2014/main" id="{69A119AF-C97E-479D-807D-4EA08FA8417E}"/>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1" name="直線コネクタ 570">
          <a:extLst>
            <a:ext uri="{FF2B5EF4-FFF2-40B4-BE49-F238E27FC236}">
              <a16:creationId xmlns:a16="http://schemas.microsoft.com/office/drawing/2014/main" id="{731670F7-8D91-4092-9137-81A563F2BB5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72" name="【庁舎】&#10;有形固定資産減価償却率平均値テキスト">
          <a:extLst>
            <a:ext uri="{FF2B5EF4-FFF2-40B4-BE49-F238E27FC236}">
              <a16:creationId xmlns:a16="http://schemas.microsoft.com/office/drawing/2014/main" id="{D90BB1CB-BAA7-4A05-8707-F64A1A2E65AC}"/>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3" name="フローチャート: 判断 572">
          <a:extLst>
            <a:ext uri="{FF2B5EF4-FFF2-40B4-BE49-F238E27FC236}">
              <a16:creationId xmlns:a16="http://schemas.microsoft.com/office/drawing/2014/main" id="{DA81C9FD-AF70-45E7-B16A-3D5775C09CD2}"/>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4" name="フローチャート: 判断 573">
          <a:extLst>
            <a:ext uri="{FF2B5EF4-FFF2-40B4-BE49-F238E27FC236}">
              <a16:creationId xmlns:a16="http://schemas.microsoft.com/office/drawing/2014/main" id="{833C6790-FE94-4E98-BCFD-3464BE99F758}"/>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5" name="フローチャート: 判断 574">
          <a:extLst>
            <a:ext uri="{FF2B5EF4-FFF2-40B4-BE49-F238E27FC236}">
              <a16:creationId xmlns:a16="http://schemas.microsoft.com/office/drawing/2014/main" id="{6D3DB6F7-985F-49C1-8E64-F2AA24D250B6}"/>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6" name="フローチャート: 判断 575">
          <a:extLst>
            <a:ext uri="{FF2B5EF4-FFF2-40B4-BE49-F238E27FC236}">
              <a16:creationId xmlns:a16="http://schemas.microsoft.com/office/drawing/2014/main" id="{31AC1D28-D519-422E-8AE2-25ECC9A147DD}"/>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77" name="フローチャート: 判断 576">
          <a:extLst>
            <a:ext uri="{FF2B5EF4-FFF2-40B4-BE49-F238E27FC236}">
              <a16:creationId xmlns:a16="http://schemas.microsoft.com/office/drawing/2014/main" id="{96BC8499-FBA5-4D7C-ADB5-70367EF65EAF}"/>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67CB732-BBEB-4FCA-ACA7-7279CAEDF7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E645549-F003-4AD3-8AB2-3A4A54F73E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0642FFA-D9CD-49C6-9607-2450298886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CA37072-8FAE-497E-81F6-7F157A76E1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C047AEA-1C10-4C48-8555-1248878C4B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583" name="楕円 582">
          <a:extLst>
            <a:ext uri="{FF2B5EF4-FFF2-40B4-BE49-F238E27FC236}">
              <a16:creationId xmlns:a16="http://schemas.microsoft.com/office/drawing/2014/main" id="{B8E38C0E-D76C-4F78-806A-CAAD631C10AF}"/>
            </a:ext>
          </a:extLst>
        </xdr:cNvPr>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584" name="【庁舎】&#10;有形固定資産減価償却率該当値テキスト">
          <a:extLst>
            <a:ext uri="{FF2B5EF4-FFF2-40B4-BE49-F238E27FC236}">
              <a16:creationId xmlns:a16="http://schemas.microsoft.com/office/drawing/2014/main" id="{C1DB5C3D-48BE-4BD3-836D-B3918C64137A}"/>
            </a:ext>
          </a:extLst>
        </xdr:cNvPr>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10705</xdr:rowOff>
    </xdr:from>
    <xdr:to>
      <xdr:col>81</xdr:col>
      <xdr:colOff>101600</xdr:colOff>
      <xdr:row>107</xdr:row>
      <xdr:rowOff>112305</xdr:rowOff>
    </xdr:to>
    <xdr:sp macro="" textlink="">
      <xdr:nvSpPr>
        <xdr:cNvPr id="585" name="楕円 584">
          <a:extLst>
            <a:ext uri="{FF2B5EF4-FFF2-40B4-BE49-F238E27FC236}">
              <a16:creationId xmlns:a16="http://schemas.microsoft.com/office/drawing/2014/main" id="{F73DE560-B20B-4DBA-8F64-F39AAEEF90CB}"/>
            </a:ext>
          </a:extLst>
        </xdr:cNvPr>
        <xdr:cNvSpPr/>
      </xdr:nvSpPr>
      <xdr:spPr>
        <a:xfrm>
          <a:off x="1543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61505</xdr:rowOff>
    </xdr:from>
    <xdr:to>
      <xdr:col>85</xdr:col>
      <xdr:colOff>127000</xdr:colOff>
      <xdr:row>107</xdr:row>
      <xdr:rowOff>94162</xdr:rowOff>
    </xdr:to>
    <xdr:cxnSp macro="">
      <xdr:nvCxnSpPr>
        <xdr:cNvPr id="586" name="直線コネクタ 585">
          <a:extLst>
            <a:ext uri="{FF2B5EF4-FFF2-40B4-BE49-F238E27FC236}">
              <a16:creationId xmlns:a16="http://schemas.microsoft.com/office/drawing/2014/main" id="{90067F60-B076-49BC-9CDD-3A95DA146257}"/>
            </a:ext>
          </a:extLst>
        </xdr:cNvPr>
        <xdr:cNvCxnSpPr/>
      </xdr:nvCxnSpPr>
      <xdr:spPr>
        <a:xfrm>
          <a:off x="15481300" y="184066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587" name="楕円 586">
          <a:extLst>
            <a:ext uri="{FF2B5EF4-FFF2-40B4-BE49-F238E27FC236}">
              <a16:creationId xmlns:a16="http://schemas.microsoft.com/office/drawing/2014/main" id="{F7342093-A221-4223-B931-1B541E360A42}"/>
            </a:ext>
          </a:extLst>
        </xdr:cNvPr>
        <xdr:cNvSpPr/>
      </xdr:nvSpPr>
      <xdr:spPr>
        <a:xfrm>
          <a:off x="1454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37012</xdr:rowOff>
    </xdr:from>
    <xdr:to>
      <xdr:col>81</xdr:col>
      <xdr:colOff>50800</xdr:colOff>
      <xdr:row>107</xdr:row>
      <xdr:rowOff>61505</xdr:rowOff>
    </xdr:to>
    <xdr:cxnSp macro="">
      <xdr:nvCxnSpPr>
        <xdr:cNvPr id="588" name="直線コネクタ 587">
          <a:extLst>
            <a:ext uri="{FF2B5EF4-FFF2-40B4-BE49-F238E27FC236}">
              <a16:creationId xmlns:a16="http://schemas.microsoft.com/office/drawing/2014/main" id="{B856BFA7-7B2C-4C76-BFE3-89CF03FC1353}"/>
            </a:ext>
          </a:extLst>
        </xdr:cNvPr>
        <xdr:cNvCxnSpPr/>
      </xdr:nvCxnSpPr>
      <xdr:spPr>
        <a:xfrm>
          <a:off x="14592300" y="183821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589" name="楕円 588">
          <a:extLst>
            <a:ext uri="{FF2B5EF4-FFF2-40B4-BE49-F238E27FC236}">
              <a16:creationId xmlns:a16="http://schemas.microsoft.com/office/drawing/2014/main" id="{9A0EAD1D-8BC0-42FD-A5A8-489C9B8281E1}"/>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37012</xdr:rowOff>
    </xdr:to>
    <xdr:cxnSp macro="">
      <xdr:nvCxnSpPr>
        <xdr:cNvPr id="590" name="直線コネクタ 589">
          <a:extLst>
            <a:ext uri="{FF2B5EF4-FFF2-40B4-BE49-F238E27FC236}">
              <a16:creationId xmlns:a16="http://schemas.microsoft.com/office/drawing/2014/main" id="{755D466D-55E8-434F-9940-E1E9F4130DC2}"/>
            </a:ext>
          </a:extLst>
        </xdr:cNvPr>
        <xdr:cNvCxnSpPr/>
      </xdr:nvCxnSpPr>
      <xdr:spPr>
        <a:xfrm>
          <a:off x="13703300" y="183511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591" name="楕円 590">
          <a:extLst>
            <a:ext uri="{FF2B5EF4-FFF2-40B4-BE49-F238E27FC236}">
              <a16:creationId xmlns:a16="http://schemas.microsoft.com/office/drawing/2014/main" id="{8B00E8BA-B0BA-4069-8DCA-A4A2770B74FA}"/>
            </a:ext>
          </a:extLst>
        </xdr:cNvPr>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107</xdr:row>
      <xdr:rowOff>5987</xdr:rowOff>
    </xdr:to>
    <xdr:cxnSp macro="">
      <xdr:nvCxnSpPr>
        <xdr:cNvPr id="592" name="直線コネクタ 591">
          <a:extLst>
            <a:ext uri="{FF2B5EF4-FFF2-40B4-BE49-F238E27FC236}">
              <a16:creationId xmlns:a16="http://schemas.microsoft.com/office/drawing/2014/main" id="{6CC01699-A52A-4FD4-9543-782D00E01CA6}"/>
            </a:ext>
          </a:extLst>
        </xdr:cNvPr>
        <xdr:cNvCxnSpPr/>
      </xdr:nvCxnSpPr>
      <xdr:spPr>
        <a:xfrm>
          <a:off x="12814300" y="183037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3" name="n_1aveValue【庁舎】&#10;有形固定資産減価償却率">
          <a:extLst>
            <a:ext uri="{FF2B5EF4-FFF2-40B4-BE49-F238E27FC236}">
              <a16:creationId xmlns:a16="http://schemas.microsoft.com/office/drawing/2014/main" id="{C41C0EE8-F617-4326-8627-279D0F89CC0F}"/>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4" name="n_2aveValue【庁舎】&#10;有形固定資産減価償却率">
          <a:extLst>
            <a:ext uri="{FF2B5EF4-FFF2-40B4-BE49-F238E27FC236}">
              <a16:creationId xmlns:a16="http://schemas.microsoft.com/office/drawing/2014/main" id="{79DFDBE4-F7A7-49E6-AF05-418EBE99996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5" name="n_3aveValue【庁舎】&#10;有形固定資産減価償却率">
          <a:extLst>
            <a:ext uri="{FF2B5EF4-FFF2-40B4-BE49-F238E27FC236}">
              <a16:creationId xmlns:a16="http://schemas.microsoft.com/office/drawing/2014/main" id="{36CEABAF-083C-4BD1-A200-378D4E576819}"/>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6" name="n_4aveValue【庁舎】&#10;有形固定資産減価償却率">
          <a:extLst>
            <a:ext uri="{FF2B5EF4-FFF2-40B4-BE49-F238E27FC236}">
              <a16:creationId xmlns:a16="http://schemas.microsoft.com/office/drawing/2014/main" id="{E6FDD766-05A3-46EE-8D83-A603D8053429}"/>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103432</xdr:rowOff>
    </xdr:from>
    <xdr:ext cx="405111" cy="259045"/>
    <xdr:sp macro="" textlink="">
      <xdr:nvSpPr>
        <xdr:cNvPr id="597" name="n_1mainValue【庁舎】&#10;有形固定資産減価償却率">
          <a:extLst>
            <a:ext uri="{FF2B5EF4-FFF2-40B4-BE49-F238E27FC236}">
              <a16:creationId xmlns:a16="http://schemas.microsoft.com/office/drawing/2014/main" id="{316BB904-0D73-4E8A-9C8C-7A8D7837A0AD}"/>
            </a:ext>
          </a:extLst>
        </xdr:cNvPr>
        <xdr:cNvSpPr txBox="1"/>
      </xdr:nvSpPr>
      <xdr:spPr>
        <a:xfrm>
          <a:off x="15266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598" name="n_2mainValue【庁舎】&#10;有形固定資産減価償却率">
          <a:extLst>
            <a:ext uri="{FF2B5EF4-FFF2-40B4-BE49-F238E27FC236}">
              <a16:creationId xmlns:a16="http://schemas.microsoft.com/office/drawing/2014/main" id="{085BC582-3DF1-4FEE-B0C3-7C41AE22736B}"/>
            </a:ext>
          </a:extLst>
        </xdr:cNvPr>
        <xdr:cNvSpPr txBox="1"/>
      </xdr:nvSpPr>
      <xdr:spPr>
        <a:xfrm>
          <a:off x="14389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599" name="n_3mainValue【庁舎】&#10;有形固定資産減価償却率">
          <a:extLst>
            <a:ext uri="{FF2B5EF4-FFF2-40B4-BE49-F238E27FC236}">
              <a16:creationId xmlns:a16="http://schemas.microsoft.com/office/drawing/2014/main" id="{031A1B8E-B637-43A2-A513-7937A7EEFC1D}"/>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600" name="n_4mainValue【庁舎】&#10;有形固定資産減価償却率">
          <a:extLst>
            <a:ext uri="{FF2B5EF4-FFF2-40B4-BE49-F238E27FC236}">
              <a16:creationId xmlns:a16="http://schemas.microsoft.com/office/drawing/2014/main" id="{2B0E01AB-F3C7-4CC3-A0CE-35F8B3B1F7B1}"/>
            </a:ext>
          </a:extLst>
        </xdr:cNvPr>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AC6096A9-BC7B-4584-8561-3A5C8E8D2C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1B7CFD5B-05C5-4AA2-9F21-A36FBC7B5D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9D2900DA-B7A7-4DA3-900C-FAECBD2FA0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CA62D3E6-7FD0-450F-B206-AC88C19B89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20419DAC-A37D-4534-96B6-57ED55C51A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A60F54D9-3FE3-4722-BA9D-0041BCE1E3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16ECA44C-A438-4CB6-B3EC-6BEFA558E0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D3A39F6F-8CB6-4920-A236-0D5FDE0A52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72A8A11B-B686-43B6-9DFE-F79AEDEF33B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52E1E1-D456-47B7-AFF9-A030F3E554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CC2C54E7-3CDA-47F5-970D-3849BF1386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6FCF5AEC-8E25-4472-960A-AEB2D7F09EF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F75C53FB-C9C0-471D-AC60-01EB2BCA67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D7934D7E-E2FC-456B-8C31-B6AB8F63B1F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30630BAD-022B-49FD-B03C-CB0521630D1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ABAB60EE-208C-4152-AE08-6762A6F499B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069447B9-7758-40E2-B6FA-6A39734D1AA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B6CCDCA0-49D1-4861-B15D-3C0B47EDE6A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121ED811-0B88-4BFA-8601-3BE17216504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04670010-7F2D-4DCD-87EF-0E198A467F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289616E3-7207-4E50-BC25-D6AD7E86A0C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36F51FE8-7AA6-45D1-8941-31C70AA7A6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9F36A133-9E85-4DFC-8031-9AAC472F3D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A0809F01-3116-4CBF-BDCF-9F9B271043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CCC64EAA-A42B-437F-85FE-92FE95112E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6" name="直線コネクタ 625">
          <a:extLst>
            <a:ext uri="{FF2B5EF4-FFF2-40B4-BE49-F238E27FC236}">
              <a16:creationId xmlns:a16="http://schemas.microsoft.com/office/drawing/2014/main" id="{907FD877-2CE7-4979-8622-8F66D74DADE3}"/>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27" name="【庁舎】&#10;一人当たり面積最小値テキスト">
          <a:extLst>
            <a:ext uri="{FF2B5EF4-FFF2-40B4-BE49-F238E27FC236}">
              <a16:creationId xmlns:a16="http://schemas.microsoft.com/office/drawing/2014/main" id="{22FF49FA-081D-48A7-9237-61712CF03B8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28" name="直線コネクタ 627">
          <a:extLst>
            <a:ext uri="{FF2B5EF4-FFF2-40B4-BE49-F238E27FC236}">
              <a16:creationId xmlns:a16="http://schemas.microsoft.com/office/drawing/2014/main" id="{606CEC57-100A-4564-B593-C332358B3EB1}"/>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29" name="【庁舎】&#10;一人当たり面積最大値テキスト">
          <a:extLst>
            <a:ext uri="{FF2B5EF4-FFF2-40B4-BE49-F238E27FC236}">
              <a16:creationId xmlns:a16="http://schemas.microsoft.com/office/drawing/2014/main" id="{FEB0DD2F-DC0A-4412-98FA-98CD0EE24B02}"/>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0" name="直線コネクタ 629">
          <a:extLst>
            <a:ext uri="{FF2B5EF4-FFF2-40B4-BE49-F238E27FC236}">
              <a16:creationId xmlns:a16="http://schemas.microsoft.com/office/drawing/2014/main" id="{47E951A9-8ACD-4788-8432-BCBD8FA3EABB}"/>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31" name="【庁舎】&#10;一人当たり面積平均値テキスト">
          <a:extLst>
            <a:ext uri="{FF2B5EF4-FFF2-40B4-BE49-F238E27FC236}">
              <a16:creationId xmlns:a16="http://schemas.microsoft.com/office/drawing/2014/main" id="{52CB2A6E-0371-45B0-9ED6-E499EE028A0A}"/>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2" name="フローチャート: 判断 631">
          <a:extLst>
            <a:ext uri="{FF2B5EF4-FFF2-40B4-BE49-F238E27FC236}">
              <a16:creationId xmlns:a16="http://schemas.microsoft.com/office/drawing/2014/main" id="{8861C502-95E1-492F-A3B9-8795ECE7E46E}"/>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3" name="フローチャート: 判断 632">
          <a:extLst>
            <a:ext uri="{FF2B5EF4-FFF2-40B4-BE49-F238E27FC236}">
              <a16:creationId xmlns:a16="http://schemas.microsoft.com/office/drawing/2014/main" id="{7C635DAB-8F21-4D9E-9E98-2F05E5FA7051}"/>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4" name="フローチャート: 判断 633">
          <a:extLst>
            <a:ext uri="{FF2B5EF4-FFF2-40B4-BE49-F238E27FC236}">
              <a16:creationId xmlns:a16="http://schemas.microsoft.com/office/drawing/2014/main" id="{D0B16FCA-C27C-4259-8D50-422294127264}"/>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5" name="フローチャート: 判断 634">
          <a:extLst>
            <a:ext uri="{FF2B5EF4-FFF2-40B4-BE49-F238E27FC236}">
              <a16:creationId xmlns:a16="http://schemas.microsoft.com/office/drawing/2014/main" id="{0E23A0AE-28BF-4B73-B822-EA3115260EB7}"/>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6" name="フローチャート: 判断 635">
          <a:extLst>
            <a:ext uri="{FF2B5EF4-FFF2-40B4-BE49-F238E27FC236}">
              <a16:creationId xmlns:a16="http://schemas.microsoft.com/office/drawing/2014/main" id="{52A066AC-B5C5-4731-877E-9CC6ACE043EF}"/>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94A3ED0-47D3-461A-A3AE-5DE1D5ABCC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2521C44-0110-4094-BECD-490F2FE0BB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ECD9495-6109-400A-AABE-586F7C2DC6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8CE43F59-A853-4386-86C6-4D51569022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CF1D1567-1A50-46FD-AAE1-E1C1D1A18B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1995</xdr:rowOff>
    </xdr:from>
    <xdr:to>
      <xdr:col>116</xdr:col>
      <xdr:colOff>114300</xdr:colOff>
      <xdr:row>107</xdr:row>
      <xdr:rowOff>103595</xdr:rowOff>
    </xdr:to>
    <xdr:sp macro="" textlink="">
      <xdr:nvSpPr>
        <xdr:cNvPr id="642" name="楕円 641">
          <a:extLst>
            <a:ext uri="{FF2B5EF4-FFF2-40B4-BE49-F238E27FC236}">
              <a16:creationId xmlns:a16="http://schemas.microsoft.com/office/drawing/2014/main" id="{39917E25-F471-4FC5-AA2F-E93D092681DF}"/>
            </a:ext>
          </a:extLst>
        </xdr:cNvPr>
        <xdr:cNvSpPr/>
      </xdr:nvSpPr>
      <xdr:spPr>
        <a:xfrm>
          <a:off x="221107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151872</xdr:rowOff>
    </xdr:from>
    <xdr:ext cx="469744" cy="259045"/>
    <xdr:sp macro="" textlink="">
      <xdr:nvSpPr>
        <xdr:cNvPr id="643" name="【庁舎】&#10;一人当たり面積該当値テキスト">
          <a:extLst>
            <a:ext uri="{FF2B5EF4-FFF2-40B4-BE49-F238E27FC236}">
              <a16:creationId xmlns:a16="http://schemas.microsoft.com/office/drawing/2014/main" id="{3D52425C-4AC5-4FDC-BBBB-C0005962DE0A}"/>
            </a:ext>
          </a:extLst>
        </xdr:cNvPr>
        <xdr:cNvSpPr txBox="1"/>
      </xdr:nvSpPr>
      <xdr:spPr>
        <a:xfrm>
          <a:off x="22199600" y="1832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644" name="楕円 643">
          <a:extLst>
            <a:ext uri="{FF2B5EF4-FFF2-40B4-BE49-F238E27FC236}">
              <a16:creationId xmlns:a16="http://schemas.microsoft.com/office/drawing/2014/main" id="{8DC43CC7-4048-4DD3-89F2-453AF9141BEB}"/>
            </a:ext>
          </a:extLst>
        </xdr:cNvPr>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52795</xdr:rowOff>
    </xdr:from>
    <xdr:to>
      <xdr:col>116</xdr:col>
      <xdr:colOff>63500</xdr:colOff>
      <xdr:row>107</xdr:row>
      <xdr:rowOff>57150</xdr:rowOff>
    </xdr:to>
    <xdr:cxnSp macro="">
      <xdr:nvCxnSpPr>
        <xdr:cNvPr id="645" name="直線コネクタ 644">
          <a:extLst>
            <a:ext uri="{FF2B5EF4-FFF2-40B4-BE49-F238E27FC236}">
              <a16:creationId xmlns:a16="http://schemas.microsoft.com/office/drawing/2014/main" id="{4E506399-446A-457A-8C23-14F30E515801}"/>
            </a:ext>
          </a:extLst>
        </xdr:cNvPr>
        <xdr:cNvCxnSpPr/>
      </xdr:nvCxnSpPr>
      <xdr:spPr>
        <a:xfrm flipV="1">
          <a:off x="21323300" y="1839794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xdr:rowOff>
    </xdr:from>
    <xdr:to>
      <xdr:col>107</xdr:col>
      <xdr:colOff>101600</xdr:colOff>
      <xdr:row>107</xdr:row>
      <xdr:rowOff>109038</xdr:rowOff>
    </xdr:to>
    <xdr:sp macro="" textlink="">
      <xdr:nvSpPr>
        <xdr:cNvPr id="646" name="楕円 645">
          <a:extLst>
            <a:ext uri="{FF2B5EF4-FFF2-40B4-BE49-F238E27FC236}">
              <a16:creationId xmlns:a16="http://schemas.microsoft.com/office/drawing/2014/main" id="{D4AB320C-FEA2-4E2C-9284-38FCDC64A917}"/>
            </a:ext>
          </a:extLst>
        </xdr:cNvPr>
        <xdr:cNvSpPr/>
      </xdr:nvSpPr>
      <xdr:spPr>
        <a:xfrm>
          <a:off x="2038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58238</xdr:rowOff>
    </xdr:to>
    <xdr:cxnSp macro="">
      <xdr:nvCxnSpPr>
        <xdr:cNvPr id="647" name="直線コネクタ 646">
          <a:extLst>
            <a:ext uri="{FF2B5EF4-FFF2-40B4-BE49-F238E27FC236}">
              <a16:creationId xmlns:a16="http://schemas.microsoft.com/office/drawing/2014/main" id="{94AD48BE-7E17-4180-B3A6-95A837289B53}"/>
            </a:ext>
          </a:extLst>
        </xdr:cNvPr>
        <xdr:cNvCxnSpPr/>
      </xdr:nvCxnSpPr>
      <xdr:spPr>
        <a:xfrm flipV="1">
          <a:off x="20434300" y="184023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32476</xdr:rowOff>
    </xdr:from>
    <xdr:to>
      <xdr:col>102</xdr:col>
      <xdr:colOff>165100</xdr:colOff>
      <xdr:row>107</xdr:row>
      <xdr:rowOff>134076</xdr:rowOff>
    </xdr:to>
    <xdr:sp macro="" textlink="">
      <xdr:nvSpPr>
        <xdr:cNvPr id="648" name="楕円 647">
          <a:extLst>
            <a:ext uri="{FF2B5EF4-FFF2-40B4-BE49-F238E27FC236}">
              <a16:creationId xmlns:a16="http://schemas.microsoft.com/office/drawing/2014/main" id="{4D83DED8-ED50-4175-A411-9F830F8EE846}"/>
            </a:ext>
          </a:extLst>
        </xdr:cNvPr>
        <xdr:cNvSpPr/>
      </xdr:nvSpPr>
      <xdr:spPr>
        <a:xfrm>
          <a:off x="19494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83276</xdr:rowOff>
    </xdr:to>
    <xdr:cxnSp macro="">
      <xdr:nvCxnSpPr>
        <xdr:cNvPr id="649" name="直線コネクタ 648">
          <a:extLst>
            <a:ext uri="{FF2B5EF4-FFF2-40B4-BE49-F238E27FC236}">
              <a16:creationId xmlns:a16="http://schemas.microsoft.com/office/drawing/2014/main" id="{972EA76A-BD11-43BA-9062-5FF2EB716E42}"/>
            </a:ext>
          </a:extLst>
        </xdr:cNvPr>
        <xdr:cNvCxnSpPr/>
      </xdr:nvCxnSpPr>
      <xdr:spPr>
        <a:xfrm flipV="1">
          <a:off x="19545300" y="18403388"/>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34652</xdr:rowOff>
    </xdr:from>
    <xdr:to>
      <xdr:col>98</xdr:col>
      <xdr:colOff>38100</xdr:colOff>
      <xdr:row>107</xdr:row>
      <xdr:rowOff>136252</xdr:rowOff>
    </xdr:to>
    <xdr:sp macro="" textlink="">
      <xdr:nvSpPr>
        <xdr:cNvPr id="650" name="楕円 649">
          <a:extLst>
            <a:ext uri="{FF2B5EF4-FFF2-40B4-BE49-F238E27FC236}">
              <a16:creationId xmlns:a16="http://schemas.microsoft.com/office/drawing/2014/main" id="{3733A6D4-2CF5-4ED1-93B9-5F692B2FB4D1}"/>
            </a:ext>
          </a:extLst>
        </xdr:cNvPr>
        <xdr:cNvSpPr/>
      </xdr:nvSpPr>
      <xdr:spPr>
        <a:xfrm>
          <a:off x="18605500" y="183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83276</xdr:rowOff>
    </xdr:from>
    <xdr:to>
      <xdr:col>102</xdr:col>
      <xdr:colOff>114300</xdr:colOff>
      <xdr:row>107</xdr:row>
      <xdr:rowOff>85452</xdr:rowOff>
    </xdr:to>
    <xdr:cxnSp macro="">
      <xdr:nvCxnSpPr>
        <xdr:cNvPr id="651" name="直線コネクタ 650">
          <a:extLst>
            <a:ext uri="{FF2B5EF4-FFF2-40B4-BE49-F238E27FC236}">
              <a16:creationId xmlns:a16="http://schemas.microsoft.com/office/drawing/2014/main" id="{41911EB9-D71D-49B7-BDDF-70D61339DD83}"/>
            </a:ext>
          </a:extLst>
        </xdr:cNvPr>
        <xdr:cNvCxnSpPr/>
      </xdr:nvCxnSpPr>
      <xdr:spPr>
        <a:xfrm flipV="1">
          <a:off x="18656300" y="1842842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52" name="n_1aveValue【庁舎】&#10;一人当たり面積">
          <a:extLst>
            <a:ext uri="{FF2B5EF4-FFF2-40B4-BE49-F238E27FC236}">
              <a16:creationId xmlns:a16="http://schemas.microsoft.com/office/drawing/2014/main" id="{BDA4ADC1-A993-4637-BD58-2AAABB65734C}"/>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3" name="n_2aveValue【庁舎】&#10;一人当たり面積">
          <a:extLst>
            <a:ext uri="{FF2B5EF4-FFF2-40B4-BE49-F238E27FC236}">
              <a16:creationId xmlns:a16="http://schemas.microsoft.com/office/drawing/2014/main" id="{F6009F94-8D9F-4C0D-98A2-5C923E812DBB}"/>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4" name="n_3aveValue【庁舎】&#10;一人当たり面積">
          <a:extLst>
            <a:ext uri="{FF2B5EF4-FFF2-40B4-BE49-F238E27FC236}">
              <a16:creationId xmlns:a16="http://schemas.microsoft.com/office/drawing/2014/main" id="{73556467-DFAB-4BCE-B630-221E0B07D043}"/>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5" name="n_4aveValue【庁舎】&#10;一人当たり面積">
          <a:extLst>
            <a:ext uri="{FF2B5EF4-FFF2-40B4-BE49-F238E27FC236}">
              <a16:creationId xmlns:a16="http://schemas.microsoft.com/office/drawing/2014/main" id="{0D96D4AD-DE43-478D-B6A7-72DF568A274B}"/>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656" name="n_1mainValue【庁舎】&#10;一人当たり面積">
          <a:extLst>
            <a:ext uri="{FF2B5EF4-FFF2-40B4-BE49-F238E27FC236}">
              <a16:creationId xmlns:a16="http://schemas.microsoft.com/office/drawing/2014/main" id="{4715305C-B261-4926-B7EE-F31E2562DA75}"/>
            </a:ext>
          </a:extLst>
        </xdr:cNvPr>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100165</xdr:rowOff>
    </xdr:from>
    <xdr:ext cx="469744" cy="259045"/>
    <xdr:sp macro="" textlink="">
      <xdr:nvSpPr>
        <xdr:cNvPr id="657" name="n_2mainValue【庁舎】&#10;一人当たり面積">
          <a:extLst>
            <a:ext uri="{FF2B5EF4-FFF2-40B4-BE49-F238E27FC236}">
              <a16:creationId xmlns:a16="http://schemas.microsoft.com/office/drawing/2014/main" id="{ACC2A9B9-87C4-43C8-9307-D697BE8EF247}"/>
            </a:ext>
          </a:extLst>
        </xdr:cNvPr>
        <xdr:cNvSpPr txBox="1"/>
      </xdr:nvSpPr>
      <xdr:spPr>
        <a:xfrm>
          <a:off x="20199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125203</xdr:rowOff>
    </xdr:from>
    <xdr:ext cx="469744" cy="259045"/>
    <xdr:sp macro="" textlink="">
      <xdr:nvSpPr>
        <xdr:cNvPr id="658" name="n_3mainValue【庁舎】&#10;一人当たり面積">
          <a:extLst>
            <a:ext uri="{FF2B5EF4-FFF2-40B4-BE49-F238E27FC236}">
              <a16:creationId xmlns:a16="http://schemas.microsoft.com/office/drawing/2014/main" id="{74AF7F46-F6DE-412F-80DC-431CB2D06B0D}"/>
            </a:ext>
          </a:extLst>
        </xdr:cNvPr>
        <xdr:cNvSpPr txBox="1"/>
      </xdr:nvSpPr>
      <xdr:spPr>
        <a:xfrm>
          <a:off x="19310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127379</xdr:rowOff>
    </xdr:from>
    <xdr:ext cx="469744" cy="259045"/>
    <xdr:sp macro="" textlink="">
      <xdr:nvSpPr>
        <xdr:cNvPr id="659" name="n_4mainValue【庁舎】&#10;一人当たり面積">
          <a:extLst>
            <a:ext uri="{FF2B5EF4-FFF2-40B4-BE49-F238E27FC236}">
              <a16:creationId xmlns:a16="http://schemas.microsoft.com/office/drawing/2014/main" id="{ECFEB070-2D71-405F-86E8-A2B0ABA1DB77}"/>
            </a:ext>
          </a:extLst>
        </xdr:cNvPr>
        <xdr:cNvSpPr txBox="1"/>
      </xdr:nvSpPr>
      <xdr:spPr>
        <a:xfrm>
          <a:off x="18421427" y="184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A8CFF47B-2834-4F3C-AAA8-2B95CD2EFF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57648FA3-83F8-4920-A3F9-AD76C1A216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B06A7FD1-F8BE-41FC-BF6A-A59BAB9BEC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庁舎であり、特に低くなっている施設は、図書館、消防施設である。庁舎については、公共施設等総合管理計画及び個別施設に基づき、引き続き計画的に老朽化対策に取り組んでいく。一般廃棄物処理施設については、固定資産台帳の修正に伴い一部資産の除却を行ったため、減価償却率が改善したが、今後も建物だけでなく機械設備の更新も含めて計画的な改修整備に取り組んでいく。また、体育館については、令和２年度の大規模改修工事により減価償却率が</a:t>
          </a:r>
          <a:r>
            <a:rPr kumimoji="1" lang="ja-JP" altLang="en-US" sz="1100">
              <a:solidFill>
                <a:schemeClr val="dk1"/>
              </a:solidFill>
              <a:effectLst/>
              <a:latin typeface="+mn-lt"/>
              <a:ea typeface="+mn-ea"/>
              <a:cs typeface="+mn-cs"/>
            </a:rPr>
            <a:t>低下している。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ヵ年は、類似団体内平均をやや上回る値で推移している。歳入水準の維持に欠かせない町税だが、大幅な税収アップは望めない。また、今後は生産年齢人口の減少等による税収減少が予測される。徴収率（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％）は高水準を維持しており、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うっかり（納め忘れ）を防ぐ、現年分の未納を確実に減らす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を基本方針に、税収レベルの維持に努める。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また、中期財政計画に基づき、財源確保と経費削減の両面から財政構造の改善と健全化を図る。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82852</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82852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59872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近年は類似団体内平均を下回る値で推移している。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は増加傾向にあり、高齢者の増加を見据えつつ、健康寿命を延伸するための施策や事業を効果的に実施することで、経費の適正化を図る。また、自治総合計画・中期財政計画に基づいた事業の見直しを更に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97536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4539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453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169926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435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近年は類似団体内平均を下回る値で推移している。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者制度の在り方やアウトソーシング等を検討し、今後も人件費の適正化を推進していく。また、自治総合計画に基づき、事業の取捨選択や実施事業の優先順位の明確化を進め、物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54998</xdr:rowOff>
    </xdr:from>
    <xdr:to>
      <xdr:col>23</xdr:col>
      <xdr:colOff>133350</xdr:colOff>
      <xdr:row>81</xdr:row>
      <xdr:rowOff>58570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42448"/>
          <a:ext cx="8382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54998</xdr:rowOff>
    </xdr:from>
    <xdr:to>
      <xdr:col>19</xdr:col>
      <xdr:colOff>133350</xdr:colOff>
      <xdr:row>81</xdr:row>
      <xdr:rowOff>83076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42448"/>
          <a:ext cx="889000" cy="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24195</xdr:rowOff>
    </xdr:from>
    <xdr:to>
      <xdr:col>15</xdr:col>
      <xdr:colOff>82550</xdr:colOff>
      <xdr:row>81</xdr:row>
      <xdr:rowOff>83076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11645"/>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153059</xdr:rowOff>
    </xdr:from>
    <xdr:to>
      <xdr:col>11</xdr:col>
      <xdr:colOff>31750</xdr:colOff>
      <xdr:row>81</xdr:row>
      <xdr:rowOff>24195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9059"/>
          <a:ext cx="8890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7770</xdr:rowOff>
    </xdr:from>
    <xdr:to>
      <xdr:col>23</xdr:col>
      <xdr:colOff>184150</xdr:colOff>
      <xdr:row>81</xdr:row>
      <xdr:rowOff>109370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24297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4198</xdr:rowOff>
    </xdr:from>
    <xdr:to>
      <xdr:col>19</xdr:col>
      <xdr:colOff>184150</xdr:colOff>
      <xdr:row>81</xdr:row>
      <xdr:rowOff>105798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115975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32276</xdr:rowOff>
    </xdr:from>
    <xdr:to>
      <xdr:col>15</xdr:col>
      <xdr:colOff>133350</xdr:colOff>
      <xdr:row>81</xdr:row>
      <xdr:rowOff>133876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144053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144845</xdr:rowOff>
    </xdr:from>
    <xdr:to>
      <xdr:col>11</xdr:col>
      <xdr:colOff>82550</xdr:colOff>
      <xdr:row>81</xdr:row>
      <xdr:rowOff>74995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85172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102259</xdr:rowOff>
    </xdr:from>
    <xdr:to>
      <xdr:col>7</xdr:col>
      <xdr:colOff>31750</xdr:colOff>
      <xdr:row>81</xdr:row>
      <xdr:rowOff>32409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42586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ポイント上回っている。今後も給与制度の見直し等による給与適正化の取組を進める。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651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93839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60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93839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1278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り、概ね適正な職員数といえる。今後も各部門の業務量動向を継続的に把握し、業務量に応じた職員の適正配置、簡素で効率的・効果的な体制を前提とした職員数及び人件費の適正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110337</xdr:rowOff>
    </xdr:from>
    <xdr:to>
      <xdr:col>81</xdr:col>
      <xdr:colOff>44450</xdr:colOff>
      <xdr:row>60</xdr:row>
      <xdr:rowOff>111303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97337"/>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105029</xdr:rowOff>
    </xdr:from>
    <xdr:to>
      <xdr:col>77</xdr:col>
      <xdr:colOff>44450</xdr:colOff>
      <xdr:row>60</xdr:row>
      <xdr:rowOff>110337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92029"/>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102616</xdr:rowOff>
    </xdr:from>
    <xdr:to>
      <xdr:col>72</xdr:col>
      <xdr:colOff>203200</xdr:colOff>
      <xdr:row>60</xdr:row>
      <xdr:rowOff>105029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961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96342</xdr:rowOff>
    </xdr:from>
    <xdr:to>
      <xdr:col>68</xdr:col>
      <xdr:colOff>152400</xdr:colOff>
      <xdr:row>60</xdr:row>
      <xdr:rowOff>102616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83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60503</xdr:rowOff>
    </xdr:from>
    <xdr:to>
      <xdr:col>81</xdr:col>
      <xdr:colOff>95250</xdr:colOff>
      <xdr:row>60</xdr:row>
      <xdr:rowOff>162103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153230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59537</xdr:rowOff>
    </xdr:from>
    <xdr:to>
      <xdr:col>77</xdr:col>
      <xdr:colOff>95250</xdr:colOff>
      <xdr:row>60</xdr:row>
      <xdr:rowOff>161137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171314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1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54229</xdr:rowOff>
    </xdr:from>
    <xdr:to>
      <xdr:col>73</xdr:col>
      <xdr:colOff>44450</xdr:colOff>
      <xdr:row>60</xdr:row>
      <xdr:rowOff>155829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166006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51816</xdr:rowOff>
    </xdr:from>
    <xdr:to>
      <xdr:col>68</xdr:col>
      <xdr:colOff>203200</xdr:colOff>
      <xdr:row>60</xdr:row>
      <xdr:rowOff>153416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163593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45542</xdr:rowOff>
    </xdr:from>
    <xdr:to>
      <xdr:col>64</xdr:col>
      <xdr:colOff>152400</xdr:colOff>
      <xdr:row>60</xdr:row>
      <xdr:rowOff>147142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157319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の値を下回った。今後も自治総合計画及び中期財政計画に基づき、起債依存型の財政運営に陥らないよう起債抑制策を講じ、投資事業の厳格な取捨選択と適切な実施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49784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3056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117348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75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地方債現在高の減少や、公共施設整備基金やふるさと納税基金等への積立による充当可能基金の増により、将来負担比率は更に改善し、９年連続「なし（マイナス）」となった。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近年は類似団体内平均とほぼ同値で推移している。アウトソーシング等も視野に入れた定数管理を行い、引き続き職員数の適正化を推進していく。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90424</xdr:rowOff>
    </xdr:from>
    <xdr:to>
      <xdr:col>24</xdr:col>
      <xdr:colOff>25400</xdr:colOff>
      <xdr:row>34</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197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35</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197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76708</xdr:rowOff>
    </xdr:from>
    <xdr:to>
      <xdr:col>15</xdr:col>
      <xdr:colOff>98425</xdr:colOff>
      <xdr:row>35</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060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72136</xdr:rowOff>
    </xdr:from>
    <xdr:to>
      <xdr:col>11</xdr:col>
      <xdr:colOff>9525</xdr:colOff>
      <xdr:row>34</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57912</xdr:rowOff>
    </xdr:from>
    <xdr:to>
      <xdr:col>24</xdr:col>
      <xdr:colOff>76200</xdr:colOff>
      <xdr:row>34</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39624</xdr:rowOff>
    </xdr:from>
    <xdr:to>
      <xdr:col>20</xdr:col>
      <xdr:colOff>38100</xdr:colOff>
      <xdr:row>34</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25908</xdr:rowOff>
    </xdr:from>
    <xdr:to>
      <xdr:col>11</xdr:col>
      <xdr:colOff>60325</xdr:colOff>
      <xdr:row>34</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物件費に係る経常収支比率は、光熱費や人件費の上昇に伴う業務委託費の増額等に伴い、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ポイント上昇した。今後もＤＸ推進に対応するためのシステム費用や業務委託費の増額など、多額の支出が想定される。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自治総合計画に基づき、事業の取捨選択や実施事業の優先順位の明確化、委託費の精査等を進め、費用の適正化に努める。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0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0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8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近年は類似団体内平均値を上回っており、自立支援給付費や保育所給付費など、社会保障関係経費は増加傾向にある。自治総合計画に基づいた事業内容の見直しを進め、社会保障関係経費の適正化に努める。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137885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071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9978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25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97065</xdr:rowOff>
    </xdr:from>
    <xdr:to>
      <xdr:col>11</xdr:col>
      <xdr:colOff>9525</xdr:colOff>
      <xdr:row>60</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212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46265</xdr:rowOff>
    </xdr:from>
    <xdr:to>
      <xdr:col>11</xdr:col>
      <xdr:colOff>60325</xdr:colOff>
      <xdr:row>59</xdr:row>
      <xdr:rowOff>147865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132642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144235</xdr:rowOff>
    </xdr:from>
    <xdr:to>
      <xdr:col>6</xdr:col>
      <xdr:colOff>171450</xdr:colOff>
      <xdr:row>60</xdr:row>
      <xdr:rowOff>74385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59162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及び類似団体平均を下回る結果となった。今後は、水道事業の配水管路更新事業への出資など多額の費用がかかることが想定される。経費を節減するとともに、料金の値上げによる健全化等により、税収を主な財源とする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79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補助費等に係る経常収支比率は、全国平均や類似団体内平均を下回る数値であり、比較的堅調に推移しているといえる。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補助制度については、財政状況、公益性や公平性の確保、活動成果を踏まえ、より効果的に施策・事業の実現を図るために継続的に検証し、引き続き整理・合理化を進める。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757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71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71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これまで起債抑制のための独自ルールを運用し、政策・施策の優先度に基づいた大型投資事業の取捨選択に努めてきており、全国平均、県平均及び類似団体内平均を下回っている。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大規模改修・更新費用の増加が想定されるため、公共施設等総合管理計画等に基づいた計画的な改修工事を実施し、公債費負担の健全性維持を念頭に、適切な範囲内での起債活用を行う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5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1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33274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及び類似団体内平均を下回る結果となった。増加することが避けられない扶助費（少子高齢化に伴う老人福祉関連費や障害者自立支援給付費等）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486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486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66039</xdr:rowOff>
    </xdr:from>
    <xdr:to>
      <xdr:col>73</xdr:col>
      <xdr:colOff>180975</xdr:colOff>
      <xdr:row>77</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67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78</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13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60961</xdr:rowOff>
    </xdr:from>
    <xdr:to>
      <xdr:col>69</xdr:col>
      <xdr:colOff>142875</xdr:colOff>
      <xdr:row>77</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77488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133317</xdr:rowOff>
    </xdr:from>
    <xdr:to>
      <xdr:col>29</xdr:col>
      <xdr:colOff>127000</xdr:colOff>
      <xdr:row>17</xdr:row>
      <xdr:rowOff>144834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95592"/>
          <a:ext cx="647700" cy="11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131154</xdr:rowOff>
    </xdr:from>
    <xdr:to>
      <xdr:col>26</xdr:col>
      <xdr:colOff>50800</xdr:colOff>
      <xdr:row>17</xdr:row>
      <xdr:rowOff>144834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93429"/>
          <a:ext cx="698500" cy="1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131154</xdr:rowOff>
    </xdr:from>
    <xdr:to>
      <xdr:col>22</xdr:col>
      <xdr:colOff>114300</xdr:colOff>
      <xdr:row>17</xdr:row>
      <xdr:rowOff>143901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93429"/>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143901</xdr:rowOff>
    </xdr:from>
    <xdr:to>
      <xdr:col>18</xdr:col>
      <xdr:colOff>177800</xdr:colOff>
      <xdr:row>17</xdr:row>
      <xdr:rowOff>154956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06176"/>
          <a:ext cx="698500" cy="1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82517</xdr:rowOff>
    </xdr:from>
    <xdr:to>
      <xdr:col>29</xdr:col>
      <xdr:colOff>177800</xdr:colOff>
      <xdr:row>18</xdr:row>
      <xdr:rowOff>12667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4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162544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94034</xdr:rowOff>
    </xdr:from>
    <xdr:to>
      <xdr:col>26</xdr:col>
      <xdr:colOff>101600</xdr:colOff>
      <xdr:row>18</xdr:row>
      <xdr:rowOff>24184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5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8961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4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80354</xdr:rowOff>
    </xdr:from>
    <xdr:to>
      <xdr:col>22</xdr:col>
      <xdr:colOff>165100</xdr:colOff>
      <xdr:row>18</xdr:row>
      <xdr:rowOff>10504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42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166731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93101</xdr:rowOff>
    </xdr:from>
    <xdr:to>
      <xdr:col>19</xdr:col>
      <xdr:colOff>38100</xdr:colOff>
      <xdr:row>18</xdr:row>
      <xdr:rowOff>23251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5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104156</xdr:rowOff>
    </xdr:from>
    <xdr:to>
      <xdr:col>15</xdr:col>
      <xdr:colOff>101600</xdr:colOff>
      <xdr:row>18</xdr:row>
      <xdr:rowOff>34306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66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19083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5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33960</xdr:rowOff>
    </xdr:from>
    <xdr:to>
      <xdr:col>29</xdr:col>
      <xdr:colOff>127000</xdr:colOff>
      <xdr:row>37</xdr:row>
      <xdr:rowOff>37526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58660"/>
          <a:ext cx="6477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16312</xdr:rowOff>
    </xdr:from>
    <xdr:to>
      <xdr:col>26</xdr:col>
      <xdr:colOff>50800</xdr:colOff>
      <xdr:row>37</xdr:row>
      <xdr:rowOff>37526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141012"/>
          <a:ext cx="698500" cy="2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123068</xdr:rowOff>
    </xdr:from>
    <xdr:to>
      <xdr:col>22</xdr:col>
      <xdr:colOff>114300</xdr:colOff>
      <xdr:row>37</xdr:row>
      <xdr:rowOff>16312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76318"/>
          <a:ext cx="698500" cy="6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123068</xdr:rowOff>
    </xdr:from>
    <xdr:to>
      <xdr:col>18</xdr:col>
      <xdr:colOff>177800</xdr:colOff>
      <xdr:row>36</xdr:row>
      <xdr:rowOff>142682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76318"/>
          <a:ext cx="698500" cy="19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154610</xdr:rowOff>
    </xdr:from>
    <xdr:to>
      <xdr:col>29</xdr:col>
      <xdr:colOff>177800</xdr:colOff>
      <xdr:row>37</xdr:row>
      <xdr:rowOff>84760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0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126687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158176</xdr:rowOff>
    </xdr:from>
    <xdr:to>
      <xdr:col>26</xdr:col>
      <xdr:colOff>101600</xdr:colOff>
      <xdr:row>37</xdr:row>
      <xdr:rowOff>88326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11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73103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9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136962</xdr:rowOff>
    </xdr:from>
    <xdr:to>
      <xdr:col>22</xdr:col>
      <xdr:colOff>165100</xdr:colOff>
      <xdr:row>37</xdr:row>
      <xdr:rowOff>67112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51889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7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72268</xdr:rowOff>
    </xdr:from>
    <xdr:to>
      <xdr:col>19</xdr:col>
      <xdr:colOff>38100</xdr:colOff>
      <xdr:row>37</xdr:row>
      <xdr:rowOff>2418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2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158645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1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91882</xdr:rowOff>
    </xdr:from>
    <xdr:to>
      <xdr:col>15</xdr:col>
      <xdr:colOff>101600</xdr:colOff>
      <xdr:row>37</xdr:row>
      <xdr:rowOff>22032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4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3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138982</xdr:rowOff>
    </xdr:from>
    <xdr:to>
      <xdr:col>24</xdr:col>
      <xdr:colOff>63500</xdr:colOff>
      <xdr:row>36</xdr:row>
      <xdr:rowOff>147299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11182"/>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120854</xdr:rowOff>
    </xdr:from>
    <xdr:to>
      <xdr:col>19</xdr:col>
      <xdr:colOff>177800</xdr:colOff>
      <xdr:row>36</xdr:row>
      <xdr:rowOff>147299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93054"/>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120854</xdr:rowOff>
    </xdr:from>
    <xdr:to>
      <xdr:col>15</xdr:col>
      <xdr:colOff>50800</xdr:colOff>
      <xdr:row>36</xdr:row>
      <xdr:rowOff>138200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93054"/>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138200</xdr:rowOff>
    </xdr:from>
    <xdr:to>
      <xdr:col>10</xdr:col>
      <xdr:colOff>114300</xdr:colOff>
      <xdr:row>37</xdr:row>
      <xdr:rowOff>24266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0400"/>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88182</xdr:rowOff>
    </xdr:from>
    <xdr:to>
      <xdr:col>24</xdr:col>
      <xdr:colOff>114300</xdr:colOff>
      <xdr:row>37</xdr:row>
      <xdr:rowOff>18332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96499</xdr:rowOff>
    </xdr:from>
    <xdr:to>
      <xdr:col>20</xdr:col>
      <xdr:colOff>38100</xdr:colOff>
      <xdr:row>37</xdr:row>
      <xdr:rowOff>26649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17776</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70054</xdr:rowOff>
    </xdr:from>
    <xdr:to>
      <xdr:col>15</xdr:col>
      <xdr:colOff>101600</xdr:colOff>
      <xdr:row>37</xdr:row>
      <xdr:rowOff>204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162781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87400</xdr:rowOff>
    </xdr:from>
    <xdr:to>
      <xdr:col>10</xdr:col>
      <xdr:colOff>165100</xdr:colOff>
      <xdr:row>37</xdr:row>
      <xdr:rowOff>17550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8677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144916</xdr:rowOff>
    </xdr:from>
    <xdr:to>
      <xdr:col>6</xdr:col>
      <xdr:colOff>38100</xdr:colOff>
      <xdr:row>37</xdr:row>
      <xdr:rowOff>75066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66193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87021</xdr:rowOff>
    </xdr:from>
    <xdr:to>
      <xdr:col>24</xdr:col>
      <xdr:colOff>63500</xdr:colOff>
      <xdr:row>56</xdr:row>
      <xdr:rowOff>95379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88221"/>
          <a:ext cx="8382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67828</xdr:rowOff>
    </xdr:from>
    <xdr:to>
      <xdr:col>19</xdr:col>
      <xdr:colOff>177800</xdr:colOff>
      <xdr:row>56</xdr:row>
      <xdr:rowOff>87021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69028"/>
          <a:ext cx="88900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67828</xdr:rowOff>
    </xdr:from>
    <xdr:to>
      <xdr:col>15</xdr:col>
      <xdr:colOff>50800</xdr:colOff>
      <xdr:row>56</xdr:row>
      <xdr:rowOff>137455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69028"/>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130959</xdr:rowOff>
    </xdr:from>
    <xdr:to>
      <xdr:col>10</xdr:col>
      <xdr:colOff>114300</xdr:colOff>
      <xdr:row>56</xdr:row>
      <xdr:rowOff>137455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32159"/>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44579</xdr:rowOff>
    </xdr:from>
    <xdr:to>
      <xdr:col>24</xdr:col>
      <xdr:colOff>114300</xdr:colOff>
      <xdr:row>56</xdr:row>
      <xdr:rowOff>146179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23006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36221</xdr:rowOff>
    </xdr:from>
    <xdr:to>
      <xdr:col>20</xdr:col>
      <xdr:colOff>38100</xdr:colOff>
      <xdr:row>56</xdr:row>
      <xdr:rowOff>137821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128948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17028</xdr:rowOff>
    </xdr:from>
    <xdr:to>
      <xdr:col>15</xdr:col>
      <xdr:colOff>101600</xdr:colOff>
      <xdr:row>56</xdr:row>
      <xdr:rowOff>118628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109755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86655</xdr:rowOff>
    </xdr:from>
    <xdr:to>
      <xdr:col>10</xdr:col>
      <xdr:colOff>165100</xdr:colOff>
      <xdr:row>57</xdr:row>
      <xdr:rowOff>16805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80159</xdr:rowOff>
    </xdr:from>
    <xdr:to>
      <xdr:col>6</xdr:col>
      <xdr:colOff>38100</xdr:colOff>
      <xdr:row>57</xdr:row>
      <xdr:rowOff>10309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85933</xdr:rowOff>
    </xdr:from>
    <xdr:to>
      <xdr:col>24</xdr:col>
      <xdr:colOff>63500</xdr:colOff>
      <xdr:row>78</xdr:row>
      <xdr:rowOff>101478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59033"/>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48991</xdr:rowOff>
    </xdr:from>
    <xdr:to>
      <xdr:col>19</xdr:col>
      <xdr:colOff>177800</xdr:colOff>
      <xdr:row>78</xdr:row>
      <xdr:rowOff>101478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422091"/>
          <a:ext cx="8890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48991</xdr:rowOff>
    </xdr:from>
    <xdr:to>
      <xdr:col>15</xdr:col>
      <xdr:colOff>50800</xdr:colOff>
      <xdr:row>78</xdr:row>
      <xdr:rowOff>82459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22091"/>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78298</xdr:rowOff>
    </xdr:from>
    <xdr:to>
      <xdr:col>10</xdr:col>
      <xdr:colOff>114300</xdr:colOff>
      <xdr:row>78</xdr:row>
      <xdr:rowOff>82459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5139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35133</xdr:rowOff>
    </xdr:from>
    <xdr:to>
      <xdr:col>24</xdr:col>
      <xdr:colOff>114300</xdr:colOff>
      <xdr:row>78</xdr:row>
      <xdr:rowOff>136733</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121510</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50678</xdr:rowOff>
    </xdr:from>
    <xdr:to>
      <xdr:col>20</xdr:col>
      <xdr:colOff>38100</xdr:colOff>
      <xdr:row>78</xdr:row>
      <xdr:rowOff>152278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143405</xdr:rowOff>
    </xdr:from>
    <xdr:ext cx="378565"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8017" y="13516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169641</xdr:rowOff>
    </xdr:from>
    <xdr:to>
      <xdr:col>15</xdr:col>
      <xdr:colOff>101600</xdr:colOff>
      <xdr:row>78</xdr:row>
      <xdr:rowOff>99791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90918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31659</xdr:rowOff>
    </xdr:from>
    <xdr:to>
      <xdr:col>10</xdr:col>
      <xdr:colOff>165100</xdr:colOff>
      <xdr:row>78</xdr:row>
      <xdr:rowOff>133259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124386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9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27498</xdr:rowOff>
    </xdr:from>
    <xdr:to>
      <xdr:col>6</xdr:col>
      <xdr:colOff>38100</xdr:colOff>
      <xdr:row>78</xdr:row>
      <xdr:rowOff>129098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120225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439</xdr:rowOff>
    </xdr:from>
    <xdr:to>
      <xdr:col>24</xdr:col>
      <xdr:colOff>63500</xdr:colOff>
      <xdr:row>94</xdr:row>
      <xdr:rowOff>92870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116739"/>
          <a:ext cx="8382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3749</xdr:rowOff>
    </xdr:from>
    <xdr:to>
      <xdr:col>19</xdr:col>
      <xdr:colOff>177800</xdr:colOff>
      <xdr:row>94</xdr:row>
      <xdr:rowOff>92870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120049"/>
          <a:ext cx="8890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3749</xdr:rowOff>
    </xdr:from>
    <xdr:to>
      <xdr:col>15</xdr:col>
      <xdr:colOff>50800</xdr:colOff>
      <xdr:row>95</xdr:row>
      <xdr:rowOff>51755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2004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51755</xdr:rowOff>
    </xdr:from>
    <xdr:to>
      <xdr:col>10</xdr:col>
      <xdr:colOff>114300</xdr:colOff>
      <xdr:row>95</xdr:row>
      <xdr:rowOff>83541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39505"/>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121089</xdr:rowOff>
    </xdr:from>
    <xdr:to>
      <xdr:col>24</xdr:col>
      <xdr:colOff>114300</xdr:colOff>
      <xdr:row>94</xdr:row>
      <xdr:rowOff>51239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143966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1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42070</xdr:rowOff>
    </xdr:from>
    <xdr:to>
      <xdr:col>20</xdr:col>
      <xdr:colOff>38100</xdr:colOff>
      <xdr:row>94</xdr:row>
      <xdr:rowOff>143670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160197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3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124399</xdr:rowOff>
    </xdr:from>
    <xdr:to>
      <xdr:col>15</xdr:col>
      <xdr:colOff>101600</xdr:colOff>
      <xdr:row>94</xdr:row>
      <xdr:rowOff>54549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71076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955</xdr:rowOff>
    </xdr:from>
    <xdr:to>
      <xdr:col>10</xdr:col>
      <xdr:colOff>165100</xdr:colOff>
      <xdr:row>95</xdr:row>
      <xdr:rowOff>102555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119082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32741</xdr:rowOff>
    </xdr:from>
    <xdr:to>
      <xdr:col>6</xdr:col>
      <xdr:colOff>38100</xdr:colOff>
      <xdr:row>95</xdr:row>
      <xdr:rowOff>134341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150868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139476</xdr:rowOff>
    </xdr:from>
    <xdr:to>
      <xdr:col>55</xdr:col>
      <xdr:colOff>0</xdr:colOff>
      <xdr:row>36</xdr:row>
      <xdr:rowOff>155281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11676"/>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155281</xdr:rowOff>
    </xdr:from>
    <xdr:to>
      <xdr:col>50</xdr:col>
      <xdr:colOff>114300</xdr:colOff>
      <xdr:row>37</xdr:row>
      <xdr:rowOff>20650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27481"/>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65030</xdr:rowOff>
    </xdr:from>
    <xdr:to>
      <xdr:col>45</xdr:col>
      <xdr:colOff>177800</xdr:colOff>
      <xdr:row>37</xdr:row>
      <xdr:rowOff>20650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94330"/>
          <a:ext cx="889000" cy="4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65030</xdr:rowOff>
    </xdr:from>
    <xdr:to>
      <xdr:col>41</xdr:col>
      <xdr:colOff>50800</xdr:colOff>
      <xdr:row>37</xdr:row>
      <xdr:rowOff>57898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94330"/>
          <a:ext cx="889000" cy="5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88676</xdr:rowOff>
    </xdr:from>
    <xdr:to>
      <xdr:col>55</xdr:col>
      <xdr:colOff>50800</xdr:colOff>
      <xdr:row>37</xdr:row>
      <xdr:rowOff>18826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67103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104481</xdr:rowOff>
    </xdr:from>
    <xdr:to>
      <xdr:col>50</xdr:col>
      <xdr:colOff>165100</xdr:colOff>
      <xdr:row>37</xdr:row>
      <xdr:rowOff>34631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25758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141300</xdr:rowOff>
    </xdr:from>
    <xdr:to>
      <xdr:col>46</xdr:col>
      <xdr:colOff>38100</xdr:colOff>
      <xdr:row>37</xdr:row>
      <xdr:rowOff>71450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62577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14230</xdr:rowOff>
    </xdr:from>
    <xdr:to>
      <xdr:col>41</xdr:col>
      <xdr:colOff>101600</xdr:colOff>
      <xdr:row>34</xdr:row>
      <xdr:rowOff>115830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106957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7098</xdr:rowOff>
    </xdr:from>
    <xdr:to>
      <xdr:col>36</xdr:col>
      <xdr:colOff>165100</xdr:colOff>
      <xdr:row>37</xdr:row>
      <xdr:rowOff>108698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99825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20107</xdr:rowOff>
    </xdr:from>
    <xdr:to>
      <xdr:col>55</xdr:col>
      <xdr:colOff>0</xdr:colOff>
      <xdr:row>58</xdr:row>
      <xdr:rowOff>118124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64207"/>
          <a:ext cx="838200" cy="9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118124</xdr:rowOff>
    </xdr:from>
    <xdr:to>
      <xdr:col>50</xdr:col>
      <xdr:colOff>114300</xdr:colOff>
      <xdr:row>59</xdr:row>
      <xdr:rowOff>35165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62224"/>
          <a:ext cx="889000" cy="8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69667</xdr:rowOff>
    </xdr:from>
    <xdr:to>
      <xdr:col>45</xdr:col>
      <xdr:colOff>177800</xdr:colOff>
      <xdr:row>59</xdr:row>
      <xdr:rowOff>35165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13767"/>
          <a:ext cx="88900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69667</xdr:rowOff>
    </xdr:from>
    <xdr:to>
      <xdr:col>41</xdr:col>
      <xdr:colOff>50800</xdr:colOff>
      <xdr:row>59</xdr:row>
      <xdr:rowOff>2549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13767"/>
          <a:ext cx="889000" cy="10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140757</xdr:rowOff>
    </xdr:from>
    <xdr:to>
      <xdr:col>55</xdr:col>
      <xdr:colOff>50800</xdr:colOff>
      <xdr:row>58</xdr:row>
      <xdr:rowOff>70907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119184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9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67324</xdr:rowOff>
    </xdr:from>
    <xdr:to>
      <xdr:col>50</xdr:col>
      <xdr:colOff>165100</xdr:colOff>
      <xdr:row>58</xdr:row>
      <xdr:rowOff>168924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160051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0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155815</xdr:rowOff>
    </xdr:from>
    <xdr:to>
      <xdr:col>46</xdr:col>
      <xdr:colOff>38100</xdr:colOff>
      <xdr:row>59</xdr:row>
      <xdr:rowOff>85965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77092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18867</xdr:rowOff>
    </xdr:from>
    <xdr:to>
      <xdr:col>41</xdr:col>
      <xdr:colOff>101600</xdr:colOff>
      <xdr:row>58</xdr:row>
      <xdr:rowOff>120467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111594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123199</xdr:rowOff>
    </xdr:from>
    <xdr:to>
      <xdr:col>36</xdr:col>
      <xdr:colOff>165100</xdr:colOff>
      <xdr:row>59</xdr:row>
      <xdr:rowOff>53349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44476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94960</xdr:rowOff>
    </xdr:from>
    <xdr:to>
      <xdr:col>55</xdr:col>
      <xdr:colOff>0</xdr:colOff>
      <xdr:row>79</xdr:row>
      <xdr:rowOff>97464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39510"/>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86556</xdr:rowOff>
    </xdr:from>
    <xdr:to>
      <xdr:col>50</xdr:col>
      <xdr:colOff>114300</xdr:colOff>
      <xdr:row>79</xdr:row>
      <xdr:rowOff>97464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31106"/>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86556</xdr:rowOff>
    </xdr:from>
    <xdr:to>
      <xdr:col>45</xdr:col>
      <xdr:colOff>177800</xdr:colOff>
      <xdr:row>79</xdr:row>
      <xdr:rowOff>97997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631106"/>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139743</xdr:rowOff>
    </xdr:from>
    <xdr:to>
      <xdr:col>41</xdr:col>
      <xdr:colOff>50800</xdr:colOff>
      <xdr:row>79</xdr:row>
      <xdr:rowOff>97997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12843"/>
          <a:ext cx="889000" cy="1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44160</xdr:rowOff>
    </xdr:from>
    <xdr:to>
      <xdr:col>55</xdr:col>
      <xdr:colOff>50800</xdr:colOff>
      <xdr:row>79</xdr:row>
      <xdr:rowOff>145760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130537</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46664</xdr:rowOff>
    </xdr:from>
    <xdr:to>
      <xdr:col>50</xdr:col>
      <xdr:colOff>165100</xdr:colOff>
      <xdr:row>79</xdr:row>
      <xdr:rowOff>148264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139391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8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35756</xdr:rowOff>
    </xdr:from>
    <xdr:to>
      <xdr:col>46</xdr:col>
      <xdr:colOff>38100</xdr:colOff>
      <xdr:row>79</xdr:row>
      <xdr:rowOff>137356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128483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47197</xdr:rowOff>
    </xdr:from>
    <xdr:to>
      <xdr:col>41</xdr:col>
      <xdr:colOff>101600</xdr:colOff>
      <xdr:row>79</xdr:row>
      <xdr:rowOff>148797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139924</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704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88943</xdr:rowOff>
    </xdr:from>
    <xdr:to>
      <xdr:col>36</xdr:col>
      <xdr:colOff>165100</xdr:colOff>
      <xdr:row>79</xdr:row>
      <xdr:rowOff>19093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10220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28290</xdr:rowOff>
    </xdr:from>
    <xdr:to>
      <xdr:col>55</xdr:col>
      <xdr:colOff>0</xdr:colOff>
      <xdr:row>98</xdr:row>
      <xdr:rowOff>41196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58940"/>
          <a:ext cx="838200" cy="18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41196</xdr:rowOff>
    </xdr:from>
    <xdr:to>
      <xdr:col>50</xdr:col>
      <xdr:colOff>114300</xdr:colOff>
      <xdr:row>98</xdr:row>
      <xdr:rowOff>93821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43296"/>
          <a:ext cx="889000" cy="5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68143</xdr:rowOff>
    </xdr:from>
    <xdr:to>
      <xdr:col>45</xdr:col>
      <xdr:colOff>177800</xdr:colOff>
      <xdr:row>98</xdr:row>
      <xdr:rowOff>93821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98793"/>
          <a:ext cx="889000" cy="19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68143</xdr:rowOff>
    </xdr:from>
    <xdr:to>
      <xdr:col>41</xdr:col>
      <xdr:colOff>50800</xdr:colOff>
      <xdr:row>98</xdr:row>
      <xdr:rowOff>96380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98793"/>
          <a:ext cx="889000" cy="1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148940</xdr:rowOff>
    </xdr:from>
    <xdr:to>
      <xdr:col>55</xdr:col>
      <xdr:colOff>50800</xdr:colOff>
      <xdr:row>97</xdr:row>
      <xdr:rowOff>79090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127367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161846</xdr:rowOff>
    </xdr:from>
    <xdr:to>
      <xdr:col>50</xdr:col>
      <xdr:colOff>165100</xdr:colOff>
      <xdr:row>98</xdr:row>
      <xdr:rowOff>91996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83123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43021</xdr:rowOff>
    </xdr:from>
    <xdr:to>
      <xdr:col>46</xdr:col>
      <xdr:colOff>38100</xdr:colOff>
      <xdr:row>98</xdr:row>
      <xdr:rowOff>144621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135748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17343</xdr:rowOff>
    </xdr:from>
    <xdr:to>
      <xdr:col>41</xdr:col>
      <xdr:colOff>101600</xdr:colOff>
      <xdr:row>97</xdr:row>
      <xdr:rowOff>118943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110070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45580</xdr:rowOff>
    </xdr:from>
    <xdr:to>
      <xdr:col>36</xdr:col>
      <xdr:colOff>165100</xdr:colOff>
      <xdr:row>98</xdr:row>
      <xdr:rowOff>147180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138307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9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95489</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0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95489</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10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44689</xdr:rowOff>
    </xdr:from>
    <xdr:to>
      <xdr:col>72</xdr:col>
      <xdr:colOff>38100</xdr:colOff>
      <xdr:row>38</xdr:row>
      <xdr:rowOff>146289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137416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5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5215</xdr:rowOff>
    </xdr:from>
    <xdr:to>
      <xdr:col>85</xdr:col>
      <xdr:colOff>127000</xdr:colOff>
      <xdr:row>77</xdr:row>
      <xdr:rowOff>10049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06865"/>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6975</xdr:rowOff>
    </xdr:from>
    <xdr:to>
      <xdr:col>81</xdr:col>
      <xdr:colOff>50800</xdr:colOff>
      <xdr:row>77</xdr:row>
      <xdr:rowOff>10049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0862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408</xdr:rowOff>
    </xdr:from>
    <xdr:to>
      <xdr:col>76</xdr:col>
      <xdr:colOff>114300</xdr:colOff>
      <xdr:row>77</xdr:row>
      <xdr:rowOff>6975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02058"/>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408</xdr:rowOff>
    </xdr:from>
    <xdr:to>
      <xdr:col>71</xdr:col>
      <xdr:colOff>177800</xdr:colOff>
      <xdr:row>77</xdr:row>
      <xdr:rowOff>7517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0205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125865</xdr:rowOff>
    </xdr:from>
    <xdr:to>
      <xdr:col>85</xdr:col>
      <xdr:colOff>177800</xdr:colOff>
      <xdr:row>77</xdr:row>
      <xdr:rowOff>56015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104292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130699</xdr:rowOff>
    </xdr:from>
    <xdr:to>
      <xdr:col>81</xdr:col>
      <xdr:colOff>101600</xdr:colOff>
      <xdr:row>77</xdr:row>
      <xdr:rowOff>60849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51976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5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127625</xdr:rowOff>
    </xdr:from>
    <xdr:to>
      <xdr:col>76</xdr:col>
      <xdr:colOff>165100</xdr:colOff>
      <xdr:row>77</xdr:row>
      <xdr:rowOff>57775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48902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121058</xdr:rowOff>
    </xdr:from>
    <xdr:to>
      <xdr:col>72</xdr:col>
      <xdr:colOff>38100</xdr:colOff>
      <xdr:row>77</xdr:row>
      <xdr:rowOff>51208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42335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128167</xdr:rowOff>
    </xdr:from>
    <xdr:to>
      <xdr:col>67</xdr:col>
      <xdr:colOff>101600</xdr:colOff>
      <xdr:row>77</xdr:row>
      <xdr:rowOff>58317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49444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45543</xdr:rowOff>
    </xdr:from>
    <xdr:to>
      <xdr:col>85</xdr:col>
      <xdr:colOff>127000</xdr:colOff>
      <xdr:row>98</xdr:row>
      <xdr:rowOff>64263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7643"/>
          <a:ext cx="8382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50585</xdr:rowOff>
    </xdr:from>
    <xdr:to>
      <xdr:col>81</xdr:col>
      <xdr:colOff>50800</xdr:colOff>
      <xdr:row>98</xdr:row>
      <xdr:rowOff>64263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268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50585</xdr:rowOff>
    </xdr:from>
    <xdr:to>
      <xdr:col>76</xdr:col>
      <xdr:colOff>114300</xdr:colOff>
      <xdr:row>98</xdr:row>
      <xdr:rowOff>152448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52685"/>
          <a:ext cx="889000" cy="10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152448</xdr:rowOff>
    </xdr:from>
    <xdr:to>
      <xdr:col>71</xdr:col>
      <xdr:colOff>177800</xdr:colOff>
      <xdr:row>98</xdr:row>
      <xdr:rowOff>162807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54548"/>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166193</xdr:rowOff>
    </xdr:from>
    <xdr:to>
      <xdr:col>85</xdr:col>
      <xdr:colOff>177800</xdr:colOff>
      <xdr:row>98</xdr:row>
      <xdr:rowOff>96343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17620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13463</xdr:rowOff>
    </xdr:from>
    <xdr:to>
      <xdr:col>81</xdr:col>
      <xdr:colOff>101600</xdr:colOff>
      <xdr:row>98</xdr:row>
      <xdr:rowOff>115063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106190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171235</xdr:rowOff>
    </xdr:from>
    <xdr:to>
      <xdr:col>76</xdr:col>
      <xdr:colOff>165100</xdr:colOff>
      <xdr:row>98</xdr:row>
      <xdr:rowOff>101385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92512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101648</xdr:rowOff>
    </xdr:from>
    <xdr:to>
      <xdr:col>72</xdr:col>
      <xdr:colOff>38100</xdr:colOff>
      <xdr:row>99</xdr:row>
      <xdr:rowOff>31798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22925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112007</xdr:rowOff>
    </xdr:from>
    <xdr:to>
      <xdr:col>67</xdr:col>
      <xdr:colOff>101600</xdr:colOff>
      <xdr:row>99</xdr:row>
      <xdr:rowOff>42157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33284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157988</xdr:rowOff>
    </xdr:from>
    <xdr:to>
      <xdr:col>116</xdr:col>
      <xdr:colOff>63500</xdr:colOff>
      <xdr:row>38</xdr:row>
      <xdr:rowOff>69748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501638"/>
          <a:ext cx="8382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25857</xdr:rowOff>
    </xdr:from>
    <xdr:to>
      <xdr:col>111</xdr:col>
      <xdr:colOff>177800</xdr:colOff>
      <xdr:row>37</xdr:row>
      <xdr:rowOff>157988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69507"/>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156342</xdr:rowOff>
    </xdr:from>
    <xdr:to>
      <xdr:col>107</xdr:col>
      <xdr:colOff>50800</xdr:colOff>
      <xdr:row>37</xdr:row>
      <xdr:rowOff>25857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328542"/>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138877</xdr:rowOff>
    </xdr:from>
    <xdr:to>
      <xdr:col>102</xdr:col>
      <xdr:colOff>114300</xdr:colOff>
      <xdr:row>36</xdr:row>
      <xdr:rowOff>156342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311077"/>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18948</xdr:rowOff>
    </xdr:from>
    <xdr:to>
      <xdr:col>116</xdr:col>
      <xdr:colOff>114300</xdr:colOff>
      <xdr:row>38</xdr:row>
      <xdr:rowOff>120548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105325</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4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107188</xdr:rowOff>
    </xdr:from>
    <xdr:to>
      <xdr:col>112</xdr:col>
      <xdr:colOff>38100</xdr:colOff>
      <xdr:row>38</xdr:row>
      <xdr:rowOff>37338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28465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146507</xdr:rowOff>
    </xdr:from>
    <xdr:to>
      <xdr:col>107</xdr:col>
      <xdr:colOff>101600</xdr:colOff>
      <xdr:row>37</xdr:row>
      <xdr:rowOff>76657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93184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9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105542</xdr:rowOff>
    </xdr:from>
    <xdr:to>
      <xdr:col>102</xdr:col>
      <xdr:colOff>165100</xdr:colOff>
      <xdr:row>37</xdr:row>
      <xdr:rowOff>35692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2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52219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88077</xdr:rowOff>
    </xdr:from>
    <xdr:to>
      <xdr:col>98</xdr:col>
      <xdr:colOff>38100</xdr:colOff>
      <xdr:row>37</xdr:row>
      <xdr:rowOff>18227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2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34754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3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164998</xdr:rowOff>
    </xdr:from>
    <xdr:to>
      <xdr:col>116</xdr:col>
      <xdr:colOff>63500</xdr:colOff>
      <xdr:row>57</xdr:row>
      <xdr:rowOff>168008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3764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115126</xdr:rowOff>
    </xdr:from>
    <xdr:to>
      <xdr:col>111</xdr:col>
      <xdr:colOff>177800</xdr:colOff>
      <xdr:row>57</xdr:row>
      <xdr:rowOff>168008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887776"/>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115126</xdr:rowOff>
    </xdr:from>
    <xdr:to>
      <xdr:col>107</xdr:col>
      <xdr:colOff>50800</xdr:colOff>
      <xdr:row>57</xdr:row>
      <xdr:rowOff>116840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88777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116840</xdr:rowOff>
    </xdr:from>
    <xdr:to>
      <xdr:col>102</xdr:col>
      <xdr:colOff>114300</xdr:colOff>
      <xdr:row>58</xdr:row>
      <xdr:rowOff>14808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89490"/>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114198</xdr:rowOff>
    </xdr:from>
    <xdr:to>
      <xdr:col>116</xdr:col>
      <xdr:colOff>114300</xdr:colOff>
      <xdr:row>58</xdr:row>
      <xdr:rowOff>44348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137075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117208</xdr:rowOff>
    </xdr:from>
    <xdr:to>
      <xdr:col>112</xdr:col>
      <xdr:colOff>38100</xdr:colOff>
      <xdr:row>58</xdr:row>
      <xdr:rowOff>47358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63885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6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64326</xdr:rowOff>
    </xdr:from>
    <xdr:to>
      <xdr:col>107</xdr:col>
      <xdr:colOff>101600</xdr:colOff>
      <xdr:row>57</xdr:row>
      <xdr:rowOff>165926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11003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66040</xdr:rowOff>
    </xdr:from>
    <xdr:to>
      <xdr:col>102</xdr:col>
      <xdr:colOff>165100</xdr:colOff>
      <xdr:row>57</xdr:row>
      <xdr:rowOff>167640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135458</xdr:rowOff>
    </xdr:from>
    <xdr:to>
      <xdr:col>98</xdr:col>
      <xdr:colOff>38100</xdr:colOff>
      <xdr:row>58</xdr:row>
      <xdr:rowOff>65608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82135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8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20958</xdr:rowOff>
    </xdr:from>
    <xdr:to>
      <xdr:col>116</xdr:col>
      <xdr:colOff>63500</xdr:colOff>
      <xdr:row>77</xdr:row>
      <xdr:rowOff>30962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22608"/>
          <a:ext cx="8382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30962</xdr:rowOff>
    </xdr:from>
    <xdr:to>
      <xdr:col>111</xdr:col>
      <xdr:colOff>177800</xdr:colOff>
      <xdr:row>77</xdr:row>
      <xdr:rowOff>63587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32612"/>
          <a:ext cx="889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62945</xdr:rowOff>
    </xdr:from>
    <xdr:to>
      <xdr:col>107</xdr:col>
      <xdr:colOff>50800</xdr:colOff>
      <xdr:row>77</xdr:row>
      <xdr:rowOff>63587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264595"/>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62945</xdr:rowOff>
    </xdr:from>
    <xdr:to>
      <xdr:col>102</xdr:col>
      <xdr:colOff>114300</xdr:colOff>
      <xdr:row>77</xdr:row>
      <xdr:rowOff>88069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6459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141608</xdr:rowOff>
    </xdr:from>
    <xdr:to>
      <xdr:col>116</xdr:col>
      <xdr:colOff>114300</xdr:colOff>
      <xdr:row>77</xdr:row>
      <xdr:rowOff>71758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120035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5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151612</xdr:rowOff>
    </xdr:from>
    <xdr:to>
      <xdr:col>112</xdr:col>
      <xdr:colOff>38100</xdr:colOff>
      <xdr:row>77</xdr:row>
      <xdr:rowOff>81762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72889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12787</xdr:rowOff>
    </xdr:from>
    <xdr:to>
      <xdr:col>107</xdr:col>
      <xdr:colOff>101600</xdr:colOff>
      <xdr:row>77</xdr:row>
      <xdr:rowOff>114387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12145</xdr:rowOff>
    </xdr:from>
    <xdr:to>
      <xdr:col>102</xdr:col>
      <xdr:colOff>165100</xdr:colOff>
      <xdr:row>77</xdr:row>
      <xdr:rowOff>113745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104872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37269</xdr:rowOff>
    </xdr:from>
    <xdr:to>
      <xdr:col>98</xdr:col>
      <xdr:colOff>38100</xdr:colOff>
      <xdr:row>77</xdr:row>
      <xdr:rowOff>138869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千円となっている。主な構成項目である扶助費は、住民一人当たり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117,793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自立支援給付費や私立保育所施設給付費等の増が主な要因である。社会保障経費は今後も増加が見込まれるため、自治総合計画に基づき、事業の優先度・効果等を検証し、サービスの質を保ったうえで事業費の適正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76,621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を下回っている。今後は公共施設の老朽化に伴う建設事業費の増加が見込まれているため、公共施設等総合管理計画等に基づき、計画的な予防保全と施設の長寿命化に取り組み、財政の健全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13,709
13,523
18.44
8,151,479
7,594,711
399,215
3,661,489
4,243,368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8255</xdr:rowOff>
    </xdr:from>
    <xdr:to>
      <xdr:col>24</xdr:col>
      <xdr:colOff>63500</xdr:colOff>
      <xdr:row>38</xdr:row>
      <xdr:rowOff>23876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2335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8255</xdr:rowOff>
    </xdr:from>
    <xdr:to>
      <xdr:col>19</xdr:col>
      <xdr:colOff>177800</xdr:colOff>
      <xdr:row>38</xdr:row>
      <xdr:rowOff>15304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3355"/>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15304</xdr:rowOff>
    </xdr:from>
    <xdr:to>
      <xdr:col>15</xdr:col>
      <xdr:colOff>50800</xdr:colOff>
      <xdr:row>38</xdr:row>
      <xdr:rowOff>25209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040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25209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040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144526</xdr:rowOff>
    </xdr:from>
    <xdr:to>
      <xdr:col>24</xdr:col>
      <xdr:colOff>114300</xdr:colOff>
      <xdr:row>38</xdr:row>
      <xdr:rowOff>74676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59453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128905</xdr:rowOff>
    </xdr:from>
    <xdr:to>
      <xdr:col>20</xdr:col>
      <xdr:colOff>38100</xdr:colOff>
      <xdr:row>38</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50182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135953</xdr:rowOff>
    </xdr:from>
    <xdr:to>
      <xdr:col>15</xdr:col>
      <xdr:colOff>101600</xdr:colOff>
      <xdr:row>38</xdr:row>
      <xdr:rowOff>66103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57231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145859</xdr:rowOff>
    </xdr:from>
    <xdr:to>
      <xdr:col>10</xdr:col>
      <xdr:colOff>165100</xdr:colOff>
      <xdr:row>38</xdr:row>
      <xdr:rowOff>76009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67136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154212</xdr:rowOff>
    </xdr:from>
    <xdr:to>
      <xdr:col>24</xdr:col>
      <xdr:colOff>63500</xdr:colOff>
      <xdr:row>57</xdr:row>
      <xdr:rowOff>58021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55412"/>
          <a:ext cx="8382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33828</xdr:rowOff>
    </xdr:from>
    <xdr:to>
      <xdr:col>19</xdr:col>
      <xdr:colOff>177800</xdr:colOff>
      <xdr:row>57</xdr:row>
      <xdr:rowOff>58021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6478"/>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63505</xdr:rowOff>
    </xdr:from>
    <xdr:to>
      <xdr:col>15</xdr:col>
      <xdr:colOff>50800</xdr:colOff>
      <xdr:row>57</xdr:row>
      <xdr:rowOff>33828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4705"/>
          <a:ext cx="889000" cy="1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63505</xdr:rowOff>
    </xdr:from>
    <xdr:to>
      <xdr:col>10</xdr:col>
      <xdr:colOff>114300</xdr:colOff>
      <xdr:row>57</xdr:row>
      <xdr:rowOff>137569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4705"/>
          <a:ext cx="889000" cy="2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103412</xdr:rowOff>
    </xdr:from>
    <xdr:to>
      <xdr:col>24</xdr:col>
      <xdr:colOff>114300</xdr:colOff>
      <xdr:row>57</xdr:row>
      <xdr:rowOff>33562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126289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7221</xdr:rowOff>
    </xdr:from>
    <xdr:to>
      <xdr:col>20</xdr:col>
      <xdr:colOff>38100</xdr:colOff>
      <xdr:row>57</xdr:row>
      <xdr:rowOff>108821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99948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7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154478</xdr:rowOff>
    </xdr:from>
    <xdr:to>
      <xdr:col>15</xdr:col>
      <xdr:colOff>101600</xdr:colOff>
      <xdr:row>57</xdr:row>
      <xdr:rowOff>84628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75755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4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12705</xdr:rowOff>
    </xdr:from>
    <xdr:to>
      <xdr:col>10</xdr:col>
      <xdr:colOff>165100</xdr:colOff>
      <xdr:row>56</xdr:row>
      <xdr:rowOff>114305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105432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86769</xdr:rowOff>
    </xdr:from>
    <xdr:to>
      <xdr:col>6</xdr:col>
      <xdr:colOff>38100</xdr:colOff>
      <xdr:row>58</xdr:row>
      <xdr:rowOff>16919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11232</xdr:rowOff>
    </xdr:from>
    <xdr:to>
      <xdr:col>24</xdr:col>
      <xdr:colOff>63500</xdr:colOff>
      <xdr:row>76</xdr:row>
      <xdr:rowOff>62781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41432"/>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11232</xdr:rowOff>
    </xdr:from>
    <xdr:to>
      <xdr:col>19</xdr:col>
      <xdr:colOff>177800</xdr:colOff>
      <xdr:row>76</xdr:row>
      <xdr:rowOff>92979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41432"/>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92979</xdr:rowOff>
    </xdr:from>
    <xdr:to>
      <xdr:col>15</xdr:col>
      <xdr:colOff>50800</xdr:colOff>
      <xdr:row>76</xdr:row>
      <xdr:rowOff>166080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23179"/>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166080</xdr:rowOff>
    </xdr:from>
    <xdr:to>
      <xdr:col>10</xdr:col>
      <xdr:colOff>114300</xdr:colOff>
      <xdr:row>77</xdr:row>
      <xdr:rowOff>40269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96280"/>
          <a:ext cx="889000" cy="4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11981</xdr:rowOff>
    </xdr:from>
    <xdr:to>
      <xdr:col>24</xdr:col>
      <xdr:colOff>114300</xdr:colOff>
      <xdr:row>76</xdr:row>
      <xdr:rowOff>113581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161858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2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131881</xdr:rowOff>
    </xdr:from>
    <xdr:to>
      <xdr:col>20</xdr:col>
      <xdr:colOff>38100</xdr:colOff>
      <xdr:row>76</xdr:row>
      <xdr:rowOff>62030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906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78558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6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42179</xdr:rowOff>
    </xdr:from>
    <xdr:to>
      <xdr:col>15</xdr:col>
      <xdr:colOff>101600</xdr:colOff>
      <xdr:row>76</xdr:row>
      <xdr:rowOff>143779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134906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115280</xdr:rowOff>
    </xdr:from>
    <xdr:to>
      <xdr:col>10</xdr:col>
      <xdr:colOff>165100</xdr:colOff>
      <xdr:row>77</xdr:row>
      <xdr:rowOff>45430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61958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2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160919</xdr:rowOff>
    </xdr:from>
    <xdr:to>
      <xdr:col>6</xdr:col>
      <xdr:colOff>38100</xdr:colOff>
      <xdr:row>77</xdr:row>
      <xdr:rowOff>91069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107595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72644</xdr:rowOff>
    </xdr:from>
    <xdr:to>
      <xdr:col>24</xdr:col>
      <xdr:colOff>63500</xdr:colOff>
      <xdr:row>98</xdr:row>
      <xdr:rowOff>75757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74744"/>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62161</xdr:rowOff>
    </xdr:from>
    <xdr:to>
      <xdr:col>19</xdr:col>
      <xdr:colOff>177800</xdr:colOff>
      <xdr:row>98</xdr:row>
      <xdr:rowOff>75757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4261"/>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62161</xdr:rowOff>
    </xdr:from>
    <xdr:to>
      <xdr:col>15</xdr:col>
      <xdr:colOff>50800</xdr:colOff>
      <xdr:row>99</xdr:row>
      <xdr:rowOff>49141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64261"/>
          <a:ext cx="889000" cy="1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49141</xdr:rowOff>
    </xdr:from>
    <xdr:to>
      <xdr:col>10</xdr:col>
      <xdr:colOff>114300</xdr:colOff>
      <xdr:row>99</xdr:row>
      <xdr:rowOff>61148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22691"/>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21844</xdr:rowOff>
    </xdr:from>
    <xdr:to>
      <xdr:col>24</xdr:col>
      <xdr:colOff>114300</xdr:colOff>
      <xdr:row>98</xdr:row>
      <xdr:rowOff>123444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24957</xdr:rowOff>
    </xdr:from>
    <xdr:to>
      <xdr:col>20</xdr:col>
      <xdr:colOff>38100</xdr:colOff>
      <xdr:row>98</xdr:row>
      <xdr:rowOff>126557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117684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11361</xdr:rowOff>
    </xdr:from>
    <xdr:to>
      <xdr:col>15</xdr:col>
      <xdr:colOff>101600</xdr:colOff>
      <xdr:row>98</xdr:row>
      <xdr:rowOff>112961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104088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169791</xdr:rowOff>
    </xdr:from>
    <xdr:to>
      <xdr:col>10</xdr:col>
      <xdr:colOff>165100</xdr:colOff>
      <xdr:row>99</xdr:row>
      <xdr:rowOff>99941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91068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10348</xdr:rowOff>
    </xdr:from>
    <xdr:to>
      <xdr:col>6</xdr:col>
      <xdr:colOff>38100</xdr:colOff>
      <xdr:row>99</xdr:row>
      <xdr:rowOff>111948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103075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127043</xdr:rowOff>
    </xdr:from>
    <xdr:to>
      <xdr:col>55</xdr:col>
      <xdr:colOff>0</xdr:colOff>
      <xdr:row>58</xdr:row>
      <xdr:rowOff>22329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99693"/>
          <a:ext cx="838200" cy="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22329</xdr:rowOff>
    </xdr:from>
    <xdr:to>
      <xdr:col>50</xdr:col>
      <xdr:colOff>114300</xdr:colOff>
      <xdr:row>58</xdr:row>
      <xdr:rowOff>32928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66429"/>
          <a:ext cx="889000" cy="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137406</xdr:rowOff>
    </xdr:from>
    <xdr:to>
      <xdr:col>45</xdr:col>
      <xdr:colOff>177800</xdr:colOff>
      <xdr:row>58</xdr:row>
      <xdr:rowOff>32928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0056"/>
          <a:ext cx="8890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137406</xdr:rowOff>
    </xdr:from>
    <xdr:to>
      <xdr:col>41</xdr:col>
      <xdr:colOff>50800</xdr:colOff>
      <xdr:row>58</xdr:row>
      <xdr:rowOff>10556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0056"/>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76243</xdr:rowOff>
    </xdr:from>
    <xdr:to>
      <xdr:col>55</xdr:col>
      <xdr:colOff>50800</xdr:colOff>
      <xdr:row>58</xdr:row>
      <xdr:rowOff>6393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99120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0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142979</xdr:rowOff>
    </xdr:from>
    <xdr:to>
      <xdr:col>50</xdr:col>
      <xdr:colOff>165100</xdr:colOff>
      <xdr:row>58</xdr:row>
      <xdr:rowOff>73129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64256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153578</xdr:rowOff>
    </xdr:from>
    <xdr:to>
      <xdr:col>46</xdr:col>
      <xdr:colOff>38100</xdr:colOff>
      <xdr:row>58</xdr:row>
      <xdr:rowOff>83728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74855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86606</xdr:rowOff>
    </xdr:from>
    <xdr:to>
      <xdr:col>41</xdr:col>
      <xdr:colOff>101600</xdr:colOff>
      <xdr:row>58</xdr:row>
      <xdr:rowOff>16756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131206</xdr:rowOff>
    </xdr:from>
    <xdr:to>
      <xdr:col>36</xdr:col>
      <xdr:colOff>165100</xdr:colOff>
      <xdr:row>58</xdr:row>
      <xdr:rowOff>61356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129245</xdr:rowOff>
    </xdr:from>
    <xdr:to>
      <xdr:col>55</xdr:col>
      <xdr:colOff>0</xdr:colOff>
      <xdr:row>78</xdr:row>
      <xdr:rowOff>137071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2345"/>
          <a:ext cx="8382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108976</xdr:rowOff>
    </xdr:from>
    <xdr:to>
      <xdr:col>50</xdr:col>
      <xdr:colOff>114300</xdr:colOff>
      <xdr:row>78</xdr:row>
      <xdr:rowOff>137071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2076"/>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107040</xdr:rowOff>
    </xdr:from>
    <xdr:to>
      <xdr:col>45</xdr:col>
      <xdr:colOff>177800</xdr:colOff>
      <xdr:row>78</xdr:row>
      <xdr:rowOff>108976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0140"/>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107040</xdr:rowOff>
    </xdr:from>
    <xdr:to>
      <xdr:col>41</xdr:col>
      <xdr:colOff>50800</xdr:colOff>
      <xdr:row>78</xdr:row>
      <xdr:rowOff>130381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0140"/>
          <a:ext cx="889000" cy="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78445</xdr:rowOff>
    </xdr:from>
    <xdr:to>
      <xdr:col>55</xdr:col>
      <xdr:colOff>50800</xdr:colOff>
      <xdr:row>79</xdr:row>
      <xdr:rowOff>8595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164822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86271</xdr:rowOff>
    </xdr:from>
    <xdr:to>
      <xdr:col>50</xdr:col>
      <xdr:colOff>165100</xdr:colOff>
      <xdr:row>79</xdr:row>
      <xdr:rowOff>16421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7548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58176</xdr:rowOff>
    </xdr:from>
    <xdr:to>
      <xdr:col>46</xdr:col>
      <xdr:colOff>38100</xdr:colOff>
      <xdr:row>78</xdr:row>
      <xdr:rowOff>159776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150903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56240</xdr:rowOff>
    </xdr:from>
    <xdr:to>
      <xdr:col>41</xdr:col>
      <xdr:colOff>101600</xdr:colOff>
      <xdr:row>78</xdr:row>
      <xdr:rowOff>157840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148967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79581</xdr:rowOff>
    </xdr:from>
    <xdr:to>
      <xdr:col>36</xdr:col>
      <xdr:colOff>165100</xdr:colOff>
      <xdr:row>79</xdr:row>
      <xdr:rowOff>9731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49230</xdr:rowOff>
    </xdr:from>
    <xdr:to>
      <xdr:col>55</xdr:col>
      <xdr:colOff>0</xdr:colOff>
      <xdr:row>98</xdr:row>
      <xdr:rowOff>53166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51330"/>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49230</xdr:rowOff>
    </xdr:from>
    <xdr:to>
      <xdr:col>50</xdr:col>
      <xdr:colOff>114300</xdr:colOff>
      <xdr:row>98</xdr:row>
      <xdr:rowOff>66740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1330"/>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66740</xdr:rowOff>
    </xdr:from>
    <xdr:to>
      <xdr:col>45</xdr:col>
      <xdr:colOff>177800</xdr:colOff>
      <xdr:row>98</xdr:row>
      <xdr:rowOff>67782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8840"/>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67782</xdr:rowOff>
    </xdr:from>
    <xdr:to>
      <xdr:col>41</xdr:col>
      <xdr:colOff>50800</xdr:colOff>
      <xdr:row>98</xdr:row>
      <xdr:rowOff>79355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69882"/>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2366</xdr:rowOff>
    </xdr:from>
    <xdr:to>
      <xdr:col>55</xdr:col>
      <xdr:colOff>50800</xdr:colOff>
      <xdr:row>98</xdr:row>
      <xdr:rowOff>103966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88743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169880</xdr:rowOff>
    </xdr:from>
    <xdr:to>
      <xdr:col>50</xdr:col>
      <xdr:colOff>165100</xdr:colOff>
      <xdr:row>98</xdr:row>
      <xdr:rowOff>100030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15940</xdr:rowOff>
    </xdr:from>
    <xdr:to>
      <xdr:col>46</xdr:col>
      <xdr:colOff>38100</xdr:colOff>
      <xdr:row>98</xdr:row>
      <xdr:rowOff>117540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108667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16982</xdr:rowOff>
    </xdr:from>
    <xdr:to>
      <xdr:col>41</xdr:col>
      <xdr:colOff>101600</xdr:colOff>
      <xdr:row>98</xdr:row>
      <xdr:rowOff>118582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28555</xdr:rowOff>
    </xdr:from>
    <xdr:to>
      <xdr:col>36</xdr:col>
      <xdr:colOff>165100</xdr:colOff>
      <xdr:row>98</xdr:row>
      <xdr:rowOff>130155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121282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21933</xdr:rowOff>
    </xdr:from>
    <xdr:to>
      <xdr:col>85</xdr:col>
      <xdr:colOff>127000</xdr:colOff>
      <xdr:row>38</xdr:row>
      <xdr:rowOff>30886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37033"/>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21933</xdr:rowOff>
    </xdr:from>
    <xdr:to>
      <xdr:col>81</xdr:col>
      <xdr:colOff>50800</xdr:colOff>
      <xdr:row>38</xdr:row>
      <xdr:rowOff>42926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7033"/>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42926</xdr:rowOff>
    </xdr:from>
    <xdr:to>
      <xdr:col>76</xdr:col>
      <xdr:colOff>114300</xdr:colOff>
      <xdr:row>38</xdr:row>
      <xdr:rowOff>45962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58026"/>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41021</xdr:rowOff>
    </xdr:from>
    <xdr:to>
      <xdr:col>71</xdr:col>
      <xdr:colOff>177800</xdr:colOff>
      <xdr:row>38</xdr:row>
      <xdr:rowOff>45962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6121"/>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66463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142583</xdr:rowOff>
    </xdr:from>
    <xdr:to>
      <xdr:col>81</xdr:col>
      <xdr:colOff>101600</xdr:colOff>
      <xdr:row>38</xdr:row>
      <xdr:rowOff>72733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163576</xdr:rowOff>
    </xdr:from>
    <xdr:to>
      <xdr:col>76</xdr:col>
      <xdr:colOff>165100</xdr:colOff>
      <xdr:row>38</xdr:row>
      <xdr:rowOff>93726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84853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166612</xdr:rowOff>
    </xdr:from>
    <xdr:to>
      <xdr:col>72</xdr:col>
      <xdr:colOff>38100</xdr:colOff>
      <xdr:row>38</xdr:row>
      <xdr:rowOff>96762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87889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161671</xdr:rowOff>
    </xdr:from>
    <xdr:to>
      <xdr:col>67</xdr:col>
      <xdr:colOff>101600</xdr:colOff>
      <xdr:row>38</xdr:row>
      <xdr:rowOff>91821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82948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97928</xdr:rowOff>
    </xdr:from>
    <xdr:to>
      <xdr:col>85</xdr:col>
      <xdr:colOff>127000</xdr:colOff>
      <xdr:row>58</xdr:row>
      <xdr:rowOff>154181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42028"/>
          <a:ext cx="838200" cy="5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154181</xdr:rowOff>
    </xdr:from>
    <xdr:to>
      <xdr:col>81</xdr:col>
      <xdr:colOff>50800</xdr:colOff>
      <xdr:row>58</xdr:row>
      <xdr:rowOff>164415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8281"/>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38561</xdr:rowOff>
    </xdr:from>
    <xdr:to>
      <xdr:col>76</xdr:col>
      <xdr:colOff>114300</xdr:colOff>
      <xdr:row>58</xdr:row>
      <xdr:rowOff>164415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82661"/>
          <a:ext cx="889000" cy="1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38561</xdr:rowOff>
    </xdr:from>
    <xdr:to>
      <xdr:col>71</xdr:col>
      <xdr:colOff>177800</xdr:colOff>
      <xdr:row>58</xdr:row>
      <xdr:rowOff>149736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82661"/>
          <a:ext cx="889000" cy="1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47128</xdr:rowOff>
    </xdr:from>
    <xdr:to>
      <xdr:col>85</xdr:col>
      <xdr:colOff>177800</xdr:colOff>
      <xdr:row>58</xdr:row>
      <xdr:rowOff>148728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133505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0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103381</xdr:rowOff>
    </xdr:from>
    <xdr:to>
      <xdr:col>81</xdr:col>
      <xdr:colOff>101600</xdr:colOff>
      <xdr:row>59</xdr:row>
      <xdr:rowOff>33531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24658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4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113615</xdr:rowOff>
    </xdr:from>
    <xdr:to>
      <xdr:col>76</xdr:col>
      <xdr:colOff>165100</xdr:colOff>
      <xdr:row>59</xdr:row>
      <xdr:rowOff>43765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34892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159211</xdr:rowOff>
    </xdr:from>
    <xdr:to>
      <xdr:col>72</xdr:col>
      <xdr:colOff>38100</xdr:colOff>
      <xdr:row>58</xdr:row>
      <xdr:rowOff>89361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80488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98936</xdr:rowOff>
    </xdr:from>
    <xdr:to>
      <xdr:col>67</xdr:col>
      <xdr:colOff>101600</xdr:colOff>
      <xdr:row>59</xdr:row>
      <xdr:rowOff>29086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20213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95489</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68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95489</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68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44689</xdr:rowOff>
    </xdr:from>
    <xdr:to>
      <xdr:col>72</xdr:col>
      <xdr:colOff>38100</xdr:colOff>
      <xdr:row>78</xdr:row>
      <xdr:rowOff>146289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137416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5215</xdr:rowOff>
    </xdr:from>
    <xdr:to>
      <xdr:col>85</xdr:col>
      <xdr:colOff>127000</xdr:colOff>
      <xdr:row>97</xdr:row>
      <xdr:rowOff>10049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35865"/>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6975</xdr:rowOff>
    </xdr:from>
    <xdr:to>
      <xdr:col>81</xdr:col>
      <xdr:colOff>50800</xdr:colOff>
      <xdr:row>97</xdr:row>
      <xdr:rowOff>10049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762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xdr:rowOff>
    </xdr:from>
    <xdr:to>
      <xdr:col>76</xdr:col>
      <xdr:colOff>114300</xdr:colOff>
      <xdr:row>97</xdr:row>
      <xdr:rowOff>6975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31058"/>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xdr:rowOff>
    </xdr:from>
    <xdr:to>
      <xdr:col>71</xdr:col>
      <xdr:colOff>177800</xdr:colOff>
      <xdr:row>97</xdr:row>
      <xdr:rowOff>7517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105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125865</xdr:rowOff>
    </xdr:from>
    <xdr:to>
      <xdr:col>85</xdr:col>
      <xdr:colOff>177800</xdr:colOff>
      <xdr:row>97</xdr:row>
      <xdr:rowOff>56015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104292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130699</xdr:rowOff>
    </xdr:from>
    <xdr:to>
      <xdr:col>81</xdr:col>
      <xdr:colOff>101600</xdr:colOff>
      <xdr:row>97</xdr:row>
      <xdr:rowOff>60849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51976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8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127625</xdr:rowOff>
    </xdr:from>
    <xdr:to>
      <xdr:col>76</xdr:col>
      <xdr:colOff>165100</xdr:colOff>
      <xdr:row>97</xdr:row>
      <xdr:rowOff>57775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48902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121058</xdr:rowOff>
    </xdr:from>
    <xdr:to>
      <xdr:col>72</xdr:col>
      <xdr:colOff>38100</xdr:colOff>
      <xdr:row>97</xdr:row>
      <xdr:rowOff>51208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42335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128167</xdr:rowOff>
    </xdr:from>
    <xdr:to>
      <xdr:col>67</xdr:col>
      <xdr:colOff>101600</xdr:colOff>
      <xdr:row>97</xdr:row>
      <xdr:rowOff>58317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8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49444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総務費が住民一人当たり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143,652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円となっており、類似団体内平均を上回っている。これは、庁舎等の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ZEB</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化改修工事の皆増やふるさと納税寄附金増加に伴う基金積立金の増加が原因である。また、農林水産業費が住民一人当たり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34,161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円となっており、類似団体内平均を上回っている。これは、農村振興総合整備事業の負担金や農村整備総合事業の工事費が増加したことが原因である。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は継続的に黒字を確保している。また、今年度の実質単年度収支は前年度より減少したため、赤字となっている。なお、適切な財源の確保と歳出の精査により、財政調整基金からの取崩しは回避しており、決算剰余金については、今後の公共施設改修に備え、主に公共施設整備基金へ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引き続き事業の取捨選択を厳正に行い、高い費用対効果が得られる事業への投資を基本に、健全な財政運営に努める。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財政基盤の脆弱な国民健康保険特別会計は、保険料の値上げによる抜本的見直しにより、平成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年度に黒字化したものの、被保険者の高齢化の進行や医療技術の高度化による医療費の増加等により、いまだ赤字の状況である。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被保険者数の減少や高額薬剤の保険適用等により、赤字幅が拡大することが考えられる。保険税率の改定及び健康増進・重症化予防事業の充実による医療費の適正化等から、健全な事業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030&#36001;&#25919;/010&#24246;&#21209;/030&#36001;&#25919;&#24773;&#22577;&#12398;&#20844;&#34920;/020&#36001;&#25919;&#29366;&#27841;&#36039;&#26009;&#38598;&#65288;&#26087;&#65306;&#36001;&#25919;&#27604;&#36611;&#20998;&#26512;&#34920;&#65289;/&#20196;&#21644;5&#24180;&#24230;&#36001;&#25919;&#29366;&#27841;&#36039;&#26009;&#38598;/R7.8.20&#12304;9.10(&#27700;)&#12294;&#12305;&#20196;&#21644;&#65301;&#24180;&#24230;&#36001;&#25919;&#29366;&#27841;&#36039;&#26009;&#38598;&#12398;&#20316;&#25104;&#12395;&#12388;&#12356;&#12390;&#65288;2&#22238;&#30446;&#12539;&#22320;&#26041;&#20844;&#20250;&#35336;&#38306;&#20418;&#65289;/&#12304;&#36001;&#25919;&#29366;&#27841;&#36039;&#26009;&#38598;&#12305;_405221_&#22823;&#2640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42.8</v>
          </cell>
          <cell r="BX53">
            <v>44.2</v>
          </cell>
          <cell r="CF53">
            <v>46.4</v>
          </cell>
          <cell r="CN53">
            <v>60.5</v>
          </cell>
          <cell r="CV53">
            <v>61.2</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row>
        <row r="75">
          <cell r="BP75">
            <v>7.8</v>
          </cell>
          <cell r="BX75">
            <v>8</v>
          </cell>
          <cell r="CF75">
            <v>7.4</v>
          </cell>
          <cell r="CN75">
            <v>6.7</v>
          </cell>
          <cell r="CV75">
            <v>5.9</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8151479</v>
      </c>
      <c r="BO4" s="449"/>
      <c r="BP4" s="449"/>
      <c r="BQ4" s="449"/>
      <c r="BR4" s="449"/>
      <c r="BS4" s="449"/>
      <c r="BT4" s="449"/>
      <c r="BU4" s="450"/>
      <c r="BV4" s="448">
        <v>7636487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13.3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7594711</v>
      </c>
      <c r="BO5" s="420"/>
      <c r="BP5" s="420"/>
      <c r="BQ5" s="420"/>
      <c r="BR5" s="420"/>
      <c r="BS5" s="420"/>
      <c r="BT5" s="420"/>
      <c r="BU5" s="421"/>
      <c r="BV5" s="419">
        <v>7029834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83.6</v>
      </c>
      <c r="CU5" s="417"/>
      <c r="CV5" s="417"/>
      <c r="CW5" s="417"/>
      <c r="CX5" s="417"/>
      <c r="CY5" s="417"/>
      <c r="CZ5" s="417"/>
      <c r="DA5" s="418"/>
      <c r="DB5" s="416">
        <v>81.900000000000006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556768</v>
      </c>
      <c r="BO6" s="420"/>
      <c r="BP6" s="420"/>
      <c r="BQ6" s="420"/>
      <c r="BR6" s="420"/>
      <c r="BS6" s="420"/>
      <c r="BT6" s="420"/>
      <c r="BU6" s="421"/>
      <c r="BV6" s="419">
        <v>606653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84.3</v>
      </c>
      <c r="CU6" s="563"/>
      <c r="CV6" s="563"/>
      <c r="CW6" s="563"/>
      <c r="CX6" s="563"/>
      <c r="CY6" s="563"/>
      <c r="CZ6" s="563"/>
      <c r="DA6" s="564"/>
      <c r="DB6" s="562">
        <v>83.2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157553</v>
      </c>
      <c r="BO7" s="420"/>
      <c r="BP7" s="420"/>
      <c r="BQ7" s="420"/>
      <c r="BR7" s="420"/>
      <c r="BS7" s="420"/>
      <c r="BT7" s="420"/>
      <c r="BU7" s="421"/>
      <c r="BV7" s="419">
        <v>130329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3661489</v>
      </c>
      <c r="CU7" s="420"/>
      <c r="CV7" s="420"/>
      <c r="CW7" s="420"/>
      <c r="CX7" s="420"/>
      <c r="CY7" s="420"/>
      <c r="CZ7" s="420"/>
      <c r="DA7" s="421"/>
      <c r="DB7" s="419">
        <v>3592398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399215</v>
      </c>
      <c r="BO8" s="420"/>
      <c r="BP8" s="420"/>
      <c r="BQ8" s="420"/>
      <c r="BR8" s="420"/>
      <c r="BS8" s="420"/>
      <c r="BT8" s="420"/>
      <c r="BU8" s="421"/>
      <c r="BV8" s="419">
        <v>476324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13820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-77109</v>
      </c>
      <c r="BO9" s="420"/>
      <c r="BP9" s="420"/>
      <c r="BQ9" s="420"/>
      <c r="BR9" s="420"/>
      <c r="BS9" s="420"/>
      <c r="BT9" s="420"/>
      <c r="BU9" s="421"/>
      <c r="BV9" s="419">
        <v>-37785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9.6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14176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25383</v>
      </c>
      <c r="BO10" s="420"/>
      <c r="BP10" s="420"/>
      <c r="BQ10" s="420"/>
      <c r="BR10" s="420"/>
      <c r="BS10" s="420"/>
      <c r="BT10" s="420"/>
      <c r="BU10" s="421"/>
      <c r="BV10" s="419">
        <v>17283</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13709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13523</v>
      </c>
      <c r="S13" s="507"/>
      <c r="T13" s="507"/>
      <c r="U13" s="507"/>
      <c r="V13" s="508"/>
      <c r="W13" s="509" t="s">
        <v>130</v>
      </c>
      <c r="X13" s="405"/>
      <c r="Y13" s="405"/>
      <c r="Z13" s="405"/>
      <c r="AA13" s="405"/>
      <c r="AB13" s="406"/>
      <c r="AC13" s="372">
        <v>829</v>
      </c>
      <c r="AD13" s="373"/>
      <c r="AE13" s="373"/>
      <c r="AF13" s="373"/>
      <c r="AG13" s="374"/>
      <c r="AH13" s="372">
        <v>811</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-51726</v>
      </c>
      <c r="BO13" s="420"/>
      <c r="BP13" s="420"/>
      <c r="BQ13" s="420"/>
      <c r="BR13" s="420"/>
      <c r="BS13" s="420"/>
      <c r="BT13" s="420"/>
      <c r="BU13" s="421"/>
      <c r="BV13" s="419">
        <v>-20502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5.9</v>
      </c>
      <c r="CU13" s="417"/>
      <c r="CV13" s="417"/>
      <c r="CW13" s="417"/>
      <c r="CX13" s="417"/>
      <c r="CY13" s="417"/>
      <c r="CZ13" s="417"/>
      <c r="DA13" s="418"/>
      <c r="DB13" s="416">
        <v>6.7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13897</v>
      </c>
      <c r="S14" s="507"/>
      <c r="T14" s="507"/>
      <c r="U14" s="507"/>
      <c r="V14" s="508"/>
      <c r="W14" s="510"/>
      <c r="X14" s="408"/>
      <c r="Y14" s="408"/>
      <c r="Z14" s="408"/>
      <c r="AA14" s="408"/>
      <c r="AB14" s="409"/>
      <c r="AC14" s="499">
        <v>12.2</v>
      </c>
      <c r="AD14" s="500"/>
      <c r="AE14" s="500"/>
      <c r="AF14" s="500"/>
      <c r="AG14" s="501"/>
      <c r="AH14" s="499">
        <v>11.9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13725</v>
      </c>
      <c r="S15" s="507"/>
      <c r="T15" s="507"/>
      <c r="U15" s="507"/>
      <c r="V15" s="508"/>
      <c r="W15" s="509" t="s">
        <v>137</v>
      </c>
      <c r="X15" s="405"/>
      <c r="Y15" s="405"/>
      <c r="Z15" s="405"/>
      <c r="AA15" s="405"/>
      <c r="AB15" s="406"/>
      <c r="AC15" s="372">
        <v>1614</v>
      </c>
      <c r="AD15" s="373"/>
      <c r="AE15" s="373"/>
      <c r="AF15" s="373"/>
      <c r="AG15" s="374"/>
      <c r="AH15" s="372">
        <v>1723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1550927</v>
      </c>
      <c r="BO15" s="449"/>
      <c r="BP15" s="449"/>
      <c r="BQ15" s="449"/>
      <c r="BR15" s="449"/>
      <c r="BS15" s="449"/>
      <c r="BT15" s="449"/>
      <c r="BU15" s="450"/>
      <c r="BV15" s="448">
        <v>1525090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23.7</v>
      </c>
      <c r="AD16" s="500"/>
      <c r="AE16" s="500"/>
      <c r="AF16" s="500"/>
      <c r="AG16" s="501"/>
      <c r="AH16" s="499">
        <v>25.2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3254997</v>
      </c>
      <c r="BO16" s="420"/>
      <c r="BP16" s="420"/>
      <c r="BQ16" s="420"/>
      <c r="BR16" s="420"/>
      <c r="BS16" s="420"/>
      <c r="BT16" s="420"/>
      <c r="BU16" s="421"/>
      <c r="BV16" s="419">
        <v>3151682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4365</v>
      </c>
      <c r="AD17" s="373"/>
      <c r="AE17" s="373"/>
      <c r="AF17" s="373"/>
      <c r="AG17" s="374"/>
      <c r="AH17" s="372">
        <v>4308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1930104</v>
      </c>
      <c r="BO17" s="420"/>
      <c r="BP17" s="420"/>
      <c r="BQ17" s="420"/>
      <c r="BR17" s="420"/>
      <c r="BS17" s="420"/>
      <c r="BT17" s="420"/>
      <c r="BU17" s="421"/>
      <c r="BV17" s="419">
        <v>1907453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18.440000000000001</v>
      </c>
      <c r="M18" s="472"/>
      <c r="N18" s="472"/>
      <c r="O18" s="472"/>
      <c r="P18" s="472"/>
      <c r="Q18" s="472"/>
      <c r="R18" s="473"/>
      <c r="S18" s="473"/>
      <c r="T18" s="473"/>
      <c r="U18" s="473"/>
      <c r="V18" s="474"/>
      <c r="W18" s="490"/>
      <c r="X18" s="491"/>
      <c r="Y18" s="491"/>
      <c r="Z18" s="491"/>
      <c r="AA18" s="491"/>
      <c r="AB18" s="515"/>
      <c r="AC18" s="389">
        <v>64.099999999999994</v>
      </c>
      <c r="AD18" s="390"/>
      <c r="AE18" s="390"/>
      <c r="AF18" s="390"/>
      <c r="AG18" s="475"/>
      <c r="AH18" s="389">
        <v>63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3070020</v>
      </c>
      <c r="BO18" s="420"/>
      <c r="BP18" s="420"/>
      <c r="BQ18" s="420"/>
      <c r="BR18" s="420"/>
      <c r="BS18" s="420"/>
      <c r="BT18" s="420"/>
      <c r="BU18" s="421"/>
      <c r="BV18" s="419">
        <v>2969755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4734815</v>
      </c>
      <c r="BO19" s="420"/>
      <c r="BP19" s="420"/>
      <c r="BQ19" s="420"/>
      <c r="BR19" s="420"/>
      <c r="BS19" s="420"/>
      <c r="BT19" s="420"/>
      <c r="BU19" s="421"/>
      <c r="BV19" s="419">
        <v>4752974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4772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4243368</v>
      </c>
      <c r="BO22" s="449"/>
      <c r="BP22" s="449"/>
      <c r="BQ22" s="449"/>
      <c r="BR22" s="449"/>
      <c r="BS22" s="449"/>
      <c r="BT22" s="449"/>
      <c r="BU22" s="450"/>
      <c r="BV22" s="448">
        <v>4484472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4150289</v>
      </c>
      <c r="BO23" s="420"/>
      <c r="BP23" s="420"/>
      <c r="BQ23" s="420"/>
      <c r="BR23" s="420"/>
      <c r="BS23" s="420"/>
      <c r="BT23" s="420"/>
      <c r="BU23" s="421"/>
      <c r="BV23" s="419">
        <v>4395881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93</v>
      </c>
      <c r="AI24" s="373"/>
      <c r="AJ24" s="373"/>
      <c r="AK24" s="373"/>
      <c r="AL24" s="374"/>
      <c r="AM24" s="372">
        <v>295833</v>
      </c>
      <c r="AN24" s="373"/>
      <c r="AO24" s="373"/>
      <c r="AP24" s="373"/>
      <c r="AQ24" s="373"/>
      <c r="AR24" s="374"/>
      <c r="AS24" s="372">
        <v>3181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2111709</v>
      </c>
      <c r="BO24" s="420"/>
      <c r="BP24" s="420"/>
      <c r="BQ24" s="420"/>
      <c r="BR24" s="420"/>
      <c r="BS24" s="420"/>
      <c r="BT24" s="420"/>
      <c r="BU24" s="421"/>
      <c r="BV24" s="419">
        <v>2142633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5800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786763</v>
      </c>
      <c r="BO25" s="449"/>
      <c r="BP25" s="449"/>
      <c r="BQ25" s="449"/>
      <c r="BR25" s="449"/>
      <c r="BS25" s="449"/>
      <c r="BT25" s="449"/>
      <c r="BU25" s="450"/>
      <c r="BV25" s="448">
        <v>965172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14736</v>
      </c>
      <c r="AN26" s="373"/>
      <c r="AO26" s="373"/>
      <c r="AP26" s="373"/>
      <c r="AQ26" s="373"/>
      <c r="AR26" s="374"/>
      <c r="AS26" s="372">
        <v>3684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3070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272789</v>
      </c>
      <c r="BO27" s="454"/>
      <c r="BP27" s="454"/>
      <c r="BQ27" s="454"/>
      <c r="BR27" s="454"/>
      <c r="BS27" s="454"/>
      <c r="BT27" s="454"/>
      <c r="BU27" s="455"/>
      <c r="BV27" s="453">
        <v>272781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2261666</v>
      </c>
      <c r="BO28" s="449"/>
      <c r="BP28" s="449"/>
      <c r="BQ28" s="449"/>
      <c r="BR28" s="449"/>
      <c r="BS28" s="449"/>
      <c r="BT28" s="449"/>
      <c r="BU28" s="450"/>
      <c r="BV28" s="448">
        <v>2236283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10</v>
      </c>
      <c r="M29" s="373"/>
      <c r="N29" s="373"/>
      <c r="O29" s="373"/>
      <c r="P29" s="374"/>
      <c r="Q29" s="372">
        <v>2330</v>
      </c>
      <c r="R29" s="373"/>
      <c r="S29" s="373"/>
      <c r="T29" s="373"/>
      <c r="U29" s="373"/>
      <c r="V29" s="374"/>
      <c r="W29" s="463"/>
      <c r="X29" s="464"/>
      <c r="Y29" s="465"/>
      <c r="Z29" s="375" t="s">
        <v>177</v>
      </c>
      <c r="AA29" s="376"/>
      <c r="AB29" s="376"/>
      <c r="AC29" s="376"/>
      <c r="AD29" s="376"/>
      <c r="AE29" s="376"/>
      <c r="AF29" s="376"/>
      <c r="AG29" s="377"/>
      <c r="AH29" s="372">
        <v>93</v>
      </c>
      <c r="AI29" s="373"/>
      <c r="AJ29" s="373"/>
      <c r="AK29" s="373"/>
      <c r="AL29" s="374"/>
      <c r="AM29" s="372">
        <v>295833</v>
      </c>
      <c r="AN29" s="373"/>
      <c r="AO29" s="373"/>
      <c r="AP29" s="373"/>
      <c r="AQ29" s="373"/>
      <c r="AR29" s="374"/>
      <c r="AS29" s="372">
        <v>3181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392283</v>
      </c>
      <c r="BO29" s="420"/>
      <c r="BP29" s="420"/>
      <c r="BQ29" s="420"/>
      <c r="BR29" s="420"/>
      <c r="BS29" s="420"/>
      <c r="BT29" s="420"/>
      <c r="BU29" s="421"/>
      <c r="BV29" s="419">
        <v>355000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2438769</v>
      </c>
      <c r="BO30" s="454"/>
      <c r="BP30" s="454"/>
      <c r="BQ30" s="454"/>
      <c r="BR30" s="454"/>
      <c r="BS30" s="454"/>
      <c r="BT30" s="454"/>
      <c r="BU30" s="455"/>
      <c r="BV30" s="453">
        <v>2264675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大木町国民健康保険特別会計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大木町水道事業会計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花宗太田土木組合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一般財団法人ひしのみ国際交流センター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大木町後期高齢者医療特別会計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福岡県市町村消防団員等公務災害補償組合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株式会社大木町健康づくり公社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福岡県市町村職員退職手当組合（一般会計）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一般社団法人サスティナブルおおき</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福岡県市町村職員退職手当組合（基金特別会計）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株式会社クリエイティブおおき</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福岡県自治会館管理組合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10</v>
      </c>
      <c r="BX39" s="367"/>
      <c r="BY39" s="368" t="str">
        <f>IF('各会計、関係団体の財政状況及び健全化判断比率'!B73="","",'各会計、関係団体の財政状況及び健全化判断比率'!B73)</f>
        <v>久留米広域市町村圏事務組合（一般会計）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11</v>
      </c>
      <c r="BX40" s="367"/>
      <c r="BY40" s="368" t="str">
        <f>IF('各会計、関係団体の財政状況及び健全化判断比率'!B74="","",'各会計、関係団体の財政状況及び健全化判断比率'!B74)</f>
        <v>久留米広域市町村圏事務組合（小児救急医療支援事業特別会計）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12</v>
      </c>
      <c r="BX41" s="367"/>
      <c r="BY41" s="368" t="str">
        <f>IF('各会計、関係団体の財政状況及び健全化判断比率'!B75="","",'各会計、関係団体の財政状況及び健全化判断比率'!B75)</f>
        <v>久留米広域市町村圏事務組合（広域消防特別会計）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13</v>
      </c>
      <c r="BX42" s="367"/>
      <c r="BY42" s="368" t="str">
        <f>IF('各会計、関係団体の財政状況及び健全化判断比率'!B76="","",'各会計、関係団体の財政状況及び健全化判断比率'!B76)</f>
        <v>八女西部広域事務組合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14</v>
      </c>
      <c r="BX43" s="367"/>
      <c r="BY43" s="368" t="str">
        <f>IF('各会計、関係団体の財政状況及び健全化判断比率'!B77="","",'各会計、関係団体の財政状況及び健全化判断比率'!B77)</f>
        <v>福岡県南広域水道企業団</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6PzfzY/UM0CHvKOB+OeEzJNUNjIYQMrI4u+Frgfix4MD9+OU7liaKAAlXl4eX2lodJkMK43HlbBFSJcCEwdSQ==" saltValue="RrMbNgEM9Rx7AdQOTj3S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530</v>
      </c>
      <c r="D34" s="1151"/>
      <c r="E34" s="1152"/>
      <c r="F34" s="32" t="s">
        <v>531</v>
      </c>
      <c r="G34" s="33" t="s">
        <v>532</v>
      </c>
      <c r="H34" s="33" t="s">
        <v>533</v>
      </c>
      <c r="I34" s="33" t="s">
        <v>534</v>
      </c>
      <c r="J34" s="34" t="s">
        <v>535</v>
      </c>
      <c r="K34" s="22"/>
      <c r="L34" s="22"/>
      <c r="M34" s="22"/>
      <c r="N34" s="22"/>
      <c r="O34" s="22"/>
      <c r="P34" s="22"/>
    </row>
    <row r="35" spans="1:16" ht="39" customHeight="1" x14ac:dyDescent="0.15">
      <c r="A35" s="22"/>
      <c r="B35" s="35"/>
      <c r="C35" s="1145" t="s">
        <v>536</v>
      </c>
      <c r="D35" s="1146"/>
      <c r="E35" s="1147"/>
      <c r="F35" s="36">
        <v>29.92</v>
      </c>
      <c r="G35" s="37">
        <v>28.48</v>
      </c>
      <c r="H35" s="37">
        <v>23.71</v>
      </c>
      <c r="I35" s="37">
        <v>24.37</v>
      </c>
      <c r="J35" s="38">
        <v>24.4</v>
      </c>
      <c r="K35" s="22"/>
      <c r="L35" s="22"/>
      <c r="M35" s="22"/>
      <c r="N35" s="22"/>
      <c r="O35" s="22"/>
      <c r="P35" s="22"/>
    </row>
    <row r="36" spans="1:16" ht="39" customHeight="1" x14ac:dyDescent="0.15">
      <c r="A36" s="22"/>
      <c r="B36" s="35"/>
      <c r="C36" s="1145" t="s">
        <v>537</v>
      </c>
      <c r="D36" s="1146"/>
      <c r="E36" s="1147"/>
      <c r="F36" s="36">
        <v>7.84</v>
      </c>
      <c r="G36" s="37">
        <v>14.23</v>
      </c>
      <c r="H36" s="37">
        <v>14.07</v>
      </c>
      <c r="I36" s="37">
        <v>13.25</v>
      </c>
      <c r="J36" s="38">
        <v>10.9</v>
      </c>
      <c r="K36" s="22"/>
      <c r="L36" s="22"/>
      <c r="M36" s="22"/>
      <c r="N36" s="22"/>
      <c r="O36" s="22"/>
      <c r="P36" s="22"/>
    </row>
    <row r="37" spans="1:16" ht="39" customHeight="1" x14ac:dyDescent="0.15">
      <c r="A37" s="22"/>
      <c r="B37" s="35"/>
      <c r="C37" s="1145" t="s">
        <v>538</v>
      </c>
      <c r="D37" s="1146"/>
      <c r="E37" s="1147"/>
      <c r="F37" s="36">
        <v>0.22</v>
      </c>
      <c r="G37" s="37">
        <v>0.15</v>
      </c>
      <c r="H37" s="37">
        <v>0.18</v>
      </c>
      <c r="I37" s="37">
        <v>0.23</v>
      </c>
      <c r="J37" s="38">
        <v>0.26</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540</v>
      </c>
      <c r="D43" s="1149"/>
      <c r="E43" s="1150"/>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bfThsarb6rIVdsCut8FRcxxS2k2aCSTHFU/516ulybsmtf+J+WiRd6NHIJIkkmnnaQ1qXqGl6qSKCKEl2Ewg==" saltValue="K9t/kRMZqAYeCOLIuIwj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471</v>
      </c>
      <c r="L45" s="60">
        <v>484</v>
      </c>
      <c r="M45" s="60">
        <v>464</v>
      </c>
      <c r="N45" s="60">
        <v>454</v>
      </c>
      <c r="O45" s="61">
        <v>460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78"/>
      <c r="C48" s="1179"/>
      <c r="D48" s="62"/>
      <c r="E48" s="1155" t="s">
        <v>13</v>
      </c>
      <c r="F48" s="1155"/>
      <c r="G48" s="1155"/>
      <c r="H48" s="1155"/>
      <c r="I48" s="1155"/>
      <c r="J48" s="1156"/>
      <c r="K48" s="63">
        <v>0</v>
      </c>
      <c r="L48" s="64">
        <v>0</v>
      </c>
      <c r="M48" s="64">
        <v>16</v>
      </c>
      <c r="N48" s="64">
        <v>9</v>
      </c>
      <c r="O48" s="65">
        <v>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20</v>
      </c>
      <c r="M49" s="64">
        <v>31</v>
      </c>
      <c r="N49" s="64">
        <v>34</v>
      </c>
      <c r="O49" s="65">
        <v>34</v>
      </c>
      <c r="P49" s="48"/>
      <c r="Q49" s="48"/>
      <c r="R49" s="48"/>
      <c r="S49" s="48"/>
      <c r="T49" s="48"/>
      <c r="U49" s="48"/>
    </row>
    <row r="50" spans="1:21" ht="30.75" customHeight="1" x14ac:dyDescent="0.15">
      <c r="A50" s="48"/>
      <c r="B50" s="1178"/>
      <c r="C50" s="1179"/>
      <c r="D50" s="62"/>
      <c r="E50" s="1155" t="s">
        <v>15</v>
      </c>
      <c r="F50" s="1155"/>
      <c r="G50" s="1155"/>
      <c r="H50" s="1155"/>
      <c r="I50" s="1155"/>
      <c r="J50" s="1156"/>
      <c r="K50" s="63">
        <v>75</v>
      </c>
      <c r="L50" s="64">
        <v>75</v>
      </c>
      <c r="M50" s="64">
        <v>14</v>
      </c>
      <c r="N50" s="64">
        <v>13</v>
      </c>
      <c r="O50" s="65">
        <v>13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483</v>
      </c>
      <c r="L51" s="64">
        <v>0</v>
      </c>
      <c r="M51" s="64" t="s">
        <v>483</v>
      </c>
      <c r="N51" s="64" t="s">
        <v>483</v>
      </c>
      <c r="O51" s="65" t="s">
        <v>483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325</v>
      </c>
      <c r="L52" s="64">
        <v>330</v>
      </c>
      <c r="M52" s="64">
        <v>317</v>
      </c>
      <c r="N52" s="64">
        <v>317</v>
      </c>
      <c r="O52" s="65">
        <v>319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239</v>
      </c>
      <c r="L53" s="69">
        <v>249</v>
      </c>
      <c r="M53" s="69">
        <v>208</v>
      </c>
      <c r="N53" s="69">
        <v>193</v>
      </c>
      <c r="O53" s="70">
        <v>192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UxzVeppZLq8N0USGQCGTYYt587tSoN6ynXi59Yuoyb68cPWuhjG1kYVegU2F+9qkkb+gUiwta71rVVgT1kc6A==" saltValue="krTiGgISAOitTrBQSOHM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55">
        <v>4873</v>
      </c>
      <c r="J41" s="356">
        <v>5012</v>
      </c>
      <c r="K41" s="356">
        <v>4785</v>
      </c>
      <c r="L41" s="356">
        <v>4484</v>
      </c>
      <c r="M41" s="357">
        <v>4243</v>
      </c>
    </row>
    <row r="42" spans="2:13" ht="27.75" customHeight="1" x14ac:dyDescent="0.15">
      <c r="B42" s="1186"/>
      <c r="C42" s="1187"/>
      <c r="D42" s="106"/>
      <c r="E42" s="1190" t="s">
        <v>32</v>
      </c>
      <c r="F42" s="1190"/>
      <c r="G42" s="1190"/>
      <c r="H42" s="1191"/>
      <c r="I42" s="358">
        <v>270</v>
      </c>
      <c r="J42" s="359">
        <v>196</v>
      </c>
      <c r="K42" s="359">
        <v>186</v>
      </c>
      <c r="L42" s="359">
        <v>172</v>
      </c>
      <c r="M42" s="360">
        <v>159</v>
      </c>
    </row>
    <row r="43" spans="2:13" ht="27.75" customHeight="1" x14ac:dyDescent="0.15">
      <c r="B43" s="1186"/>
      <c r="C43" s="1187"/>
      <c r="D43" s="106"/>
      <c r="E43" s="1190" t="s">
        <v>33</v>
      </c>
      <c r="F43" s="1190"/>
      <c r="G43" s="1190"/>
      <c r="H43" s="1191"/>
      <c r="I43" s="358">
        <v>1</v>
      </c>
      <c r="J43" s="359">
        <v>5</v>
      </c>
      <c r="K43" s="359">
        <v>188</v>
      </c>
      <c r="L43" s="359">
        <v>272</v>
      </c>
      <c r="M43" s="360">
        <v>299</v>
      </c>
    </row>
    <row r="44" spans="2:13" ht="27.75" customHeight="1" x14ac:dyDescent="0.15">
      <c r="B44" s="1186"/>
      <c r="C44" s="1187"/>
      <c r="D44" s="106"/>
      <c r="E44" s="1190" t="s">
        <v>34</v>
      </c>
      <c r="F44" s="1190"/>
      <c r="G44" s="1190"/>
      <c r="H44" s="1191"/>
      <c r="I44" s="358">
        <v>276</v>
      </c>
      <c r="J44" s="359">
        <v>281</v>
      </c>
      <c r="K44" s="359">
        <v>253</v>
      </c>
      <c r="L44" s="359">
        <v>226</v>
      </c>
      <c r="M44" s="360">
        <v>195</v>
      </c>
    </row>
    <row r="45" spans="2:13" ht="27.75" customHeight="1" x14ac:dyDescent="0.15">
      <c r="B45" s="1186"/>
      <c r="C45" s="1187"/>
      <c r="D45" s="106"/>
      <c r="E45" s="1190" t="s">
        <v>35</v>
      </c>
      <c r="F45" s="1190"/>
      <c r="G45" s="1190"/>
      <c r="H45" s="1191"/>
      <c r="I45" s="358">
        <v>793</v>
      </c>
      <c r="J45" s="359">
        <v>720</v>
      </c>
      <c r="K45" s="359">
        <v>674</v>
      </c>
      <c r="L45" s="359">
        <v>724</v>
      </c>
      <c r="M45" s="360">
        <v>693</v>
      </c>
    </row>
    <row r="46" spans="2:13" ht="27.75" customHeight="1" x14ac:dyDescent="0.15">
      <c r="B46" s="1186"/>
      <c r="C46" s="1187"/>
      <c r="D46" s="107"/>
      <c r="E46" s="1190" t="s">
        <v>36</v>
      </c>
      <c r="F46" s="1190"/>
      <c r="G46" s="1190"/>
      <c r="H46" s="1191"/>
      <c r="I46" s="358" t="s">
        <v>483</v>
      </c>
      <c r="J46" s="359" t="s">
        <v>483</v>
      </c>
      <c r="K46" s="359" t="s">
        <v>483</v>
      </c>
      <c r="L46" s="359" t="s">
        <v>483</v>
      </c>
      <c r="M46" s="360" t="s">
        <v>483</v>
      </c>
    </row>
    <row r="47" spans="2:13" ht="27.75" customHeight="1" x14ac:dyDescent="0.15">
      <c r="B47" s="1186"/>
      <c r="C47" s="1187"/>
      <c r="D47" s="108"/>
      <c r="E47" s="1200" t="s">
        <v>37</v>
      </c>
      <c r="F47" s="1201"/>
      <c r="G47" s="1201"/>
      <c r="H47" s="1202"/>
      <c r="I47" s="358" t="s">
        <v>483</v>
      </c>
      <c r="J47" s="359" t="s">
        <v>483</v>
      </c>
      <c r="K47" s="359" t="s">
        <v>483</v>
      </c>
      <c r="L47" s="359" t="s">
        <v>483</v>
      </c>
      <c r="M47" s="360" t="s">
        <v>483</v>
      </c>
    </row>
    <row r="48" spans="2:13" ht="27.75" customHeight="1" x14ac:dyDescent="0.15">
      <c r="B48" s="1186"/>
      <c r="C48" s="1187"/>
      <c r="D48" s="106"/>
      <c r="E48" s="1190" t="s">
        <v>38</v>
      </c>
      <c r="F48" s="1190"/>
      <c r="G48" s="1190"/>
      <c r="H48" s="1191"/>
      <c r="I48" s="358" t="s">
        <v>483</v>
      </c>
      <c r="J48" s="359" t="s">
        <v>483</v>
      </c>
      <c r="K48" s="359" t="s">
        <v>483</v>
      </c>
      <c r="L48" s="359" t="s">
        <v>483</v>
      </c>
      <c r="M48" s="360" t="s">
        <v>483</v>
      </c>
    </row>
    <row r="49" spans="2:13" ht="27.75" customHeight="1" x14ac:dyDescent="0.15">
      <c r="B49" s="1188"/>
      <c r="C49" s="1189"/>
      <c r="D49" s="106"/>
      <c r="E49" s="1190" t="s">
        <v>39</v>
      </c>
      <c r="F49" s="1190"/>
      <c r="G49" s="1190"/>
      <c r="H49" s="1191"/>
      <c r="I49" s="358" t="s">
        <v>483</v>
      </c>
      <c r="J49" s="359" t="s">
        <v>483</v>
      </c>
      <c r="K49" s="359" t="s">
        <v>483</v>
      </c>
      <c r="L49" s="359" t="s">
        <v>483</v>
      </c>
      <c r="M49" s="360" t="s">
        <v>483</v>
      </c>
    </row>
    <row r="50" spans="2:13" ht="27.75" customHeight="1" x14ac:dyDescent="0.15">
      <c r="B50" s="1184" t="s">
        <v>40</v>
      </c>
      <c r="C50" s="1185"/>
      <c r="D50" s="109"/>
      <c r="E50" s="1190" t="s">
        <v>41</v>
      </c>
      <c r="F50" s="1190"/>
      <c r="G50" s="1190"/>
      <c r="H50" s="1191"/>
      <c r="I50" s="358">
        <v>3883</v>
      </c>
      <c r="J50" s="359">
        <v>4103</v>
      </c>
      <c r="K50" s="359">
        <v>4650</v>
      </c>
      <c r="L50" s="359">
        <v>5006</v>
      </c>
      <c r="M50" s="360">
        <v>5242</v>
      </c>
    </row>
    <row r="51" spans="2:13" ht="27.75" customHeight="1" x14ac:dyDescent="0.15">
      <c r="B51" s="1186"/>
      <c r="C51" s="1187"/>
      <c r="D51" s="106"/>
      <c r="E51" s="1190" t="s">
        <v>42</v>
      </c>
      <c r="F51" s="1190"/>
      <c r="G51" s="1190"/>
      <c r="H51" s="1191"/>
      <c r="I51" s="358">
        <v>3</v>
      </c>
      <c r="J51" s="359">
        <v>3</v>
      </c>
      <c r="K51" s="359">
        <v>3</v>
      </c>
      <c r="L51" s="359">
        <v>2</v>
      </c>
      <c r="M51" s="360">
        <v>2</v>
      </c>
    </row>
    <row r="52" spans="2:13" ht="27.75" customHeight="1" x14ac:dyDescent="0.15">
      <c r="B52" s="1188"/>
      <c r="C52" s="1189"/>
      <c r="D52" s="106"/>
      <c r="E52" s="1190" t="s">
        <v>43</v>
      </c>
      <c r="F52" s="1190"/>
      <c r="G52" s="1190"/>
      <c r="H52" s="1191"/>
      <c r="I52" s="358">
        <v>3810</v>
      </c>
      <c r="J52" s="359">
        <v>3886</v>
      </c>
      <c r="K52" s="359">
        <v>3775</v>
      </c>
      <c r="L52" s="359">
        <v>3584</v>
      </c>
      <c r="M52" s="360">
        <v>3386</v>
      </c>
    </row>
    <row r="53" spans="2:13" ht="27.75" customHeight="1" thickBot="1" x14ac:dyDescent="0.2">
      <c r="B53" s="1192" t="s">
        <v>19</v>
      </c>
      <c r="C53" s="1193"/>
      <c r="D53" s="110"/>
      <c r="E53" s="1194" t="s">
        <v>44</v>
      </c>
      <c r="F53" s="1194"/>
      <c r="G53" s="1194"/>
      <c r="H53" s="1195"/>
      <c r="I53" s="361">
        <v>-1483</v>
      </c>
      <c r="J53" s="362">
        <v>-1778</v>
      </c>
      <c r="K53" s="362">
        <v>-2341</v>
      </c>
      <c r="L53" s="362">
        <v>-2714</v>
      </c>
      <c r="M53" s="363">
        <v>-3041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aK+p1GG+9gms1Ru+NHF4MyuaQfllzKPulETWEOSUkGRrlOyItH+1Q6NKgM4bf4he7rhO23ss6cDz8ZZ7T/pYw==" saltValue="BgdLnRoi2K/IXn5el4RO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122">
        <v>2219</v>
      </c>
      <c r="G55" s="122">
        <v>2236</v>
      </c>
      <c r="H55" s="123">
        <v>2262</v>
      </c>
    </row>
    <row r="56" spans="2:8" ht="52.5" customHeight="1" x14ac:dyDescent="0.15">
      <c r="B56" s="124"/>
      <c r="C56" s="1213" t="s">
        <v>47</v>
      </c>
      <c r="D56" s="1213"/>
      <c r="E56" s="1214"/>
      <c r="F56" s="125">
        <v>335</v>
      </c>
      <c r="G56" s="125">
        <v>355</v>
      </c>
      <c r="H56" s="126">
        <v>392</v>
      </c>
    </row>
    <row r="57" spans="2:8" ht="53.25" customHeight="1" x14ac:dyDescent="0.15">
      <c r="B57" s="124"/>
      <c r="C57" s="1215" t="s">
        <v>48</v>
      </c>
      <c r="D57" s="1215"/>
      <c r="E57" s="1216"/>
      <c r="F57" s="127">
        <v>1947</v>
      </c>
      <c r="G57" s="127">
        <v>2265</v>
      </c>
      <c r="H57" s="128">
        <v>2439</v>
      </c>
    </row>
    <row r="58" spans="2:8" ht="45.75" customHeight="1" x14ac:dyDescent="0.15">
      <c r="B58" s="129"/>
      <c r="C58" s="1203" t="s">
        <v>566</v>
      </c>
      <c r="D58" s="1204"/>
      <c r="E58" s="1205"/>
      <c r="F58" s="130">
        <v>976</v>
      </c>
      <c r="G58" s="130">
        <v>1276</v>
      </c>
      <c r="H58" s="131">
        <v>1347</v>
      </c>
    </row>
    <row r="59" spans="2:8" ht="45.75" customHeight="1" x14ac:dyDescent="0.15">
      <c r="B59" s="129"/>
      <c r="C59" s="1203" t="s">
        <v>567</v>
      </c>
      <c r="D59" s="1204"/>
      <c r="E59" s="1205"/>
      <c r="F59" s="130">
        <v>256</v>
      </c>
      <c r="G59" s="130">
        <v>262</v>
      </c>
      <c r="H59" s="131">
        <v>367</v>
      </c>
    </row>
    <row r="60" spans="2:8" ht="45.75" customHeight="1" x14ac:dyDescent="0.15">
      <c r="B60" s="129"/>
      <c r="C60" s="1203" t="s">
        <v>568</v>
      </c>
      <c r="D60" s="1204"/>
      <c r="E60" s="1205"/>
      <c r="F60" s="130">
        <v>330</v>
      </c>
      <c r="G60" s="130">
        <v>330</v>
      </c>
      <c r="H60" s="131">
        <v>330</v>
      </c>
    </row>
    <row r="61" spans="2:8" ht="45.75" customHeight="1" x14ac:dyDescent="0.15">
      <c r="B61" s="129"/>
      <c r="C61" s="1203" t="s">
        <v>569</v>
      </c>
      <c r="D61" s="1204"/>
      <c r="E61" s="1205"/>
      <c r="F61" s="130">
        <v>144</v>
      </c>
      <c r="G61" s="130">
        <v>180</v>
      </c>
      <c r="H61" s="131">
        <v>180</v>
      </c>
    </row>
    <row r="62" spans="2:8" ht="45.75" customHeight="1" thickBot="1" x14ac:dyDescent="0.2">
      <c r="B62" s="132"/>
      <c r="C62" s="1206" t="s">
        <v>570</v>
      </c>
      <c r="D62" s="1207"/>
      <c r="E62" s="1208"/>
      <c r="F62" s="133">
        <v>189</v>
      </c>
      <c r="G62" s="133">
        <v>165</v>
      </c>
      <c r="H62" s="134">
        <v>163</v>
      </c>
    </row>
    <row r="63" spans="2:8" ht="52.5" customHeight="1" thickBot="1" x14ac:dyDescent="0.2">
      <c r="B63" s="135"/>
      <c r="C63" s="1209" t="s">
        <v>49</v>
      </c>
      <c r="D63" s="1209"/>
      <c r="E63" s="1210"/>
      <c r="F63" s="136">
        <v>4501</v>
      </c>
      <c r="G63" s="136">
        <v>4856</v>
      </c>
      <c r="H63" s="137">
        <v>5093</v>
      </c>
    </row>
    <row r="64" spans="2:8" x14ac:dyDescent="0.15"/>
  </sheetData>
  <sheetProtection algorithmName="SHA-512" hashValue="DR/AxfsO8FOc4DtfYap3zkghBgauS2w7m2HCsVcruzaNqwqJNKoZFdk5VvazwuZkXKcF34BgK4jJqwKlBmoR+g==" saltValue="AA1k+dA6fN3GW7j13pYq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C3874-8A51-4756-9FC1-0FDEB8554938}">
  <sheetPr>
    <tabColor rgb="FFFFC000"/>
    <pageSetUpPr fitToPage="1"/>
  </sheetPr>
  <dimension ref="A1:DE85"/>
  <sheetViews>
    <sheetView showGridLines="0" tabSelected="1" zoomScale="70" zoomScaleNormal="70" zoomScaleSheetLayoutView="55" workbookViewId="0">
      <selection activeCell="BN71" sqref="BN7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522</v>
      </c>
      <c r="BQ50" s="1250"/>
      <c r="BR50" s="1250"/>
      <c r="BS50" s="1250"/>
      <c r="BT50" s="1250"/>
      <c r="BU50" s="1250"/>
      <c r="BV50" s="1250"/>
      <c r="BW50" s="1250"/>
      <c r="BX50" s="1250" t="s">
        <v>523</v>
      </c>
      <c r="BY50" s="1250"/>
      <c r="BZ50" s="1250"/>
      <c r="CA50" s="1250"/>
      <c r="CB50" s="1250"/>
      <c r="CC50" s="1250"/>
      <c r="CD50" s="1250"/>
      <c r="CE50" s="1250"/>
      <c r="CF50" s="1250" t="s">
        <v>524</v>
      </c>
      <c r="CG50" s="1250"/>
      <c r="CH50" s="1250"/>
      <c r="CI50" s="1250"/>
      <c r="CJ50" s="1250"/>
      <c r="CK50" s="1250"/>
      <c r="CL50" s="1250"/>
      <c r="CM50" s="1250"/>
      <c r="CN50" s="1250" t="s">
        <v>525</v>
      </c>
      <c r="CO50" s="1250"/>
      <c r="CP50" s="1250"/>
      <c r="CQ50" s="1250"/>
      <c r="CR50" s="1250"/>
      <c r="CS50" s="1250"/>
      <c r="CT50" s="1250"/>
      <c r="CU50" s="1250"/>
      <c r="CV50" s="1250" t="s">
        <v>526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579</v>
      </c>
      <c r="AO51" s="1254"/>
      <c r="AP51" s="1254"/>
      <c r="AQ51" s="1254"/>
      <c r="AR51" s="1254"/>
      <c r="AS51" s="1254"/>
      <c r="AT51" s="1254"/>
      <c r="AU51" s="1254"/>
      <c r="AV51" s="1254"/>
      <c r="AW51" s="1254"/>
      <c r="AX51" s="1254"/>
      <c r="AY51" s="1254"/>
      <c r="AZ51" s="1254"/>
      <c r="BA51" s="1254"/>
      <c r="BB51" s="1254" t="s">
        <v>580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581</v>
      </c>
      <c r="BC53" s="1254"/>
      <c r="BD53" s="1254"/>
      <c r="BE53" s="1254"/>
      <c r="BF53" s="1254"/>
      <c r="BG53" s="1254"/>
      <c r="BH53" s="1254"/>
      <c r="BI53" s="1254"/>
      <c r="BJ53" s="1254"/>
      <c r="BK53" s="1254"/>
      <c r="BL53" s="1254"/>
      <c r="BM53" s="1254"/>
      <c r="BN53" s="1254"/>
      <c r="BO53" s="1254"/>
      <c r="BP53" s="1255">
        <v>42.8</v>
      </c>
      <c r="BQ53" s="1255"/>
      <c r="BR53" s="1255"/>
      <c r="BS53" s="1255"/>
      <c r="BT53" s="1255"/>
      <c r="BU53" s="1255"/>
      <c r="BV53" s="1255"/>
      <c r="BW53" s="1255"/>
      <c r="BX53" s="1255">
        <v>44.2</v>
      </c>
      <c r="BY53" s="1255"/>
      <c r="BZ53" s="1255"/>
      <c r="CA53" s="1255"/>
      <c r="CB53" s="1255"/>
      <c r="CC53" s="1255"/>
      <c r="CD53" s="1255"/>
      <c r="CE53" s="1255"/>
      <c r="CF53" s="1255">
        <v>46.4</v>
      </c>
      <c r="CG53" s="1255"/>
      <c r="CH53" s="1255"/>
      <c r="CI53" s="1255"/>
      <c r="CJ53" s="1255"/>
      <c r="CK53" s="1255"/>
      <c r="CL53" s="1255"/>
      <c r="CM53" s="1255"/>
      <c r="CN53" s="1255">
        <v>60.5</v>
      </c>
      <c r="CO53" s="1255"/>
      <c r="CP53" s="1255"/>
      <c r="CQ53" s="1255"/>
      <c r="CR53" s="1255"/>
      <c r="CS53" s="1255"/>
      <c r="CT53" s="1255"/>
      <c r="CU53" s="1255"/>
      <c r="CV53" s="1255">
        <v>61.2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582</v>
      </c>
      <c r="AO55" s="1250"/>
      <c r="AP55" s="1250"/>
      <c r="AQ55" s="1250"/>
      <c r="AR55" s="1250"/>
      <c r="AS55" s="1250"/>
      <c r="AT55" s="1250"/>
      <c r="AU55" s="1250"/>
      <c r="AV55" s="1250"/>
      <c r="AW55" s="1250"/>
      <c r="AX55" s="1250"/>
      <c r="AY55" s="1250"/>
      <c r="AZ55" s="1250"/>
      <c r="BA55" s="1250"/>
      <c r="BB55" s="1254" t="s">
        <v>580</v>
      </c>
      <c r="BC55" s="1254"/>
      <c r="BD55" s="1254"/>
      <c r="BE55" s="1254"/>
      <c r="BF55" s="1254"/>
      <c r="BG55" s="1254"/>
      <c r="BH55" s="1254"/>
      <c r="BI55" s="1254"/>
      <c r="BJ55" s="1254"/>
      <c r="BK55" s="1254"/>
      <c r="BL55" s="1254"/>
      <c r="BM55" s="1254"/>
      <c r="BN55" s="1254"/>
      <c r="BO55" s="1254"/>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581</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583</v>
      </c>
    </row>
    <row r="64" spans="1:109" x14ac:dyDescent="0.15">
      <c r="B64" s="1225"/>
      <c r="G64" s="1232"/>
      <c r="I64" s="1265"/>
      <c r="J64" s="1265"/>
      <c r="K64" s="1265"/>
      <c r="L64" s="1265"/>
      <c r="M64" s="1265"/>
      <c r="N64" s="1266"/>
      <c r="AM64" s="1232"/>
      <c r="AN64" s="1232" t="s">
        <v>576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522</v>
      </c>
      <c r="BQ72" s="1250"/>
      <c r="BR72" s="1250"/>
      <c r="BS72" s="1250"/>
      <c r="BT72" s="1250"/>
      <c r="BU72" s="1250"/>
      <c r="BV72" s="1250"/>
      <c r="BW72" s="1250"/>
      <c r="BX72" s="1250" t="s">
        <v>523</v>
      </c>
      <c r="BY72" s="1250"/>
      <c r="BZ72" s="1250"/>
      <c r="CA72" s="1250"/>
      <c r="CB72" s="1250"/>
      <c r="CC72" s="1250"/>
      <c r="CD72" s="1250"/>
      <c r="CE72" s="1250"/>
      <c r="CF72" s="1250" t="s">
        <v>524</v>
      </c>
      <c r="CG72" s="1250"/>
      <c r="CH72" s="1250"/>
      <c r="CI72" s="1250"/>
      <c r="CJ72" s="1250"/>
      <c r="CK72" s="1250"/>
      <c r="CL72" s="1250"/>
      <c r="CM72" s="1250"/>
      <c r="CN72" s="1250" t="s">
        <v>525</v>
      </c>
      <c r="CO72" s="1250"/>
      <c r="CP72" s="1250"/>
      <c r="CQ72" s="1250"/>
      <c r="CR72" s="1250"/>
      <c r="CS72" s="1250"/>
      <c r="CT72" s="1250"/>
      <c r="CU72" s="1250"/>
      <c r="CV72" s="1250" t="s">
        <v>526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579</v>
      </c>
      <c r="AO73" s="1254"/>
      <c r="AP73" s="1254"/>
      <c r="AQ73" s="1254"/>
      <c r="AR73" s="1254"/>
      <c r="AS73" s="1254"/>
      <c r="AT73" s="1254"/>
      <c r="AU73" s="1254"/>
      <c r="AV73" s="1254"/>
      <c r="AW73" s="1254"/>
      <c r="AX73" s="1254"/>
      <c r="AY73" s="1254"/>
      <c r="AZ73" s="1254"/>
      <c r="BA73" s="1254"/>
      <c r="BB73" s="1254" t="s">
        <v>580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585</v>
      </c>
      <c r="BC75" s="1254"/>
      <c r="BD75" s="1254"/>
      <c r="BE75" s="1254"/>
      <c r="BF75" s="1254"/>
      <c r="BG75" s="1254"/>
      <c r="BH75" s="1254"/>
      <c r="BI75" s="1254"/>
      <c r="BJ75" s="1254"/>
      <c r="BK75" s="1254"/>
      <c r="BL75" s="1254"/>
      <c r="BM75" s="1254"/>
      <c r="BN75" s="1254"/>
      <c r="BO75" s="1254"/>
      <c r="BP75" s="1255">
        <v>7.8</v>
      </c>
      <c r="BQ75" s="1255"/>
      <c r="BR75" s="1255"/>
      <c r="BS75" s="1255"/>
      <c r="BT75" s="1255"/>
      <c r="BU75" s="1255"/>
      <c r="BV75" s="1255"/>
      <c r="BW75" s="1255"/>
      <c r="BX75" s="1255">
        <v>8</v>
      </c>
      <c r="BY75" s="1255"/>
      <c r="BZ75" s="1255"/>
      <c r="CA75" s="1255"/>
      <c r="CB75" s="1255"/>
      <c r="CC75" s="1255"/>
      <c r="CD75" s="1255"/>
      <c r="CE75" s="1255"/>
      <c r="CF75" s="1255">
        <v>7.4</v>
      </c>
      <c r="CG75" s="1255"/>
      <c r="CH75" s="1255"/>
      <c r="CI75" s="1255"/>
      <c r="CJ75" s="1255"/>
      <c r="CK75" s="1255"/>
      <c r="CL75" s="1255"/>
      <c r="CM75" s="1255"/>
      <c r="CN75" s="1255">
        <v>6.7</v>
      </c>
      <c r="CO75" s="1255"/>
      <c r="CP75" s="1255"/>
      <c r="CQ75" s="1255"/>
      <c r="CR75" s="1255"/>
      <c r="CS75" s="1255"/>
      <c r="CT75" s="1255"/>
      <c r="CU75" s="1255"/>
      <c r="CV75" s="1255">
        <v>5.9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582</v>
      </c>
      <c r="AO77" s="1250"/>
      <c r="AP77" s="1250"/>
      <c r="AQ77" s="1250"/>
      <c r="AR77" s="1250"/>
      <c r="AS77" s="1250"/>
      <c r="AT77" s="1250"/>
      <c r="AU77" s="1250"/>
      <c r="AV77" s="1250"/>
      <c r="AW77" s="1250"/>
      <c r="AX77" s="1250"/>
      <c r="AY77" s="1250"/>
      <c r="AZ77" s="1250"/>
      <c r="BA77" s="1250"/>
      <c r="BB77" s="1254" t="s">
        <v>580</v>
      </c>
      <c r="BC77" s="1254"/>
      <c r="BD77" s="1254"/>
      <c r="BE77" s="1254"/>
      <c r="BF77" s="1254"/>
      <c r="BG77" s="1254"/>
      <c r="BH77" s="1254"/>
      <c r="BI77" s="1254"/>
      <c r="BJ77" s="1254"/>
      <c r="BK77" s="1254"/>
      <c r="BL77" s="1254"/>
      <c r="BM77" s="1254"/>
      <c r="BN77" s="1254"/>
      <c r="BO77" s="1254"/>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585</v>
      </c>
      <c r="BC79" s="1254"/>
      <c r="BD79" s="1254"/>
      <c r="BE79" s="1254"/>
      <c r="BF79" s="1254"/>
      <c r="BG79" s="1254"/>
      <c r="BH79" s="1254"/>
      <c r="BI79" s="1254"/>
      <c r="BJ79" s="1254"/>
      <c r="BK79" s="1254"/>
      <c r="BL79" s="1254"/>
      <c r="BM79" s="1254"/>
      <c r="BN79" s="1254"/>
      <c r="BO79" s="1254"/>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H7fnxAaluXNGHnMnNay7UiSOuAXwyRMZPwZJuujFTvkmDqkiwUOISddcne4urKe0AwFTqSKRP63jmFheoAIIbg==" saltValue="c6OS840uexp135ixe7Wk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516D3-4E7E-4E5C-AD86-2C33D91B78B5}">
  <sheetPr>
    <tabColor rgb="FFFFC000"/>
    <pageSetUpPr fitToPage="1"/>
  </sheetPr>
  <dimension ref="A1:DR125"/>
  <sheetViews>
    <sheetView showGridLines="0" zoomScale="70" zoomScaleNormal="70" zoomScaleSheetLayoutView="70" workbookViewId="0">
      <selection activeCell="BN71" sqref="BN7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fdBJIHNtipbsEwnu268xge6UWrJSIB9qAbgSrIJJuebPhoc8JrFWabofVmTf4fr45LHfuyq9QSfcjYAQK6mszQ==" saltValue="xBWnADZAIRwodyY2IsvV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2A0FE-39D4-4462-A8D5-9A35452F9C75}">
  <sheetPr>
    <tabColor rgb="FFFFC000"/>
    <pageSetUpPr fitToPage="1"/>
  </sheetPr>
  <dimension ref="A1:DR125"/>
  <sheetViews>
    <sheetView showGridLines="0" zoomScale="70" zoomScaleNormal="70" zoomScaleSheetLayoutView="55" workbookViewId="0">
      <selection activeCell="BN71" sqref="BN7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XCa8h8sK7JGC1RhzJqemVO+IpC4rXdk67Kj6odnX/4qgM+XqVvL0dokHT8x7ndgTrxHhVv6LCqbQ6meECLjgHA==" saltValue="AAQi5orc9V2Ggs4VGHeO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29497</v>
      </c>
      <c r="E3" s="156"/>
      <c r="F3" s="157">
        <v>103390</v>
      </c>
      <c r="G3" s="158"/>
      <c r="H3" s="159"/>
    </row>
    <row r="4" spans="1:8" x14ac:dyDescent="0.15">
      <c r="A4" s="160"/>
      <c r="B4" s="161"/>
      <c r="C4" s="162"/>
      <c r="D4" s="163">
        <v>10976</v>
      </c>
      <c r="E4" s="164"/>
      <c r="F4" s="165">
        <v>51269</v>
      </c>
      <c r="G4" s="166"/>
      <c r="H4" s="167"/>
    </row>
    <row r="5" spans="1:8" x14ac:dyDescent="0.15">
      <c r="A5" s="148" t="s">
        <v>516</v>
      </c>
      <c r="B5" s="153"/>
      <c r="C5" s="154"/>
      <c r="D5" s="155">
        <v>61445</v>
      </c>
      <c r="E5" s="156"/>
      <c r="F5" s="157">
        <v>117234</v>
      </c>
      <c r="G5" s="158"/>
      <c r="H5" s="159"/>
    </row>
    <row r="6" spans="1:8" x14ac:dyDescent="0.15">
      <c r="A6" s="160"/>
      <c r="B6" s="161"/>
      <c r="C6" s="162"/>
      <c r="D6" s="163">
        <v>29833</v>
      </c>
      <c r="E6" s="164"/>
      <c r="F6" s="165">
        <v>59796</v>
      </c>
      <c r="G6" s="166"/>
      <c r="H6" s="167"/>
    </row>
    <row r="7" spans="1:8" x14ac:dyDescent="0.15">
      <c r="A7" s="148" t="s">
        <v>517</v>
      </c>
      <c r="B7" s="153"/>
      <c r="C7" s="154"/>
      <c r="D7" s="155">
        <v>19510</v>
      </c>
      <c r="E7" s="156"/>
      <c r="F7" s="157">
        <v>97758</v>
      </c>
      <c r="G7" s="158"/>
      <c r="H7" s="159"/>
    </row>
    <row r="8" spans="1:8" x14ac:dyDescent="0.15">
      <c r="A8" s="160"/>
      <c r="B8" s="161"/>
      <c r="C8" s="162"/>
      <c r="D8" s="163">
        <v>11264</v>
      </c>
      <c r="E8" s="164"/>
      <c r="F8" s="165">
        <v>45946</v>
      </c>
      <c r="G8" s="166"/>
      <c r="H8" s="167"/>
    </row>
    <row r="9" spans="1:8" x14ac:dyDescent="0.15">
      <c r="A9" s="148" t="s">
        <v>518</v>
      </c>
      <c r="B9" s="153"/>
      <c r="C9" s="154"/>
      <c r="D9" s="155">
        <v>46607</v>
      </c>
      <c r="E9" s="156"/>
      <c r="F9" s="157">
        <v>91338</v>
      </c>
      <c r="G9" s="158"/>
      <c r="H9" s="159"/>
    </row>
    <row r="10" spans="1:8" x14ac:dyDescent="0.15">
      <c r="A10" s="160"/>
      <c r="B10" s="161"/>
      <c r="C10" s="162"/>
      <c r="D10" s="163">
        <v>14106</v>
      </c>
      <c r="E10" s="164"/>
      <c r="F10" s="165">
        <v>43989</v>
      </c>
      <c r="G10" s="166"/>
      <c r="H10" s="167"/>
    </row>
    <row r="11" spans="1:8" x14ac:dyDescent="0.15">
      <c r="A11" s="148" t="s">
        <v>519</v>
      </c>
      <c r="B11" s="153"/>
      <c r="C11" s="154"/>
      <c r="D11" s="155">
        <v>76621</v>
      </c>
      <c r="E11" s="156"/>
      <c r="F11" s="157">
        <v>103975</v>
      </c>
      <c r="G11" s="158"/>
      <c r="H11" s="159"/>
    </row>
    <row r="12" spans="1:8" x14ac:dyDescent="0.15">
      <c r="A12" s="160"/>
      <c r="B12" s="161"/>
      <c r="C12" s="168"/>
      <c r="D12" s="163">
        <v>18926</v>
      </c>
      <c r="E12" s="164"/>
      <c r="F12" s="165">
        <v>52698</v>
      </c>
      <c r="G12" s="166"/>
      <c r="H12" s="167"/>
    </row>
    <row r="13" spans="1:8" x14ac:dyDescent="0.15">
      <c r="A13" s="148"/>
      <c r="B13" s="153"/>
      <c r="C13" s="169"/>
      <c r="D13" s="170">
        <v>46736</v>
      </c>
      <c r="E13" s="171"/>
      <c r="F13" s="172">
        <v>102739</v>
      </c>
      <c r="G13" s="173"/>
      <c r="H13" s="159"/>
    </row>
    <row r="14" spans="1:8" x14ac:dyDescent="0.15">
      <c r="A14" s="160"/>
      <c r="B14" s="161"/>
      <c r="C14" s="162"/>
      <c r="D14" s="163">
        <v>17021</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7.85</v>
      </c>
      <c r="C19" s="174">
        <f>ROUND(VALUE(SUBSTITUTE(実質収支比率等に係る経年分析!G$48,"▲","-")),2)</f>
        <v>14.23</v>
      </c>
      <c r="D19" s="174">
        <f>ROUND(VALUE(SUBSTITUTE(実質収支比率等に係る経年分析!H$48,"▲","-")),2)</f>
        <v>14.07</v>
      </c>
      <c r="E19" s="174">
        <f>ROUND(VALUE(SUBSTITUTE(実質収支比率等に係る経年分析!I$48,"▲","-")),2)</f>
        <v>13.26</v>
      </c>
      <c r="F19" s="174">
        <f>ROUND(VALUE(SUBSTITUTE(実質収支比率等に係る経年分析!J$48,"▲","-")),2)</f>
        <v>10.9</v>
      </c>
    </row>
    <row r="20" spans="1:11" x14ac:dyDescent="0.15">
      <c r="A20" s="174" t="s">
        <v>53</v>
      </c>
      <c r="B20" s="174">
        <f>ROUND(VALUE(SUBSTITUTE(実質収支比率等に係る経年分析!F$47,"▲","-")),2)</f>
        <v>59.55</v>
      </c>
      <c r="C20" s="174">
        <f>ROUND(VALUE(SUBSTITUTE(実質収支比率等に係る経年分析!G$47,"▲","-")),2)</f>
        <v>60.16</v>
      </c>
      <c r="D20" s="174">
        <f>ROUND(VALUE(SUBSTITUTE(実質収支比率等に係る経年分析!H$47,"▲","-")),2)</f>
        <v>60.74</v>
      </c>
      <c r="E20" s="174">
        <f>ROUND(VALUE(SUBSTITUTE(実質収支比率等に係る経年分析!I$47,"▲","-")),2)</f>
        <v>62.25</v>
      </c>
      <c r="F20" s="174">
        <f>ROUND(VALUE(SUBSTITUTE(実質収支比率等に係る経年分析!J$47,"▲","-")),2)</f>
        <v>61.77</v>
      </c>
    </row>
    <row r="21" spans="1:11" x14ac:dyDescent="0.15">
      <c r="A21" s="174" t="s">
        <v>54</v>
      </c>
      <c r="B21" s="174">
        <f>IF(ISNUMBER(VALUE(SUBSTITUTE(実質収支比率等に係る経年分析!F$49,"▲","-"))),ROUND(VALUE(SUBSTITUTE(実質収支比率等に係る経年分析!F$49,"▲","-")),2),NA())</f>
        <v>-2.31</v>
      </c>
      <c r="C21" s="174">
        <f>IF(ISNUMBER(VALUE(SUBSTITUTE(実質収支比率等に係る経年分析!G$49,"▲","-"))),ROUND(VALUE(SUBSTITUTE(実質収支比率等に係る経年分析!G$49,"▲","-")),2),NA())</f>
        <v>10.53</v>
      </c>
      <c r="D21" s="174">
        <f>IF(ISNUMBER(VALUE(SUBSTITUTE(実質収支比率等に係る経年分析!H$49,"▲","-"))),ROUND(VALUE(SUBSTITUTE(実質収支比率等に係る経年分析!H$49,"▲","-")),2),NA())</f>
        <v>5.09</v>
      </c>
      <c r="E21" s="174">
        <f>IF(ISNUMBER(VALUE(SUBSTITUTE(実質収支比率等に係る経年分析!I$49,"▲","-"))),ROUND(VALUE(SUBSTITUTE(実質収支比率等に係る経年分析!I$49,"▲","-")),2),NA())</f>
        <v>-0.56999999999999995</v>
      </c>
      <c r="F21" s="174">
        <f>IF(ISNUMBER(VALUE(SUBSTITUTE(実質収支比率等に係る経年分析!J$49,"▲","-"))),ROUND(VALUE(SUBSTITUTE(実質収支比率等に係る経年分析!J$49,"▲","-")),2),NA())</f>
        <v>-1.41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大木町後期高齢者医療特別会計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10.9</v>
      </c>
    </row>
    <row r="35" spans="1:16" x14ac:dyDescent="0.15">
      <c r="A35" s="175" t="str">
        <f>IF(連結実質赤字比率に係る赤字・黒字の構成分析!C$35="",NA(),連結実質赤字比率に係る赤字・黒字の構成分析!C$35)</f>
        <v>大木町水道事業会計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24.4</v>
      </c>
    </row>
    <row r="36" spans="1:16" x14ac:dyDescent="0.15">
      <c r="A36" s="175" t="str">
        <f>IF(連結実質赤字比率に係る赤字・黒字の構成分析!C$34="",NA(),連結実質赤字比率に係る赤字・黒字の構成分析!C$34)</f>
        <v>大木町国民健康保険特別会計</v>
      </c>
      <c r="B36" s="175">
        <f>IF(ROUND(VALUE(SUBSTITUTE(連結実質赤字比率に係る赤字・黒字の構成分析!F$34,"▲", "-")), 2) &lt; 0, ABS(ROUND(VALUE(SUBSTITUTE(連結実質赤字比率に係る赤字・黒字の構成分析!F$34,"▲", "-")), 2)), NA())</f>
        <v>0.5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1.04</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3.72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4.7</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325</v>
      </c>
      <c r="E42" s="176"/>
      <c r="F42" s="176"/>
      <c r="G42" s="176">
        <f>'実質公債費比率（分子）の構造'!L$52</f>
        <v>330</v>
      </c>
      <c r="H42" s="176"/>
      <c r="I42" s="176"/>
      <c r="J42" s="176">
        <f>'実質公債費比率（分子）の構造'!M$52</f>
        <v>317</v>
      </c>
      <c r="K42" s="176"/>
      <c r="L42" s="176"/>
      <c r="M42" s="176">
        <f>'実質公債費比率（分子）の構造'!N$52</f>
        <v>317</v>
      </c>
      <c r="N42" s="176"/>
      <c r="O42" s="176"/>
      <c r="P42" s="176">
        <f>'実質公債費比率（分子）の構造'!O$52</f>
        <v>319</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75</v>
      </c>
      <c r="C44" s="176"/>
      <c r="D44" s="176"/>
      <c r="E44" s="176">
        <f>'実質公債費比率（分子）の構造'!L$50</f>
        <v>75</v>
      </c>
      <c r="F44" s="176"/>
      <c r="G44" s="176"/>
      <c r="H44" s="176">
        <f>'実質公債費比率（分子）の構造'!M$50</f>
        <v>14</v>
      </c>
      <c r="I44" s="176"/>
      <c r="J44" s="176"/>
      <c r="K44" s="176">
        <f>'実質公債費比率（分子）の構造'!N$50</f>
        <v>13</v>
      </c>
      <c r="L44" s="176"/>
      <c r="M44" s="176"/>
      <c r="N44" s="176">
        <f>'実質公債費比率（分子）の構造'!O$50</f>
        <v>13</v>
      </c>
      <c r="O44" s="176"/>
      <c r="P44" s="176"/>
    </row>
    <row r="45" spans="1:16" x14ac:dyDescent="0.15">
      <c r="A45" s="176" t="s">
        <v>63</v>
      </c>
      <c r="B45" s="176">
        <f>'実質公債費比率（分子）の構造'!K$49</f>
        <v>18</v>
      </c>
      <c r="C45" s="176"/>
      <c r="D45" s="176"/>
      <c r="E45" s="176">
        <f>'実質公債費比率（分子）の構造'!L$49</f>
        <v>20</v>
      </c>
      <c r="F45" s="176"/>
      <c r="G45" s="176"/>
      <c r="H45" s="176">
        <f>'実質公債費比率（分子）の構造'!M$49</f>
        <v>31</v>
      </c>
      <c r="I45" s="176"/>
      <c r="J45" s="176"/>
      <c r="K45" s="176">
        <f>'実質公債費比率（分子）の構造'!N$49</f>
        <v>34</v>
      </c>
      <c r="L45" s="176"/>
      <c r="M45" s="176"/>
      <c r="N45" s="176">
        <f>'実質公債費比率（分子）の構造'!O$49</f>
        <v>34</v>
      </c>
      <c r="O45" s="176"/>
      <c r="P45" s="176"/>
    </row>
    <row r="46" spans="1:16" x14ac:dyDescent="0.15">
      <c r="A46" s="176" t="s">
        <v>64</v>
      </c>
      <c r="B46" s="176">
        <f>'実質公債費比率（分子）の構造'!K$48</f>
        <v>0</v>
      </c>
      <c r="C46" s="176"/>
      <c r="D46" s="176"/>
      <c r="E46" s="176">
        <f>'実質公債費比率（分子）の構造'!L$48</f>
        <v>0</v>
      </c>
      <c r="F46" s="176"/>
      <c r="G46" s="176"/>
      <c r="H46" s="176">
        <f>'実質公債費比率（分子）の構造'!M$48</f>
        <v>16</v>
      </c>
      <c r="I46" s="176"/>
      <c r="J46" s="176"/>
      <c r="K46" s="176">
        <f>'実質公債費比率（分子）の構造'!N$48</f>
        <v>9</v>
      </c>
      <c r="L46" s="176"/>
      <c r="M46" s="176"/>
      <c r="N46" s="176">
        <f>'実質公債費比率（分子）の構造'!O$48</f>
        <v>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471</v>
      </c>
      <c r="C49" s="176"/>
      <c r="D49" s="176"/>
      <c r="E49" s="176">
        <f>'実質公債費比率（分子）の構造'!L$45</f>
        <v>484</v>
      </c>
      <c r="F49" s="176"/>
      <c r="G49" s="176"/>
      <c r="H49" s="176">
        <f>'実質公債費比率（分子）の構造'!M$45</f>
        <v>464</v>
      </c>
      <c r="I49" s="176"/>
      <c r="J49" s="176"/>
      <c r="K49" s="176">
        <f>'実質公債費比率（分子）の構造'!N$45</f>
        <v>454</v>
      </c>
      <c r="L49" s="176"/>
      <c r="M49" s="176"/>
      <c r="N49" s="176">
        <f>'実質公債費比率（分子）の構造'!O$45</f>
        <v>460</v>
      </c>
      <c r="O49" s="176"/>
      <c r="P49" s="176"/>
    </row>
    <row r="50" spans="1:16" x14ac:dyDescent="0.15">
      <c r="A50" s="176" t="s">
        <v>67</v>
      </c>
      <c r="B50" s="176" t="e">
        <f>NA()</f>
        <v>#N/A</v>
      </c>
      <c r="C50" s="176">
        <f>IF(ISNUMBER('実質公債費比率（分子）の構造'!K$53),'実質公債費比率（分子）の構造'!K$53,NA())</f>
        <v>239</v>
      </c>
      <c r="D50" s="176" t="e">
        <f>NA()</f>
        <v>#N/A</v>
      </c>
      <c r="E50" s="176" t="e">
        <f>NA()</f>
        <v>#N/A</v>
      </c>
      <c r="F50" s="176">
        <f>IF(ISNUMBER('実質公債費比率（分子）の構造'!L$53),'実質公債費比率（分子）の構造'!L$53,NA())</f>
        <v>249</v>
      </c>
      <c r="G50" s="176" t="e">
        <f>NA()</f>
        <v>#N/A</v>
      </c>
      <c r="H50" s="176" t="e">
        <f>NA()</f>
        <v>#N/A</v>
      </c>
      <c r="I50" s="176">
        <f>IF(ISNUMBER('実質公債費比率（分子）の構造'!M$53),'実質公債費比率（分子）の構造'!M$53,NA())</f>
        <v>208</v>
      </c>
      <c r="J50" s="176" t="e">
        <f>NA()</f>
        <v>#N/A</v>
      </c>
      <c r="K50" s="176" t="e">
        <f>NA()</f>
        <v>#N/A</v>
      </c>
      <c r="L50" s="176">
        <f>IF(ISNUMBER('実質公債費比率（分子）の構造'!N$53),'実質公債費比率（分子）の構造'!N$53,NA())</f>
        <v>193</v>
      </c>
      <c r="M50" s="176" t="e">
        <f>NA()</f>
        <v>#N/A</v>
      </c>
      <c r="N50" s="176" t="e">
        <f>NA()</f>
        <v>#N/A</v>
      </c>
      <c r="O50" s="176">
        <f>IF(ISNUMBER('実質公債費比率（分子）の構造'!O$53),'実質公債費比率（分子）の構造'!O$53,NA())</f>
        <v>192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3810</v>
      </c>
      <c r="E56" s="175"/>
      <c r="F56" s="175"/>
      <c r="G56" s="175">
        <f>'将来負担比率（分子）の構造'!J$52</f>
        <v>3886</v>
      </c>
      <c r="H56" s="175"/>
      <c r="I56" s="175"/>
      <c r="J56" s="175">
        <f>'将来負担比率（分子）の構造'!K$52</f>
        <v>3775</v>
      </c>
      <c r="K56" s="175"/>
      <c r="L56" s="175"/>
      <c r="M56" s="175">
        <f>'将来負担比率（分子）の構造'!L$52</f>
        <v>3584</v>
      </c>
      <c r="N56" s="175"/>
      <c r="O56" s="175"/>
      <c r="P56" s="175">
        <f>'将来負担比率（分子）の構造'!M$52</f>
        <v>3386</v>
      </c>
    </row>
    <row r="57" spans="1:16" x14ac:dyDescent="0.15">
      <c r="A57" s="175" t="s">
        <v>42</v>
      </c>
      <c r="B57" s="175"/>
      <c r="C57" s="175"/>
      <c r="D57" s="175">
        <f>'将来負担比率（分子）の構造'!I$51</f>
        <v>3</v>
      </c>
      <c r="E57" s="175"/>
      <c r="F57" s="175"/>
      <c r="G57" s="175">
        <f>'将来負担比率（分子）の構造'!J$51</f>
        <v>3</v>
      </c>
      <c r="H57" s="175"/>
      <c r="I57" s="175"/>
      <c r="J57" s="175">
        <f>'将来負担比率（分子）の構造'!K$51</f>
        <v>3</v>
      </c>
      <c r="K57" s="175"/>
      <c r="L57" s="175"/>
      <c r="M57" s="175">
        <f>'将来負担比率（分子）の構造'!L$51</f>
        <v>2</v>
      </c>
      <c r="N57" s="175"/>
      <c r="O57" s="175"/>
      <c r="P57" s="175">
        <f>'将来負担比率（分子）の構造'!M$51</f>
        <v>2</v>
      </c>
    </row>
    <row r="58" spans="1:16" x14ac:dyDescent="0.15">
      <c r="A58" s="175" t="s">
        <v>41</v>
      </c>
      <c r="B58" s="175"/>
      <c r="C58" s="175"/>
      <c r="D58" s="175">
        <f>'将来負担比率（分子）の構造'!I$50</f>
        <v>3883</v>
      </c>
      <c r="E58" s="175"/>
      <c r="F58" s="175"/>
      <c r="G58" s="175">
        <f>'将来負担比率（分子）の構造'!J$50</f>
        <v>4103</v>
      </c>
      <c r="H58" s="175"/>
      <c r="I58" s="175"/>
      <c r="J58" s="175">
        <f>'将来負担比率（分子）の構造'!K$50</f>
        <v>4650</v>
      </c>
      <c r="K58" s="175"/>
      <c r="L58" s="175"/>
      <c r="M58" s="175">
        <f>'将来負担比率（分子）の構造'!L$50</f>
        <v>5006</v>
      </c>
      <c r="N58" s="175"/>
      <c r="O58" s="175"/>
      <c r="P58" s="175">
        <f>'将来負担比率（分子）の構造'!M$50</f>
        <v>5242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793</v>
      </c>
      <c r="C62" s="175"/>
      <c r="D62" s="175"/>
      <c r="E62" s="175">
        <f>'将来負担比率（分子）の構造'!J$45</f>
        <v>720</v>
      </c>
      <c r="F62" s="175"/>
      <c r="G62" s="175"/>
      <c r="H62" s="175">
        <f>'将来負担比率（分子）の構造'!K$45</f>
        <v>674</v>
      </c>
      <c r="I62" s="175"/>
      <c r="J62" s="175"/>
      <c r="K62" s="175">
        <f>'将来負担比率（分子）の構造'!L$45</f>
        <v>724</v>
      </c>
      <c r="L62" s="175"/>
      <c r="M62" s="175"/>
      <c r="N62" s="175">
        <f>'将来負担比率（分子）の構造'!M$45</f>
        <v>693</v>
      </c>
      <c r="O62" s="175"/>
      <c r="P62" s="175"/>
    </row>
    <row r="63" spans="1:16" x14ac:dyDescent="0.15">
      <c r="A63" s="175" t="s">
        <v>34</v>
      </c>
      <c r="B63" s="175">
        <f>'将来負担比率（分子）の構造'!I$44</f>
        <v>276</v>
      </c>
      <c r="C63" s="175"/>
      <c r="D63" s="175"/>
      <c r="E63" s="175">
        <f>'将来負担比率（分子）の構造'!J$44</f>
        <v>281</v>
      </c>
      <c r="F63" s="175"/>
      <c r="G63" s="175"/>
      <c r="H63" s="175">
        <f>'将来負担比率（分子）の構造'!K$44</f>
        <v>253</v>
      </c>
      <c r="I63" s="175"/>
      <c r="J63" s="175"/>
      <c r="K63" s="175">
        <f>'将来負担比率（分子）の構造'!L$44</f>
        <v>226</v>
      </c>
      <c r="L63" s="175"/>
      <c r="M63" s="175"/>
      <c r="N63" s="175">
        <f>'将来負担比率（分子）の構造'!M$44</f>
        <v>195</v>
      </c>
      <c r="O63" s="175"/>
      <c r="P63" s="175"/>
    </row>
    <row r="64" spans="1:16" x14ac:dyDescent="0.15">
      <c r="A64" s="175" t="s">
        <v>33</v>
      </c>
      <c r="B64" s="175">
        <f>'将来負担比率（分子）の構造'!I$43</f>
        <v>1</v>
      </c>
      <c r="C64" s="175"/>
      <c r="D64" s="175"/>
      <c r="E64" s="175">
        <f>'将来負担比率（分子）の構造'!J$43</f>
        <v>5</v>
      </c>
      <c r="F64" s="175"/>
      <c r="G64" s="175"/>
      <c r="H64" s="175">
        <f>'将来負担比率（分子）の構造'!K$43</f>
        <v>188</v>
      </c>
      <c r="I64" s="175"/>
      <c r="J64" s="175"/>
      <c r="K64" s="175">
        <f>'将来負担比率（分子）の構造'!L$43</f>
        <v>272</v>
      </c>
      <c r="L64" s="175"/>
      <c r="M64" s="175"/>
      <c r="N64" s="175">
        <f>'将来負担比率（分子）の構造'!M$43</f>
        <v>299</v>
      </c>
      <c r="O64" s="175"/>
      <c r="P64" s="175"/>
    </row>
    <row r="65" spans="1:16" x14ac:dyDescent="0.15">
      <c r="A65" s="175" t="s">
        <v>32</v>
      </c>
      <c r="B65" s="175">
        <f>'将来負担比率（分子）の構造'!I$42</f>
        <v>270</v>
      </c>
      <c r="C65" s="175"/>
      <c r="D65" s="175"/>
      <c r="E65" s="175">
        <f>'将来負担比率（分子）の構造'!J$42</f>
        <v>196</v>
      </c>
      <c r="F65" s="175"/>
      <c r="G65" s="175"/>
      <c r="H65" s="175">
        <f>'将来負担比率（分子）の構造'!K$42</f>
        <v>186</v>
      </c>
      <c r="I65" s="175"/>
      <c r="J65" s="175"/>
      <c r="K65" s="175">
        <f>'将来負担比率（分子）の構造'!L$42</f>
        <v>172</v>
      </c>
      <c r="L65" s="175"/>
      <c r="M65" s="175"/>
      <c r="N65" s="175">
        <f>'将来負担比率（分子）の構造'!M$42</f>
        <v>159</v>
      </c>
      <c r="O65" s="175"/>
      <c r="P65" s="175"/>
    </row>
    <row r="66" spans="1:16" x14ac:dyDescent="0.15">
      <c r="A66" s="175" t="s">
        <v>31</v>
      </c>
      <c r="B66" s="175">
        <f>'将来負担比率（分子）の構造'!I$41</f>
        <v>4873</v>
      </c>
      <c r="C66" s="175"/>
      <c r="D66" s="175"/>
      <c r="E66" s="175">
        <f>'将来負担比率（分子）の構造'!J$41</f>
        <v>5012</v>
      </c>
      <c r="F66" s="175"/>
      <c r="G66" s="175"/>
      <c r="H66" s="175">
        <f>'将来負担比率（分子）の構造'!K$41</f>
        <v>4785</v>
      </c>
      <c r="I66" s="175"/>
      <c r="J66" s="175"/>
      <c r="K66" s="175">
        <f>'将来負担比率（分子）の構造'!L$41</f>
        <v>4484</v>
      </c>
      <c r="L66" s="175"/>
      <c r="M66" s="175"/>
      <c r="N66" s="175">
        <f>'将来負担比率（分子）の構造'!M$41</f>
        <v>4243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2219</v>
      </c>
      <c r="C72" s="179">
        <f>基金残高に係る経年分析!G55</f>
        <v>2236</v>
      </c>
      <c r="D72" s="179">
        <f>基金残高に係る経年分析!H55</f>
        <v>2262</v>
      </c>
    </row>
    <row r="73" spans="1:16" x14ac:dyDescent="0.15">
      <c r="A73" s="178" t="s">
        <v>74</v>
      </c>
      <c r="B73" s="179">
        <f>基金残高に係る経年分析!F56</f>
        <v>335</v>
      </c>
      <c r="C73" s="179">
        <f>基金残高に係る経年分析!G56</f>
        <v>355</v>
      </c>
      <c r="D73" s="179">
        <f>基金残高に係る経年分析!H56</f>
        <v>392</v>
      </c>
    </row>
    <row r="74" spans="1:16" x14ac:dyDescent="0.15">
      <c r="A74" s="178" t="s">
        <v>75</v>
      </c>
      <c r="B74" s="179">
        <f>基金残高に係る経年分析!F57</f>
        <v>1947</v>
      </c>
      <c r="C74" s="179">
        <f>基金残高に係る経年分析!G57</f>
        <v>2265</v>
      </c>
      <c r="D74" s="179">
        <f>基金残高に係る経年分析!H57</f>
        <v>2439</v>
      </c>
    </row>
  </sheetData>
  <sheetProtection algorithmName="SHA-512" hashValue="dtP/H/5G+S6cmItIyZhfWEk6z8Mmxz/X0EBRm7qOwx4N4GKeJaX8SNv6hgbIzXRqkW8I8lIHW6vcHOiMBGIKVw==" saltValue="Um9yLLb5T2w229BfY44C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1461291</v>
      </c>
      <c r="S5" s="677"/>
      <c r="T5" s="677"/>
      <c r="U5" s="677"/>
      <c r="V5" s="677"/>
      <c r="W5" s="677"/>
      <c r="X5" s="677"/>
      <c r="Y5" s="702"/>
      <c r="Z5" s="715">
        <v>17.899999999999999</v>
      </c>
      <c r="AA5" s="715"/>
      <c r="AB5" s="715"/>
      <c r="AC5" s="715"/>
      <c r="AD5" s="716">
        <v>1461291</v>
      </c>
      <c r="AE5" s="716"/>
      <c r="AF5" s="716"/>
      <c r="AG5" s="716"/>
      <c r="AH5" s="716"/>
      <c r="AI5" s="716"/>
      <c r="AJ5" s="716"/>
      <c r="AK5" s="716"/>
      <c r="AL5" s="703">
        <v>40.1</v>
      </c>
      <c r="AM5" s="685"/>
      <c r="AN5" s="685"/>
      <c r="AO5" s="704"/>
      <c r="AP5" s="679" t="s">
        <v>216</v>
      </c>
      <c r="AQ5" s="680"/>
      <c r="AR5" s="680"/>
      <c r="AS5" s="680"/>
      <c r="AT5" s="680"/>
      <c r="AU5" s="680"/>
      <c r="AV5" s="680"/>
      <c r="AW5" s="680"/>
      <c r="AX5" s="680"/>
      <c r="AY5" s="680"/>
      <c r="AZ5" s="680"/>
      <c r="BA5" s="680"/>
      <c r="BB5" s="680"/>
      <c r="BC5" s="680"/>
      <c r="BD5" s="680"/>
      <c r="BE5" s="680"/>
      <c r="BF5" s="681"/>
      <c r="BG5" s="621">
        <v>1461291</v>
      </c>
      <c r="BH5" s="622"/>
      <c r="BI5" s="622"/>
      <c r="BJ5" s="622"/>
      <c r="BK5" s="622"/>
      <c r="BL5" s="622"/>
      <c r="BM5" s="622"/>
      <c r="BN5" s="623"/>
      <c r="BO5" s="659">
        <v>100</v>
      </c>
      <c r="BP5" s="659"/>
      <c r="BQ5" s="659"/>
      <c r="BR5" s="659"/>
      <c r="BS5" s="660" t="s">
        <v>121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78071</v>
      </c>
      <c r="S6" s="622"/>
      <c r="T6" s="622"/>
      <c r="U6" s="622"/>
      <c r="V6" s="622"/>
      <c r="W6" s="622"/>
      <c r="X6" s="622"/>
      <c r="Y6" s="623"/>
      <c r="Z6" s="659">
        <v>1</v>
      </c>
      <c r="AA6" s="659"/>
      <c r="AB6" s="659"/>
      <c r="AC6" s="659"/>
      <c r="AD6" s="660">
        <v>78071</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1461291</v>
      </c>
      <c r="BH6" s="622"/>
      <c r="BI6" s="622"/>
      <c r="BJ6" s="622"/>
      <c r="BK6" s="622"/>
      <c r="BL6" s="622"/>
      <c r="BM6" s="622"/>
      <c r="BN6" s="623"/>
      <c r="BO6" s="659">
        <v>100</v>
      </c>
      <c r="BP6" s="659"/>
      <c r="BQ6" s="659"/>
      <c r="BR6" s="659"/>
      <c r="BS6" s="660" t="s">
        <v>121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68656</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68656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374</v>
      </c>
      <c r="S7" s="622"/>
      <c r="T7" s="622"/>
      <c r="U7" s="622"/>
      <c r="V7" s="622"/>
      <c r="W7" s="622"/>
      <c r="X7" s="622"/>
      <c r="Y7" s="623"/>
      <c r="Z7" s="659">
        <v>0</v>
      </c>
      <c r="AA7" s="659"/>
      <c r="AB7" s="659"/>
      <c r="AC7" s="659"/>
      <c r="AD7" s="660">
        <v>374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599959</v>
      </c>
      <c r="BH7" s="622"/>
      <c r="BI7" s="622"/>
      <c r="BJ7" s="622"/>
      <c r="BK7" s="622"/>
      <c r="BL7" s="622"/>
      <c r="BM7" s="622"/>
      <c r="BN7" s="623"/>
      <c r="BO7" s="659">
        <v>41.1</v>
      </c>
      <c r="BP7" s="659"/>
      <c r="BQ7" s="659"/>
      <c r="BR7" s="659"/>
      <c r="BS7" s="660" t="s">
        <v>121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1969322</v>
      </c>
      <c r="CS7" s="622"/>
      <c r="CT7" s="622"/>
      <c r="CU7" s="622"/>
      <c r="CV7" s="622"/>
      <c r="CW7" s="622"/>
      <c r="CX7" s="622"/>
      <c r="CY7" s="623"/>
      <c r="CZ7" s="659">
        <v>25.9</v>
      </c>
      <c r="DA7" s="659"/>
      <c r="DB7" s="659"/>
      <c r="DC7" s="659"/>
      <c r="DD7" s="627">
        <v>334625</v>
      </c>
      <c r="DE7" s="622"/>
      <c r="DF7" s="622"/>
      <c r="DG7" s="622"/>
      <c r="DH7" s="622"/>
      <c r="DI7" s="622"/>
      <c r="DJ7" s="622"/>
      <c r="DK7" s="622"/>
      <c r="DL7" s="622"/>
      <c r="DM7" s="622"/>
      <c r="DN7" s="622"/>
      <c r="DO7" s="622"/>
      <c r="DP7" s="623"/>
      <c r="DQ7" s="627">
        <v>793070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7721</v>
      </c>
      <c r="S8" s="622"/>
      <c r="T8" s="622"/>
      <c r="U8" s="622"/>
      <c r="V8" s="622"/>
      <c r="W8" s="622"/>
      <c r="X8" s="622"/>
      <c r="Y8" s="623"/>
      <c r="Z8" s="659">
        <v>0.1</v>
      </c>
      <c r="AA8" s="659"/>
      <c r="AB8" s="659"/>
      <c r="AC8" s="659"/>
      <c r="AD8" s="660">
        <v>7721</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24370</v>
      </c>
      <c r="BH8" s="622"/>
      <c r="BI8" s="622"/>
      <c r="BJ8" s="622"/>
      <c r="BK8" s="622"/>
      <c r="BL8" s="622"/>
      <c r="BM8" s="622"/>
      <c r="BN8" s="623"/>
      <c r="BO8" s="659">
        <v>1.7</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2629711</v>
      </c>
      <c r="CS8" s="622"/>
      <c r="CT8" s="622"/>
      <c r="CU8" s="622"/>
      <c r="CV8" s="622"/>
      <c r="CW8" s="622"/>
      <c r="CX8" s="622"/>
      <c r="CY8" s="623"/>
      <c r="CZ8" s="659">
        <v>34.6</v>
      </c>
      <c r="DA8" s="659"/>
      <c r="DB8" s="659"/>
      <c r="DC8" s="659"/>
      <c r="DD8" s="627">
        <v>6201</v>
      </c>
      <c r="DE8" s="622"/>
      <c r="DF8" s="622"/>
      <c r="DG8" s="622"/>
      <c r="DH8" s="622"/>
      <c r="DI8" s="622"/>
      <c r="DJ8" s="622"/>
      <c r="DK8" s="622"/>
      <c r="DL8" s="622"/>
      <c r="DM8" s="622"/>
      <c r="DN8" s="622"/>
      <c r="DO8" s="622"/>
      <c r="DP8" s="623"/>
      <c r="DQ8" s="627">
        <v>1325568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9550</v>
      </c>
      <c r="S9" s="622"/>
      <c r="T9" s="622"/>
      <c r="U9" s="622"/>
      <c r="V9" s="622"/>
      <c r="W9" s="622"/>
      <c r="X9" s="622"/>
      <c r="Y9" s="623"/>
      <c r="Z9" s="659">
        <v>0.1</v>
      </c>
      <c r="AA9" s="659"/>
      <c r="AB9" s="659"/>
      <c r="AC9" s="659"/>
      <c r="AD9" s="660">
        <v>9550</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525093</v>
      </c>
      <c r="BH9" s="622"/>
      <c r="BI9" s="622"/>
      <c r="BJ9" s="622"/>
      <c r="BK9" s="622"/>
      <c r="BL9" s="622"/>
      <c r="BM9" s="622"/>
      <c r="BN9" s="623"/>
      <c r="BO9" s="659">
        <v>35.9</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660230</v>
      </c>
      <c r="CS9" s="622"/>
      <c r="CT9" s="622"/>
      <c r="CU9" s="622"/>
      <c r="CV9" s="622"/>
      <c r="CW9" s="622"/>
      <c r="CX9" s="622"/>
      <c r="CY9" s="623"/>
      <c r="CZ9" s="659">
        <v>8.6999999999999993</v>
      </c>
      <c r="DA9" s="659"/>
      <c r="DB9" s="659"/>
      <c r="DC9" s="659"/>
      <c r="DD9" s="627">
        <v>40052</v>
      </c>
      <c r="DE9" s="622"/>
      <c r="DF9" s="622"/>
      <c r="DG9" s="622"/>
      <c r="DH9" s="622"/>
      <c r="DI9" s="622"/>
      <c r="DJ9" s="622"/>
      <c r="DK9" s="622"/>
      <c r="DL9" s="622"/>
      <c r="DM9" s="622"/>
      <c r="DN9" s="622"/>
      <c r="DO9" s="622"/>
      <c r="DP9" s="623"/>
      <c r="DQ9" s="627">
        <v>417106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34276</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318537</v>
      </c>
      <c r="S11" s="622"/>
      <c r="T11" s="622"/>
      <c r="U11" s="622"/>
      <c r="V11" s="622"/>
      <c r="W11" s="622"/>
      <c r="X11" s="622"/>
      <c r="Y11" s="623"/>
      <c r="Z11" s="624">
        <v>3.9</v>
      </c>
      <c r="AA11" s="625"/>
      <c r="AB11" s="625"/>
      <c r="AC11" s="626"/>
      <c r="AD11" s="627">
        <v>318537</v>
      </c>
      <c r="AE11" s="622"/>
      <c r="AF11" s="622"/>
      <c r="AG11" s="622"/>
      <c r="AH11" s="622"/>
      <c r="AI11" s="622"/>
      <c r="AJ11" s="622"/>
      <c r="AK11" s="623"/>
      <c r="AL11" s="624">
        <v>8.6999999999999993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16220</v>
      </c>
      <c r="BH11" s="622"/>
      <c r="BI11" s="622"/>
      <c r="BJ11" s="622"/>
      <c r="BK11" s="622"/>
      <c r="BL11" s="622"/>
      <c r="BM11" s="622"/>
      <c r="BN11" s="623"/>
      <c r="BO11" s="659">
        <v>1.1000000000000001</v>
      </c>
      <c r="BP11" s="659"/>
      <c r="BQ11" s="659"/>
      <c r="BR11" s="659"/>
      <c r="BS11" s="660" t="s">
        <v>121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468311</v>
      </c>
      <c r="CS11" s="622"/>
      <c r="CT11" s="622"/>
      <c r="CU11" s="622"/>
      <c r="CV11" s="622"/>
      <c r="CW11" s="622"/>
      <c r="CX11" s="622"/>
      <c r="CY11" s="623"/>
      <c r="CZ11" s="659">
        <v>6.2</v>
      </c>
      <c r="DA11" s="659"/>
      <c r="DB11" s="659"/>
      <c r="DC11" s="659"/>
      <c r="DD11" s="627">
        <v>215573</v>
      </c>
      <c r="DE11" s="622"/>
      <c r="DF11" s="622"/>
      <c r="DG11" s="622"/>
      <c r="DH11" s="622"/>
      <c r="DI11" s="622"/>
      <c r="DJ11" s="622"/>
      <c r="DK11" s="622"/>
      <c r="DL11" s="622"/>
      <c r="DM11" s="622"/>
      <c r="DN11" s="622"/>
      <c r="DO11" s="622"/>
      <c r="DP11" s="623"/>
      <c r="DQ11" s="627">
        <v>223555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693811</v>
      </c>
      <c r="BH12" s="622"/>
      <c r="BI12" s="622"/>
      <c r="BJ12" s="622"/>
      <c r="BK12" s="622"/>
      <c r="BL12" s="622"/>
      <c r="BM12" s="622"/>
      <c r="BN12" s="623"/>
      <c r="BO12" s="659">
        <v>47.5</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155901</v>
      </c>
      <c r="CS12" s="622"/>
      <c r="CT12" s="622"/>
      <c r="CU12" s="622"/>
      <c r="CV12" s="622"/>
      <c r="CW12" s="622"/>
      <c r="CX12" s="622"/>
      <c r="CY12" s="623"/>
      <c r="CZ12" s="659">
        <v>2.1</v>
      </c>
      <c r="DA12" s="659"/>
      <c r="DB12" s="659"/>
      <c r="DC12" s="659"/>
      <c r="DD12" s="627" t="s">
        <v>121</v>
      </c>
      <c r="DE12" s="622"/>
      <c r="DF12" s="622"/>
      <c r="DG12" s="622"/>
      <c r="DH12" s="622"/>
      <c r="DI12" s="622"/>
      <c r="DJ12" s="622"/>
      <c r="DK12" s="622"/>
      <c r="DL12" s="622"/>
      <c r="DM12" s="622"/>
      <c r="DN12" s="622"/>
      <c r="DO12" s="622"/>
      <c r="DP12" s="623"/>
      <c r="DQ12" s="627">
        <v>46758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690427</v>
      </c>
      <c r="BH13" s="622"/>
      <c r="BI13" s="622"/>
      <c r="BJ13" s="622"/>
      <c r="BK13" s="622"/>
      <c r="BL13" s="622"/>
      <c r="BM13" s="622"/>
      <c r="BN13" s="623"/>
      <c r="BO13" s="659">
        <v>47.2</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259466</v>
      </c>
      <c r="CS13" s="622"/>
      <c r="CT13" s="622"/>
      <c r="CU13" s="622"/>
      <c r="CV13" s="622"/>
      <c r="CW13" s="622"/>
      <c r="CX13" s="622"/>
      <c r="CY13" s="623"/>
      <c r="CZ13" s="659">
        <v>3.4</v>
      </c>
      <c r="DA13" s="659"/>
      <c r="DB13" s="659"/>
      <c r="DC13" s="659"/>
      <c r="DD13" s="627">
        <v>161147</v>
      </c>
      <c r="DE13" s="622"/>
      <c r="DF13" s="622"/>
      <c r="DG13" s="622"/>
      <c r="DH13" s="622"/>
      <c r="DI13" s="622"/>
      <c r="DJ13" s="622"/>
      <c r="DK13" s="622"/>
      <c r="DL13" s="622"/>
      <c r="DM13" s="622"/>
      <c r="DN13" s="622"/>
      <c r="DO13" s="622"/>
      <c r="DP13" s="623"/>
      <c r="DQ13" s="627">
        <v>197088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788</v>
      </c>
      <c r="S14" s="622"/>
      <c r="T14" s="622"/>
      <c r="U14" s="622"/>
      <c r="V14" s="622"/>
      <c r="W14" s="622"/>
      <c r="X14" s="622"/>
      <c r="Y14" s="623"/>
      <c r="Z14" s="659">
        <v>0</v>
      </c>
      <c r="AA14" s="659"/>
      <c r="AB14" s="659"/>
      <c r="AC14" s="659"/>
      <c r="AD14" s="660">
        <v>788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55927</v>
      </c>
      <c r="BH14" s="622"/>
      <c r="BI14" s="622"/>
      <c r="BJ14" s="622"/>
      <c r="BK14" s="622"/>
      <c r="BL14" s="622"/>
      <c r="BM14" s="622"/>
      <c r="BN14" s="623"/>
      <c r="BO14" s="659">
        <v>3.8</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199718</v>
      </c>
      <c r="CS14" s="622"/>
      <c r="CT14" s="622"/>
      <c r="CU14" s="622"/>
      <c r="CV14" s="622"/>
      <c r="CW14" s="622"/>
      <c r="CX14" s="622"/>
      <c r="CY14" s="623"/>
      <c r="CZ14" s="659">
        <v>2.6</v>
      </c>
      <c r="DA14" s="659"/>
      <c r="DB14" s="659"/>
      <c r="DC14" s="659"/>
      <c r="DD14" s="627">
        <v>2481</v>
      </c>
      <c r="DE14" s="622"/>
      <c r="DF14" s="622"/>
      <c r="DG14" s="622"/>
      <c r="DH14" s="622"/>
      <c r="DI14" s="622"/>
      <c r="DJ14" s="622"/>
      <c r="DK14" s="622"/>
      <c r="DL14" s="622"/>
      <c r="DM14" s="622"/>
      <c r="DN14" s="622"/>
      <c r="DO14" s="622"/>
      <c r="DP14" s="623"/>
      <c r="DQ14" s="627">
        <v>198540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111594</v>
      </c>
      <c r="BH15" s="622"/>
      <c r="BI15" s="622"/>
      <c r="BJ15" s="622"/>
      <c r="BK15" s="622"/>
      <c r="BL15" s="622"/>
      <c r="BM15" s="622"/>
      <c r="BN15" s="623"/>
      <c r="BO15" s="659">
        <v>7.6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723707</v>
      </c>
      <c r="CS15" s="622"/>
      <c r="CT15" s="622"/>
      <c r="CU15" s="622"/>
      <c r="CV15" s="622"/>
      <c r="CW15" s="622"/>
      <c r="CX15" s="622"/>
      <c r="CY15" s="623"/>
      <c r="CZ15" s="659">
        <v>9.5</v>
      </c>
      <c r="DA15" s="659"/>
      <c r="DB15" s="659"/>
      <c r="DC15" s="659"/>
      <c r="DD15" s="627">
        <v>290323</v>
      </c>
      <c r="DE15" s="622"/>
      <c r="DF15" s="622"/>
      <c r="DG15" s="622"/>
      <c r="DH15" s="622"/>
      <c r="DI15" s="622"/>
      <c r="DJ15" s="622"/>
      <c r="DK15" s="622"/>
      <c r="DL15" s="622"/>
      <c r="DM15" s="622"/>
      <c r="DN15" s="622"/>
      <c r="DO15" s="622"/>
      <c r="DP15" s="623"/>
      <c r="DQ15" s="627">
        <v>448017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14038</v>
      </c>
      <c r="S16" s="622"/>
      <c r="T16" s="622"/>
      <c r="U16" s="622"/>
      <c r="V16" s="622"/>
      <c r="W16" s="622"/>
      <c r="X16" s="622"/>
      <c r="Y16" s="623"/>
      <c r="Z16" s="659">
        <v>0.2</v>
      </c>
      <c r="AA16" s="659"/>
      <c r="AB16" s="659"/>
      <c r="AC16" s="659"/>
      <c r="AD16" s="660">
        <v>14038</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26484</v>
      </c>
      <c r="S17" s="622"/>
      <c r="T17" s="622"/>
      <c r="U17" s="622"/>
      <c r="V17" s="622"/>
      <c r="W17" s="622"/>
      <c r="X17" s="622"/>
      <c r="Y17" s="623"/>
      <c r="Z17" s="659">
        <v>0.3</v>
      </c>
      <c r="AA17" s="659"/>
      <c r="AB17" s="659"/>
      <c r="AC17" s="659"/>
      <c r="AD17" s="660">
        <v>26484</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459689</v>
      </c>
      <c r="CS17" s="622"/>
      <c r="CT17" s="622"/>
      <c r="CU17" s="622"/>
      <c r="CV17" s="622"/>
      <c r="CW17" s="622"/>
      <c r="CX17" s="622"/>
      <c r="CY17" s="623"/>
      <c r="CZ17" s="659">
        <v>6.1</v>
      </c>
      <c r="DA17" s="659"/>
      <c r="DB17" s="659"/>
      <c r="DC17" s="659"/>
      <c r="DD17" s="627" t="s">
        <v>121</v>
      </c>
      <c r="DE17" s="622"/>
      <c r="DF17" s="622"/>
      <c r="DG17" s="622"/>
      <c r="DH17" s="622"/>
      <c r="DI17" s="622"/>
      <c r="DJ17" s="622"/>
      <c r="DK17" s="622"/>
      <c r="DL17" s="622"/>
      <c r="DM17" s="622"/>
      <c r="DN17" s="622"/>
      <c r="DO17" s="622"/>
      <c r="DP17" s="623"/>
      <c r="DQ17" s="627">
        <v>459689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16513</v>
      </c>
      <c r="S18" s="622"/>
      <c r="T18" s="622"/>
      <c r="U18" s="622"/>
      <c r="V18" s="622"/>
      <c r="W18" s="622"/>
      <c r="X18" s="622"/>
      <c r="Y18" s="623"/>
      <c r="Z18" s="659">
        <v>0.2</v>
      </c>
      <c r="AA18" s="659"/>
      <c r="AB18" s="659"/>
      <c r="AC18" s="659"/>
      <c r="AD18" s="660">
        <v>16513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14826</v>
      </c>
      <c r="S19" s="622"/>
      <c r="T19" s="622"/>
      <c r="U19" s="622"/>
      <c r="V19" s="622"/>
      <c r="W19" s="622"/>
      <c r="X19" s="622"/>
      <c r="Y19" s="623"/>
      <c r="Z19" s="659">
        <v>0.2</v>
      </c>
      <c r="AA19" s="659"/>
      <c r="AB19" s="659"/>
      <c r="AC19" s="659"/>
      <c r="AD19" s="660">
        <v>14826</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1687</v>
      </c>
      <c r="S20" s="622"/>
      <c r="T20" s="622"/>
      <c r="U20" s="622"/>
      <c r="V20" s="622"/>
      <c r="W20" s="622"/>
      <c r="X20" s="622"/>
      <c r="Y20" s="623"/>
      <c r="Z20" s="659">
        <v>0</v>
      </c>
      <c r="AA20" s="659"/>
      <c r="AB20" s="659"/>
      <c r="AC20" s="659"/>
      <c r="AD20" s="660">
        <v>1687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7594711</v>
      </c>
      <c r="CS20" s="622"/>
      <c r="CT20" s="622"/>
      <c r="CU20" s="622"/>
      <c r="CV20" s="622"/>
      <c r="CW20" s="622"/>
      <c r="CX20" s="622"/>
      <c r="CY20" s="623"/>
      <c r="CZ20" s="659">
        <v>100</v>
      </c>
      <c r="DA20" s="659"/>
      <c r="DB20" s="659"/>
      <c r="DC20" s="659"/>
      <c r="DD20" s="627">
        <v>1050402</v>
      </c>
      <c r="DE20" s="622"/>
      <c r="DF20" s="622"/>
      <c r="DG20" s="622"/>
      <c r="DH20" s="622"/>
      <c r="DI20" s="622"/>
      <c r="DJ20" s="622"/>
      <c r="DK20" s="622"/>
      <c r="DL20" s="622"/>
      <c r="DM20" s="622"/>
      <c r="DN20" s="622"/>
      <c r="DO20" s="622"/>
      <c r="DP20" s="623"/>
      <c r="DQ20" s="627">
        <v>4178047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1871631</v>
      </c>
      <c r="S21" s="622"/>
      <c r="T21" s="622"/>
      <c r="U21" s="622"/>
      <c r="V21" s="622"/>
      <c r="W21" s="622"/>
      <c r="X21" s="622"/>
      <c r="Y21" s="623"/>
      <c r="Z21" s="659">
        <v>23</v>
      </c>
      <c r="AA21" s="659"/>
      <c r="AB21" s="659"/>
      <c r="AC21" s="659"/>
      <c r="AD21" s="660">
        <v>1704071</v>
      </c>
      <c r="AE21" s="660"/>
      <c r="AF21" s="660"/>
      <c r="AG21" s="660"/>
      <c r="AH21" s="660"/>
      <c r="AI21" s="660"/>
      <c r="AJ21" s="660"/>
      <c r="AK21" s="660"/>
      <c r="AL21" s="624">
        <v>46.8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1704071</v>
      </c>
      <c r="S22" s="622"/>
      <c r="T22" s="622"/>
      <c r="U22" s="622"/>
      <c r="V22" s="622"/>
      <c r="W22" s="622"/>
      <c r="X22" s="622"/>
      <c r="Y22" s="623"/>
      <c r="Z22" s="659">
        <v>20.9</v>
      </c>
      <c r="AA22" s="659"/>
      <c r="AB22" s="659"/>
      <c r="AC22" s="659"/>
      <c r="AD22" s="660">
        <v>1704071</v>
      </c>
      <c r="AE22" s="660"/>
      <c r="AF22" s="660"/>
      <c r="AG22" s="660"/>
      <c r="AH22" s="660"/>
      <c r="AI22" s="660"/>
      <c r="AJ22" s="660"/>
      <c r="AK22" s="660"/>
      <c r="AL22" s="624">
        <v>46.8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167560</v>
      </c>
      <c r="S23" s="622"/>
      <c r="T23" s="622"/>
      <c r="U23" s="622"/>
      <c r="V23" s="622"/>
      <c r="W23" s="622"/>
      <c r="X23" s="622"/>
      <c r="Y23" s="623"/>
      <c r="Z23" s="659">
        <v>2.1</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3104839</v>
      </c>
      <c r="CS24" s="677"/>
      <c r="CT24" s="677"/>
      <c r="CU24" s="677"/>
      <c r="CV24" s="677"/>
      <c r="CW24" s="677"/>
      <c r="CX24" s="677"/>
      <c r="CY24" s="702"/>
      <c r="CZ24" s="703">
        <v>40.9</v>
      </c>
      <c r="DA24" s="685"/>
      <c r="DB24" s="685"/>
      <c r="DC24" s="705"/>
      <c r="DD24" s="701">
        <v>1868203</v>
      </c>
      <c r="DE24" s="677"/>
      <c r="DF24" s="677"/>
      <c r="DG24" s="677"/>
      <c r="DH24" s="677"/>
      <c r="DI24" s="677"/>
      <c r="DJ24" s="677"/>
      <c r="DK24" s="702"/>
      <c r="DL24" s="701">
        <v>1714703</v>
      </c>
      <c r="DM24" s="677"/>
      <c r="DN24" s="677"/>
      <c r="DO24" s="677"/>
      <c r="DP24" s="677"/>
      <c r="DQ24" s="677"/>
      <c r="DR24" s="677"/>
      <c r="DS24" s="677"/>
      <c r="DT24" s="677"/>
      <c r="DU24" s="677"/>
      <c r="DV24" s="702"/>
      <c r="DW24" s="703">
        <v>46.7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3804998</v>
      </c>
      <c r="S25" s="622"/>
      <c r="T25" s="622"/>
      <c r="U25" s="622"/>
      <c r="V25" s="622"/>
      <c r="W25" s="622"/>
      <c r="X25" s="622"/>
      <c r="Y25" s="623"/>
      <c r="Z25" s="659">
        <v>46.7</v>
      </c>
      <c r="AA25" s="659"/>
      <c r="AB25" s="659"/>
      <c r="AC25" s="659"/>
      <c r="AD25" s="660">
        <v>3637438</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1030327</v>
      </c>
      <c r="CS25" s="634"/>
      <c r="CT25" s="634"/>
      <c r="CU25" s="634"/>
      <c r="CV25" s="634"/>
      <c r="CW25" s="634"/>
      <c r="CX25" s="634"/>
      <c r="CY25" s="635"/>
      <c r="CZ25" s="624">
        <v>13.6</v>
      </c>
      <c r="DA25" s="636"/>
      <c r="DB25" s="636"/>
      <c r="DC25" s="637"/>
      <c r="DD25" s="627">
        <v>909132</v>
      </c>
      <c r="DE25" s="634"/>
      <c r="DF25" s="634"/>
      <c r="DG25" s="634"/>
      <c r="DH25" s="634"/>
      <c r="DI25" s="634"/>
      <c r="DJ25" s="634"/>
      <c r="DK25" s="635"/>
      <c r="DL25" s="627">
        <v>902950</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1801</v>
      </c>
      <c r="S26" s="622"/>
      <c r="T26" s="622"/>
      <c r="U26" s="622"/>
      <c r="V26" s="622"/>
      <c r="W26" s="622"/>
      <c r="X26" s="622"/>
      <c r="Y26" s="623"/>
      <c r="Z26" s="659">
        <v>0</v>
      </c>
      <c r="AA26" s="659"/>
      <c r="AB26" s="659"/>
      <c r="AC26" s="659"/>
      <c r="AD26" s="660">
        <v>1801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538904</v>
      </c>
      <c r="CS26" s="622"/>
      <c r="CT26" s="622"/>
      <c r="CU26" s="622"/>
      <c r="CV26" s="622"/>
      <c r="CW26" s="622"/>
      <c r="CX26" s="622"/>
      <c r="CY26" s="623"/>
      <c r="CZ26" s="624">
        <v>7.1</v>
      </c>
      <c r="DA26" s="636"/>
      <c r="DB26" s="636"/>
      <c r="DC26" s="637"/>
      <c r="DD26" s="627">
        <v>459715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103871</v>
      </c>
      <c r="S27" s="622"/>
      <c r="T27" s="622"/>
      <c r="U27" s="622"/>
      <c r="V27" s="622"/>
      <c r="W27" s="622"/>
      <c r="X27" s="622"/>
      <c r="Y27" s="623"/>
      <c r="Z27" s="659">
        <v>1.3</v>
      </c>
      <c r="AA27" s="659"/>
      <c r="AB27" s="659"/>
      <c r="AC27" s="659"/>
      <c r="AD27" s="660">
        <v>3</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1461291</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1614823</v>
      </c>
      <c r="CS27" s="634"/>
      <c r="CT27" s="634"/>
      <c r="CU27" s="634"/>
      <c r="CV27" s="634"/>
      <c r="CW27" s="634"/>
      <c r="CX27" s="634"/>
      <c r="CY27" s="635"/>
      <c r="CZ27" s="624">
        <v>21.3</v>
      </c>
      <c r="DA27" s="636"/>
      <c r="DB27" s="636"/>
      <c r="DC27" s="637"/>
      <c r="DD27" s="627">
        <v>499382</v>
      </c>
      <c r="DE27" s="634"/>
      <c r="DF27" s="634"/>
      <c r="DG27" s="634"/>
      <c r="DH27" s="634"/>
      <c r="DI27" s="634"/>
      <c r="DJ27" s="634"/>
      <c r="DK27" s="635"/>
      <c r="DL27" s="627">
        <v>352064</v>
      </c>
      <c r="DM27" s="634"/>
      <c r="DN27" s="634"/>
      <c r="DO27" s="634"/>
      <c r="DP27" s="634"/>
      <c r="DQ27" s="634"/>
      <c r="DR27" s="634"/>
      <c r="DS27" s="634"/>
      <c r="DT27" s="634"/>
      <c r="DU27" s="634"/>
      <c r="DV27" s="635"/>
      <c r="DW27" s="624">
        <v>9.6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15947</v>
      </c>
      <c r="S28" s="622"/>
      <c r="T28" s="622"/>
      <c r="U28" s="622"/>
      <c r="V28" s="622"/>
      <c r="W28" s="622"/>
      <c r="X28" s="622"/>
      <c r="Y28" s="623"/>
      <c r="Z28" s="659">
        <v>0.2</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459689</v>
      </c>
      <c r="CS28" s="622"/>
      <c r="CT28" s="622"/>
      <c r="CU28" s="622"/>
      <c r="CV28" s="622"/>
      <c r="CW28" s="622"/>
      <c r="CX28" s="622"/>
      <c r="CY28" s="623"/>
      <c r="CZ28" s="624">
        <v>6.1</v>
      </c>
      <c r="DA28" s="636"/>
      <c r="DB28" s="636"/>
      <c r="DC28" s="637"/>
      <c r="DD28" s="627">
        <v>459689</v>
      </c>
      <c r="DE28" s="622"/>
      <c r="DF28" s="622"/>
      <c r="DG28" s="622"/>
      <c r="DH28" s="622"/>
      <c r="DI28" s="622"/>
      <c r="DJ28" s="622"/>
      <c r="DK28" s="623"/>
      <c r="DL28" s="627">
        <v>459689</v>
      </c>
      <c r="DM28" s="622"/>
      <c r="DN28" s="622"/>
      <c r="DO28" s="622"/>
      <c r="DP28" s="622"/>
      <c r="DQ28" s="622"/>
      <c r="DR28" s="622"/>
      <c r="DS28" s="622"/>
      <c r="DT28" s="622"/>
      <c r="DU28" s="622"/>
      <c r="DV28" s="623"/>
      <c r="DW28" s="624">
        <v>12.5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31351</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459689</v>
      </c>
      <c r="CS29" s="634"/>
      <c r="CT29" s="634"/>
      <c r="CU29" s="634"/>
      <c r="CV29" s="634"/>
      <c r="CW29" s="634"/>
      <c r="CX29" s="634"/>
      <c r="CY29" s="635"/>
      <c r="CZ29" s="624">
        <v>6.1</v>
      </c>
      <c r="DA29" s="636"/>
      <c r="DB29" s="636"/>
      <c r="DC29" s="637"/>
      <c r="DD29" s="627">
        <v>459689</v>
      </c>
      <c r="DE29" s="634"/>
      <c r="DF29" s="634"/>
      <c r="DG29" s="634"/>
      <c r="DH29" s="634"/>
      <c r="DI29" s="634"/>
      <c r="DJ29" s="634"/>
      <c r="DK29" s="635"/>
      <c r="DL29" s="627">
        <v>459689</v>
      </c>
      <c r="DM29" s="634"/>
      <c r="DN29" s="634"/>
      <c r="DO29" s="634"/>
      <c r="DP29" s="634"/>
      <c r="DQ29" s="634"/>
      <c r="DR29" s="634"/>
      <c r="DS29" s="634"/>
      <c r="DT29" s="634"/>
      <c r="DU29" s="634"/>
      <c r="DV29" s="635"/>
      <c r="DW29" s="624">
        <v>12.5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1380348</v>
      </c>
      <c r="S30" s="622"/>
      <c r="T30" s="622"/>
      <c r="U30" s="622"/>
      <c r="V30" s="622"/>
      <c r="W30" s="622"/>
      <c r="X30" s="622"/>
      <c r="Y30" s="623"/>
      <c r="Z30" s="659">
        <v>16.899999999999999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440418</v>
      </c>
      <c r="CS30" s="622"/>
      <c r="CT30" s="622"/>
      <c r="CU30" s="622"/>
      <c r="CV30" s="622"/>
      <c r="CW30" s="622"/>
      <c r="CX30" s="622"/>
      <c r="CY30" s="623"/>
      <c r="CZ30" s="624">
        <v>5.8</v>
      </c>
      <c r="DA30" s="636"/>
      <c r="DB30" s="636"/>
      <c r="DC30" s="637"/>
      <c r="DD30" s="627">
        <v>440418</v>
      </c>
      <c r="DE30" s="622"/>
      <c r="DF30" s="622"/>
      <c r="DG30" s="622"/>
      <c r="DH30" s="622"/>
      <c r="DI30" s="622"/>
      <c r="DJ30" s="622"/>
      <c r="DK30" s="623"/>
      <c r="DL30" s="627">
        <v>440418</v>
      </c>
      <c r="DM30" s="622"/>
      <c r="DN30" s="622"/>
      <c r="DO30" s="622"/>
      <c r="DP30" s="622"/>
      <c r="DQ30" s="622"/>
      <c r="DR30" s="622"/>
      <c r="DS30" s="622"/>
      <c r="DT30" s="622"/>
      <c r="DU30" s="622"/>
      <c r="DV30" s="623"/>
      <c r="DW30" s="624">
        <v>12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97.7</v>
      </c>
      <c r="BN31" s="684"/>
      <c r="BO31" s="684"/>
      <c r="BP31" s="684"/>
      <c r="BQ31" s="686"/>
      <c r="BR31" s="683">
        <v>99.5</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19271</v>
      </c>
      <c r="CS31" s="634"/>
      <c r="CT31" s="634"/>
      <c r="CU31" s="634"/>
      <c r="CV31" s="634"/>
      <c r="CW31" s="634"/>
      <c r="CX31" s="634"/>
      <c r="CY31" s="635"/>
      <c r="CZ31" s="624">
        <v>0.3</v>
      </c>
      <c r="DA31" s="636"/>
      <c r="DB31" s="636"/>
      <c r="DC31" s="637"/>
      <c r="DD31" s="627">
        <v>19271</v>
      </c>
      <c r="DE31" s="634"/>
      <c r="DF31" s="634"/>
      <c r="DG31" s="634"/>
      <c r="DH31" s="634"/>
      <c r="DI31" s="634"/>
      <c r="DJ31" s="634"/>
      <c r="DK31" s="635"/>
      <c r="DL31" s="627">
        <v>19271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645165</v>
      </c>
      <c r="S32" s="622"/>
      <c r="T32" s="622"/>
      <c r="U32" s="622"/>
      <c r="V32" s="622"/>
      <c r="W32" s="622"/>
      <c r="X32" s="622"/>
      <c r="Y32" s="623"/>
      <c r="Z32" s="659">
        <v>7.9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97.8</v>
      </c>
      <c r="BN32" s="634"/>
      <c r="BO32" s="634"/>
      <c r="BP32" s="634"/>
      <c r="BQ32" s="657"/>
      <c r="BR32" s="687">
        <v>99.6</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41856</v>
      </c>
      <c r="S33" s="622"/>
      <c r="T33" s="622"/>
      <c r="U33" s="622"/>
      <c r="V33" s="622"/>
      <c r="W33" s="622"/>
      <c r="X33" s="622"/>
      <c r="Y33" s="623"/>
      <c r="Z33" s="659">
        <v>0.5</v>
      </c>
      <c r="AA33" s="659"/>
      <c r="AB33" s="659"/>
      <c r="AC33" s="659"/>
      <c r="AD33" s="660">
        <v>3984</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99.5</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3439470</v>
      </c>
      <c r="CS33" s="634"/>
      <c r="CT33" s="634"/>
      <c r="CU33" s="634"/>
      <c r="CV33" s="634"/>
      <c r="CW33" s="634"/>
      <c r="CX33" s="634"/>
      <c r="CY33" s="635"/>
      <c r="CZ33" s="624">
        <v>45.3</v>
      </c>
      <c r="DA33" s="636"/>
      <c r="DB33" s="636"/>
      <c r="DC33" s="637"/>
      <c r="DD33" s="627">
        <v>1993312</v>
      </c>
      <c r="DE33" s="634"/>
      <c r="DF33" s="634"/>
      <c r="DG33" s="634"/>
      <c r="DH33" s="634"/>
      <c r="DI33" s="634"/>
      <c r="DJ33" s="634"/>
      <c r="DK33" s="635"/>
      <c r="DL33" s="627">
        <v>1355317</v>
      </c>
      <c r="DM33" s="634"/>
      <c r="DN33" s="634"/>
      <c r="DO33" s="634"/>
      <c r="DP33" s="634"/>
      <c r="DQ33" s="634"/>
      <c r="DR33" s="634"/>
      <c r="DS33" s="634"/>
      <c r="DT33" s="634"/>
      <c r="DU33" s="634"/>
      <c r="DV33" s="635"/>
      <c r="DW33" s="624">
        <v>36.9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767627</v>
      </c>
      <c r="S34" s="622"/>
      <c r="T34" s="622"/>
      <c r="U34" s="622"/>
      <c r="V34" s="622"/>
      <c r="W34" s="622"/>
      <c r="X34" s="622"/>
      <c r="Y34" s="623"/>
      <c r="Z34" s="659">
        <v>9.4</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1161068</v>
      </c>
      <c r="CS34" s="622"/>
      <c r="CT34" s="622"/>
      <c r="CU34" s="622"/>
      <c r="CV34" s="622"/>
      <c r="CW34" s="622"/>
      <c r="CX34" s="622"/>
      <c r="CY34" s="623"/>
      <c r="CZ34" s="624">
        <v>15.3</v>
      </c>
      <c r="DA34" s="636"/>
      <c r="DB34" s="636"/>
      <c r="DC34" s="637"/>
      <c r="DD34" s="627">
        <v>652878</v>
      </c>
      <c r="DE34" s="622"/>
      <c r="DF34" s="622"/>
      <c r="DG34" s="622"/>
      <c r="DH34" s="622"/>
      <c r="DI34" s="622"/>
      <c r="DJ34" s="622"/>
      <c r="DK34" s="623"/>
      <c r="DL34" s="627">
        <v>533953</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376413</v>
      </c>
      <c r="S35" s="622"/>
      <c r="T35" s="622"/>
      <c r="U35" s="622"/>
      <c r="V35" s="622"/>
      <c r="W35" s="622"/>
      <c r="X35" s="622"/>
      <c r="Y35" s="623"/>
      <c r="Z35" s="659">
        <v>4.5999999999999996</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16123</v>
      </c>
      <c r="CS35" s="634"/>
      <c r="CT35" s="634"/>
      <c r="CU35" s="634"/>
      <c r="CV35" s="634"/>
      <c r="CW35" s="634"/>
      <c r="CX35" s="634"/>
      <c r="CY35" s="635"/>
      <c r="CZ35" s="624">
        <v>0.2</v>
      </c>
      <c r="DA35" s="636"/>
      <c r="DB35" s="636"/>
      <c r="DC35" s="637"/>
      <c r="DD35" s="627">
        <v>13610</v>
      </c>
      <c r="DE35" s="634"/>
      <c r="DF35" s="634"/>
      <c r="DG35" s="634"/>
      <c r="DH35" s="634"/>
      <c r="DI35" s="634"/>
      <c r="DJ35" s="634"/>
      <c r="DK35" s="635"/>
      <c r="DL35" s="627">
        <v>12895</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606653</v>
      </c>
      <c r="S36" s="622"/>
      <c r="T36" s="622"/>
      <c r="U36" s="622"/>
      <c r="V36" s="622"/>
      <c r="W36" s="622"/>
      <c r="X36" s="622"/>
      <c r="Y36" s="623"/>
      <c r="Z36" s="659">
        <v>7.4</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546731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-172101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1028853</v>
      </c>
      <c r="CS36" s="622"/>
      <c r="CT36" s="622"/>
      <c r="CU36" s="622"/>
      <c r="CV36" s="622"/>
      <c r="CW36" s="622"/>
      <c r="CX36" s="622"/>
      <c r="CY36" s="623"/>
      <c r="CZ36" s="624">
        <v>13.5</v>
      </c>
      <c r="DA36" s="636"/>
      <c r="DB36" s="636"/>
      <c r="DC36" s="637"/>
      <c r="DD36" s="627">
        <v>626229</v>
      </c>
      <c r="DE36" s="622"/>
      <c r="DF36" s="622"/>
      <c r="DG36" s="622"/>
      <c r="DH36" s="622"/>
      <c r="DI36" s="622"/>
      <c r="DJ36" s="622"/>
      <c r="DK36" s="623"/>
      <c r="DL36" s="627">
        <v>386137</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176135</v>
      </c>
      <c r="S37" s="622"/>
      <c r="T37" s="622"/>
      <c r="U37" s="622"/>
      <c r="V37" s="622"/>
      <c r="W37" s="622"/>
      <c r="X37" s="622"/>
      <c r="Y37" s="623"/>
      <c r="Z37" s="659">
        <v>2.2000000000000002</v>
      </c>
      <c r="AA37" s="659"/>
      <c r="AB37" s="659"/>
      <c r="AC37" s="659"/>
      <c r="AD37" s="660">
        <v>394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16764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-183596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233147</v>
      </c>
      <c r="CS37" s="634"/>
      <c r="CT37" s="634"/>
      <c r="CU37" s="634"/>
      <c r="CV37" s="634"/>
      <c r="CW37" s="634"/>
      <c r="CX37" s="634"/>
      <c r="CY37" s="635"/>
      <c r="CZ37" s="624">
        <v>3.1</v>
      </c>
      <c r="DA37" s="636"/>
      <c r="DB37" s="636"/>
      <c r="DC37" s="637"/>
      <c r="DD37" s="627">
        <v>226710</v>
      </c>
      <c r="DE37" s="634"/>
      <c r="DF37" s="634"/>
      <c r="DG37" s="634"/>
      <c r="DH37" s="634"/>
      <c r="DI37" s="634"/>
      <c r="DJ37" s="634"/>
      <c r="DK37" s="635"/>
      <c r="DL37" s="627">
        <v>187502</v>
      </c>
      <c r="DM37" s="634"/>
      <c r="DN37" s="634"/>
      <c r="DO37" s="634"/>
      <c r="DP37" s="634"/>
      <c r="DQ37" s="634"/>
      <c r="DR37" s="634"/>
      <c r="DS37" s="634"/>
      <c r="DT37" s="634"/>
      <c r="DU37" s="634"/>
      <c r="DV37" s="635"/>
      <c r="DW37" s="624">
        <v>5.0999999999999996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199314</v>
      </c>
      <c r="S38" s="622"/>
      <c r="T38" s="622"/>
      <c r="U38" s="622"/>
      <c r="V38" s="622"/>
      <c r="W38" s="622"/>
      <c r="X38" s="622"/>
      <c r="Y38" s="623"/>
      <c r="Z38" s="659">
        <v>2.4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529967</v>
      </c>
      <c r="CS38" s="622"/>
      <c r="CT38" s="622"/>
      <c r="CU38" s="622"/>
      <c r="CV38" s="622"/>
      <c r="CW38" s="622"/>
      <c r="CX38" s="622"/>
      <c r="CY38" s="623"/>
      <c r="CZ38" s="624">
        <v>7</v>
      </c>
      <c r="DA38" s="636"/>
      <c r="DB38" s="636"/>
      <c r="DC38" s="637"/>
      <c r="DD38" s="627">
        <v>435451</v>
      </c>
      <c r="DE38" s="622"/>
      <c r="DF38" s="622"/>
      <c r="DG38" s="622"/>
      <c r="DH38" s="622"/>
      <c r="DI38" s="622"/>
      <c r="DJ38" s="622"/>
      <c r="DK38" s="623"/>
      <c r="DL38" s="627">
        <v>422332</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2994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612975</v>
      </c>
      <c r="CS39" s="634"/>
      <c r="CT39" s="634"/>
      <c r="CU39" s="634"/>
      <c r="CV39" s="634"/>
      <c r="CW39" s="634"/>
      <c r="CX39" s="634"/>
      <c r="CY39" s="635"/>
      <c r="CZ39" s="624">
        <v>8.1</v>
      </c>
      <c r="DA39" s="636"/>
      <c r="DB39" s="636"/>
      <c r="DC39" s="637"/>
      <c r="DD39" s="627">
        <v>254860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27314</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90484</v>
      </c>
      <c r="CS40" s="622"/>
      <c r="CT40" s="622"/>
      <c r="CU40" s="622"/>
      <c r="CV40" s="622"/>
      <c r="CW40" s="622"/>
      <c r="CX40" s="622"/>
      <c r="CY40" s="623"/>
      <c r="CZ40" s="624">
        <v>1.2</v>
      </c>
      <c r="DA40" s="636"/>
      <c r="DB40" s="636"/>
      <c r="DC40" s="637"/>
      <c r="DD40" s="627">
        <v>10284</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8151479</v>
      </c>
      <c r="S41" s="646"/>
      <c r="T41" s="646"/>
      <c r="U41" s="646"/>
      <c r="V41" s="646"/>
      <c r="W41" s="646"/>
      <c r="X41" s="646"/>
      <c r="Y41" s="649"/>
      <c r="Z41" s="650">
        <v>100</v>
      </c>
      <c r="AA41" s="650"/>
      <c r="AB41" s="650"/>
      <c r="AC41" s="650"/>
      <c r="AD41" s="651">
        <v>3643620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108041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421926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1050402</v>
      </c>
      <c r="CS42" s="634"/>
      <c r="CT42" s="634"/>
      <c r="CU42" s="634"/>
      <c r="CV42" s="634"/>
      <c r="CW42" s="634"/>
      <c r="CX42" s="634"/>
      <c r="CY42" s="635"/>
      <c r="CZ42" s="624">
        <v>13.8</v>
      </c>
      <c r="DA42" s="636"/>
      <c r="DB42" s="636"/>
      <c r="DC42" s="637"/>
      <c r="DD42" s="627">
        <v>316532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20902</v>
      </c>
      <c r="CS43" s="634"/>
      <c r="CT43" s="634"/>
      <c r="CU43" s="634"/>
      <c r="CV43" s="634"/>
      <c r="CW43" s="634"/>
      <c r="CX43" s="634"/>
      <c r="CY43" s="635"/>
      <c r="CZ43" s="624">
        <v>0.3</v>
      </c>
      <c r="DA43" s="636"/>
      <c r="DB43" s="636"/>
      <c r="DC43" s="637"/>
      <c r="DD43" s="627">
        <v>20902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1050402</v>
      </c>
      <c r="CS44" s="622"/>
      <c r="CT44" s="622"/>
      <c r="CU44" s="622"/>
      <c r="CV44" s="622"/>
      <c r="CW44" s="622"/>
      <c r="CX44" s="622"/>
      <c r="CY44" s="623"/>
      <c r="CZ44" s="624">
        <v>13.8</v>
      </c>
      <c r="DA44" s="625"/>
      <c r="DB44" s="625"/>
      <c r="DC44" s="626"/>
      <c r="DD44" s="627">
        <v>316532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694976</v>
      </c>
      <c r="CS45" s="634"/>
      <c r="CT45" s="634"/>
      <c r="CU45" s="634"/>
      <c r="CV45" s="634"/>
      <c r="CW45" s="634"/>
      <c r="CX45" s="634"/>
      <c r="CY45" s="635"/>
      <c r="CZ45" s="624">
        <v>9.1999999999999993</v>
      </c>
      <c r="DA45" s="636"/>
      <c r="DB45" s="636"/>
      <c r="DC45" s="637"/>
      <c r="DD45" s="627">
        <v>158151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259463</v>
      </c>
      <c r="CS46" s="622"/>
      <c r="CT46" s="622"/>
      <c r="CU46" s="622"/>
      <c r="CV46" s="622"/>
      <c r="CW46" s="622"/>
      <c r="CX46" s="622"/>
      <c r="CY46" s="623"/>
      <c r="CZ46" s="624">
        <v>3.4</v>
      </c>
      <c r="DA46" s="625"/>
      <c r="DB46" s="625"/>
      <c r="DC46" s="626"/>
      <c r="DD46" s="627">
        <v>98745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7594711</v>
      </c>
      <c r="CS49" s="606"/>
      <c r="CT49" s="606"/>
      <c r="CU49" s="606"/>
      <c r="CV49" s="606"/>
      <c r="CW49" s="606"/>
      <c r="CX49" s="606"/>
      <c r="CY49" s="607"/>
      <c r="CZ49" s="608">
        <v>100</v>
      </c>
      <c r="DA49" s="609"/>
      <c r="DB49" s="609"/>
      <c r="DC49" s="610"/>
      <c r="DD49" s="611">
        <v>4178047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eQ8Q1N6OiPV0jmN6DLRqGpIj53mzivNdv35qHl48xmABCyIb5RsWMOV5h9FbpYSDXZfPBPKrEYoak8gcM1Sgw==" saltValue="iJC8+C+BqHy8PQ/wShj0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8151</v>
      </c>
      <c r="R7" s="1103"/>
      <c r="S7" s="1103"/>
      <c r="T7" s="1103"/>
      <c r="U7" s="1103"/>
      <c r="V7" s="1103">
        <v>7595</v>
      </c>
      <c r="W7" s="1103"/>
      <c r="X7" s="1103"/>
      <c r="Y7" s="1103"/>
      <c r="Z7" s="1103"/>
      <c r="AA7" s="1103">
        <v>557</v>
      </c>
      <c r="AB7" s="1103"/>
      <c r="AC7" s="1103"/>
      <c r="AD7" s="1103"/>
      <c r="AE7" s="1104"/>
      <c r="AF7" s="1105">
        <v>399</v>
      </c>
      <c r="AG7" s="1106"/>
      <c r="AH7" s="1106"/>
      <c r="AI7" s="1106"/>
      <c r="AJ7" s="1107"/>
      <c r="AK7" s="1108">
        <v>376</v>
      </c>
      <c r="AL7" s="1109"/>
      <c r="AM7" s="1109"/>
      <c r="AN7" s="1109"/>
      <c r="AO7" s="1109"/>
      <c r="AP7" s="1109">
        <v>4243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562</v>
      </c>
      <c r="BT7" s="1100"/>
      <c r="BU7" s="1100"/>
      <c r="BV7" s="1100"/>
      <c r="BW7" s="1100"/>
      <c r="BX7" s="1100"/>
      <c r="BY7" s="1100"/>
      <c r="BZ7" s="1100"/>
      <c r="CA7" s="1100"/>
      <c r="CB7" s="1100"/>
      <c r="CC7" s="1100"/>
      <c r="CD7" s="1100"/>
      <c r="CE7" s="1100"/>
      <c r="CF7" s="1100"/>
      <c r="CG7" s="1112"/>
      <c r="CH7" s="1096">
        <v>0</v>
      </c>
      <c r="CI7" s="1097"/>
      <c r="CJ7" s="1097"/>
      <c r="CK7" s="1097"/>
      <c r="CL7" s="1098"/>
      <c r="CM7" s="1096">
        <v>46</v>
      </c>
      <c r="CN7" s="1097"/>
      <c r="CO7" s="1097"/>
      <c r="CP7" s="1097"/>
      <c r="CQ7" s="1098"/>
      <c r="CR7" s="1096">
        <v>50</v>
      </c>
      <c r="CS7" s="1097"/>
      <c r="CT7" s="1097"/>
      <c r="CU7" s="1097"/>
      <c r="CV7" s="1098"/>
      <c r="CW7" s="1096">
        <v>2</v>
      </c>
      <c r="CX7" s="1097"/>
      <c r="CY7" s="1097"/>
      <c r="CZ7" s="1097"/>
      <c r="DA7" s="1098"/>
      <c r="DB7" s="1096" t="s">
        <v>483</v>
      </c>
      <c r="DC7" s="1097"/>
      <c r="DD7" s="1097"/>
      <c r="DE7" s="1097"/>
      <c r="DF7" s="1098"/>
      <c r="DG7" s="1096" t="s">
        <v>483</v>
      </c>
      <c r="DH7" s="1097"/>
      <c r="DI7" s="1097"/>
      <c r="DJ7" s="1097"/>
      <c r="DK7" s="1098"/>
      <c r="DL7" s="1096" t="s">
        <v>483</v>
      </c>
      <c r="DM7" s="1097"/>
      <c r="DN7" s="1097"/>
      <c r="DO7" s="1097"/>
      <c r="DP7" s="1098"/>
      <c r="DQ7" s="1096" t="s">
        <v>483</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563</v>
      </c>
      <c r="BT8" s="993"/>
      <c r="BU8" s="993"/>
      <c r="BV8" s="993"/>
      <c r="BW8" s="993"/>
      <c r="BX8" s="993"/>
      <c r="BY8" s="993"/>
      <c r="BZ8" s="993"/>
      <c r="CA8" s="993"/>
      <c r="CB8" s="993"/>
      <c r="CC8" s="993"/>
      <c r="CD8" s="993"/>
      <c r="CE8" s="993"/>
      <c r="CF8" s="993"/>
      <c r="CG8" s="1014"/>
      <c r="CH8" s="989">
        <v>0</v>
      </c>
      <c r="CI8" s="990"/>
      <c r="CJ8" s="990"/>
      <c r="CK8" s="990"/>
      <c r="CL8" s="991"/>
      <c r="CM8" s="989">
        <v>24</v>
      </c>
      <c r="CN8" s="990"/>
      <c r="CO8" s="990"/>
      <c r="CP8" s="990"/>
      <c r="CQ8" s="991"/>
      <c r="CR8" s="989">
        <v>20</v>
      </c>
      <c r="CS8" s="990"/>
      <c r="CT8" s="990"/>
      <c r="CU8" s="990"/>
      <c r="CV8" s="991"/>
      <c r="CW8" s="989" t="s">
        <v>483</v>
      </c>
      <c r="CX8" s="990"/>
      <c r="CY8" s="990"/>
      <c r="CZ8" s="990"/>
      <c r="DA8" s="991"/>
      <c r="DB8" s="989" t="s">
        <v>483</v>
      </c>
      <c r="DC8" s="990"/>
      <c r="DD8" s="990"/>
      <c r="DE8" s="990"/>
      <c r="DF8" s="991"/>
      <c r="DG8" s="989" t="s">
        <v>483</v>
      </c>
      <c r="DH8" s="990"/>
      <c r="DI8" s="990"/>
      <c r="DJ8" s="990"/>
      <c r="DK8" s="991"/>
      <c r="DL8" s="989" t="s">
        <v>483</v>
      </c>
      <c r="DM8" s="990"/>
      <c r="DN8" s="990"/>
      <c r="DO8" s="990"/>
      <c r="DP8" s="991"/>
      <c r="DQ8" s="989" t="s">
        <v>483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564</v>
      </c>
      <c r="BT9" s="993"/>
      <c r="BU9" s="993"/>
      <c r="BV9" s="993"/>
      <c r="BW9" s="993"/>
      <c r="BX9" s="993"/>
      <c r="BY9" s="993"/>
      <c r="BZ9" s="993"/>
      <c r="CA9" s="993"/>
      <c r="CB9" s="993"/>
      <c r="CC9" s="993"/>
      <c r="CD9" s="993"/>
      <c r="CE9" s="993"/>
      <c r="CF9" s="993"/>
      <c r="CG9" s="1014"/>
      <c r="CH9" s="989">
        <v>-1</v>
      </c>
      <c r="CI9" s="990"/>
      <c r="CJ9" s="990"/>
      <c r="CK9" s="990"/>
      <c r="CL9" s="991"/>
      <c r="CM9" s="989">
        <v>36</v>
      </c>
      <c r="CN9" s="990"/>
      <c r="CO9" s="990"/>
      <c r="CP9" s="990"/>
      <c r="CQ9" s="991"/>
      <c r="CR9" s="989">
        <v>20</v>
      </c>
      <c r="CS9" s="990"/>
      <c r="CT9" s="990"/>
      <c r="CU9" s="990"/>
      <c r="CV9" s="991"/>
      <c r="CW9" s="989" t="s">
        <v>483</v>
      </c>
      <c r="CX9" s="990"/>
      <c r="CY9" s="990"/>
      <c r="CZ9" s="990"/>
      <c r="DA9" s="991"/>
      <c r="DB9" s="989" t="s">
        <v>483</v>
      </c>
      <c r="DC9" s="990"/>
      <c r="DD9" s="990"/>
      <c r="DE9" s="990"/>
      <c r="DF9" s="991"/>
      <c r="DG9" s="989" t="s">
        <v>483</v>
      </c>
      <c r="DH9" s="990"/>
      <c r="DI9" s="990"/>
      <c r="DJ9" s="990"/>
      <c r="DK9" s="991"/>
      <c r="DL9" s="989" t="s">
        <v>483</v>
      </c>
      <c r="DM9" s="990"/>
      <c r="DN9" s="990"/>
      <c r="DO9" s="990"/>
      <c r="DP9" s="991"/>
      <c r="DQ9" s="989" t="s">
        <v>483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565</v>
      </c>
      <c r="BT10" s="993"/>
      <c r="BU10" s="993"/>
      <c r="BV10" s="993"/>
      <c r="BW10" s="993"/>
      <c r="BX10" s="993"/>
      <c r="BY10" s="993"/>
      <c r="BZ10" s="993"/>
      <c r="CA10" s="993"/>
      <c r="CB10" s="993"/>
      <c r="CC10" s="993"/>
      <c r="CD10" s="993"/>
      <c r="CE10" s="993"/>
      <c r="CF10" s="993"/>
      <c r="CG10" s="1014"/>
      <c r="CH10" s="989">
        <v>1</v>
      </c>
      <c r="CI10" s="990"/>
      <c r="CJ10" s="990"/>
      <c r="CK10" s="990"/>
      <c r="CL10" s="991"/>
      <c r="CM10" s="989">
        <v>29</v>
      </c>
      <c r="CN10" s="990"/>
      <c r="CO10" s="990"/>
      <c r="CP10" s="990"/>
      <c r="CQ10" s="991"/>
      <c r="CR10" s="989">
        <v>6</v>
      </c>
      <c r="CS10" s="990"/>
      <c r="CT10" s="990"/>
      <c r="CU10" s="990"/>
      <c r="CV10" s="991"/>
      <c r="CW10" s="989" t="s">
        <v>483</v>
      </c>
      <c r="CX10" s="990"/>
      <c r="CY10" s="990"/>
      <c r="CZ10" s="990"/>
      <c r="DA10" s="991"/>
      <c r="DB10" s="989" t="s">
        <v>483</v>
      </c>
      <c r="DC10" s="990"/>
      <c r="DD10" s="990"/>
      <c r="DE10" s="990"/>
      <c r="DF10" s="991"/>
      <c r="DG10" s="989" t="s">
        <v>483</v>
      </c>
      <c r="DH10" s="990"/>
      <c r="DI10" s="990"/>
      <c r="DJ10" s="990"/>
      <c r="DK10" s="991"/>
      <c r="DL10" s="989" t="s">
        <v>483</v>
      </c>
      <c r="DM10" s="990"/>
      <c r="DN10" s="990"/>
      <c r="DO10" s="990"/>
      <c r="DP10" s="991"/>
      <c r="DQ10" s="989" t="s">
        <v>483</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8151</v>
      </c>
      <c r="R23" s="1061"/>
      <c r="S23" s="1061"/>
      <c r="T23" s="1061"/>
      <c r="U23" s="1061"/>
      <c r="V23" s="1061">
        <v>7595</v>
      </c>
      <c r="W23" s="1061"/>
      <c r="X23" s="1061"/>
      <c r="Y23" s="1061"/>
      <c r="Z23" s="1061"/>
      <c r="AA23" s="1061">
        <v>557</v>
      </c>
      <c r="AB23" s="1061"/>
      <c r="AC23" s="1061"/>
      <c r="AD23" s="1061"/>
      <c r="AE23" s="1068"/>
      <c r="AF23" s="1069">
        <v>399</v>
      </c>
      <c r="AG23" s="1061"/>
      <c r="AH23" s="1061"/>
      <c r="AI23" s="1061"/>
      <c r="AJ23" s="1070"/>
      <c r="AK23" s="1071"/>
      <c r="AL23" s="1072"/>
      <c r="AM23" s="1072"/>
      <c r="AN23" s="1072"/>
      <c r="AO23" s="1072"/>
      <c r="AP23" s="1061">
        <v>4243</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1657</v>
      </c>
      <c r="R28" s="1051"/>
      <c r="S28" s="1051"/>
      <c r="T28" s="1051"/>
      <c r="U28" s="1051"/>
      <c r="V28" s="1051">
        <v>1829</v>
      </c>
      <c r="W28" s="1051"/>
      <c r="X28" s="1051"/>
      <c r="Y28" s="1051"/>
      <c r="Z28" s="1051"/>
      <c r="AA28" s="1051">
        <v>-172</v>
      </c>
      <c r="AB28" s="1051"/>
      <c r="AC28" s="1051"/>
      <c r="AD28" s="1051"/>
      <c r="AE28" s="1052"/>
      <c r="AF28" s="1053">
        <v>-172</v>
      </c>
      <c r="AG28" s="1051"/>
      <c r="AH28" s="1051"/>
      <c r="AI28" s="1051"/>
      <c r="AJ28" s="1054"/>
      <c r="AK28" s="1042">
        <v>108</v>
      </c>
      <c r="AL28" s="1043"/>
      <c r="AM28" s="1043"/>
      <c r="AN28" s="1043"/>
      <c r="AO28" s="1043"/>
      <c r="AP28" s="1043" t="s">
        <v>483</v>
      </c>
      <c r="AQ28" s="1043"/>
      <c r="AR28" s="1043"/>
      <c r="AS28" s="1043"/>
      <c r="AT28" s="1043"/>
      <c r="AU28" s="1043" t="s">
        <v>483</v>
      </c>
      <c r="AV28" s="1043"/>
      <c r="AW28" s="1043"/>
      <c r="AX28" s="1043"/>
      <c r="AY28" s="1043"/>
      <c r="AZ28" s="1044" t="s">
        <v>483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208</v>
      </c>
      <c r="R29" s="1039"/>
      <c r="S29" s="1039"/>
      <c r="T29" s="1039"/>
      <c r="U29" s="1039"/>
      <c r="V29" s="1039">
        <v>198</v>
      </c>
      <c r="W29" s="1039"/>
      <c r="X29" s="1039"/>
      <c r="Y29" s="1039"/>
      <c r="Z29" s="1039"/>
      <c r="AA29" s="1039">
        <v>10</v>
      </c>
      <c r="AB29" s="1039"/>
      <c r="AC29" s="1039"/>
      <c r="AD29" s="1039"/>
      <c r="AE29" s="1040"/>
      <c r="AF29" s="1035">
        <v>10</v>
      </c>
      <c r="AG29" s="1036"/>
      <c r="AH29" s="1036"/>
      <c r="AI29" s="1036"/>
      <c r="AJ29" s="1037"/>
      <c r="AK29" s="980">
        <v>239</v>
      </c>
      <c r="AL29" s="971"/>
      <c r="AM29" s="971"/>
      <c r="AN29" s="971"/>
      <c r="AO29" s="971"/>
      <c r="AP29" s="971" t="s">
        <v>483</v>
      </c>
      <c r="AQ29" s="971"/>
      <c r="AR29" s="971"/>
      <c r="AS29" s="971"/>
      <c r="AT29" s="971"/>
      <c r="AU29" s="971" t="s">
        <v>483</v>
      </c>
      <c r="AV29" s="971"/>
      <c r="AW29" s="971"/>
      <c r="AX29" s="971"/>
      <c r="AY29" s="971"/>
      <c r="AZ29" s="1041" t="s">
        <v>483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238</v>
      </c>
      <c r="R30" s="1039"/>
      <c r="S30" s="1039"/>
      <c r="T30" s="1039"/>
      <c r="U30" s="1039"/>
      <c r="V30" s="1039">
        <v>212</v>
      </c>
      <c r="W30" s="1039"/>
      <c r="X30" s="1039"/>
      <c r="Y30" s="1039"/>
      <c r="Z30" s="1039"/>
      <c r="AA30" s="1039">
        <v>26</v>
      </c>
      <c r="AB30" s="1039"/>
      <c r="AC30" s="1039"/>
      <c r="AD30" s="1039"/>
      <c r="AE30" s="1040"/>
      <c r="AF30" s="1035">
        <v>894</v>
      </c>
      <c r="AG30" s="1036"/>
      <c r="AH30" s="1036"/>
      <c r="AI30" s="1036"/>
      <c r="AJ30" s="1037"/>
      <c r="AK30" s="980">
        <v>6</v>
      </c>
      <c r="AL30" s="971"/>
      <c r="AM30" s="971"/>
      <c r="AN30" s="971"/>
      <c r="AO30" s="971"/>
      <c r="AP30" s="971">
        <v>798</v>
      </c>
      <c r="AQ30" s="971"/>
      <c r="AR30" s="971"/>
      <c r="AS30" s="971"/>
      <c r="AT30" s="971"/>
      <c r="AU30" s="971">
        <v>299</v>
      </c>
      <c r="AV30" s="971"/>
      <c r="AW30" s="971"/>
      <c r="AX30" s="971"/>
      <c r="AY30" s="971"/>
      <c r="AZ30" s="1041" t="s">
        <v>483</v>
      </c>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731</v>
      </c>
      <c r="AG63" s="959"/>
      <c r="AH63" s="959"/>
      <c r="AI63" s="959"/>
      <c r="AJ63" s="1022"/>
      <c r="AK63" s="1023"/>
      <c r="AL63" s="963"/>
      <c r="AM63" s="963"/>
      <c r="AN63" s="963"/>
      <c r="AO63" s="963"/>
      <c r="AP63" s="959">
        <v>798</v>
      </c>
      <c r="AQ63" s="959"/>
      <c r="AR63" s="959"/>
      <c r="AS63" s="959"/>
      <c r="AT63" s="959"/>
      <c r="AU63" s="959">
        <v>299</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169</v>
      </c>
      <c r="R68" s="982"/>
      <c r="S68" s="982"/>
      <c r="T68" s="982"/>
      <c r="U68" s="982"/>
      <c r="V68" s="982">
        <v>159</v>
      </c>
      <c r="W68" s="982"/>
      <c r="X68" s="982"/>
      <c r="Y68" s="982"/>
      <c r="Z68" s="982"/>
      <c r="AA68" s="982">
        <v>10</v>
      </c>
      <c r="AB68" s="982"/>
      <c r="AC68" s="982"/>
      <c r="AD68" s="982"/>
      <c r="AE68" s="982"/>
      <c r="AF68" s="982">
        <v>10</v>
      </c>
      <c r="AG68" s="982"/>
      <c r="AH68" s="982"/>
      <c r="AI68" s="982"/>
      <c r="AJ68" s="982"/>
      <c r="AK68" s="982" t="s">
        <v>572</v>
      </c>
      <c r="AL68" s="982"/>
      <c r="AM68" s="982"/>
      <c r="AN68" s="982"/>
      <c r="AO68" s="982"/>
      <c r="AP68" s="982" t="s">
        <v>483</v>
      </c>
      <c r="AQ68" s="982"/>
      <c r="AR68" s="982"/>
      <c r="AS68" s="982"/>
      <c r="AT68" s="982"/>
      <c r="AU68" s="982" t="s">
        <v>483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91</v>
      </c>
      <c r="R69" s="971"/>
      <c r="S69" s="971"/>
      <c r="T69" s="971"/>
      <c r="U69" s="971"/>
      <c r="V69" s="971">
        <v>89</v>
      </c>
      <c r="W69" s="971"/>
      <c r="X69" s="971"/>
      <c r="Y69" s="971"/>
      <c r="Z69" s="971"/>
      <c r="AA69" s="971">
        <v>2</v>
      </c>
      <c r="AB69" s="971"/>
      <c r="AC69" s="971"/>
      <c r="AD69" s="971"/>
      <c r="AE69" s="971"/>
      <c r="AF69" s="971">
        <v>2</v>
      </c>
      <c r="AG69" s="971"/>
      <c r="AH69" s="971"/>
      <c r="AI69" s="971"/>
      <c r="AJ69" s="971"/>
      <c r="AK69" s="971" t="s">
        <v>572</v>
      </c>
      <c r="AL69" s="971"/>
      <c r="AM69" s="971"/>
      <c r="AN69" s="971"/>
      <c r="AO69" s="971"/>
      <c r="AP69" s="971" t="s">
        <v>483</v>
      </c>
      <c r="AQ69" s="971"/>
      <c r="AR69" s="971"/>
      <c r="AS69" s="971"/>
      <c r="AT69" s="971"/>
      <c r="AU69" s="971" t="s">
        <v>483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7658</v>
      </c>
      <c r="R70" s="971"/>
      <c r="S70" s="971"/>
      <c r="T70" s="971"/>
      <c r="U70" s="971"/>
      <c r="V70" s="971">
        <v>7653</v>
      </c>
      <c r="W70" s="971"/>
      <c r="X70" s="971"/>
      <c r="Y70" s="971"/>
      <c r="Z70" s="971"/>
      <c r="AA70" s="971">
        <v>5</v>
      </c>
      <c r="AB70" s="971"/>
      <c r="AC70" s="971"/>
      <c r="AD70" s="971"/>
      <c r="AE70" s="971"/>
      <c r="AF70" s="971">
        <v>5</v>
      </c>
      <c r="AG70" s="971"/>
      <c r="AH70" s="971"/>
      <c r="AI70" s="971"/>
      <c r="AJ70" s="971"/>
      <c r="AK70" s="971" t="s">
        <v>572</v>
      </c>
      <c r="AL70" s="971"/>
      <c r="AM70" s="971"/>
      <c r="AN70" s="971"/>
      <c r="AO70" s="971"/>
      <c r="AP70" s="971" t="s">
        <v>483</v>
      </c>
      <c r="AQ70" s="971"/>
      <c r="AR70" s="971"/>
      <c r="AS70" s="971"/>
      <c r="AT70" s="971"/>
      <c r="AU70" s="971" t="s">
        <v>483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96</v>
      </c>
      <c r="R71" s="971"/>
      <c r="S71" s="971"/>
      <c r="T71" s="971"/>
      <c r="U71" s="971"/>
      <c r="V71" s="971">
        <v>96</v>
      </c>
      <c r="W71" s="971"/>
      <c r="X71" s="971"/>
      <c r="Y71" s="971"/>
      <c r="Z71" s="971"/>
      <c r="AA71" s="971" t="s">
        <v>571</v>
      </c>
      <c r="AB71" s="971"/>
      <c r="AC71" s="971"/>
      <c r="AD71" s="971"/>
      <c r="AE71" s="971"/>
      <c r="AF71" s="971" t="s">
        <v>574</v>
      </c>
      <c r="AG71" s="971"/>
      <c r="AH71" s="971"/>
      <c r="AI71" s="971"/>
      <c r="AJ71" s="971"/>
      <c r="AK71" s="971" t="s">
        <v>572</v>
      </c>
      <c r="AL71" s="971"/>
      <c r="AM71" s="971"/>
      <c r="AN71" s="971"/>
      <c r="AO71" s="971"/>
      <c r="AP71" s="971" t="s">
        <v>483</v>
      </c>
      <c r="AQ71" s="971"/>
      <c r="AR71" s="971"/>
      <c r="AS71" s="971"/>
      <c r="AT71" s="971"/>
      <c r="AU71" s="971" t="s">
        <v>483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202</v>
      </c>
      <c r="R72" s="971"/>
      <c r="S72" s="971"/>
      <c r="T72" s="971"/>
      <c r="U72" s="971"/>
      <c r="V72" s="971">
        <v>187</v>
      </c>
      <c r="W72" s="971"/>
      <c r="X72" s="971"/>
      <c r="Y72" s="971"/>
      <c r="Z72" s="971"/>
      <c r="AA72" s="971">
        <v>15</v>
      </c>
      <c r="AB72" s="971"/>
      <c r="AC72" s="971"/>
      <c r="AD72" s="971"/>
      <c r="AE72" s="971"/>
      <c r="AF72" s="971">
        <v>15</v>
      </c>
      <c r="AG72" s="971"/>
      <c r="AH72" s="971"/>
      <c r="AI72" s="971"/>
      <c r="AJ72" s="971"/>
      <c r="AK72" s="971" t="s">
        <v>572</v>
      </c>
      <c r="AL72" s="971"/>
      <c r="AM72" s="971"/>
      <c r="AN72" s="971"/>
      <c r="AO72" s="971"/>
      <c r="AP72" s="971" t="s">
        <v>483</v>
      </c>
      <c r="AQ72" s="971"/>
      <c r="AR72" s="971"/>
      <c r="AS72" s="971"/>
      <c r="AT72" s="971"/>
      <c r="AU72" s="971" t="s">
        <v>483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23</v>
      </c>
      <c r="R73" s="971"/>
      <c r="S73" s="971"/>
      <c r="T73" s="971"/>
      <c r="U73" s="971"/>
      <c r="V73" s="971">
        <v>19</v>
      </c>
      <c r="W73" s="971"/>
      <c r="X73" s="971"/>
      <c r="Y73" s="971"/>
      <c r="Z73" s="971"/>
      <c r="AA73" s="971">
        <v>4</v>
      </c>
      <c r="AB73" s="971"/>
      <c r="AC73" s="971"/>
      <c r="AD73" s="971"/>
      <c r="AE73" s="971"/>
      <c r="AF73" s="971">
        <v>4</v>
      </c>
      <c r="AG73" s="971"/>
      <c r="AH73" s="971"/>
      <c r="AI73" s="971"/>
      <c r="AJ73" s="971"/>
      <c r="AK73" s="971" t="s">
        <v>572</v>
      </c>
      <c r="AL73" s="971"/>
      <c r="AM73" s="971"/>
      <c r="AN73" s="971"/>
      <c r="AO73" s="971"/>
      <c r="AP73" s="971" t="s">
        <v>483</v>
      </c>
      <c r="AQ73" s="971"/>
      <c r="AR73" s="971"/>
      <c r="AS73" s="971"/>
      <c r="AT73" s="971"/>
      <c r="AU73" s="971" t="s">
        <v>483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34</v>
      </c>
      <c r="R74" s="971"/>
      <c r="S74" s="971"/>
      <c r="T74" s="971"/>
      <c r="U74" s="971"/>
      <c r="V74" s="971">
        <v>33</v>
      </c>
      <c r="W74" s="971"/>
      <c r="X74" s="971"/>
      <c r="Y74" s="971"/>
      <c r="Z74" s="971"/>
      <c r="AA74" s="971">
        <v>2</v>
      </c>
      <c r="AB74" s="971"/>
      <c r="AC74" s="971"/>
      <c r="AD74" s="971"/>
      <c r="AE74" s="971"/>
      <c r="AF74" s="971">
        <v>2</v>
      </c>
      <c r="AG74" s="971"/>
      <c r="AH74" s="971"/>
      <c r="AI74" s="971"/>
      <c r="AJ74" s="971"/>
      <c r="AK74" s="971" t="s">
        <v>572</v>
      </c>
      <c r="AL74" s="971"/>
      <c r="AM74" s="971"/>
      <c r="AN74" s="971"/>
      <c r="AO74" s="971"/>
      <c r="AP74" s="971" t="s">
        <v>483</v>
      </c>
      <c r="AQ74" s="971"/>
      <c r="AR74" s="971"/>
      <c r="AS74" s="971"/>
      <c r="AT74" s="971"/>
      <c r="AU74" s="971" t="s">
        <v>483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553</v>
      </c>
      <c r="C75" s="975"/>
      <c r="D75" s="975"/>
      <c r="E75" s="975"/>
      <c r="F75" s="975"/>
      <c r="G75" s="975"/>
      <c r="H75" s="975"/>
      <c r="I75" s="975"/>
      <c r="J75" s="975"/>
      <c r="K75" s="975"/>
      <c r="L75" s="975"/>
      <c r="M75" s="975"/>
      <c r="N75" s="975"/>
      <c r="O75" s="975"/>
      <c r="P75" s="976"/>
      <c r="Q75" s="978">
        <v>5328</v>
      </c>
      <c r="R75" s="979"/>
      <c r="S75" s="979"/>
      <c r="T75" s="979"/>
      <c r="U75" s="980"/>
      <c r="V75" s="981">
        <v>4930</v>
      </c>
      <c r="W75" s="979"/>
      <c r="X75" s="979"/>
      <c r="Y75" s="979"/>
      <c r="Z75" s="980"/>
      <c r="AA75" s="981">
        <v>398</v>
      </c>
      <c r="AB75" s="979"/>
      <c r="AC75" s="979"/>
      <c r="AD75" s="979"/>
      <c r="AE75" s="980"/>
      <c r="AF75" s="981">
        <v>367</v>
      </c>
      <c r="AG75" s="979"/>
      <c r="AH75" s="979"/>
      <c r="AI75" s="979"/>
      <c r="AJ75" s="980"/>
      <c r="AK75" s="981">
        <v>61</v>
      </c>
      <c r="AL75" s="979"/>
      <c r="AM75" s="979"/>
      <c r="AN75" s="979"/>
      <c r="AO75" s="980"/>
      <c r="AP75" s="981">
        <v>2055</v>
      </c>
      <c r="AQ75" s="979"/>
      <c r="AR75" s="979"/>
      <c r="AS75" s="979"/>
      <c r="AT75" s="980"/>
      <c r="AU75" s="981">
        <v>189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554</v>
      </c>
      <c r="C76" s="975"/>
      <c r="D76" s="975"/>
      <c r="E76" s="975"/>
      <c r="F76" s="975"/>
      <c r="G76" s="975"/>
      <c r="H76" s="975"/>
      <c r="I76" s="975"/>
      <c r="J76" s="975"/>
      <c r="K76" s="975"/>
      <c r="L76" s="975"/>
      <c r="M76" s="975"/>
      <c r="N76" s="975"/>
      <c r="O76" s="975"/>
      <c r="P76" s="976"/>
      <c r="Q76" s="978">
        <v>1665</v>
      </c>
      <c r="R76" s="979"/>
      <c r="S76" s="979"/>
      <c r="T76" s="979"/>
      <c r="U76" s="980"/>
      <c r="V76" s="981">
        <v>1531</v>
      </c>
      <c r="W76" s="979"/>
      <c r="X76" s="979"/>
      <c r="Y76" s="979"/>
      <c r="Z76" s="980"/>
      <c r="AA76" s="981">
        <v>134</v>
      </c>
      <c r="AB76" s="979"/>
      <c r="AC76" s="979"/>
      <c r="AD76" s="979"/>
      <c r="AE76" s="980"/>
      <c r="AF76" s="981">
        <v>127</v>
      </c>
      <c r="AG76" s="979"/>
      <c r="AH76" s="979"/>
      <c r="AI76" s="979"/>
      <c r="AJ76" s="980"/>
      <c r="AK76" s="981">
        <v>14</v>
      </c>
      <c r="AL76" s="979"/>
      <c r="AM76" s="979"/>
      <c r="AN76" s="979"/>
      <c r="AO76" s="980"/>
      <c r="AP76" s="981">
        <v>433</v>
      </c>
      <c r="AQ76" s="979"/>
      <c r="AR76" s="979"/>
      <c r="AS76" s="979"/>
      <c r="AT76" s="980"/>
      <c r="AU76" s="981">
        <v>6</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555</v>
      </c>
      <c r="C77" s="975"/>
      <c r="D77" s="975"/>
      <c r="E77" s="975"/>
      <c r="F77" s="975"/>
      <c r="G77" s="975"/>
      <c r="H77" s="975"/>
      <c r="I77" s="975"/>
      <c r="J77" s="975"/>
      <c r="K77" s="975"/>
      <c r="L77" s="975"/>
      <c r="M77" s="975"/>
      <c r="N77" s="975"/>
      <c r="O77" s="975"/>
      <c r="P77" s="976"/>
      <c r="Q77" s="978">
        <v>4634</v>
      </c>
      <c r="R77" s="979"/>
      <c r="S77" s="979"/>
      <c r="T77" s="979"/>
      <c r="U77" s="980"/>
      <c r="V77" s="981">
        <v>3949</v>
      </c>
      <c r="W77" s="979"/>
      <c r="X77" s="979"/>
      <c r="Y77" s="979"/>
      <c r="Z77" s="980"/>
      <c r="AA77" s="981">
        <v>685</v>
      </c>
      <c r="AB77" s="979"/>
      <c r="AC77" s="979"/>
      <c r="AD77" s="979"/>
      <c r="AE77" s="980"/>
      <c r="AF77" s="981">
        <v>2102</v>
      </c>
      <c r="AG77" s="979"/>
      <c r="AH77" s="979"/>
      <c r="AI77" s="979"/>
      <c r="AJ77" s="980"/>
      <c r="AK77" s="981">
        <v>420</v>
      </c>
      <c r="AL77" s="979"/>
      <c r="AM77" s="979"/>
      <c r="AN77" s="979"/>
      <c r="AO77" s="980"/>
      <c r="AP77" s="981" t="s">
        <v>483</v>
      </c>
      <c r="AQ77" s="979"/>
      <c r="AR77" s="979"/>
      <c r="AS77" s="979"/>
      <c r="AT77" s="980"/>
      <c r="AU77" s="981" t="s">
        <v>483</v>
      </c>
      <c r="AV77" s="979"/>
      <c r="AW77" s="979"/>
      <c r="AX77" s="979"/>
      <c r="AY77" s="980"/>
      <c r="AZ77" s="972" t="s">
        <v>573</v>
      </c>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556</v>
      </c>
      <c r="C78" s="975"/>
      <c r="D78" s="975"/>
      <c r="E78" s="975"/>
      <c r="F78" s="975"/>
      <c r="G78" s="975"/>
      <c r="H78" s="975"/>
      <c r="I78" s="975"/>
      <c r="J78" s="975"/>
      <c r="K78" s="975"/>
      <c r="L78" s="975"/>
      <c r="M78" s="975"/>
      <c r="N78" s="975"/>
      <c r="O78" s="975"/>
      <c r="P78" s="976"/>
      <c r="Q78" s="977">
        <v>211</v>
      </c>
      <c r="R78" s="971"/>
      <c r="S78" s="971"/>
      <c r="T78" s="971"/>
      <c r="U78" s="971"/>
      <c r="V78" s="971">
        <v>206</v>
      </c>
      <c r="W78" s="971"/>
      <c r="X78" s="971"/>
      <c r="Y78" s="971"/>
      <c r="Z78" s="971"/>
      <c r="AA78" s="971">
        <v>5</v>
      </c>
      <c r="AB78" s="971"/>
      <c r="AC78" s="971"/>
      <c r="AD78" s="971"/>
      <c r="AE78" s="971"/>
      <c r="AF78" s="971">
        <v>5</v>
      </c>
      <c r="AG78" s="971"/>
      <c r="AH78" s="971"/>
      <c r="AI78" s="971"/>
      <c r="AJ78" s="971"/>
      <c r="AK78" s="971">
        <v>15</v>
      </c>
      <c r="AL78" s="971"/>
      <c r="AM78" s="971"/>
      <c r="AN78" s="971"/>
      <c r="AO78" s="971"/>
      <c r="AP78" s="971" t="s">
        <v>483</v>
      </c>
      <c r="AQ78" s="971"/>
      <c r="AR78" s="971"/>
      <c r="AS78" s="971"/>
      <c r="AT78" s="971"/>
      <c r="AU78" s="971" t="s">
        <v>483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557</v>
      </c>
      <c r="C79" s="975"/>
      <c r="D79" s="975"/>
      <c r="E79" s="975"/>
      <c r="F79" s="975"/>
      <c r="G79" s="975"/>
      <c r="H79" s="975"/>
      <c r="I79" s="975"/>
      <c r="J79" s="975"/>
      <c r="K79" s="975"/>
      <c r="L79" s="975"/>
      <c r="M79" s="975"/>
      <c r="N79" s="975"/>
      <c r="O79" s="975"/>
      <c r="P79" s="976"/>
      <c r="Q79" s="977">
        <v>70</v>
      </c>
      <c r="R79" s="971"/>
      <c r="S79" s="971"/>
      <c r="T79" s="971"/>
      <c r="U79" s="971"/>
      <c r="V79" s="971">
        <v>70</v>
      </c>
      <c r="W79" s="971"/>
      <c r="X79" s="971"/>
      <c r="Y79" s="971"/>
      <c r="Z79" s="971"/>
      <c r="AA79" s="971" t="s">
        <v>571</v>
      </c>
      <c r="AB79" s="971"/>
      <c r="AC79" s="971"/>
      <c r="AD79" s="971"/>
      <c r="AE79" s="971"/>
      <c r="AF79" s="971" t="s">
        <v>574</v>
      </c>
      <c r="AG79" s="971"/>
      <c r="AH79" s="971"/>
      <c r="AI79" s="971"/>
      <c r="AJ79" s="971"/>
      <c r="AK79" s="971" t="s">
        <v>572</v>
      </c>
      <c r="AL79" s="971"/>
      <c r="AM79" s="971"/>
      <c r="AN79" s="971"/>
      <c r="AO79" s="971"/>
      <c r="AP79" s="971" t="s">
        <v>483</v>
      </c>
      <c r="AQ79" s="971"/>
      <c r="AR79" s="971"/>
      <c r="AS79" s="971"/>
      <c r="AT79" s="971"/>
      <c r="AU79" s="971" t="s">
        <v>483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558</v>
      </c>
      <c r="C80" s="975"/>
      <c r="D80" s="975"/>
      <c r="E80" s="975"/>
      <c r="F80" s="975"/>
      <c r="G80" s="975"/>
      <c r="H80" s="975"/>
      <c r="I80" s="975"/>
      <c r="J80" s="975"/>
      <c r="K80" s="975"/>
      <c r="L80" s="975"/>
      <c r="M80" s="975"/>
      <c r="N80" s="975"/>
      <c r="O80" s="975"/>
      <c r="P80" s="976"/>
      <c r="Q80" s="977">
        <v>1881</v>
      </c>
      <c r="R80" s="971"/>
      <c r="S80" s="971"/>
      <c r="T80" s="971"/>
      <c r="U80" s="971"/>
      <c r="V80" s="971">
        <v>1841</v>
      </c>
      <c r="W80" s="971"/>
      <c r="X80" s="971"/>
      <c r="Y80" s="971"/>
      <c r="Z80" s="971"/>
      <c r="AA80" s="971">
        <v>40</v>
      </c>
      <c r="AB80" s="971"/>
      <c r="AC80" s="971"/>
      <c r="AD80" s="971"/>
      <c r="AE80" s="971"/>
      <c r="AF80" s="971">
        <v>40</v>
      </c>
      <c r="AG80" s="971"/>
      <c r="AH80" s="971"/>
      <c r="AI80" s="971"/>
      <c r="AJ80" s="971"/>
      <c r="AK80" s="971" t="s">
        <v>572</v>
      </c>
      <c r="AL80" s="971"/>
      <c r="AM80" s="971"/>
      <c r="AN80" s="971"/>
      <c r="AO80" s="971"/>
      <c r="AP80" s="971" t="s">
        <v>483</v>
      </c>
      <c r="AQ80" s="971"/>
      <c r="AR80" s="971"/>
      <c r="AS80" s="971"/>
      <c r="AT80" s="971"/>
      <c r="AU80" s="971" t="s">
        <v>483</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559</v>
      </c>
      <c r="C81" s="975"/>
      <c r="D81" s="975"/>
      <c r="E81" s="975"/>
      <c r="F81" s="975"/>
      <c r="G81" s="975"/>
      <c r="H81" s="975"/>
      <c r="I81" s="975"/>
      <c r="J81" s="975"/>
      <c r="K81" s="975"/>
      <c r="L81" s="975"/>
      <c r="M81" s="975"/>
      <c r="N81" s="975"/>
      <c r="O81" s="975"/>
      <c r="P81" s="976"/>
      <c r="Q81" s="977">
        <v>74476</v>
      </c>
      <c r="R81" s="971"/>
      <c r="S81" s="971"/>
      <c r="T81" s="971"/>
      <c r="U81" s="971"/>
      <c r="V81" s="971">
        <v>71449</v>
      </c>
      <c r="W81" s="971"/>
      <c r="X81" s="971"/>
      <c r="Y81" s="971"/>
      <c r="Z81" s="971"/>
      <c r="AA81" s="971">
        <v>3027</v>
      </c>
      <c r="AB81" s="971"/>
      <c r="AC81" s="971"/>
      <c r="AD81" s="971"/>
      <c r="AE81" s="971"/>
      <c r="AF81" s="971">
        <v>3027</v>
      </c>
      <c r="AG81" s="971"/>
      <c r="AH81" s="971"/>
      <c r="AI81" s="971"/>
      <c r="AJ81" s="971"/>
      <c r="AK81" s="971">
        <v>1043</v>
      </c>
      <c r="AL81" s="971"/>
      <c r="AM81" s="971"/>
      <c r="AN81" s="971"/>
      <c r="AO81" s="971"/>
      <c r="AP81" s="971" t="s">
        <v>483</v>
      </c>
      <c r="AQ81" s="971"/>
      <c r="AR81" s="971"/>
      <c r="AS81" s="971"/>
      <c r="AT81" s="971"/>
      <c r="AU81" s="971" t="s">
        <v>483</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560</v>
      </c>
      <c r="C82" s="975"/>
      <c r="D82" s="975"/>
      <c r="E82" s="975"/>
      <c r="F82" s="975"/>
      <c r="G82" s="975"/>
      <c r="H82" s="975"/>
      <c r="I82" s="975"/>
      <c r="J82" s="975"/>
      <c r="K82" s="975"/>
      <c r="L82" s="975"/>
      <c r="M82" s="975"/>
      <c r="N82" s="975"/>
      <c r="O82" s="975"/>
      <c r="P82" s="976"/>
      <c r="Q82" s="977">
        <v>204</v>
      </c>
      <c r="R82" s="971"/>
      <c r="S82" s="971"/>
      <c r="T82" s="971"/>
      <c r="U82" s="971"/>
      <c r="V82" s="971">
        <v>176</v>
      </c>
      <c r="W82" s="971"/>
      <c r="X82" s="971"/>
      <c r="Y82" s="971"/>
      <c r="Z82" s="971"/>
      <c r="AA82" s="971">
        <v>28</v>
      </c>
      <c r="AB82" s="971"/>
      <c r="AC82" s="971"/>
      <c r="AD82" s="971"/>
      <c r="AE82" s="971"/>
      <c r="AF82" s="971">
        <v>28</v>
      </c>
      <c r="AG82" s="971"/>
      <c r="AH82" s="971"/>
      <c r="AI82" s="971"/>
      <c r="AJ82" s="971"/>
      <c r="AK82" s="971" t="s">
        <v>572</v>
      </c>
      <c r="AL82" s="971"/>
      <c r="AM82" s="971"/>
      <c r="AN82" s="971"/>
      <c r="AO82" s="971"/>
      <c r="AP82" s="971" t="s">
        <v>483</v>
      </c>
      <c r="AQ82" s="971"/>
      <c r="AR82" s="971"/>
      <c r="AS82" s="971"/>
      <c r="AT82" s="971"/>
      <c r="AU82" s="971" t="s">
        <v>483</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t="s">
        <v>561</v>
      </c>
      <c r="C83" s="975"/>
      <c r="D83" s="975"/>
      <c r="E83" s="975"/>
      <c r="F83" s="975"/>
      <c r="G83" s="975"/>
      <c r="H83" s="975"/>
      <c r="I83" s="975"/>
      <c r="J83" s="975"/>
      <c r="K83" s="975"/>
      <c r="L83" s="975"/>
      <c r="M83" s="975"/>
      <c r="N83" s="975"/>
      <c r="O83" s="975"/>
      <c r="P83" s="976"/>
      <c r="Q83" s="977">
        <v>854731</v>
      </c>
      <c r="R83" s="971"/>
      <c r="S83" s="971"/>
      <c r="T83" s="971"/>
      <c r="U83" s="971"/>
      <c r="V83" s="971">
        <v>844450</v>
      </c>
      <c r="W83" s="971"/>
      <c r="X83" s="971"/>
      <c r="Y83" s="971"/>
      <c r="Z83" s="971"/>
      <c r="AA83" s="971">
        <v>10282</v>
      </c>
      <c r="AB83" s="971"/>
      <c r="AC83" s="971"/>
      <c r="AD83" s="971"/>
      <c r="AE83" s="971"/>
      <c r="AF83" s="971">
        <v>10056</v>
      </c>
      <c r="AG83" s="971"/>
      <c r="AH83" s="971"/>
      <c r="AI83" s="971"/>
      <c r="AJ83" s="971"/>
      <c r="AK83" s="971" t="s">
        <v>571</v>
      </c>
      <c r="AL83" s="971"/>
      <c r="AM83" s="971"/>
      <c r="AN83" s="971"/>
      <c r="AO83" s="971"/>
      <c r="AP83" s="971" t="s">
        <v>483</v>
      </c>
      <c r="AQ83" s="971"/>
      <c r="AR83" s="971"/>
      <c r="AS83" s="971"/>
      <c r="AT83" s="971"/>
      <c r="AU83" s="971" t="s">
        <v>483</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15790</v>
      </c>
      <c r="AG88" s="959"/>
      <c r="AH88" s="959"/>
      <c r="AI88" s="959"/>
      <c r="AJ88" s="959"/>
      <c r="AK88" s="963"/>
      <c r="AL88" s="963"/>
      <c r="AM88" s="963"/>
      <c r="AN88" s="963"/>
      <c r="AO88" s="963"/>
      <c r="AP88" s="959">
        <v>2488</v>
      </c>
      <c r="AQ88" s="959"/>
      <c r="AR88" s="959"/>
      <c r="AS88" s="959"/>
      <c r="AT88" s="959"/>
      <c r="AU88" s="959">
        <v>195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96</v>
      </c>
      <c r="CS102" s="953"/>
      <c r="CT102" s="953"/>
      <c r="CU102" s="953"/>
      <c r="CV102" s="954"/>
      <c r="CW102" s="952">
        <v>2</v>
      </c>
      <c r="CX102" s="953"/>
      <c r="CY102" s="953"/>
      <c r="CZ102" s="953"/>
      <c r="DA102" s="954"/>
      <c r="DB102" s="952" t="s">
        <v>483</v>
      </c>
      <c r="DC102" s="953"/>
      <c r="DD102" s="953"/>
      <c r="DE102" s="953"/>
      <c r="DF102" s="954"/>
      <c r="DG102" s="952" t="s">
        <v>483</v>
      </c>
      <c r="DH102" s="953"/>
      <c r="DI102" s="953"/>
      <c r="DJ102" s="953"/>
      <c r="DK102" s="954"/>
      <c r="DL102" s="952" t="s">
        <v>483</v>
      </c>
      <c r="DM102" s="953"/>
      <c r="DN102" s="953"/>
      <c r="DO102" s="953"/>
      <c r="DP102" s="954"/>
      <c r="DQ102" s="952" t="s">
        <v>483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294</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294</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294</v>
      </c>
      <c r="DR109" s="896"/>
      <c r="DS109" s="896"/>
      <c r="DT109" s="896"/>
      <c r="DU109" s="897"/>
      <c r="DV109" s="898" t="s">
        <v>408</v>
      </c>
      <c r="DW109" s="896"/>
      <c r="DX109" s="896"/>
      <c r="DY109" s="896"/>
      <c r="DZ109" s="929"/>
    </row>
    <row r="110" spans="1:131" s="230" customFormat="1" ht="26.25" customHeight="1" x14ac:dyDescent="0.15">
      <c r="A110" s="807" t="s">
        <v>410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464384</v>
      </c>
      <c r="AB110" s="889"/>
      <c r="AC110" s="889"/>
      <c r="AD110" s="889"/>
      <c r="AE110" s="890"/>
      <c r="AF110" s="891">
        <v>454236</v>
      </c>
      <c r="AG110" s="889"/>
      <c r="AH110" s="889"/>
      <c r="AI110" s="889"/>
      <c r="AJ110" s="890"/>
      <c r="AK110" s="891">
        <v>459689</v>
      </c>
      <c r="AL110" s="889"/>
      <c r="AM110" s="889"/>
      <c r="AN110" s="889"/>
      <c r="AO110" s="890"/>
      <c r="AP110" s="892">
        <v>13.8</v>
      </c>
      <c r="AQ110" s="893"/>
      <c r="AR110" s="893"/>
      <c r="AS110" s="893"/>
      <c r="AT110" s="894"/>
      <c r="AU110" s="930" t="s">
        <v>69</v>
      </c>
      <c r="AV110" s="931"/>
      <c r="AW110" s="931"/>
      <c r="AX110" s="931"/>
      <c r="AY110" s="931"/>
      <c r="AZ110" s="860" t="s">
        <v>411</v>
      </c>
      <c r="BA110" s="808"/>
      <c r="BB110" s="808"/>
      <c r="BC110" s="808"/>
      <c r="BD110" s="808"/>
      <c r="BE110" s="808"/>
      <c r="BF110" s="808"/>
      <c r="BG110" s="808"/>
      <c r="BH110" s="808"/>
      <c r="BI110" s="808"/>
      <c r="BJ110" s="808"/>
      <c r="BK110" s="808"/>
      <c r="BL110" s="808"/>
      <c r="BM110" s="808"/>
      <c r="BN110" s="808"/>
      <c r="BO110" s="808"/>
      <c r="BP110" s="809"/>
      <c r="BQ110" s="861">
        <v>4785422</v>
      </c>
      <c r="BR110" s="842"/>
      <c r="BS110" s="842"/>
      <c r="BT110" s="842"/>
      <c r="BU110" s="842"/>
      <c r="BV110" s="842">
        <v>4484472</v>
      </c>
      <c r="BW110" s="842"/>
      <c r="BX110" s="842"/>
      <c r="BY110" s="842"/>
      <c r="BZ110" s="842"/>
      <c r="CA110" s="842">
        <v>4243368</v>
      </c>
      <c r="CB110" s="842"/>
      <c r="CC110" s="842"/>
      <c r="CD110" s="842"/>
      <c r="CE110" s="842"/>
      <c r="CF110" s="866">
        <v>126.9</v>
      </c>
      <c r="CG110" s="867"/>
      <c r="CH110" s="867"/>
      <c r="CI110" s="867"/>
      <c r="CJ110" s="867"/>
      <c r="CK110" s="926" t="s">
        <v>412</v>
      </c>
      <c r="CL110" s="819"/>
      <c r="CM110" s="860" t="s">
        <v>413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415</v>
      </c>
      <c r="BA111" s="752"/>
      <c r="BB111" s="752"/>
      <c r="BC111" s="752"/>
      <c r="BD111" s="752"/>
      <c r="BE111" s="752"/>
      <c r="BF111" s="752"/>
      <c r="BG111" s="752"/>
      <c r="BH111" s="752"/>
      <c r="BI111" s="752"/>
      <c r="BJ111" s="752"/>
      <c r="BK111" s="752"/>
      <c r="BL111" s="752"/>
      <c r="BM111" s="752"/>
      <c r="BN111" s="752"/>
      <c r="BO111" s="752"/>
      <c r="BP111" s="753"/>
      <c r="BQ111" s="816">
        <v>185766</v>
      </c>
      <c r="BR111" s="817"/>
      <c r="BS111" s="817"/>
      <c r="BT111" s="817"/>
      <c r="BU111" s="817"/>
      <c r="BV111" s="817">
        <v>172155</v>
      </c>
      <c r="BW111" s="817"/>
      <c r="BX111" s="817"/>
      <c r="BY111" s="817"/>
      <c r="BZ111" s="817"/>
      <c r="CA111" s="817">
        <v>158912</v>
      </c>
      <c r="CB111" s="817"/>
      <c r="CC111" s="817"/>
      <c r="CD111" s="817"/>
      <c r="CE111" s="817"/>
      <c r="CF111" s="875">
        <v>4.8</v>
      </c>
      <c r="CG111" s="876"/>
      <c r="CH111" s="876"/>
      <c r="CI111" s="876"/>
      <c r="CJ111" s="876"/>
      <c r="CK111" s="927"/>
      <c r="CL111" s="821"/>
      <c r="CM111" s="815"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419</v>
      </c>
      <c r="BA112" s="752"/>
      <c r="BB112" s="752"/>
      <c r="BC112" s="752"/>
      <c r="BD112" s="752"/>
      <c r="BE112" s="752"/>
      <c r="BF112" s="752"/>
      <c r="BG112" s="752"/>
      <c r="BH112" s="752"/>
      <c r="BI112" s="752"/>
      <c r="BJ112" s="752"/>
      <c r="BK112" s="752"/>
      <c r="BL112" s="752"/>
      <c r="BM112" s="752"/>
      <c r="BN112" s="752"/>
      <c r="BO112" s="752"/>
      <c r="BP112" s="753"/>
      <c r="BQ112" s="816">
        <v>188127</v>
      </c>
      <c r="BR112" s="817"/>
      <c r="BS112" s="817"/>
      <c r="BT112" s="817"/>
      <c r="BU112" s="817"/>
      <c r="BV112" s="817">
        <v>271722</v>
      </c>
      <c r="BW112" s="817"/>
      <c r="BX112" s="817"/>
      <c r="BY112" s="817"/>
      <c r="BZ112" s="817"/>
      <c r="CA112" s="817">
        <v>299254</v>
      </c>
      <c r="CB112" s="817"/>
      <c r="CC112" s="817"/>
      <c r="CD112" s="817"/>
      <c r="CE112" s="817"/>
      <c r="CF112" s="875">
        <v>9</v>
      </c>
      <c r="CG112" s="876"/>
      <c r="CH112" s="876"/>
      <c r="CI112" s="876"/>
      <c r="CJ112" s="876"/>
      <c r="CK112" s="927"/>
      <c r="CL112" s="821"/>
      <c r="CM112" s="815"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185766</v>
      </c>
      <c r="DH112" s="817"/>
      <c r="DI112" s="817"/>
      <c r="DJ112" s="817"/>
      <c r="DK112" s="817"/>
      <c r="DL112" s="817">
        <v>172155</v>
      </c>
      <c r="DM112" s="817"/>
      <c r="DN112" s="817"/>
      <c r="DO112" s="817"/>
      <c r="DP112" s="817"/>
      <c r="DQ112" s="817">
        <v>158912</v>
      </c>
      <c r="DR112" s="817"/>
      <c r="DS112" s="817"/>
      <c r="DT112" s="817"/>
      <c r="DU112" s="817"/>
      <c r="DV112" s="794">
        <v>4.8</v>
      </c>
      <c r="DW112" s="794"/>
      <c r="DX112" s="794"/>
      <c r="DY112" s="794"/>
      <c r="DZ112" s="795"/>
    </row>
    <row r="113" spans="1:130" s="230"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15698</v>
      </c>
      <c r="AB113" s="919"/>
      <c r="AC113" s="919"/>
      <c r="AD113" s="919"/>
      <c r="AE113" s="920"/>
      <c r="AF113" s="921">
        <v>8903</v>
      </c>
      <c r="AG113" s="919"/>
      <c r="AH113" s="919"/>
      <c r="AI113" s="919"/>
      <c r="AJ113" s="920"/>
      <c r="AK113" s="921">
        <v>4396</v>
      </c>
      <c r="AL113" s="919"/>
      <c r="AM113" s="919"/>
      <c r="AN113" s="919"/>
      <c r="AO113" s="920"/>
      <c r="AP113" s="922">
        <v>0.1</v>
      </c>
      <c r="AQ113" s="923"/>
      <c r="AR113" s="923"/>
      <c r="AS113" s="923"/>
      <c r="AT113" s="924"/>
      <c r="AU113" s="932"/>
      <c r="AV113" s="933"/>
      <c r="AW113" s="933"/>
      <c r="AX113" s="933"/>
      <c r="AY113" s="933"/>
      <c r="AZ113" s="815" t="s">
        <v>422</v>
      </c>
      <c r="BA113" s="752"/>
      <c r="BB113" s="752"/>
      <c r="BC113" s="752"/>
      <c r="BD113" s="752"/>
      <c r="BE113" s="752"/>
      <c r="BF113" s="752"/>
      <c r="BG113" s="752"/>
      <c r="BH113" s="752"/>
      <c r="BI113" s="752"/>
      <c r="BJ113" s="752"/>
      <c r="BK113" s="752"/>
      <c r="BL113" s="752"/>
      <c r="BM113" s="752"/>
      <c r="BN113" s="752"/>
      <c r="BO113" s="752"/>
      <c r="BP113" s="753"/>
      <c r="BQ113" s="816">
        <v>253469</v>
      </c>
      <c r="BR113" s="817"/>
      <c r="BS113" s="817"/>
      <c r="BT113" s="817"/>
      <c r="BU113" s="817"/>
      <c r="BV113" s="817">
        <v>225737</v>
      </c>
      <c r="BW113" s="817"/>
      <c r="BX113" s="817"/>
      <c r="BY113" s="817"/>
      <c r="BZ113" s="817"/>
      <c r="CA113" s="817">
        <v>195020</v>
      </c>
      <c r="CB113" s="817"/>
      <c r="CC113" s="817"/>
      <c r="CD113" s="817"/>
      <c r="CE113" s="817"/>
      <c r="CF113" s="875">
        <v>5.8</v>
      </c>
      <c r="CG113" s="876"/>
      <c r="CH113" s="876"/>
      <c r="CI113" s="876"/>
      <c r="CJ113" s="876"/>
      <c r="CK113" s="927"/>
      <c r="CL113" s="821"/>
      <c r="CM113" s="815"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31456</v>
      </c>
      <c r="AB114" s="780"/>
      <c r="AC114" s="780"/>
      <c r="AD114" s="780"/>
      <c r="AE114" s="781"/>
      <c r="AF114" s="782">
        <v>34274</v>
      </c>
      <c r="AG114" s="780"/>
      <c r="AH114" s="780"/>
      <c r="AI114" s="780"/>
      <c r="AJ114" s="781"/>
      <c r="AK114" s="782">
        <v>34322</v>
      </c>
      <c r="AL114" s="780"/>
      <c r="AM114" s="780"/>
      <c r="AN114" s="780"/>
      <c r="AO114" s="781"/>
      <c r="AP114" s="824">
        <v>1</v>
      </c>
      <c r="AQ114" s="825"/>
      <c r="AR114" s="825"/>
      <c r="AS114" s="825"/>
      <c r="AT114" s="826"/>
      <c r="AU114" s="932"/>
      <c r="AV114" s="933"/>
      <c r="AW114" s="933"/>
      <c r="AX114" s="933"/>
      <c r="AY114" s="933"/>
      <c r="AZ114" s="815" t="s">
        <v>425</v>
      </c>
      <c r="BA114" s="752"/>
      <c r="BB114" s="752"/>
      <c r="BC114" s="752"/>
      <c r="BD114" s="752"/>
      <c r="BE114" s="752"/>
      <c r="BF114" s="752"/>
      <c r="BG114" s="752"/>
      <c r="BH114" s="752"/>
      <c r="BI114" s="752"/>
      <c r="BJ114" s="752"/>
      <c r="BK114" s="752"/>
      <c r="BL114" s="752"/>
      <c r="BM114" s="752"/>
      <c r="BN114" s="752"/>
      <c r="BO114" s="752"/>
      <c r="BP114" s="753"/>
      <c r="BQ114" s="816">
        <v>674492</v>
      </c>
      <c r="BR114" s="817"/>
      <c r="BS114" s="817"/>
      <c r="BT114" s="817"/>
      <c r="BU114" s="817"/>
      <c r="BV114" s="817">
        <v>724108</v>
      </c>
      <c r="BW114" s="817"/>
      <c r="BX114" s="817"/>
      <c r="BY114" s="817"/>
      <c r="BZ114" s="817"/>
      <c r="CA114" s="817">
        <v>693275</v>
      </c>
      <c r="CB114" s="817"/>
      <c r="CC114" s="817"/>
      <c r="CD114" s="817"/>
      <c r="CE114" s="817"/>
      <c r="CF114" s="875">
        <v>20.7</v>
      </c>
      <c r="CG114" s="876"/>
      <c r="CH114" s="876"/>
      <c r="CI114" s="876"/>
      <c r="CJ114" s="876"/>
      <c r="CK114" s="927"/>
      <c r="CL114" s="821"/>
      <c r="CM114" s="815"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13934</v>
      </c>
      <c r="AB115" s="919"/>
      <c r="AC115" s="919"/>
      <c r="AD115" s="919"/>
      <c r="AE115" s="920"/>
      <c r="AF115" s="921">
        <v>13240</v>
      </c>
      <c r="AG115" s="919"/>
      <c r="AH115" s="919"/>
      <c r="AI115" s="919"/>
      <c r="AJ115" s="920"/>
      <c r="AK115" s="921">
        <v>13240</v>
      </c>
      <c r="AL115" s="919"/>
      <c r="AM115" s="919"/>
      <c r="AN115" s="919"/>
      <c r="AO115" s="920"/>
      <c r="AP115" s="922">
        <v>0.4</v>
      </c>
      <c r="AQ115" s="923"/>
      <c r="AR115" s="923"/>
      <c r="AS115" s="923"/>
      <c r="AT115" s="924"/>
      <c r="AU115" s="932"/>
      <c r="AV115" s="933"/>
      <c r="AW115" s="933"/>
      <c r="AX115" s="933"/>
      <c r="AY115" s="933"/>
      <c r="AZ115" s="815" t="s">
        <v>428</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525472</v>
      </c>
      <c r="AB117" s="903"/>
      <c r="AC117" s="903"/>
      <c r="AD117" s="903"/>
      <c r="AE117" s="904"/>
      <c r="AF117" s="905">
        <v>510653</v>
      </c>
      <c r="AG117" s="903"/>
      <c r="AH117" s="903"/>
      <c r="AI117" s="903"/>
      <c r="AJ117" s="904"/>
      <c r="AK117" s="905">
        <v>511647</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294</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412</v>
      </c>
      <c r="B119" s="819"/>
      <c r="C119" s="860" t="s">
        <v>413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438</v>
      </c>
      <c r="BP119" s="878"/>
      <c r="BQ119" s="879">
        <v>6087276</v>
      </c>
      <c r="BR119" s="845"/>
      <c r="BS119" s="845"/>
      <c r="BT119" s="845"/>
      <c r="BU119" s="845"/>
      <c r="BV119" s="845">
        <v>5878194</v>
      </c>
      <c r="BW119" s="845"/>
      <c r="BX119" s="845"/>
      <c r="BY119" s="845"/>
      <c r="BZ119" s="845"/>
      <c r="CA119" s="845">
        <v>5589829</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440</v>
      </c>
      <c r="AV120" s="881"/>
      <c r="AW120" s="881"/>
      <c r="AX120" s="881"/>
      <c r="AY120" s="882"/>
      <c r="AZ120" s="860" t="s">
        <v>441</v>
      </c>
      <c r="BA120" s="808"/>
      <c r="BB120" s="808"/>
      <c r="BC120" s="808"/>
      <c r="BD120" s="808"/>
      <c r="BE120" s="808"/>
      <c r="BF120" s="808"/>
      <c r="BG120" s="808"/>
      <c r="BH120" s="808"/>
      <c r="BI120" s="808"/>
      <c r="BJ120" s="808"/>
      <c r="BK120" s="808"/>
      <c r="BL120" s="808"/>
      <c r="BM120" s="808"/>
      <c r="BN120" s="808"/>
      <c r="BO120" s="808"/>
      <c r="BP120" s="809"/>
      <c r="BQ120" s="861">
        <v>4650490</v>
      </c>
      <c r="BR120" s="842"/>
      <c r="BS120" s="842"/>
      <c r="BT120" s="842"/>
      <c r="BU120" s="842"/>
      <c r="BV120" s="842">
        <v>5005606</v>
      </c>
      <c r="BW120" s="842"/>
      <c r="BX120" s="842"/>
      <c r="BY120" s="842"/>
      <c r="BZ120" s="842"/>
      <c r="CA120" s="842">
        <v>5242374</v>
      </c>
      <c r="CB120" s="842"/>
      <c r="CC120" s="842"/>
      <c r="CD120" s="842"/>
      <c r="CE120" s="842"/>
      <c r="CF120" s="866">
        <v>156.80000000000001</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188127</v>
      </c>
      <c r="DH120" s="842"/>
      <c r="DI120" s="842"/>
      <c r="DJ120" s="842"/>
      <c r="DK120" s="842"/>
      <c r="DL120" s="842">
        <v>271722</v>
      </c>
      <c r="DM120" s="842"/>
      <c r="DN120" s="842"/>
      <c r="DO120" s="842"/>
      <c r="DP120" s="842"/>
      <c r="DQ120" s="842">
        <v>299254</v>
      </c>
      <c r="DR120" s="842"/>
      <c r="DS120" s="842"/>
      <c r="DT120" s="842"/>
      <c r="DU120" s="842"/>
      <c r="DV120" s="843">
        <v>9</v>
      </c>
      <c r="DW120" s="843"/>
      <c r="DX120" s="843"/>
      <c r="DY120" s="843"/>
      <c r="DZ120" s="844"/>
    </row>
    <row r="121" spans="1:130" s="230"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13934</v>
      </c>
      <c r="AB121" s="780"/>
      <c r="AC121" s="780"/>
      <c r="AD121" s="780"/>
      <c r="AE121" s="781"/>
      <c r="AF121" s="782">
        <v>13240</v>
      </c>
      <c r="AG121" s="780"/>
      <c r="AH121" s="780"/>
      <c r="AI121" s="780"/>
      <c r="AJ121" s="781"/>
      <c r="AK121" s="782">
        <v>13240</v>
      </c>
      <c r="AL121" s="780"/>
      <c r="AM121" s="780"/>
      <c r="AN121" s="780"/>
      <c r="AO121" s="781"/>
      <c r="AP121" s="824">
        <v>0.4</v>
      </c>
      <c r="AQ121" s="825"/>
      <c r="AR121" s="825"/>
      <c r="AS121" s="825"/>
      <c r="AT121" s="826"/>
      <c r="AU121" s="883"/>
      <c r="AV121" s="884"/>
      <c r="AW121" s="884"/>
      <c r="AX121" s="884"/>
      <c r="AY121" s="885"/>
      <c r="AZ121" s="815" t="s">
        <v>444</v>
      </c>
      <c r="BA121" s="752"/>
      <c r="BB121" s="752"/>
      <c r="BC121" s="752"/>
      <c r="BD121" s="752"/>
      <c r="BE121" s="752"/>
      <c r="BF121" s="752"/>
      <c r="BG121" s="752"/>
      <c r="BH121" s="752"/>
      <c r="BI121" s="752"/>
      <c r="BJ121" s="752"/>
      <c r="BK121" s="752"/>
      <c r="BL121" s="752"/>
      <c r="BM121" s="752"/>
      <c r="BN121" s="752"/>
      <c r="BO121" s="752"/>
      <c r="BP121" s="753"/>
      <c r="BQ121" s="816">
        <v>2832</v>
      </c>
      <c r="BR121" s="817"/>
      <c r="BS121" s="817"/>
      <c r="BT121" s="817"/>
      <c r="BU121" s="817"/>
      <c r="BV121" s="817">
        <v>2440</v>
      </c>
      <c r="BW121" s="817"/>
      <c r="BX121" s="817"/>
      <c r="BY121" s="817"/>
      <c r="BZ121" s="817"/>
      <c r="CA121" s="817">
        <v>2048</v>
      </c>
      <c r="CB121" s="817"/>
      <c r="CC121" s="817"/>
      <c r="CD121" s="817"/>
      <c r="CE121" s="817"/>
      <c r="CF121" s="875">
        <v>0.1</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30" customFormat="1" ht="26.25" customHeight="1" x14ac:dyDescent="0.15">
      <c r="A122" s="820"/>
      <c r="B122" s="821"/>
      <c r="C122" s="815"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3775245</v>
      </c>
      <c r="BR122" s="845"/>
      <c r="BS122" s="845"/>
      <c r="BT122" s="845"/>
      <c r="BU122" s="845"/>
      <c r="BV122" s="845">
        <v>3583769</v>
      </c>
      <c r="BW122" s="845"/>
      <c r="BX122" s="845"/>
      <c r="BY122" s="845"/>
      <c r="BZ122" s="845"/>
      <c r="CA122" s="845">
        <v>3385909</v>
      </c>
      <c r="CB122" s="845"/>
      <c r="CC122" s="845"/>
      <c r="CD122" s="845"/>
      <c r="CE122" s="845"/>
      <c r="CF122" s="846">
        <v>101.3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446</v>
      </c>
      <c r="BP123" s="878"/>
      <c r="BQ123" s="832">
        <v>8428567</v>
      </c>
      <c r="BR123" s="833"/>
      <c r="BS123" s="833"/>
      <c r="BT123" s="833"/>
      <c r="BU123" s="833"/>
      <c r="BV123" s="833">
        <v>8591815</v>
      </c>
      <c r="BW123" s="833"/>
      <c r="BX123" s="833"/>
      <c r="BY123" s="833"/>
      <c r="BZ123" s="833"/>
      <c r="CA123" s="833">
        <v>8630331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449</v>
      </c>
      <c r="CL125" s="852"/>
      <c r="CM125" s="852"/>
      <c r="CN125" s="852"/>
      <c r="CO125" s="853"/>
      <c r="CP125" s="860" t="s">
        <v>450</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451</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453</v>
      </c>
      <c r="AY127" s="812"/>
      <c r="AZ127" s="812"/>
      <c r="BA127" s="812"/>
      <c r="BB127" s="812"/>
      <c r="BC127" s="812"/>
      <c r="BD127" s="812"/>
      <c r="BE127" s="813"/>
      <c r="BF127" s="811" t="s">
        <v>454</v>
      </c>
      <c r="BG127" s="812"/>
      <c r="BH127" s="812"/>
      <c r="BI127" s="812"/>
      <c r="BJ127" s="812"/>
      <c r="BK127" s="812"/>
      <c r="BL127" s="813"/>
      <c r="BM127" s="811" t="s">
        <v>455</v>
      </c>
      <c r="BN127" s="812"/>
      <c r="BO127" s="812"/>
      <c r="BP127" s="812"/>
      <c r="BQ127" s="812"/>
      <c r="BR127" s="812"/>
      <c r="BS127" s="813"/>
      <c r="BT127" s="811" t="s">
        <v>456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457</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458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459</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32"/>
      <c r="AV128" s="232"/>
      <c r="AW128" s="232"/>
      <c r="AX128" s="807" t="s">
        <v>460</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461</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3653267</v>
      </c>
      <c r="AB129" s="780"/>
      <c r="AC129" s="780"/>
      <c r="AD129" s="780"/>
      <c r="AE129" s="781"/>
      <c r="AF129" s="782">
        <v>3592398</v>
      </c>
      <c r="AG129" s="780"/>
      <c r="AH129" s="780"/>
      <c r="AI129" s="780"/>
      <c r="AJ129" s="781"/>
      <c r="AK129" s="782">
        <v>3661489</v>
      </c>
      <c r="AL129" s="780"/>
      <c r="AM129" s="780"/>
      <c r="AN129" s="780"/>
      <c r="AO129" s="781"/>
      <c r="AP129" s="783"/>
      <c r="AQ129" s="784"/>
      <c r="AR129" s="784"/>
      <c r="AS129" s="784"/>
      <c r="AT129" s="785"/>
      <c r="AU129" s="233"/>
      <c r="AV129" s="233"/>
      <c r="AW129" s="233"/>
      <c r="AX129" s="751" t="s">
        <v>463</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317757</v>
      </c>
      <c r="AB130" s="780"/>
      <c r="AC130" s="780"/>
      <c r="AD130" s="780"/>
      <c r="AE130" s="781"/>
      <c r="AF130" s="782">
        <v>317289</v>
      </c>
      <c r="AG130" s="780"/>
      <c r="AH130" s="780"/>
      <c r="AI130" s="780"/>
      <c r="AJ130" s="781"/>
      <c r="AK130" s="782">
        <v>318758</v>
      </c>
      <c r="AL130" s="780"/>
      <c r="AM130" s="780"/>
      <c r="AN130" s="780"/>
      <c r="AO130" s="781"/>
      <c r="AP130" s="783"/>
      <c r="AQ130" s="784"/>
      <c r="AR130" s="784"/>
      <c r="AS130" s="784"/>
      <c r="AT130" s="785"/>
      <c r="AU130" s="233"/>
      <c r="AV130" s="233"/>
      <c r="AW130" s="233"/>
      <c r="AX130" s="751" t="s">
        <v>466</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3335510</v>
      </c>
      <c r="AB131" s="764"/>
      <c r="AC131" s="764"/>
      <c r="AD131" s="764"/>
      <c r="AE131" s="765"/>
      <c r="AF131" s="766">
        <v>3275109</v>
      </c>
      <c r="AG131" s="764"/>
      <c r="AH131" s="764"/>
      <c r="AI131" s="764"/>
      <c r="AJ131" s="765"/>
      <c r="AK131" s="766">
        <v>3342731</v>
      </c>
      <c r="AL131" s="764"/>
      <c r="AM131" s="764"/>
      <c r="AN131" s="764"/>
      <c r="AO131" s="765"/>
      <c r="AP131" s="767"/>
      <c r="AQ131" s="768"/>
      <c r="AR131" s="768"/>
      <c r="AS131" s="768"/>
      <c r="AT131" s="769"/>
      <c r="AU131" s="233"/>
      <c r="AV131" s="233"/>
      <c r="AW131" s="233"/>
      <c r="AX131" s="729" t="s">
        <v>468</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6.227383519</v>
      </c>
      <c r="AB132" s="745"/>
      <c r="AC132" s="745"/>
      <c r="AD132" s="745"/>
      <c r="AE132" s="746"/>
      <c r="AF132" s="747">
        <v>5.9040477740000004</v>
      </c>
      <c r="AG132" s="745"/>
      <c r="AH132" s="745"/>
      <c r="AI132" s="745"/>
      <c r="AJ132" s="746"/>
      <c r="AK132" s="747">
        <v>5.7704015069999999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7.4</v>
      </c>
      <c r="AB133" s="724"/>
      <c r="AC133" s="724"/>
      <c r="AD133" s="724"/>
      <c r="AE133" s="725"/>
      <c r="AF133" s="723">
        <v>6.7</v>
      </c>
      <c r="AG133" s="724"/>
      <c r="AH133" s="724"/>
      <c r="AI133" s="724"/>
      <c r="AJ133" s="725"/>
      <c r="AK133" s="723">
        <v>5.9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aY3UsDVsqqBtVJrvT/V1NUSf8jqK/321QnrYgf5RCEPnR/gDPhfvrVFwBhxe3jMudqd2qxHG2Q4AgKyuVOoIg==" saltValue="IFgfKTE7WS/9BJ57pQp4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du0AG2hwcYRE7Gu9Rx64O5yO0D+BCLpmgEbvnpY0txlOuNFrnmrkBS7jg0FtENpFcLdOr3/lMxu92a35D0Biw==" saltValue="eJjwLHSIexvBcHM//vvB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oM4hq62uzWvQ6Xg8CmkZ/DWBwa5MYOsmxdFmYQNOCLMhvNr0nUP/aR5skxJvr7WhtCkSZfX986usZEbezZwTw==" saltValue="sj4iKepVOQHtRhe+mcxp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480</v>
      </c>
      <c r="AL9" s="1131"/>
      <c r="AM9" s="1131"/>
      <c r="AN9" s="1132"/>
      <c r="AO9" s="281">
        <v>1030327</v>
      </c>
      <c r="AP9" s="281">
        <v>75157</v>
      </c>
      <c r="AQ9" s="282">
        <v>111034</v>
      </c>
      <c r="AR9" s="283">
        <v>-32.299999999999997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481</v>
      </c>
      <c r="AL10" s="1131"/>
      <c r="AM10" s="1131"/>
      <c r="AN10" s="1132"/>
      <c r="AO10" s="284">
        <v>126655</v>
      </c>
      <c r="AP10" s="284">
        <v>9239</v>
      </c>
      <c r="AQ10" s="285">
        <v>15617</v>
      </c>
      <c r="AR10" s="286">
        <v>-40.799999999999997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482</v>
      </c>
      <c r="AL11" s="1131"/>
      <c r="AM11" s="1131"/>
      <c r="AN11" s="1132"/>
      <c r="AO11" s="284" t="s">
        <v>483</v>
      </c>
      <c r="AP11" s="284" t="s">
        <v>483</v>
      </c>
      <c r="AQ11" s="285">
        <v>1538</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484</v>
      </c>
      <c r="AL12" s="1131"/>
      <c r="AM12" s="1131"/>
      <c r="AN12" s="1132"/>
      <c r="AO12" s="284">
        <v>75</v>
      </c>
      <c r="AP12" s="284">
        <v>5</v>
      </c>
      <c r="AQ12" s="285">
        <v>0</v>
      </c>
      <c r="AR12" s="286">
        <v>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485</v>
      </c>
      <c r="AL13" s="1131"/>
      <c r="AM13" s="1131"/>
      <c r="AN13" s="1132"/>
      <c r="AO13" s="284">
        <v>25062</v>
      </c>
      <c r="AP13" s="284">
        <v>1828</v>
      </c>
      <c r="AQ13" s="285">
        <v>4378</v>
      </c>
      <c r="AR13" s="286">
        <v>-58.2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486</v>
      </c>
      <c r="AL14" s="1131"/>
      <c r="AM14" s="1131"/>
      <c r="AN14" s="1132"/>
      <c r="AO14" s="284">
        <v>20902</v>
      </c>
      <c r="AP14" s="284">
        <v>1525</v>
      </c>
      <c r="AQ14" s="285">
        <v>2499</v>
      </c>
      <c r="AR14" s="286">
        <v>-39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487</v>
      </c>
      <c r="AL15" s="1134"/>
      <c r="AM15" s="1134"/>
      <c r="AN15" s="1135"/>
      <c r="AO15" s="284">
        <v>-50983</v>
      </c>
      <c r="AP15" s="284">
        <v>-3719</v>
      </c>
      <c r="AQ15" s="285">
        <v>-6867</v>
      </c>
      <c r="AR15" s="286">
        <v>-45.8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1152038</v>
      </c>
      <c r="AP16" s="284">
        <v>84035</v>
      </c>
      <c r="AQ16" s="285">
        <v>128199</v>
      </c>
      <c r="AR16" s="286">
        <v>-34.4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492</v>
      </c>
      <c r="AL21" s="1137"/>
      <c r="AM21" s="1137"/>
      <c r="AN21" s="1138"/>
      <c r="AO21" s="297">
        <v>6.78</v>
      </c>
      <c r="AP21" s="298">
        <v>10.85</v>
      </c>
      <c r="AQ21" s="299">
        <v>-4.07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493</v>
      </c>
      <c r="AL22" s="1137"/>
      <c r="AM22" s="1137"/>
      <c r="AN22" s="1138"/>
      <c r="AO22" s="302">
        <v>98.1</v>
      </c>
      <c r="AP22" s="303">
        <v>96.2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497</v>
      </c>
      <c r="AL32" s="1121"/>
      <c r="AM32" s="1121"/>
      <c r="AN32" s="1122"/>
      <c r="AO32" s="312">
        <v>459689</v>
      </c>
      <c r="AP32" s="312">
        <v>33532</v>
      </c>
      <c r="AQ32" s="313">
        <v>62185</v>
      </c>
      <c r="AR32" s="314">
        <v>-46.1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498</v>
      </c>
      <c r="AL33" s="1121"/>
      <c r="AM33" s="1121"/>
      <c r="AN33" s="1122"/>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499</v>
      </c>
      <c r="AL34" s="1121"/>
      <c r="AM34" s="1121"/>
      <c r="AN34" s="1122"/>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500</v>
      </c>
      <c r="AL35" s="1121"/>
      <c r="AM35" s="1121"/>
      <c r="AN35" s="1122"/>
      <c r="AO35" s="312">
        <v>4396</v>
      </c>
      <c r="AP35" s="312">
        <v>321</v>
      </c>
      <c r="AQ35" s="313">
        <v>15497</v>
      </c>
      <c r="AR35" s="314">
        <v>-97.9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501</v>
      </c>
      <c r="AL36" s="1121"/>
      <c r="AM36" s="1121"/>
      <c r="AN36" s="1122"/>
      <c r="AO36" s="312">
        <v>34322</v>
      </c>
      <c r="AP36" s="312">
        <v>2504</v>
      </c>
      <c r="AQ36" s="313">
        <v>3842</v>
      </c>
      <c r="AR36" s="314">
        <v>-34.799999999999997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502</v>
      </c>
      <c r="AL37" s="1121"/>
      <c r="AM37" s="1121"/>
      <c r="AN37" s="1122"/>
      <c r="AO37" s="312">
        <v>13240</v>
      </c>
      <c r="AP37" s="312">
        <v>966</v>
      </c>
      <c r="AQ37" s="313">
        <v>306</v>
      </c>
      <c r="AR37" s="314">
        <v>215.7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503</v>
      </c>
      <c r="AL38" s="1124"/>
      <c r="AM38" s="1124"/>
      <c r="AN38" s="1125"/>
      <c r="AO38" s="315" t="s">
        <v>483</v>
      </c>
      <c r="AP38" s="315" t="s">
        <v>483</v>
      </c>
      <c r="AQ38" s="316">
        <v>4</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504</v>
      </c>
      <c r="AL39" s="1124"/>
      <c r="AM39" s="1124"/>
      <c r="AN39" s="1125"/>
      <c r="AO39" s="312" t="s">
        <v>483</v>
      </c>
      <c r="AP39" s="312" t="s">
        <v>483</v>
      </c>
      <c r="AQ39" s="313">
        <v>-2250</v>
      </c>
      <c r="AR39" s="314" t="s">
        <v>483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505</v>
      </c>
      <c r="AL40" s="1121"/>
      <c r="AM40" s="1121"/>
      <c r="AN40" s="1122"/>
      <c r="AO40" s="312">
        <v>-318758</v>
      </c>
      <c r="AP40" s="312">
        <v>-23252</v>
      </c>
      <c r="AQ40" s="313">
        <v>-52332</v>
      </c>
      <c r="AR40" s="314">
        <v>-55.6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192889</v>
      </c>
      <c r="AP41" s="312">
        <v>14070</v>
      </c>
      <c r="AQ41" s="313">
        <v>27253</v>
      </c>
      <c r="AR41" s="314">
        <v>-48.4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475</v>
      </c>
      <c r="AN49" s="1115" t="s">
        <v>508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419126</v>
      </c>
      <c r="AN51" s="334">
        <v>29497</v>
      </c>
      <c r="AO51" s="335">
        <v>-23.3</v>
      </c>
      <c r="AP51" s="336">
        <v>103390</v>
      </c>
      <c r="AQ51" s="337">
        <v>17.100000000000001</v>
      </c>
      <c r="AR51" s="338">
        <v>-40.4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155952</v>
      </c>
      <c r="AN52" s="342">
        <v>10976</v>
      </c>
      <c r="AO52" s="343">
        <v>-50.2</v>
      </c>
      <c r="AP52" s="344">
        <v>51269</v>
      </c>
      <c r="AQ52" s="345">
        <v>4.5999999999999996</v>
      </c>
      <c r="AR52" s="346">
        <v>-54.8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865453</v>
      </c>
      <c r="AN53" s="334">
        <v>61445</v>
      </c>
      <c r="AO53" s="335">
        <v>108.3</v>
      </c>
      <c r="AP53" s="336">
        <v>117234</v>
      </c>
      <c r="AQ53" s="337">
        <v>13.4</v>
      </c>
      <c r="AR53" s="338">
        <v>94.9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420202</v>
      </c>
      <c r="AN54" s="342">
        <v>29833</v>
      </c>
      <c r="AO54" s="343">
        <v>171.8</v>
      </c>
      <c r="AP54" s="344">
        <v>59796</v>
      </c>
      <c r="AQ54" s="345">
        <v>16.600000000000001</v>
      </c>
      <c r="AR54" s="346">
        <v>155.19999999999999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273045</v>
      </c>
      <c r="AN55" s="334">
        <v>19510</v>
      </c>
      <c r="AO55" s="335">
        <v>-68.2</v>
      </c>
      <c r="AP55" s="336">
        <v>97758</v>
      </c>
      <c r="AQ55" s="337">
        <v>-16.600000000000001</v>
      </c>
      <c r="AR55" s="338">
        <v>-51.6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157640</v>
      </c>
      <c r="AN56" s="342">
        <v>11264</v>
      </c>
      <c r="AO56" s="343">
        <v>-62.2</v>
      </c>
      <c r="AP56" s="344">
        <v>45946</v>
      </c>
      <c r="AQ56" s="345">
        <v>-23.2</v>
      </c>
      <c r="AR56" s="346">
        <v>-39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647703</v>
      </c>
      <c r="AN57" s="334">
        <v>46607</v>
      </c>
      <c r="AO57" s="335">
        <v>138.9</v>
      </c>
      <c r="AP57" s="336">
        <v>91338</v>
      </c>
      <c r="AQ57" s="337">
        <v>-6.6</v>
      </c>
      <c r="AR57" s="338">
        <v>145.5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196033</v>
      </c>
      <c r="AN58" s="342">
        <v>14106</v>
      </c>
      <c r="AO58" s="343">
        <v>25.2</v>
      </c>
      <c r="AP58" s="344">
        <v>43989</v>
      </c>
      <c r="AQ58" s="345">
        <v>-4.3</v>
      </c>
      <c r="AR58" s="346">
        <v>29.5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1050402</v>
      </c>
      <c r="AN59" s="334">
        <v>76621</v>
      </c>
      <c r="AO59" s="335">
        <v>64.400000000000006</v>
      </c>
      <c r="AP59" s="336">
        <v>103975</v>
      </c>
      <c r="AQ59" s="337">
        <v>13.8</v>
      </c>
      <c r="AR59" s="338">
        <v>50.6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259463</v>
      </c>
      <c r="AN60" s="342">
        <v>18926</v>
      </c>
      <c r="AO60" s="343">
        <v>34.200000000000003</v>
      </c>
      <c r="AP60" s="344">
        <v>52698</v>
      </c>
      <c r="AQ60" s="345">
        <v>19.8</v>
      </c>
      <c r="AR60" s="346">
        <v>14.4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651146</v>
      </c>
      <c r="AN61" s="349">
        <v>46736</v>
      </c>
      <c r="AO61" s="350">
        <v>44</v>
      </c>
      <c r="AP61" s="351">
        <v>102739</v>
      </c>
      <c r="AQ61" s="352">
        <v>4.2</v>
      </c>
      <c r="AR61" s="338">
        <v>39.799999999999997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237858</v>
      </c>
      <c r="AN62" s="342">
        <v>17021</v>
      </c>
      <c r="AO62" s="343">
        <v>23.8</v>
      </c>
      <c r="AP62" s="344">
        <v>50740</v>
      </c>
      <c r="AQ62" s="345">
        <v>2.7</v>
      </c>
      <c r="AR62" s="346">
        <v>21.1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f219axTa6MlrDFz2+REpjcXXRgj2ssxuY8HrcDQAcQSEnG1RfujpeXvSi7441I6NhnFNhlPAFHC0Poh059p6g==" saltValue="SZWm7IRUVUO2Impzjv77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0" spans="125:125" ht="13.5" hidden="1" customHeight="1" x14ac:dyDescent="0.15"/>
    <row r="121" spans="125:125" ht="13.5" hidden="1" customHeight="1" x14ac:dyDescent="0.15">
      <c r="DU121" s="259"/>
    </row>
  </sheetData>
  <sheetProtection algorithmName="SHA-512" hashValue="BZLQJYPNBJEhcdFQKc9jDK7FuQpeZ8oVLGyWV5mg0WXWEZL9Bt5YFz8k2ZoJZsbqCDyCN5ziSu5im2GsN/CQ2Q==" saltValue="xqOfKtYhf/kVeLdEHteS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sFiMlR17xq7Z3bgEWAKQn8LPEmBrSXykQLS2V4VjSxb2EqadPtGiErDJx0CdhznfGUyRvZBkmqSmimrQ2XrnjA==" saltValue="ZkqdZ2j8ngxCFxr7ZljW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59.55</v>
      </c>
      <c r="G47" s="12">
        <v>60.16</v>
      </c>
      <c r="H47" s="12">
        <v>60.74</v>
      </c>
      <c r="I47" s="12">
        <v>62.25</v>
      </c>
      <c r="J47" s="13">
        <v>61.77</v>
      </c>
    </row>
    <row r="48" spans="2:10" ht="57.75" customHeight="1" x14ac:dyDescent="0.15">
      <c r="B48" s="14"/>
      <c r="C48" s="1141" t="s">
        <v>4</v>
      </c>
      <c r="D48" s="1141"/>
      <c r="E48" s="1142"/>
      <c r="F48" s="15">
        <v>7.85</v>
      </c>
      <c r="G48" s="16">
        <v>14.23</v>
      </c>
      <c r="H48" s="16">
        <v>14.07</v>
      </c>
      <c r="I48" s="16">
        <v>13.26</v>
      </c>
      <c r="J48" s="17">
        <v>10.9</v>
      </c>
    </row>
    <row r="49" spans="2:10" ht="57.75" customHeight="1" thickBot="1" x14ac:dyDescent="0.2">
      <c r="B49" s="18"/>
      <c r="C49" s="1143" t="s">
        <v>5</v>
      </c>
      <c r="D49" s="1143"/>
      <c r="E49" s="1144"/>
      <c r="F49" s="19" t="s">
        <v>527</v>
      </c>
      <c r="G49" s="20">
        <v>10.53</v>
      </c>
      <c r="H49" s="20">
        <v>5.09</v>
      </c>
      <c r="I49" s="20" t="s">
        <v>528</v>
      </c>
      <c r="J49" s="21" t="s">
        <v>529</v>
      </c>
    </row>
    <row r="50" spans="2:10" x14ac:dyDescent="0.15"/>
  </sheetData>
  <sheetProtection algorithmName="SHA-512" hashValue="7d//E0pUh4BiM8jf0igQC4aFy8R1vK0bAwj7j40CxfcPuolBKZAVb/2Nf1OTHSUsfA1UKKzKAbXOOTiODDtz4w==" saltValue="0L1x6J10GiINCTHlDjVb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2025-02-19T04:56:53Z</dcterms:created>
  <dcterms:modified xsi:type="dcterms:W3CDTF">2025-09-03T06:08:35Z</dcterms:modified>
  <cp:category/>
</cp:coreProperties>
</file>