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 kizai(Y) 移行データ\財政\財政状況資料\R05財政状況資料集\06_県→町（分析8月）\"/>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s="1"/>
  <c r="C36" i="10" s="1"/>
  <c r="AM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calcChain>
</file>

<file path=xl/sharedStrings.xml><?xml version="1.0" encoding="utf-8"?>
<sst xmlns="http://schemas.openxmlformats.org/spreadsheetml/2006/main" count="1154" uniqueCount="587">
  <si>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</si>
  <si>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</si>
  <si>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</si>
  <si>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</si>
  <si>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</si>
  <si>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</si>
  <si>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</si>
  <si>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</si>
  <si>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</si>
  <si>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</si>
  <si>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</si>
  <si>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</si>
  <si>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</si>
  <si>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</si>
  <si>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</si>
  <si>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</si>
  <si>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</si>
  <si>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</si>
  <si>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</si>
  <si>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</si>
  <si>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</si>
  <si>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</si>
  <si>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</si>
  <si>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</si>
  <si>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</si>
  <si>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</si>
  <si>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</si>
  <si>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</si>
  <si>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</si>
  <si>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</si>
  <si>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</si>
  <si>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</si>
  <si>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</si>
  <si>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</si>
  <si>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</si>
  <si>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</si>
  <si>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</si>
  <si>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</si>
  <si>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</si>
  <si>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</si>
  <si>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</si>
  <si>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</si>
  <si>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</si>
  <si>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</si>
  <si>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</si>
  <si>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</si>
  <si>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</si>
  <si>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</si>
  <si>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</si>
  <si>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</si>
  <si>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</si>
  <si>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</si>
  <si>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</si>
  <si>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</si>
  <si>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</si>
  <si>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</si>
  <si>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</si>
  <si>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</si>
  <si>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</si>
  <si>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</si>
  <si>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</si>
  <si>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</si>
  <si>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</si>
  <si>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</si>
  <si>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</si>
  <si>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</si>
  <si>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</si>
  <si>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</si>
  <si>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</si>
  <si>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</si>
  <si>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</si>
  <si>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</si>
  <si>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</si>
  <si>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</si>
  <si>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</si>
  <si>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</si>
  <si>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</si>
  <si>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</si>
  <si>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</si>
  <si>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</si>
  <si>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</si>
  <si>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</si>
  <si>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</si>
  <si>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</si>
  <si>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</si>
  <si>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</si>
  <si>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</si>
  <si>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</si>
  <si>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</si>
  <si>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</si>
  <si>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</si>
  <si>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</si>
  <si>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</si>
  <si>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</si>
  <si>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</si>
  <si>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</si>
  <si>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</si>
  <si>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</si>
  <si>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</si>
  <si>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</si>
  <si>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</si>
  <si>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</si>
  <si>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</si>
  <si>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</si>
  <si>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</si>
  <si>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</si>
  <si>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</si>
  <si>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</si>
  <si>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</si>
  <si>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</si>
  <si>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</si>
  <si>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</si>
  <si>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</si>
  <si>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</si>
  <si>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</si>
  <si>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</si>
  <si>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</si>
  <si>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</si>
  <si>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</si>
  <si>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</si>
  <si>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</si>
  <si>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</si>
  <si>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</si>
  <si>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</si>
  <si>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</si>
  <si>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</si>
  <si>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</si>
  <si>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</si>
  <si>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</si>
  <si>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</si>
  <si>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</si>
  <si>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</si>
  <si>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</si>
  <si>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</si>
  <si>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</si>
  <si>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</si>
  <si>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</si>
  <si>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</si>
  <si>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</si>
  <si>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</si>
  <si>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</si>
  <si>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</si>
  <si>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</si>
  <si>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</si>
  <si>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</si>
  <si>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</si>
  <si>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</si>
  <si>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</si>
  <si>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</si>
  <si>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</si>
  <si>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</si>
  <si>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</si>
  <si>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</si>
  <si>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</si>
  <si>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</si>
  <si>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</si>
  <si>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</si>
  <si>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</si>
  <si>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</si>
  <si>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</si>
  <si>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</si>
  <si>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</si>
  <si>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</si>
  <si>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</si>
  <si>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</si>
  <si>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</si>
  <si>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</si>
  <si>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</si>
  <si>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</si>
  <si>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</si>
  <si>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</si>
  <si>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</si>
  <si>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</si>
  <si>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</si>
  <si>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</si>
  <si>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</si>
  <si>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</si>
  <si>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</si>
  <si>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</si>
  <si>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</si>
  <si>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</si>
  <si>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</si>
  <si>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</si>
  <si>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</si>
  <si>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</si>
  <si>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</si>
  <si>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</si>
  <si>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</si>
  <si>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</si>
  <si>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</si>
  <si>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</si>
  <si>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</si>
  <si>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</si>
  <si>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</si>
  <si>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</si>
  <si>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</si>
  <si>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</si>
  <si>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</si>
  <si>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</si>
  <si>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</si>
  <si>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</si>
  <si>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</si>
  <si>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</si>
  <si>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</si>
  <si>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福岡県糸田町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</si>
  <si>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</si>
  <si>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</si>
  <si>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</si>
  <si>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</si>
  <si>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</si>
  <si>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</si>
  <si>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</si>
  <si>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</si>
  <si>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</si>
  <si>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</si>
  <si>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</si>
  <si>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</si>
  <si>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</si>
  <si>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</si>
  <si>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</si>
  <si>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</si>
  <si>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</si>
  <si>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</si>
  <si>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</si>
  <si>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</si>
  <si>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</si>
  <si>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</si>
  <si>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</si>
  <si>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</si>
  <si>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</si>
  <si>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</si>
  <si>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</si>
  <si>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</si>
  <si>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</si>
  <si>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</si>
  <si>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</si>
  <si>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</si>
  <si>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</si>
  <si>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</si>
  <si>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</si>
  <si>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</si>
  <si>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</si>
  <si>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</si>
  <si>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</si>
  <si>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</si>
  <si>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</si>
  <si>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</si>
  <si>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</si>
  <si>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</si>
  <si>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</si>
  <si>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</si>
  <si>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</si>
  <si>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</si>
  <si>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</si>
  <si>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</si>
  <si>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</si>
  <si>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</si>
  <si>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</si>
  <si>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</si>
  <si>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</si>
  <si>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</si>
  <si>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</si>
  <si>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</si>
  <si>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</si>
  <si>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</si>
  <si>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</si>
  <si>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</si>
  <si>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</si>
  <si>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</si>
  <si>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</si>
  <si>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</si>
  <si>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</si>
  <si>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</si>
  <si>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</si>
  <si>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</si>
  <si>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</si>
  <si>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</si>
  <si>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</si>
  <si>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</si>
  <si>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</si>
  <si>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</si>
  <si>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</si>
  <si>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</si>
  <si>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</si>
  <si>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</si>
  <si>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</si>
  <si>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</si>
  <si>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</si>
  <si>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</si>
  <si>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</si>
  <si>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</si>
  <si>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</si>
  <si>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</si>
  <si>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</si>
  <si>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</si>
  <si>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</si>
  <si>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</si>
  <si>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</si>
  <si>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</si>
  <si>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</si>
  <si>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</si>
  <si>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</si>
  <si>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</si>
  <si>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</si>
  <si>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</si>
  <si>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</si>
  <si>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</si>
  <si>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</si>
  <si>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</si>
  <si>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</si>
  <si>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</si>
  <si>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</si>
  <si>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</si>
  <si>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</si>
  <si>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</si>
  <si>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</si>
  <si>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</si>
  <si>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</si>
  <si>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</si>
  <si>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</si>
  <si>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</si>
  <si>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</si>
  <si>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</si>
  <si>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</si>
  <si>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</si>
  <si>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</si>
  <si>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</si>
  <si>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</si>
  <si>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</si>
  <si>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</si>
  <si>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</si>
  <si>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</si>
  <si>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</si>
  <si>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</si>
  <si>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</si>
  <si>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</si>
  <si>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</si>
  <si>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</si>
  <si>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</si>
  <si>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</si>
  <si>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</si>
  <si>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</si>
  <si>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</si>
  <si>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</si>
  <si>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</si>
  <si>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</si>
  <si>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</si>
  <si>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</si>
  <si>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</si>
  <si>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</si>
  <si>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</si>
  <si>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</si>
  <si>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</si>
  <si>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</si>
  <si>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</si>
  <si>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福岡県糸田町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</si>
  <si>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</si>
  <si>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</si>
  <si>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</si>
  <si>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</si>
  <si>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</si>
  <si>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</si>
  <si>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</si>
  <si>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</si>
  <si>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</si>
  <si>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</si>
  <si>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</si>
  <si>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</si>
  <si>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</si>
  <si>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</si>
  <si>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</si>
  <si>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</si>
  <si>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</si>
  <si>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</si>
  <si>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</si>
  <si>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</si>
  <si>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</si>
  <si>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</si>
  <si>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</si>
  <si>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</si>
  <si>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</si>
  <si>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</si>
  <si>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</si>
  <si>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</si>
  <si>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</si>
  <si>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</si>
  <si>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</si>
  <si>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</si>
  <si>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</si>
  <si>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</si>
  <si>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</si>
  <si>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</si>
  <si>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</si>
  <si>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町立緑ヶ丘病院事業特別会計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</si>
  <si>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</si>
  <si>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</si>
  <si>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</si>
  <si>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</si>
  <si>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</si>
  <si>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</si>
  <si>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</si>
  <si>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</si>
  <si>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</si>
  <si>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</si>
  <si>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</si>
  <si>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</si>
  <si>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</si>
  <si>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</si>
  <si>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</si>
  <si>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</si>
  <si>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</si>
  <si>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</si>
  <si>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</si>
  <si>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</si>
  <si>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</si>
  <si>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</si>
  <si>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</si>
  <si>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</si>
  <si>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</si>
  <si>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</si>
  <si>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</si>
  <si>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</si>
  <si>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</si>
  <si>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</si>
  <si>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</si>
  <si>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</si>
  <si>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</si>
  <si>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</si>
  <si>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</si>
  <si>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</si>
  <si>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</si>
  <si>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</si>
  <si>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</si>
  <si>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</si>
  <si>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</si>
  <si>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</si>
  <si>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</si>
  <si>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</si>
  <si>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</si>
  <si>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</si>
  <si>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</si>
  <si>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</si>
  <si>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</si>
  <si>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</si>
  <si>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</si>
  <si>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</si>
  <si>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</si>
  <si>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</si>
  <si>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</si>
  <si>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</si>
  <si>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</si>
  <si>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</si>
  <si>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</si>
  <si>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</si>
  <si>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</si>
  <si>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</si>
  <si>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</si>
  <si>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</si>
  <si>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</si>
  <si>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</si>
  <si>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</si>
  <si>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</si>
  <si>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</si>
  <si>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</si>
  <si>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</si>
  <si>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</si>
  <si>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</si>
  <si>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</si>
  <si>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</si>
  <si>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</si>
  <si>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</si>
  <si>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</si>
  <si>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</si>
  <si>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</si>
  <si>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</si>
  <si>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</si>
  <si>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</si>
  <si>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</si>
  <si>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</si>
  <si>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</si>
  <si>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</si>
  <si>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</si>
  <si>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</si>
  <si>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</si>
  <si>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</si>
  <si>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</si>
  <si>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</si>
  <si>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</si>
  <si>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</si>
  <si>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</si>
  <si>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</si>
  <si>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</si>
  <si>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</si>
  <si>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</si>
  <si>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</si>
  <si>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</si>
  <si>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</si>
  <si>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</si>
  <si>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</si>
  <si>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</si>
  <si>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</si>
  <si>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</si>
  <si>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</si>
  <si>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</si>
  <si>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</si>
  <si>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</si>
  <si>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</si>
  <si>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</si>
  <si>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</si>
  <si>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</si>
  <si>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</si>
  <si>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</si>
  <si>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</si>
  <si>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</si>
  <si>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</si>
  <si>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</si>
  <si>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</si>
  <si>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</si>
  <si>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</si>
  <si>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</si>
  <si>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</si>
  <si>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</si>
  <si>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</si>
  <si>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</si>
  <si>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</si>
  <si>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</si>
  <si>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</si>
  <si>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</si>
  <si>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</si>
  <si>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</si>
  <si>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0.45</t>
  </si>
  <si>
    <t>▲ 9.68</t>
  </si>
  <si>
    <t>一般会計</t>
  </si>
  <si>
    <t>町立緑ヶ丘病院事業特別会計</t>
  </si>
  <si>
    <t>▲ 0.72</t>
  </si>
  <si>
    <t>住宅新築資金等貸付事業特別会計</t>
  </si>
  <si>
    <t>国民健康保険事業勘定特別会計</t>
  </si>
  <si>
    <t>▲ 2.63</t>
  </si>
  <si>
    <t>▲ 1.09</t>
  </si>
  <si>
    <t>後期高齢者医療事業特別会計</t>
  </si>
  <si>
    <t>学校給食センター事業特別会計</t>
  </si>
  <si>
    <t>その他会計（赤字）</t>
  </si>
  <si>
    <t>その他会計（黒字）</t>
  </si>
  <si>
    <t>R01</t>
    <phoneticPr fontId="5"/>
  </si>
  <si>
    <t>R02</t>
    <phoneticPr fontId="5"/>
  </si>
  <si>
    <t>R03</t>
    <phoneticPr fontId="5"/>
  </si>
  <si>
    <t>R04</t>
    <phoneticPr fontId="5"/>
  </si>
  <si>
    <t>R05</t>
    <phoneticPr fontId="5"/>
  </si>
  <si>
    <t>いとだ</t>
    <phoneticPr fontId="2"/>
  </si>
  <si>
    <t>－</t>
    <phoneticPr fontId="2"/>
  </si>
  <si>
    <t>かんがい施設運営基金</t>
    <rPh sb="4" eb="6">
      <t>シセツ</t>
    </rPh>
    <rPh sb="6" eb="8">
      <t>ウンエイ</t>
    </rPh>
    <rPh sb="8" eb="10">
      <t>キキン</t>
    </rPh>
    <phoneticPr fontId="5"/>
  </si>
  <si>
    <t>防災基金</t>
    <rPh sb="0" eb="2">
      <t>ボウサイ</t>
    </rPh>
    <rPh sb="2" eb="4">
      <t>キキン</t>
    </rPh>
    <phoneticPr fontId="2"/>
  </si>
  <si>
    <t>ふるさと応援基金</t>
    <rPh sb="4" eb="6">
      <t>オウエン</t>
    </rPh>
    <rPh sb="6" eb="8">
      <t>キキン</t>
    </rPh>
    <phoneticPr fontId="2"/>
  </si>
  <si>
    <t>過疎地域持続的発展特別事業基金</t>
    <rPh sb="0" eb="13">
      <t>カソチイキジゾクテキハッテントクベツジギョウ</t>
    </rPh>
    <rPh sb="13" eb="15">
      <t>キキン</t>
    </rPh>
    <phoneticPr fontId="2"/>
  </si>
  <si>
    <t>人づくり基金</t>
    <rPh sb="0" eb="1">
      <t>ヒト</t>
    </rPh>
    <rPh sb="4" eb="6">
      <t>キキン</t>
    </rPh>
    <phoneticPr fontId="2"/>
  </si>
  <si>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</si>
  <si>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</si>
  <si>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</si>
  <si>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福岡県自治会館管理組合</t>
  </si>
  <si>
    <t>福岡県田川地区消防組合</t>
  </si>
  <si>
    <t>田川郡東部環境衛生施設組合</t>
  </si>
  <si>
    <t>田川地区斎場組合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</si>
  <si>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</si>
  <si>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</si>
  <si>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</si>
  <si>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</si>
  <si>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</si>
  <si>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</si>
  <si>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下田川清掃施設組合</t>
  </si>
  <si>
    <t>田川地区広域環境衛生施設組合</t>
  </si>
  <si>
    <t>田川広域水道企業団</t>
    <rPh sb="0" eb="4">
      <t>タガワコウイキ</t>
    </rPh>
    <rPh sb="4" eb="9">
      <t>スイドウキギョウダン</t>
    </rPh>
    <phoneticPr fontId="4"/>
  </si>
  <si>
    <t>-</t>
    <phoneticPr fontId="2"/>
  </si>
  <si>
    <t>-</t>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</si>
  <si>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</si>
  <si>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</si>
  <si>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</si>
  <si>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</si>
  <si>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</si>
  <si>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</si>
  <si>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</si>
  <si>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</si>
  <si>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</si>
  <si>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</si>
  <si>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</si>
  <si>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</si>
  <si>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・将来負担比率及び実質公債費比率ともに、類似団体よりも低い水準にある。
　今後、公共施設の更新により、将来負担比率及び実質公債費比率の増加が予想されるので、充当可能基金や減債基金を活用しながら、適切な公共施設対策を実施していかなければならない。</t>
    <phoneticPr fontId="5"/>
  </si>
  <si>
    <t>・令和5年度の公会計分析が終了していないので、当該団体値が表示できない状態になっている。速やかに分析を終了させる必要がある。
　将来負担比率はマイナス数値であるが、有形固定資産減価償却率は依然高い数値となっている。
　今後は公共施設の更新により有形固定資産減価償却率は低下し、類似団体に近づいていく予定だが、将来負担比率の増加にも注意しながら、公共施設対策を実施していかなければならない。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</si>
</sst>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9E6F-4DAF-B32E-C0672F76A0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101699</c:v>
                </c:pt>
                <c:pt idx="1">
                  <c:v>93251</c:v>
                </c:pt>
                <c:pt idx="2">
                  <c:v>220906</c:v>
                </c:pt>
                <c:pt idx="3">
                  <c:v>137632</c:v>
                </c:pt>
                <c:pt idx="4">
                  <c:v>89954</c:v>
                </c:pt>
              </c:numCache>
            </c:numRef>
          </c:val>
          <c:smooth val="0"/>
          <c:extLst>
            <c:ext xmlns:c16="http://schemas.microsoft.com/office/drawing/2014/chart" uri="{C3380CC4-5D6E-409C-BE32-E72D297353CC}">
              <c16:uniqueId val="{00000001-9E6F-4DAF-B32E-C0672F76A060}"/>
            </c:ext>
          </c:extLst>
        </c:ser>
        <c:dLbls>
          <c:showLegendKey val="0"/>
          <c:showVal val="0"/>
          <c:showCatName val="0"/>
          <c:showSerName val="0"/>
          <c:showPercent val="0"/>
          <c:showBubbleSize val="0"/>
        </c:dLbls>
        <c:marker val="1"/>
        <c:smooth val="0"/>
        <c:axId val="501047304"/>
        <c:axId val="501050304"/>
      </c:lineChart>
      <c:catAx>
        <c:axId val="501047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050304"/>
        <c:crosses val="autoZero"/>
        <c:auto val="1"/>
        <c:lblAlgn val="ctr"/>
        <c:lblOffset val="100"/>
        <c:tickLblSkip val="1"/>
        <c:tickMarkSkip val="1"/>
        <c:noMultiLvlLbl val="0"/>
      </c:catAx>
      <c:valAx>
        <c:axId val="50105030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047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14.66</c:v>
                </c:pt>
                <c:pt idx="1">
                  <c:v>14.36</c:v>
                </c:pt>
                <c:pt idx="2">
                  <c:v>14.24</c:v>
                </c:pt>
                <c:pt idx="3">
                  <c:v>14.99</c:v>
                </c:pt>
                <c:pt idx="4">
                  <c:v>16.88</c:v>
                </c:pt>
              </c:numCache>
            </c:numRef>
          </c:val>
          <c:extLst>
            <c:ext xmlns:c16="http://schemas.microsoft.com/office/drawing/2014/chart" uri="{C3380CC4-5D6E-409C-BE32-E72D297353CC}">
              <c16:uniqueId val="{00000000-2A97-45DF-898D-4F8682141F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51.43</c:v>
                </c:pt>
                <c:pt idx="1">
                  <c:v>48.95</c:v>
                </c:pt>
                <c:pt idx="2">
                  <c:v>46.98</c:v>
                </c:pt>
                <c:pt idx="3">
                  <c:v>48.37</c:v>
                </c:pt>
                <c:pt idx="4">
                  <c:v>35.15</c:v>
                </c:pt>
              </c:numCache>
            </c:numRef>
          </c:val>
          <c:extLst>
            <c:ext xmlns:c16="http://schemas.microsoft.com/office/drawing/2014/chart" uri="{C3380CC4-5D6E-409C-BE32-E72D297353CC}">
              <c16:uniqueId val="{00000001-2A97-45DF-898D-4F8682141F4B}"/>
            </c:ext>
          </c:extLst>
        </c:ser>
        <c:dLbls>
          <c:showLegendKey val="0"/>
          <c:showVal val="0"/>
          <c:showCatName val="0"/>
          <c:showSerName val="0"/>
          <c:showPercent val="0"/>
          <c:showBubbleSize val="0"/>
        </c:dLbls>
        <c:gapWidth val="250"/>
        <c:overlap val="100"/>
        <c:axId val="503765704"/>
        <c:axId val="507074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3.67</c:v>
                </c:pt>
                <c:pt idx="1">
                  <c:v>-0.45</c:v>
                </c:pt>
                <c:pt idx="2">
                  <c:v>3.76</c:v>
                </c:pt>
                <c:pt idx="3">
                  <c:v>3.06</c:v>
                </c:pt>
                <c:pt idx="4">
                  <c:v>-9.68</c:v>
                </c:pt>
              </c:numCache>
            </c:numRef>
          </c:val>
          <c:smooth val="0"/>
          <c:extLst>
            <c:ext xmlns:c16="http://schemas.microsoft.com/office/drawing/2014/chart" uri="{C3380CC4-5D6E-409C-BE32-E72D297353CC}">
              <c16:uniqueId val="{00000002-2A97-45DF-898D-4F8682141F4B}"/>
            </c:ext>
          </c:extLst>
        </c:ser>
        <c:dLbls>
          <c:showLegendKey val="0"/>
          <c:showVal val="0"/>
          <c:showCatName val="0"/>
          <c:showSerName val="0"/>
          <c:showPercent val="0"/>
          <c:showBubbleSize val="0"/>
        </c:dLbls>
        <c:marker val="1"/>
        <c:smooth val="0"/>
        <c:axId val="503765704"/>
        <c:axId val="507074680"/>
      </c:lineChart>
      <c:catAx>
        <c:axId val="503765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074680"/>
        <c:crosses val="autoZero"/>
        <c:auto val="1"/>
        <c:lblAlgn val="ctr"/>
        <c:lblOffset val="100"/>
        <c:tickLblSkip val="1"/>
        <c:tickMarkSkip val="1"/>
        <c:noMultiLvlLbl val="0"/>
      </c:catAx>
      <c:valAx>
        <c:axId val="507074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65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3C-433A-8573-F594959882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3C-433A-8573-F594959882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3C-433A-8573-F594959882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3C-433A-8573-F5949598829F}"/>
            </c:ext>
          </c:extLst>
        </c:ser>
        <c:ser>
          <c:idx val="4"/>
          <c:order val="4"/>
          <c:tx>
            <c:strRef>
              <c:f>データシート!$A$31</c:f>
              <c:strCache>
                <c:ptCount val="1"/>
                <c:pt idx="0">
                  <c:v>学校給食センター事業特別会計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73C-433A-8573-F5949598829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0.04</c:v>
                </c:pt>
                <c:pt idx="4">
                  <c:v>#N/A</c:v>
                </c:pt>
                <c:pt idx="5">
                  <c:v>0.36</c:v>
                </c:pt>
                <c:pt idx="6">
                  <c:v>#N/A</c:v>
                </c:pt>
                <c:pt idx="7">
                  <c:v>0.75</c:v>
                </c:pt>
                <c:pt idx="8">
                  <c:v>#N/A</c:v>
                </c:pt>
                <c:pt idx="9">
                  <c:v>0.74</c:v>
                </c:pt>
              </c:numCache>
            </c:numRef>
          </c:val>
          <c:extLst>
            <c:ext xmlns:c16="http://schemas.microsoft.com/office/drawing/2014/chart" uri="{C3380CC4-5D6E-409C-BE32-E72D297353CC}">
              <c16:uniqueId val="{00000005-973C-433A-8573-F5949598829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2.63</c:v>
                </c:pt>
                <c:pt idx="1">
                  <c:v>#N/A</c:v>
                </c:pt>
                <c:pt idx="2">
                  <c:v>1.0900000000000001</c:v>
                </c:pt>
                <c:pt idx="3">
                  <c:v>#N/A</c:v>
                </c:pt>
                <c:pt idx="4">
                  <c:v>#N/A</c:v>
                </c:pt>
                <c:pt idx="5">
                  <c:v>0.67</c:v>
                </c:pt>
                <c:pt idx="6">
                  <c:v>#N/A</c:v>
                </c:pt>
                <c:pt idx="7">
                  <c:v>1.47</c:v>
                </c:pt>
                <c:pt idx="8">
                  <c:v>#N/A</c:v>
                </c:pt>
                <c:pt idx="9">
                  <c:v>1.53</c:v>
                </c:pt>
              </c:numCache>
            </c:numRef>
          </c:val>
          <c:extLst>
            <c:ext xmlns:c16="http://schemas.microsoft.com/office/drawing/2014/chart" uri="{C3380CC4-5D6E-409C-BE32-E72D297353CC}">
              <c16:uniqueId val="{00000006-973C-433A-8573-F5949598829F}"/>
            </c:ext>
          </c:extLst>
        </c:ser>
        <c:ser>
          <c:idx val="7"/>
          <c:order val="7"/>
          <c:tx>
            <c:strRef>
              <c:f>データシート!$A$34</c:f>
              <c:strCache>
                <c:ptCount val="1"/>
                <c:pt idx="0">
                  <c:v>住宅新築資金等貸付事業特別会計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1.46</c:v>
                </c:pt>
                <c:pt idx="2">
                  <c:v>#N/A</c:v>
                </c:pt>
                <c:pt idx="3">
                  <c:v>1.89</c:v>
                </c:pt>
                <c:pt idx="4">
                  <c:v>#N/A</c:v>
                </c:pt>
                <c:pt idx="5">
                  <c:v>2.37</c:v>
                </c:pt>
                <c:pt idx="6">
                  <c:v>#N/A</c:v>
                </c:pt>
                <c:pt idx="7">
                  <c:v>2.74</c:v>
                </c:pt>
                <c:pt idx="8">
                  <c:v>#N/A</c:v>
                </c:pt>
                <c:pt idx="9">
                  <c:v>3.32</c:v>
                </c:pt>
              </c:numCache>
            </c:numRef>
          </c:val>
          <c:extLst>
            <c:ext xmlns:c16="http://schemas.microsoft.com/office/drawing/2014/chart" uri="{C3380CC4-5D6E-409C-BE32-E72D297353CC}">
              <c16:uniqueId val="{00000007-973C-433A-8573-F5949598829F}"/>
            </c:ext>
          </c:extLst>
        </c:ser>
        <c:ser>
          <c:idx val="8"/>
          <c:order val="8"/>
          <c:tx>
            <c:strRef>
              <c:f>データシート!$A$35</c:f>
              <c:strCache>
                <c:ptCount val="1"/>
                <c:pt idx="0">
                  <c:v>町立緑ヶ丘病院事業特別会計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0.72</c:v>
                </c:pt>
                <c:pt idx="1">
                  <c:v>#N/A</c:v>
                </c:pt>
                <c:pt idx="2">
                  <c:v>#N/A</c:v>
                </c:pt>
                <c:pt idx="3">
                  <c:v>0</c:v>
                </c:pt>
                <c:pt idx="4">
                  <c:v>#N/A</c:v>
                </c:pt>
                <c:pt idx="5">
                  <c:v>0</c:v>
                </c:pt>
                <c:pt idx="6">
                  <c:v>#N/A</c:v>
                </c:pt>
                <c:pt idx="7">
                  <c:v>0</c:v>
                </c:pt>
                <c:pt idx="8">
                  <c:v>#N/A</c:v>
                </c:pt>
                <c:pt idx="9">
                  <c:v>6.51</c:v>
                </c:pt>
              </c:numCache>
            </c:numRef>
          </c:val>
          <c:extLst>
            <c:ext xmlns:c16="http://schemas.microsoft.com/office/drawing/2014/chart" uri="{C3380CC4-5D6E-409C-BE32-E72D297353CC}">
              <c16:uniqueId val="{00000008-973C-433A-8573-F594959882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13.19</c:v>
                </c:pt>
                <c:pt idx="2">
                  <c:v>#N/A</c:v>
                </c:pt>
                <c:pt idx="3">
                  <c:v>12.46</c:v>
                </c:pt>
                <c:pt idx="4">
                  <c:v>#N/A</c:v>
                </c:pt>
                <c:pt idx="5">
                  <c:v>11.85</c:v>
                </c:pt>
                <c:pt idx="6">
                  <c:v>#N/A</c:v>
                </c:pt>
                <c:pt idx="7">
                  <c:v>12.24</c:v>
                </c:pt>
                <c:pt idx="8">
                  <c:v>#N/A</c:v>
                </c:pt>
                <c:pt idx="9">
                  <c:v>13.55</c:v>
                </c:pt>
              </c:numCache>
            </c:numRef>
          </c:val>
          <c:extLst>
            <c:ext xmlns:c16="http://schemas.microsoft.com/office/drawing/2014/chart" uri="{C3380CC4-5D6E-409C-BE32-E72D297353CC}">
              <c16:uniqueId val="{00000009-973C-433A-8573-F5949598829F}"/>
            </c:ext>
          </c:extLst>
        </c:ser>
        <c:dLbls>
          <c:showLegendKey val="0"/>
          <c:showVal val="0"/>
          <c:showCatName val="0"/>
          <c:showSerName val="0"/>
          <c:showPercent val="0"/>
          <c:showBubbleSize val="0"/>
        </c:dLbls>
        <c:gapWidth val="150"/>
        <c:overlap val="100"/>
        <c:axId val="511817272"/>
        <c:axId val="511817656"/>
      </c:barChart>
      <c:catAx>
        <c:axId val="51181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817656"/>
        <c:crosses val="autoZero"/>
        <c:auto val="1"/>
        <c:lblAlgn val="ctr"/>
        <c:lblOffset val="100"/>
        <c:tickLblSkip val="1"/>
        <c:tickMarkSkip val="1"/>
        <c:noMultiLvlLbl val="0"/>
      </c:catAx>
      <c:valAx>
        <c:axId val="511817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817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349</c:v>
                </c:pt>
                <c:pt idx="5">
                  <c:v>358</c:v>
                </c:pt>
                <c:pt idx="8">
                  <c:v>351</c:v>
                </c:pt>
                <c:pt idx="11">
                  <c:v>374</c:v>
                </c:pt>
                <c:pt idx="14">
                  <c:v>367</c:v>
                </c:pt>
              </c:numCache>
            </c:numRef>
          </c:val>
          <c:extLst>
            <c:ext xmlns:c16="http://schemas.microsoft.com/office/drawing/2014/chart" uri="{C3380CC4-5D6E-409C-BE32-E72D297353CC}">
              <c16:uniqueId val="{00000000-48EA-4E23-8D96-9B8E7B145C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2</c:v>
                </c:pt>
                <c:pt idx="6">
                  <c:v>3</c:v>
                </c:pt>
                <c:pt idx="9">
                  <c:v>2</c:v>
                </c:pt>
                <c:pt idx="12">
                  <c:v>2</c:v>
                </c:pt>
              </c:numCache>
            </c:numRef>
          </c:val>
          <c:extLst>
            <c:ext xmlns:c16="http://schemas.microsoft.com/office/drawing/2014/chart" uri="{C3380CC4-5D6E-409C-BE32-E72D297353CC}">
              <c16:uniqueId val="{00000001-48EA-4E23-8D96-9B8E7B145C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EA-4E23-8D96-9B8E7B145C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21</c:v>
                </c:pt>
                <c:pt idx="6">
                  <c:v>19</c:v>
                </c:pt>
                <c:pt idx="9">
                  <c:v>22</c:v>
                </c:pt>
                <c:pt idx="12">
                  <c:v>20</c:v>
                </c:pt>
              </c:numCache>
            </c:numRef>
          </c:val>
          <c:extLst>
            <c:ext xmlns:c16="http://schemas.microsoft.com/office/drawing/2014/chart" uri="{C3380CC4-5D6E-409C-BE32-E72D297353CC}">
              <c16:uniqueId val="{00000003-48EA-4E23-8D96-9B8E7B145C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c:v>
                </c:pt>
                <c:pt idx="3">
                  <c:v>1</c:v>
                </c:pt>
                <c:pt idx="6">
                  <c:v>1</c:v>
                </c:pt>
                <c:pt idx="9">
                  <c:v>1</c:v>
                </c:pt>
                <c:pt idx="12">
                  <c:v>6</c:v>
                </c:pt>
              </c:numCache>
            </c:numRef>
          </c:val>
          <c:extLst>
            <c:ext xmlns:c16="http://schemas.microsoft.com/office/drawing/2014/chart" uri="{C3380CC4-5D6E-409C-BE32-E72D297353CC}">
              <c16:uniqueId val="{00000004-48EA-4E23-8D96-9B8E7B145C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EA-4E23-8D96-9B8E7B145C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EA-4E23-8D96-9B8E7B145C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421</c:v>
                </c:pt>
                <c:pt idx="3">
                  <c:v>453</c:v>
                </c:pt>
                <c:pt idx="6">
                  <c:v>468</c:v>
                </c:pt>
                <c:pt idx="9">
                  <c:v>512</c:v>
                </c:pt>
                <c:pt idx="12">
                  <c:v>502</c:v>
                </c:pt>
              </c:numCache>
            </c:numRef>
          </c:val>
          <c:extLst>
            <c:ext xmlns:c16="http://schemas.microsoft.com/office/drawing/2014/chart" uri="{C3380CC4-5D6E-409C-BE32-E72D297353CC}">
              <c16:uniqueId val="{00000007-48EA-4E23-8D96-9B8E7B145C3E}"/>
            </c:ext>
          </c:extLst>
        </c:ser>
        <c:dLbls>
          <c:showLegendKey val="0"/>
          <c:showVal val="0"/>
          <c:showCatName val="0"/>
          <c:showSerName val="0"/>
          <c:showPercent val="0"/>
          <c:showBubbleSize val="0"/>
        </c:dLbls>
        <c:gapWidth val="100"/>
        <c:overlap val="100"/>
        <c:axId val="503503648"/>
        <c:axId val="512526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116</c:v>
                </c:pt>
                <c:pt idx="2">
                  <c:v>#N/A</c:v>
                </c:pt>
                <c:pt idx="3">
                  <c:v>#N/A</c:v>
                </c:pt>
                <c:pt idx="4">
                  <c:v>119</c:v>
                </c:pt>
                <c:pt idx="5">
                  <c:v>#N/A</c:v>
                </c:pt>
                <c:pt idx="6">
                  <c:v>#N/A</c:v>
                </c:pt>
                <c:pt idx="7">
                  <c:v>140</c:v>
                </c:pt>
                <c:pt idx="8">
                  <c:v>#N/A</c:v>
                </c:pt>
                <c:pt idx="9">
                  <c:v>#N/A</c:v>
                </c:pt>
                <c:pt idx="10">
                  <c:v>163</c:v>
                </c:pt>
                <c:pt idx="11">
                  <c:v>#N/A</c:v>
                </c:pt>
                <c:pt idx="12">
                  <c:v>#N/A</c:v>
                </c:pt>
                <c:pt idx="13">
                  <c:v>163</c:v>
                </c:pt>
                <c:pt idx="14">
                  <c:v>#N/A</c:v>
                </c:pt>
              </c:numCache>
            </c:numRef>
          </c:val>
          <c:smooth val="0"/>
          <c:extLst>
            <c:ext xmlns:c16="http://schemas.microsoft.com/office/drawing/2014/chart" uri="{C3380CC4-5D6E-409C-BE32-E72D297353CC}">
              <c16:uniqueId val="{00000008-48EA-4E23-8D96-9B8E7B145C3E}"/>
            </c:ext>
          </c:extLst>
        </c:ser>
        <c:dLbls>
          <c:showLegendKey val="0"/>
          <c:showVal val="0"/>
          <c:showCatName val="0"/>
          <c:showSerName val="0"/>
          <c:showPercent val="0"/>
          <c:showBubbleSize val="0"/>
        </c:dLbls>
        <c:marker val="1"/>
        <c:smooth val="0"/>
        <c:axId val="503503648"/>
        <c:axId val="512526904"/>
      </c:lineChart>
      <c:catAx>
        <c:axId val="50350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526904"/>
        <c:crosses val="autoZero"/>
        <c:auto val="1"/>
        <c:lblAlgn val="ctr"/>
        <c:lblOffset val="100"/>
        <c:tickLblSkip val="1"/>
        <c:tickMarkSkip val="1"/>
        <c:noMultiLvlLbl val="0"/>
      </c:catAx>
      <c:valAx>
        <c:axId val="512526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0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3234</c:v>
                </c:pt>
                <c:pt idx="5">
                  <c:v>3023</c:v>
                </c:pt>
                <c:pt idx="8">
                  <c:v>3843</c:v>
                </c:pt>
                <c:pt idx="11">
                  <c:v>3662</c:v>
                </c:pt>
                <c:pt idx="14">
                  <c:v>3432</c:v>
                </c:pt>
              </c:numCache>
            </c:numRef>
          </c:val>
          <c:extLst>
            <c:ext xmlns:c16="http://schemas.microsoft.com/office/drawing/2014/chart" uri="{C3380CC4-5D6E-409C-BE32-E72D297353CC}">
              <c16:uniqueId val="{00000000-B4FE-4DCD-B35B-3561C79B6A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356</c:v>
                </c:pt>
                <c:pt idx="5">
                  <c:v>508</c:v>
                </c:pt>
                <c:pt idx="8">
                  <c:v>753</c:v>
                </c:pt>
                <c:pt idx="11">
                  <c:v>946</c:v>
                </c:pt>
                <c:pt idx="14">
                  <c:v>1161</c:v>
                </c:pt>
              </c:numCache>
            </c:numRef>
          </c:val>
          <c:extLst>
            <c:ext xmlns:c16="http://schemas.microsoft.com/office/drawing/2014/chart" uri="{C3380CC4-5D6E-409C-BE32-E72D297353CC}">
              <c16:uniqueId val="{00000001-B4FE-4DCD-B35B-3561C79B6A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5523</c:v>
                </c:pt>
                <c:pt idx="5">
                  <c:v>5732</c:v>
                </c:pt>
                <c:pt idx="8">
                  <c:v>5691</c:v>
                </c:pt>
                <c:pt idx="11">
                  <c:v>5644</c:v>
                </c:pt>
                <c:pt idx="14">
                  <c:v>5231</c:v>
                </c:pt>
              </c:numCache>
            </c:numRef>
          </c:val>
          <c:extLst>
            <c:ext xmlns:c16="http://schemas.microsoft.com/office/drawing/2014/chart" uri="{C3380CC4-5D6E-409C-BE32-E72D297353CC}">
              <c16:uniqueId val="{00000002-B4FE-4DCD-B35B-3561C79B6A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FE-4DCD-B35B-3561C79B6A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FE-4DCD-B35B-3561C79B6A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FE-4DCD-B35B-3561C79B6A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1014</c:v>
                </c:pt>
                <c:pt idx="3">
                  <c:v>965</c:v>
                </c:pt>
                <c:pt idx="6">
                  <c:v>972</c:v>
                </c:pt>
                <c:pt idx="9">
                  <c:v>981</c:v>
                </c:pt>
                <c:pt idx="12">
                  <c:v>969</c:v>
                </c:pt>
              </c:numCache>
            </c:numRef>
          </c:val>
          <c:extLst>
            <c:ext xmlns:c16="http://schemas.microsoft.com/office/drawing/2014/chart" uri="{C3380CC4-5D6E-409C-BE32-E72D297353CC}">
              <c16:uniqueId val="{00000006-B4FE-4DCD-B35B-3561C79B6A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110</c:v>
                </c:pt>
                <c:pt idx="3">
                  <c:v>132</c:v>
                </c:pt>
                <c:pt idx="6">
                  <c:v>113</c:v>
                </c:pt>
                <c:pt idx="9">
                  <c:v>95</c:v>
                </c:pt>
                <c:pt idx="12">
                  <c:v>82</c:v>
                </c:pt>
              </c:numCache>
            </c:numRef>
          </c:val>
          <c:extLst>
            <c:ext xmlns:c16="http://schemas.microsoft.com/office/drawing/2014/chart" uri="{C3380CC4-5D6E-409C-BE32-E72D297353CC}">
              <c16:uniqueId val="{00000007-B4FE-4DCD-B35B-3561C79B6A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c:v>
                </c:pt>
                <c:pt idx="3">
                  <c:v>82</c:v>
                </c:pt>
                <c:pt idx="6">
                  <c:v>79</c:v>
                </c:pt>
                <c:pt idx="9">
                  <c:v>97</c:v>
                </c:pt>
                <c:pt idx="12">
                  <c:v>107</c:v>
                </c:pt>
              </c:numCache>
            </c:numRef>
          </c:val>
          <c:extLst>
            <c:ext xmlns:c16="http://schemas.microsoft.com/office/drawing/2014/chart" uri="{C3380CC4-5D6E-409C-BE32-E72D297353CC}">
              <c16:uniqueId val="{00000008-B4FE-4DCD-B35B-3561C79B6A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9-B4FE-4DCD-B35B-3561C79B6A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4898</c:v>
                </c:pt>
                <c:pt idx="3">
                  <c:v>5106</c:v>
                </c:pt>
                <c:pt idx="6">
                  <c:v>6220</c:v>
                </c:pt>
                <c:pt idx="9">
                  <c:v>6615</c:v>
                </c:pt>
                <c:pt idx="12">
                  <c:v>6794</c:v>
                </c:pt>
              </c:numCache>
            </c:numRef>
          </c:val>
          <c:extLst>
            <c:ext xmlns:c16="http://schemas.microsoft.com/office/drawing/2014/chart" uri="{C3380CC4-5D6E-409C-BE32-E72D297353CC}">
              <c16:uniqueId val="{0000000A-B4FE-4DCD-B35B-3561C79B6AAC}"/>
            </c:ext>
          </c:extLst>
        </c:ser>
        <c:dLbls>
          <c:showLegendKey val="0"/>
          <c:showVal val="0"/>
          <c:showCatName val="0"/>
          <c:showSerName val="0"/>
          <c:showPercent val="0"/>
          <c:showBubbleSize val="0"/>
        </c:dLbls>
        <c:gapWidth val="100"/>
        <c:overlap val="100"/>
        <c:axId val="501504152"/>
        <c:axId val="501504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FE-4DCD-B35B-3561C79B6AAC}"/>
            </c:ext>
          </c:extLst>
        </c:ser>
        <c:dLbls>
          <c:showLegendKey val="0"/>
          <c:showVal val="0"/>
          <c:showCatName val="0"/>
          <c:showSerName val="0"/>
          <c:showPercent val="0"/>
          <c:showBubbleSize val="0"/>
        </c:dLbls>
        <c:marker val="1"/>
        <c:smooth val="0"/>
        <c:axId val="501504152"/>
        <c:axId val="501504536"/>
      </c:lineChart>
      <c:catAx>
        <c:axId val="501504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504536"/>
        <c:crosses val="autoZero"/>
        <c:auto val="1"/>
        <c:lblAlgn val="ctr"/>
        <c:lblOffset val="100"/>
        <c:tickLblSkip val="1"/>
        <c:tickMarkSkip val="1"/>
        <c:noMultiLvlLbl val="0"/>
      </c:catAx>
      <c:valAx>
        <c:axId val="501504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504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1396</c:v>
                </c:pt>
                <c:pt idx="1">
                  <c:v>1414</c:v>
                </c:pt>
                <c:pt idx="2">
                  <c:v>1027</c:v>
                </c:pt>
              </c:numCache>
            </c:numRef>
          </c:val>
          <c:extLst>
            <c:ext xmlns:c16="http://schemas.microsoft.com/office/drawing/2014/chart" uri="{C3380CC4-5D6E-409C-BE32-E72D297353CC}">
              <c16:uniqueId val="{00000000-104D-43BC-9437-74DC582B7C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1440</c:v>
                </c:pt>
                <c:pt idx="1">
                  <c:v>1390</c:v>
                </c:pt>
                <c:pt idx="2">
                  <c:v>1358</c:v>
                </c:pt>
              </c:numCache>
            </c:numRef>
          </c:val>
          <c:extLst>
            <c:ext xmlns:c16="http://schemas.microsoft.com/office/drawing/2014/chart" uri="{C3380CC4-5D6E-409C-BE32-E72D297353CC}">
              <c16:uniqueId val="{00000001-104D-43BC-9437-74DC582B7C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2857</c:v>
                </c:pt>
                <c:pt idx="1">
                  <c:v>2912</c:v>
                </c:pt>
                <c:pt idx="2">
                  <c:v>2917</c:v>
                </c:pt>
              </c:numCache>
            </c:numRef>
          </c:val>
          <c:extLst>
            <c:ext xmlns:c16="http://schemas.microsoft.com/office/drawing/2014/chart" uri="{C3380CC4-5D6E-409C-BE32-E72D297353CC}">
              <c16:uniqueId val="{00000002-104D-43BC-9437-74DC582B7CA3}"/>
            </c:ext>
          </c:extLst>
        </c:ser>
        <c:dLbls>
          <c:showLegendKey val="0"/>
          <c:showVal val="0"/>
          <c:showCatName val="0"/>
          <c:showSerName val="0"/>
          <c:showPercent val="0"/>
          <c:showBubbleSize val="0"/>
        </c:dLbls>
        <c:gapWidth val="120"/>
        <c:overlap val="100"/>
        <c:axId val="501502848"/>
        <c:axId val="508766576"/>
      </c:barChart>
      <c:catAx>
        <c:axId val="50150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766576"/>
        <c:crosses val="autoZero"/>
        <c:auto val="1"/>
        <c:lblAlgn val="ctr"/>
        <c:lblOffset val="100"/>
        <c:tickLblSkip val="1"/>
        <c:tickMarkSkip val="1"/>
        <c:noMultiLvlLbl val="0"/>
      </c:catAx>
      <c:valAx>
        <c:axId val="508766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50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{E97794DB-7BE8-4D8E-8B3C-039CCBD89544}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D81-4666-A2F7-D0C2694E32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{27BD0877-77E5-4AEA-BADC-4EB8EF92EFA4}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81-4666-A2F7-D0C2694E32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{BE2B7884-16C5-4904-89BA-871FC714EBBD}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81-4666-A2F7-D0C2694E32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{0E02BC1F-882C-4031-8D3F-1C3F5B1F9D0D}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81-4666-A2F7-D0C2694E32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{64514EA8-2174-4532-B7A1-CBB1C0BB7A25}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81-4666-A2F7-D0C2694E32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{4DD3A0EF-B4ED-4C0E-8719-1ABBA63D4EAE}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D81-4666-A2F7-D0C2694E32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{5DE06243-9C7F-4390-82E9-041497F38189}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D81-4666-A2F7-D0C2694E32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{E3421D90-98DF-4B66-BF4E-5550045A15B2}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D81-4666-A2F7-D0C2694E32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{F7296BEC-1B8A-414D-9492-EFD983AE1E5B}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D81-4666-A2F7-D0C2694E32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76.400000000000006</c:v>
                </c:pt>
                <c:pt idx="8">
                  <c:v>76.599999999999994</c:v>
                </c:pt>
                <c:pt idx="16">
                  <c:v>75.599999999999994</c:v>
                </c:pt>
                <c:pt idx="24">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81-4666-A2F7-D0C2694E32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{C08FA969-5697-4A0F-B242-08211A53120B}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D81-4666-A2F7-D0C2694E32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{81EF76E3-F01C-4E4C-88AA-F0F17C504818}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81-4666-A2F7-D0C2694E32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{FA79F8FA-B745-4A47-9145-FFD06DEC5770}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81-4666-A2F7-D0C2694E32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{EABEA822-4FF6-4044-91EC-19C44955302F}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81-4666-A2F7-D0C2694E32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{6DACDC2F-6C1D-47EA-B3E9-B404FD10286D}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81-4666-A2F7-D0C2694E32A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{8BDAB14A-58D7-4765-86BF-3303DC3DE5F0}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D81-4666-A2F7-D0C2694E32A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{FA300941-1100-4081-AACC-4620245D564F}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D81-4666-A2F7-D0C2694E32A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{970A1FBA-B3D3-4A73-ADC6-D3915B7C50C5}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D81-4666-A2F7-D0C2694E32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{99DBA08F-F62A-448C-A5DA-5A55FF84E700}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D81-4666-A2F7-D0C2694E32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numCache>
            </c:numRef>
          </c:xVal>
          <c:yVal>
            <c:numRef>
              <c:f>公会計指標分析・財政指標組合せ分析表!$BP$55:$DC$55</c:f>
              <c:numCache>
                <c:formatCode>#,##0.0;"▲ "#,##0.0</c:formatCode>
                <c:ptCount val="40"/>
                <c:pt idx="0">
                  <c:v>3</c:v>
                </c:pt>
                <c:pt idx="8">
                  <c:v>3.4</c:v>
                </c:pt>
                <c:pt idx="16">
                  <c:v>0</c:v>
                </c:pt>
                <c:pt idx="24">
                  <c:v>0</c:v>
                </c:pt>
              </c:numCache>
            </c:numRef>
          </c:yVal>
          <c:smooth val="0"/>
          <c:extLst>
            <c:ext xmlns:c16="http://schemas.microsoft.com/office/drawing/2014/chart" uri="{C3380CC4-5D6E-409C-BE32-E72D297353CC}">
              <c16:uniqueId val="{00000013-FD81-4666-A2F7-D0C2694E32A7}"/>
            </c:ext>
          </c:extLst>
        </c:ser>
        <c:dLbls>
          <c:showLegendKey val="0"/>
          <c:showVal val="1"/>
          <c:showCatName val="0"/>
          <c:showSerName val="0"/>
          <c:showPercent val="0"/>
          <c:showBubbleSize val="0"/>
        </c:dLbls>
        <c:axId val="46179840"/>
        <c:axId val="46181760"/>
      </c:scatterChart>
      <c:valAx>
        <c:axId val="46179840"/>
        <c:scaling>
          <c:orientation val="maxMin"/>
          <c:max val="63.4"/>
          <c:min val="62.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{FC4983A4-F610-4B1E-8E6F-37238D7FEF9F}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26B-4A88-ADC1-D96F216A87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{2FC037E4-3687-4B44-B815-4F91847105AE}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6B-4A88-ADC1-D96F216A87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{13D4710C-EB60-431A-AA23-0962FF64AD6A}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6B-4A88-ADC1-D96F216A87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{C2408040-E48A-4D98-A2E4-9F5BF1D365E0}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6B-4A88-ADC1-D96F216A87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{C4523522-5DC5-45F5-A8D2-879440C6F9B4}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6B-4A88-ADC1-D96F216A87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{BAA4849F-9B49-4F12-9CE7-19B0C1473467}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26B-4A88-ADC1-D96F216A87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{D1232908-789A-4211-9C45-305425F4BB06}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26B-4A88-ADC1-D96F216A87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{2354EF8D-EBFC-4287-B90B-CE6DDA636C7B}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26B-4A88-ADC1-D96F216A87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{207BB469-DBC5-4413-A66F-C163F074A8D6}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26B-4A88-ADC1-D96F216A87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4.7</c:v>
                </c:pt>
                <c:pt idx="16">
                  <c:v>4.9000000000000004</c:v>
                </c:pt>
                <c:pt idx="24">
                  <c:v>5.3</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26B-4A88-ADC1-D96F216A87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{0214480F-DD0B-41F4-9302-DD98E22A1A1A}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26B-4A88-ADC1-D96F216A87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{760FB3B6-A56D-4561-8DDB-4B9DDA5D21CA}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6B-4A88-ADC1-D96F216A87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{4855AB3A-9028-4247-8C12-E7BF3FE4F3CC}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6B-4A88-ADC1-D96F216A87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{3CF788BF-0689-4C40-BC0B-6DC6E8B64FC9}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6B-4A88-ADC1-D96F216A87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{3D8CEB6D-4EF2-4429-B7E1-9BB6D6CC25A1}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6B-4A88-ADC1-D96F216A87B1}"/>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{017D2A49-A0E6-4865-B336-1CB31624B5EB}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26B-4A88-ADC1-D96F216A87B1}"/>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{1D7E7B59-8C7C-49E5-930A-C864294AA274}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26B-4A88-ADC1-D96F216A87B1}"/>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{93C7F3BF-96AB-465B-9894-490366BAE996}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26B-4A88-ADC1-D96F216A87B1}"/>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{444B6A73-E30C-4A5E-9727-18E117512FEF}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26B-4A88-ADC1-D96F216A87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26B-4A88-ADC1-D96F216A87B1}"/>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において、失業対策事業債、地域改善事業など多額の地方債を発行してきたため、公債負担が大きい。近年、新規発行を抑制し、実質公債費比率の低下に努めてきたため横ばいであるが、今後は大型事業の償還開始や、過疎対策事業債の発行により公債費負担の増が見込まれるため、事業の必要性や緊急性を勘案し、新規発行の抑制や計画的な繰上償還の実施により公債費比率を抑え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充当可能財源が将来負担額を上回っているため、将来負担率は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％（数値なし）である。令和４年４月１日に過疎地域として指定されたことにより過疎対策事業債の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発行額が増加していることや公営住宅立替事業が継続していることから、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今後も地方債残高の増が見込まれる。引き続き、後世への負担軽減に努めていく。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債権運用益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6,387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千円、町有分譲地販売収入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　合計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11,827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債券運用益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かんがい施設運営基金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債券運用益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ふるさと寄付金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病院事業会計への貸付金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繰上償還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50,254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を取り崩して個々の特定目的基金への積み立てを検討している。ふるさと寄附金を積み立てている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ふるさと寄附金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増額しているため、今後も寄附者の意思を汲み取り、町にとって有意義に役立てる。過疎地域持続的発展特別事業基金については、計画に基づいた事業経費を積み立て、持続発展可能な町づくりに役立てる。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ふるさとである糸田町を愛する者、糸田町の将来を応援する者からの寄附目的に資する事業経費</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糸田町過疎地域持続的発展計画に定められた過疎地域持続的発展特別事業に要する経費</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明るく豊かで住みよい町を目指し、人材育成を円滑に推進するための事業経費</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かんがい施設運営基金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債券運用益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ふるさと寄附金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町立病院経営強化事業積立金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13,600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放課後児童クラブ施設建替事業（基本・実施設計）分の取り崩し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10,527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地域公共交通運営協議会負担金分の取り崩し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10,986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町立病院建替事業（基本計画）分の取り崩し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ふるさと寄附金を積み立て、寄附者の意思を汲み取り、町にとって有意義に役立てる。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糸田町過疎地域持続的発展計画に定められた事業経費を積み立て、持続発展可能な町づくりを実現する。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債券運用益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6,387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千円、町有分譲地販売収入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　　合計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11,827</a:t>
          </a:r>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●減の主要因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病院事業会計への貸付金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を取り崩して個々の特定目的基金への積み立てを検討している。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債券運用益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●減の主要因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繰上償還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50,254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町営住宅建設事業や糸田アリーナ統合化事業などのを大型事業を実施しているため、今後、起債残高は増加見込みとなる。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減債基金を活用し、繰上償還を計画的に行っていく予定である。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年度の公会計分析が終了していないので、当該団体値が表示できない状態になっている。速やかに分析を終了させる必要がある。</a:t>
          </a:r>
        </a:p>
        <a:p>
          <a:r>
            <a:rPr kumimoji="1" lang="ja-JP" altLang="en-US" sz="1100">
              <a:latin typeface="ＭＳ Ｐゴシック" panose="020B0600070205080204" pitchFamily="50" charset="-128"/>
              <a:ea typeface="ＭＳ Ｐゴシック" panose="020B0600070205080204" pitchFamily="50" charset="-128"/>
            </a:rPr>
            <a:t>現在、文化会館・体育館・公営住宅の建替更新、一般廃棄物処理施設の新設・共同利用に着手しており、今後も徐々に低下していき、類似団体の平均値に近づくと予想される。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6" name="直線コネクタ 75"/>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7"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8" name="直線コネクタ 77"/>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9"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0" name="直線コネクタ 79"/>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1" name="有形固定資産減価償却率平均値テキスト"/>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2" name="フローチャート: 判断 81"/>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3" name="フローチャート: 判断 82"/>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4" name="フローチャート: 判断 83"/>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5" name="フローチャート: 判断 8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6" name="フローチャート: 判断 85"/>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5715</xdr:rowOff>
    </xdr:from>
    <xdr:to>
      <xdr:col>19</xdr:col>
      <xdr:colOff>187325</xdr:colOff>
      <xdr:row>33</xdr:row>
      <xdr:rowOff>107315</xdr:rowOff>
    </xdr:to>
    <xdr:sp macro="" textlink="">
      <xdr:nvSpPr>
        <xdr:cNvPr id="92" name="楕円 91"/>
        <xdr:cNvSpPr/>
      </xdr:nvSpPr>
      <xdr:spPr>
        <a:xfrm>
          <a:off x="4000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34</xdr:row>
      <xdr:rowOff>16238</xdr:rowOff>
    </xdr:from>
    <xdr:to>
      <xdr:col>15</xdr:col>
      <xdr:colOff>187325</xdr:colOff>
      <xdr:row>34</xdr:row>
      <xdr:rowOff>117838</xdr:rowOff>
    </xdr:to>
    <xdr:sp macro="" textlink="">
      <xdr:nvSpPr>
        <xdr:cNvPr id="93" name="楕円 92"/>
        <xdr:cNvSpPr/>
      </xdr:nvSpPr>
      <xdr:spPr>
        <a:xfrm>
          <a:off x="3238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56515</xdr:rowOff>
    </xdr:from>
    <xdr:to>
      <xdr:col>19</xdr:col>
      <xdr:colOff>136525</xdr:colOff>
      <xdr:row>34</xdr:row>
      <xdr:rowOff>67038</xdr:rowOff>
    </xdr:to>
    <xdr:cxnSp macro="">
      <xdr:nvCxnSpPr>
        <xdr:cNvPr id="94" name="直線コネクタ 93"/>
        <xdr:cNvCxnSpPr/>
      </xdr:nvCxnSpPr>
      <xdr:spPr>
        <a:xfrm flipV="1">
          <a:off x="3289300" y="6485890"/>
          <a:ext cx="762000" cy="18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47081</xdr:rowOff>
    </xdr:from>
    <xdr:to>
      <xdr:col>11</xdr:col>
      <xdr:colOff>187325</xdr:colOff>
      <xdr:row>34</xdr:row>
      <xdr:rowOff>148681</xdr:rowOff>
    </xdr:to>
    <xdr:sp macro="" textlink="">
      <xdr:nvSpPr>
        <xdr:cNvPr id="95" name="楕円 94"/>
        <xdr:cNvSpPr/>
      </xdr:nvSpPr>
      <xdr:spPr>
        <a:xfrm>
          <a:off x="2476500" y="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67038</xdr:rowOff>
    </xdr:from>
    <xdr:to>
      <xdr:col>15</xdr:col>
      <xdr:colOff>136525</xdr:colOff>
      <xdr:row>34</xdr:row>
      <xdr:rowOff>97881</xdr:rowOff>
    </xdr:to>
    <xdr:cxnSp macro="">
      <xdr:nvCxnSpPr>
        <xdr:cNvPr id="96" name="直線コネクタ 95"/>
        <xdr:cNvCxnSpPr/>
      </xdr:nvCxnSpPr>
      <xdr:spPr>
        <a:xfrm flipV="1">
          <a:off x="2527300" y="666786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40912</xdr:rowOff>
    </xdr:from>
    <xdr:to>
      <xdr:col>7</xdr:col>
      <xdr:colOff>187325</xdr:colOff>
      <xdr:row>34</xdr:row>
      <xdr:rowOff>142512</xdr:rowOff>
    </xdr:to>
    <xdr:sp macro="" textlink="">
      <xdr:nvSpPr>
        <xdr:cNvPr id="97" name="楕円 96"/>
        <xdr:cNvSpPr/>
      </xdr:nvSpPr>
      <xdr:spPr>
        <a:xfrm>
          <a:off x="1714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91712</xdr:rowOff>
    </xdr:from>
    <xdr:to>
      <xdr:col>11</xdr:col>
      <xdr:colOff>136525</xdr:colOff>
      <xdr:row>34</xdr:row>
      <xdr:rowOff>97881</xdr:rowOff>
    </xdr:to>
    <xdr:cxnSp macro="">
      <xdr:nvCxnSpPr>
        <xdr:cNvPr id="98" name="直線コネクタ 97"/>
        <xdr:cNvCxnSpPr/>
      </xdr:nvCxnSpPr>
      <xdr:spPr>
        <a:xfrm>
          <a:off x="1765300" y="669253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9" name="n_1aveValue有形固定資産減価償却率"/>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0" name="n_2aveValue有形固定資産減価償却率"/>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1"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2" name="n_4aveValue有形固定資産減価償却率"/>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98442</xdr:rowOff>
    </xdr:from>
    <xdr:ext cx="405111" cy="259045"/>
    <xdr:sp macro="" textlink="">
      <xdr:nvSpPr>
        <xdr:cNvPr id="103" name="n_1mainValue有形固定資産減価償却率"/>
        <xdr:cNvSpPr txBox="1"/>
      </xdr:nvSpPr>
      <xdr:spPr>
        <a:xfrm>
          <a:off x="38360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108965</xdr:rowOff>
    </xdr:from>
    <xdr:ext cx="405111" cy="259045"/>
    <xdr:sp macro="" textlink="">
      <xdr:nvSpPr>
        <xdr:cNvPr id="104" name="n_2mainValue有形固定資産減価償却率"/>
        <xdr:cNvSpPr txBox="1"/>
      </xdr:nvSpPr>
      <xdr:spPr>
        <a:xfrm>
          <a:off x="3086744" y="6709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139808</xdr:rowOff>
    </xdr:from>
    <xdr:ext cx="405111" cy="259045"/>
    <xdr:sp macro="" textlink="">
      <xdr:nvSpPr>
        <xdr:cNvPr id="105" name="n_3mainValue有形固定資産減価償却率"/>
        <xdr:cNvSpPr txBox="1"/>
      </xdr:nvSpPr>
      <xdr:spPr>
        <a:xfrm>
          <a:off x="2324744" y="674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133639</xdr:rowOff>
    </xdr:from>
    <xdr:ext cx="405111" cy="259045"/>
    <xdr:sp macro="" textlink="">
      <xdr:nvSpPr>
        <xdr:cNvPr id="106" name="n_4mainValue有形固定資産減価償却率"/>
        <xdr:cNvSpPr txBox="1"/>
      </xdr:nvSpPr>
      <xdr:spPr>
        <a:xfrm>
          <a:off x="1562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・債務償還比率とは、実質的な債務が、理論上債務償還に充当可能な財源の何倍あるかを示す指標である。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年度は地方債残高の増加により実質的な債務が増加したため、債務償還比率は上昇した。</a:t>
          </a:r>
        </a:p>
        <a:p>
          <a:r>
            <a:rPr kumimoji="1" lang="ja-JP" altLang="en-US" sz="1100">
              <a:latin typeface="ＭＳ Ｐゴシック" panose="020B0600070205080204" pitchFamily="50" charset="-128"/>
              <a:ea typeface="ＭＳ Ｐゴシック" panose="020B0600070205080204" pitchFamily="50" charset="-128"/>
            </a:rPr>
            <a:t>・今後、公共施設の更新が続くことでさらに将来負担額の増加が見込まれるので、減債基金による繰上償還の実施を進める必要がある。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7" name="直線コネクタ 136"/>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8" name="債務償還比率最小値テキスト"/>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9" name="直線コネクタ 138"/>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2" name="債務償還比率平均値テキスト"/>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3" name="フローチャート: 判断 142"/>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4" name="フローチャート: 判断 143"/>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5" name="フローチャート: 判断 144"/>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6" name="フローチャート: 判断 145"/>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7" name="フローチャート: 判断 146"/>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148197</xdr:rowOff>
    </xdr:from>
    <xdr:to>
      <xdr:col>76</xdr:col>
      <xdr:colOff>73025</xdr:colOff>
      <xdr:row>28</xdr:row>
      <xdr:rowOff>78347</xdr:rowOff>
    </xdr:to>
    <xdr:sp macro="" textlink="">
      <xdr:nvSpPr>
        <xdr:cNvPr id="153" name="楕円 152"/>
        <xdr:cNvSpPr/>
      </xdr:nvSpPr>
      <xdr:spPr>
        <a:xfrm>
          <a:off x="14744700" y="55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171074</xdr:rowOff>
    </xdr:from>
    <xdr:ext cx="469744" cy="259045"/>
    <xdr:sp macro="" textlink="">
      <xdr:nvSpPr>
        <xdr:cNvPr id="154" name="債務償還比率該当値テキスト"/>
        <xdr:cNvSpPr txBox="1"/>
      </xdr:nvSpPr>
      <xdr:spPr>
        <a:xfrm>
          <a:off x="14846300" y="540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42097</xdr:rowOff>
    </xdr:from>
    <xdr:to>
      <xdr:col>72</xdr:col>
      <xdr:colOff>123825</xdr:colOff>
      <xdr:row>27</xdr:row>
      <xdr:rowOff>143697</xdr:rowOff>
    </xdr:to>
    <xdr:sp macro="" textlink="">
      <xdr:nvSpPr>
        <xdr:cNvPr id="155" name="楕円 154"/>
        <xdr:cNvSpPr/>
      </xdr:nvSpPr>
      <xdr:spPr>
        <a:xfrm>
          <a:off x="14033500" y="54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92897</xdr:rowOff>
    </xdr:from>
    <xdr:to>
      <xdr:col>76</xdr:col>
      <xdr:colOff>22225</xdr:colOff>
      <xdr:row>28</xdr:row>
      <xdr:rowOff>27547</xdr:rowOff>
    </xdr:to>
    <xdr:cxnSp macro="">
      <xdr:nvCxnSpPr>
        <xdr:cNvPr id="156" name="直線コネクタ 155"/>
        <xdr:cNvCxnSpPr/>
      </xdr:nvCxnSpPr>
      <xdr:spPr>
        <a:xfrm>
          <a:off x="14084300" y="5493572"/>
          <a:ext cx="711200" cy="10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141478</xdr:rowOff>
    </xdr:from>
    <xdr:to>
      <xdr:col>68</xdr:col>
      <xdr:colOff>123825</xdr:colOff>
      <xdr:row>27</xdr:row>
      <xdr:rowOff>71628</xdr:rowOff>
    </xdr:to>
    <xdr:sp macro="" textlink="">
      <xdr:nvSpPr>
        <xdr:cNvPr id="157" name="楕円 156"/>
        <xdr:cNvSpPr/>
      </xdr:nvSpPr>
      <xdr:spPr>
        <a:xfrm>
          <a:off x="13271500" y="53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20828</xdr:rowOff>
    </xdr:from>
    <xdr:to>
      <xdr:col>72</xdr:col>
      <xdr:colOff>73025</xdr:colOff>
      <xdr:row>27</xdr:row>
      <xdr:rowOff>92897</xdr:rowOff>
    </xdr:to>
    <xdr:cxnSp macro="">
      <xdr:nvCxnSpPr>
        <xdr:cNvPr id="158" name="直線コネクタ 157"/>
        <xdr:cNvCxnSpPr/>
      </xdr:nvCxnSpPr>
      <xdr:spPr>
        <a:xfrm>
          <a:off x="13322300" y="5421503"/>
          <a:ext cx="762000" cy="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25</xdr:row>
      <xdr:rowOff>162312</xdr:rowOff>
    </xdr:from>
    <xdr:to>
      <xdr:col>64</xdr:col>
      <xdr:colOff>123825</xdr:colOff>
      <xdr:row>26</xdr:row>
      <xdr:rowOff>92462</xdr:rowOff>
    </xdr:to>
    <xdr:sp macro="" textlink="">
      <xdr:nvSpPr>
        <xdr:cNvPr id="159" name="楕円 158"/>
        <xdr:cNvSpPr/>
      </xdr:nvSpPr>
      <xdr:spPr>
        <a:xfrm>
          <a:off x="12509500" y="52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41662</xdr:rowOff>
    </xdr:from>
    <xdr:to>
      <xdr:col>68</xdr:col>
      <xdr:colOff>73025</xdr:colOff>
      <xdr:row>27</xdr:row>
      <xdr:rowOff>20828</xdr:rowOff>
    </xdr:to>
    <xdr:cxnSp macro="">
      <xdr:nvCxnSpPr>
        <xdr:cNvPr id="160" name="直線コネクタ 159"/>
        <xdr:cNvCxnSpPr/>
      </xdr:nvCxnSpPr>
      <xdr:spPr>
        <a:xfrm>
          <a:off x="12560300" y="5270887"/>
          <a:ext cx="762000" cy="1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11630</xdr:rowOff>
    </xdr:from>
    <xdr:to>
      <xdr:col>60</xdr:col>
      <xdr:colOff>123825</xdr:colOff>
      <xdr:row>26</xdr:row>
      <xdr:rowOff>113230</xdr:rowOff>
    </xdr:to>
    <xdr:sp macro="" textlink="">
      <xdr:nvSpPr>
        <xdr:cNvPr id="161" name="楕円 160"/>
        <xdr:cNvSpPr/>
      </xdr:nvSpPr>
      <xdr:spPr>
        <a:xfrm>
          <a:off x="11747500" y="52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41662</xdr:rowOff>
    </xdr:from>
    <xdr:to>
      <xdr:col>64</xdr:col>
      <xdr:colOff>73025</xdr:colOff>
      <xdr:row>26</xdr:row>
      <xdr:rowOff>62430</xdr:rowOff>
    </xdr:to>
    <xdr:cxnSp macro="">
      <xdr:nvCxnSpPr>
        <xdr:cNvPr id="162" name="直線コネクタ 161"/>
        <xdr:cNvCxnSpPr/>
      </xdr:nvCxnSpPr>
      <xdr:spPr>
        <a:xfrm flipV="1">
          <a:off x="11798300" y="5270887"/>
          <a:ext cx="762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3" name="n_1aveValue債務償還比率"/>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4" name="n_2aveValue債務償還比率"/>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5" name="n_3aveValue債務償還比率"/>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6" name="n_4aveValue債務償還比率"/>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160224</xdr:rowOff>
    </xdr:from>
    <xdr:ext cx="469744" cy="259045"/>
    <xdr:sp macro="" textlink="">
      <xdr:nvSpPr>
        <xdr:cNvPr id="167" name="n_1mainValue債務償還比率"/>
        <xdr:cNvSpPr txBox="1"/>
      </xdr:nvSpPr>
      <xdr:spPr>
        <a:xfrm>
          <a:off x="13836727" y="52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88155</xdr:rowOff>
    </xdr:from>
    <xdr:ext cx="469744" cy="259045"/>
    <xdr:sp macro="" textlink="">
      <xdr:nvSpPr>
        <xdr:cNvPr id="168" name="n_2mainValue債務償還比率"/>
        <xdr:cNvSpPr txBox="1"/>
      </xdr:nvSpPr>
      <xdr:spPr>
        <a:xfrm>
          <a:off x="13087427" y="514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108989</xdr:rowOff>
    </xdr:from>
    <xdr:ext cx="340478" cy="259045"/>
    <xdr:sp macro="" textlink="">
      <xdr:nvSpPr>
        <xdr:cNvPr id="169" name="n_3mainValue債務償還比率"/>
        <xdr:cNvSpPr txBox="1"/>
      </xdr:nvSpPr>
      <xdr:spPr>
        <a:xfrm>
          <a:off x="12390061" y="49953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129757</xdr:rowOff>
    </xdr:from>
    <xdr:ext cx="405111" cy="259045"/>
    <xdr:sp macro="" textlink="">
      <xdr:nvSpPr>
        <xdr:cNvPr id="170" name="n_4mainValue債務償還比率"/>
        <xdr:cNvSpPr txBox="1"/>
      </xdr:nvSpPr>
      <xdr:spPr>
        <a:xfrm>
          <a:off x="11595744" y="50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107315</xdr:rowOff>
    </xdr:from>
    <xdr:to>
      <xdr:col>20</xdr:col>
      <xdr:colOff>38100</xdr:colOff>
      <xdr:row>42</xdr:row>
      <xdr:rowOff>37465</xdr:rowOff>
    </xdr:to>
    <xdr:sp macro="" textlink="">
      <xdr:nvSpPr>
        <xdr:cNvPr id="73" name="楕円 72"/>
        <xdr:cNvSpPr/>
      </xdr:nvSpPr>
      <xdr:spPr>
        <a:xfrm>
          <a:off x="3746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114935</xdr:rowOff>
    </xdr:from>
    <xdr:to>
      <xdr:col>15</xdr:col>
      <xdr:colOff>101600</xdr:colOff>
      <xdr:row>42</xdr:row>
      <xdr:rowOff>45085</xdr:rowOff>
    </xdr:to>
    <xdr:sp macro="" textlink="">
      <xdr:nvSpPr>
        <xdr:cNvPr id="74" name="楕円 73"/>
        <xdr:cNvSpPr/>
      </xdr:nvSpPr>
      <xdr:spPr>
        <a:xfrm>
          <a:off x="2857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158115</xdr:rowOff>
    </xdr:from>
    <xdr:to>
      <xdr:col>19</xdr:col>
      <xdr:colOff>177800</xdr:colOff>
      <xdr:row>41</xdr:row>
      <xdr:rowOff>165735</xdr:rowOff>
    </xdr:to>
    <xdr:cxnSp macro="">
      <xdr:nvCxnSpPr>
        <xdr:cNvPr id="75" name="直線コネクタ 74"/>
        <xdr:cNvCxnSpPr/>
      </xdr:nvCxnSpPr>
      <xdr:spPr>
        <a:xfrm flipV="1">
          <a:off x="2908300" y="71875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118745</xdr:rowOff>
    </xdr:from>
    <xdr:to>
      <xdr:col>10</xdr:col>
      <xdr:colOff>165100</xdr:colOff>
      <xdr:row>42</xdr:row>
      <xdr:rowOff>48895</xdr:rowOff>
    </xdr:to>
    <xdr:sp macro="" textlink="">
      <xdr:nvSpPr>
        <xdr:cNvPr id="76" name="楕円 75"/>
        <xdr:cNvSpPr/>
      </xdr:nvSpPr>
      <xdr:spPr>
        <a:xfrm>
          <a:off x="1968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165735</xdr:rowOff>
    </xdr:from>
    <xdr:to>
      <xdr:col>15</xdr:col>
      <xdr:colOff>50800</xdr:colOff>
      <xdr:row>41</xdr:row>
      <xdr:rowOff>169545</xdr:rowOff>
    </xdr:to>
    <xdr:cxnSp macro="">
      <xdr:nvCxnSpPr>
        <xdr:cNvPr id="77" name="直線コネクタ 76"/>
        <xdr:cNvCxnSpPr/>
      </xdr:nvCxnSpPr>
      <xdr:spPr>
        <a:xfrm flipV="1">
          <a:off x="2019300" y="71951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122555</xdr:rowOff>
    </xdr:from>
    <xdr:to>
      <xdr:col>6</xdr:col>
      <xdr:colOff>38100</xdr:colOff>
      <xdr:row>42</xdr:row>
      <xdr:rowOff>52705</xdr:rowOff>
    </xdr:to>
    <xdr:sp macro="" textlink="">
      <xdr:nvSpPr>
        <xdr:cNvPr id="78" name="楕円 77"/>
        <xdr:cNvSpPr/>
      </xdr:nvSpPr>
      <xdr:spPr>
        <a:xfrm>
          <a:off x="1079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169545</xdr:rowOff>
    </xdr:from>
    <xdr:to>
      <xdr:col>10</xdr:col>
      <xdr:colOff>114300</xdr:colOff>
      <xdr:row>42</xdr:row>
      <xdr:rowOff>1905</xdr:rowOff>
    </xdr:to>
    <xdr:cxnSp macro="">
      <xdr:nvCxnSpPr>
        <xdr:cNvPr id="79" name="直線コネクタ 78"/>
        <xdr:cNvCxnSpPr/>
      </xdr:nvCxnSpPr>
      <xdr:spPr>
        <a:xfrm flipV="1">
          <a:off x="1130300" y="7198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道路】&#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1" name="n_2aveValue【道路】&#10;有形固定資産減価償却率"/>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2" name="n_3aveValue【道路】&#10;有形固定資産減価償却率"/>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3" name="n_4aveValue【道路】&#10;有形固定資産減価償却率"/>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28592</xdr:rowOff>
    </xdr:from>
    <xdr:ext cx="405111" cy="259045"/>
    <xdr:sp macro="" textlink="">
      <xdr:nvSpPr>
        <xdr:cNvPr id="84" name="n_1mainValue【道路】&#10;有形固定資産減価償却率"/>
        <xdr:cNvSpPr txBox="1"/>
      </xdr:nvSpPr>
      <xdr:spPr>
        <a:xfrm>
          <a:off x="35820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36212</xdr:rowOff>
    </xdr:from>
    <xdr:ext cx="405111" cy="259045"/>
    <xdr:sp macro="" textlink="">
      <xdr:nvSpPr>
        <xdr:cNvPr id="85" name="n_2mainValue【道路】&#10;有形固定資産減価償却率"/>
        <xdr:cNvSpPr txBox="1"/>
      </xdr:nvSpPr>
      <xdr:spPr>
        <a:xfrm>
          <a:off x="27057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40022</xdr:rowOff>
    </xdr:from>
    <xdr:ext cx="405111" cy="259045"/>
    <xdr:sp macro="" textlink="">
      <xdr:nvSpPr>
        <xdr:cNvPr id="86" name="n_3mainValue【道路】&#10;有形固定資産減価償却率"/>
        <xdr:cNvSpPr txBox="1"/>
      </xdr:nvSpPr>
      <xdr:spPr>
        <a:xfrm>
          <a:off x="18167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43832</xdr:rowOff>
    </xdr:from>
    <xdr:ext cx="405111" cy="259045"/>
    <xdr:sp macro="" textlink="">
      <xdr:nvSpPr>
        <xdr:cNvPr id="87" name="n_4mainValue【道路】&#10;有形固定資産減価償却率"/>
        <xdr:cNvSpPr txBox="1"/>
      </xdr:nvSpPr>
      <xdr:spPr>
        <a:xfrm>
          <a:off x="927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1" name="直線コネクタ 110"/>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2" name="【道路】&#10;一人当たり延長最小値テキスト"/>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3" name="直線コネクタ 112"/>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4" name="【道路】&#10;一人当たり延長最大値テキスト"/>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5" name="直線コネクタ 114"/>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6" name="【道路】&#10;一人当たり延長平均値テキスト"/>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7" name="フローチャート: 判断 116"/>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8" name="フローチャート: 判断 117"/>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9" name="フローチャート: 判断 118"/>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0" name="フローチャート: 判断 119"/>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1" name="フローチャート: 判断 120"/>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73647</xdr:rowOff>
    </xdr:from>
    <xdr:to>
      <xdr:col>50</xdr:col>
      <xdr:colOff>165100</xdr:colOff>
      <xdr:row>38</xdr:row>
      <xdr:rowOff>3797</xdr:rowOff>
    </xdr:to>
    <xdr:sp macro="" textlink="">
      <xdr:nvSpPr>
        <xdr:cNvPr id="127" name="楕円 126"/>
        <xdr:cNvSpPr/>
      </xdr:nvSpPr>
      <xdr:spPr>
        <a:xfrm>
          <a:off x="9588500" y="64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92101</xdr:rowOff>
    </xdr:from>
    <xdr:to>
      <xdr:col>46</xdr:col>
      <xdr:colOff>38100</xdr:colOff>
      <xdr:row>38</xdr:row>
      <xdr:rowOff>22251</xdr:rowOff>
    </xdr:to>
    <xdr:sp macro="" textlink="">
      <xdr:nvSpPr>
        <xdr:cNvPr id="128" name="楕円 127"/>
        <xdr:cNvSpPr/>
      </xdr:nvSpPr>
      <xdr:spPr>
        <a:xfrm>
          <a:off x="8699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124447</xdr:rowOff>
    </xdr:from>
    <xdr:to>
      <xdr:col>50</xdr:col>
      <xdr:colOff>114300</xdr:colOff>
      <xdr:row>37</xdr:row>
      <xdr:rowOff>142901</xdr:rowOff>
    </xdr:to>
    <xdr:cxnSp macro="">
      <xdr:nvCxnSpPr>
        <xdr:cNvPr id="129" name="直線コネクタ 128"/>
        <xdr:cNvCxnSpPr/>
      </xdr:nvCxnSpPr>
      <xdr:spPr>
        <a:xfrm flipV="1">
          <a:off x="8750300" y="6468097"/>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108179</xdr:rowOff>
    </xdr:from>
    <xdr:to>
      <xdr:col>41</xdr:col>
      <xdr:colOff>101600</xdr:colOff>
      <xdr:row>38</xdr:row>
      <xdr:rowOff>38329</xdr:rowOff>
    </xdr:to>
    <xdr:sp macro="" textlink="">
      <xdr:nvSpPr>
        <xdr:cNvPr id="130" name="楕円 129"/>
        <xdr:cNvSpPr/>
      </xdr:nvSpPr>
      <xdr:spPr>
        <a:xfrm>
          <a:off x="7810500" y="64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142901</xdr:rowOff>
    </xdr:from>
    <xdr:to>
      <xdr:col>45</xdr:col>
      <xdr:colOff>177800</xdr:colOff>
      <xdr:row>37</xdr:row>
      <xdr:rowOff>158979</xdr:rowOff>
    </xdr:to>
    <xdr:cxnSp macro="">
      <xdr:nvCxnSpPr>
        <xdr:cNvPr id="131" name="直線コネクタ 130"/>
        <xdr:cNvCxnSpPr/>
      </xdr:nvCxnSpPr>
      <xdr:spPr>
        <a:xfrm flipV="1">
          <a:off x="7861300" y="6486551"/>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122733</xdr:rowOff>
    </xdr:from>
    <xdr:to>
      <xdr:col>36</xdr:col>
      <xdr:colOff>165100</xdr:colOff>
      <xdr:row>38</xdr:row>
      <xdr:rowOff>52883</xdr:rowOff>
    </xdr:to>
    <xdr:sp macro="" textlink="">
      <xdr:nvSpPr>
        <xdr:cNvPr id="132" name="楕円 131"/>
        <xdr:cNvSpPr/>
      </xdr:nvSpPr>
      <xdr:spPr>
        <a:xfrm>
          <a:off x="6921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158979</xdr:rowOff>
    </xdr:from>
    <xdr:to>
      <xdr:col>41</xdr:col>
      <xdr:colOff>50800</xdr:colOff>
      <xdr:row>38</xdr:row>
      <xdr:rowOff>2083</xdr:rowOff>
    </xdr:to>
    <xdr:cxnSp macro="">
      <xdr:nvCxnSpPr>
        <xdr:cNvPr id="133" name="直線コネクタ 132"/>
        <xdr:cNvCxnSpPr/>
      </xdr:nvCxnSpPr>
      <xdr:spPr>
        <a:xfrm flipV="1">
          <a:off x="6972300" y="6502629"/>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34" name="n_1aveValue【道路】&#10;一人当たり延長"/>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35" name="n_2aveValue【道路】&#10;一人当たり延長"/>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36" name="n_3aveValue【道路】&#10;一人当たり延長"/>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37" name="n_4aveValue【道路】&#10;一人当たり延長"/>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20324</xdr:rowOff>
    </xdr:from>
    <xdr:ext cx="534377" cy="259045"/>
    <xdr:sp macro="" textlink="">
      <xdr:nvSpPr>
        <xdr:cNvPr id="138" name="n_1mainValue【道路】&#10;一人当たり延長"/>
        <xdr:cNvSpPr txBox="1"/>
      </xdr:nvSpPr>
      <xdr:spPr>
        <a:xfrm>
          <a:off x="9359411" y="61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38778</xdr:rowOff>
    </xdr:from>
    <xdr:ext cx="534377" cy="259045"/>
    <xdr:sp macro="" textlink="">
      <xdr:nvSpPr>
        <xdr:cNvPr id="139" name="n_2mainValue【道路】&#10;一人当たり延長"/>
        <xdr:cNvSpPr txBox="1"/>
      </xdr:nvSpPr>
      <xdr:spPr>
        <a:xfrm>
          <a:off x="8483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54856</xdr:rowOff>
    </xdr:from>
    <xdr:ext cx="534377" cy="259045"/>
    <xdr:sp macro="" textlink="">
      <xdr:nvSpPr>
        <xdr:cNvPr id="140" name="n_3mainValue【道路】&#10;一人当たり延長"/>
        <xdr:cNvSpPr txBox="1"/>
      </xdr:nvSpPr>
      <xdr:spPr>
        <a:xfrm>
          <a:off x="7594111" y="62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69410</xdr:rowOff>
    </xdr:from>
    <xdr:ext cx="534377" cy="259045"/>
    <xdr:sp macro="" textlink="">
      <xdr:nvSpPr>
        <xdr:cNvPr id="141" name="n_4mainValue【道路】&#10;一人当たり延長"/>
        <xdr:cNvSpPr txBox="1"/>
      </xdr:nvSpPr>
      <xdr:spPr>
        <a:xfrm>
          <a:off x="6705111" y="62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7" name="直線コネクタ 166"/>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8" name="【橋りょう・トンネル】&#10;有形固定資産減価償却率最小値テキスト"/>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9" name="直線コネクタ 168"/>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2" name="【橋りょう・トンネ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4" name="フローチャート: 判断 173"/>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5" name="フローチャート: 判断 174"/>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6" name="フローチャート: 判断 175"/>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7" name="フローチャート: 判断 176"/>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83" name="楕円 182"/>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4" name="楕円 183"/>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76744</xdr:rowOff>
    </xdr:to>
    <xdr:cxnSp macro="">
      <xdr:nvCxnSpPr>
        <xdr:cNvPr id="185" name="直線コネクタ 184"/>
        <xdr:cNvCxnSpPr/>
      </xdr:nvCxnSpPr>
      <xdr:spPr>
        <a:xfrm>
          <a:off x="2908300" y="105074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86" name="楕円 185"/>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48985</xdr:rowOff>
    </xdr:to>
    <xdr:cxnSp macro="">
      <xdr:nvCxnSpPr>
        <xdr:cNvPr id="187" name="直線コネクタ 186"/>
        <xdr:cNvCxnSpPr/>
      </xdr:nvCxnSpPr>
      <xdr:spPr>
        <a:xfrm>
          <a:off x="2019300" y="104796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88" name="楕円 187"/>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21227</xdr:rowOff>
    </xdr:to>
    <xdr:cxnSp macro="">
      <xdr:nvCxnSpPr>
        <xdr:cNvPr id="189" name="直線コネクタ 188"/>
        <xdr:cNvCxnSpPr/>
      </xdr:nvCxnSpPr>
      <xdr:spPr>
        <a:xfrm>
          <a:off x="1130300" y="104535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0" name="n_1aveValue【橋りょう・トンネル】&#10;有形固定資産減価償却率"/>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191" name="n_2aveValue【橋りょう・トンネル】&#10;有形固定資産減価償却率"/>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192" name="n_3aveValue【橋りょう・トンネ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193" name="n_4aveValue【橋りょう・トンネル】&#10;有形固定資産減価償却率"/>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144071</xdr:rowOff>
    </xdr:from>
    <xdr:ext cx="405111" cy="259045"/>
    <xdr:sp macro="" textlink="">
      <xdr:nvSpPr>
        <xdr:cNvPr id="194" name="n_1mainValue【橋りょう・トンネル】&#10;有形固定資産減価償却率"/>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5" name="n_2mainValue【橋りょう・トンネル】&#10;有形固定資産減価償却率"/>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88554</xdr:rowOff>
    </xdr:from>
    <xdr:ext cx="405111" cy="259045"/>
    <xdr:sp macro="" textlink="">
      <xdr:nvSpPr>
        <xdr:cNvPr id="196" name="n_3mainValue【橋りょう・トンネル】&#10;有形固定資産減価償却率"/>
        <xdr:cNvSpPr txBox="1"/>
      </xdr:nvSpPr>
      <xdr:spPr>
        <a:xfrm>
          <a:off x="1816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197" name="n_4mainValue【橋りょう・トンネル】&#10;有形固定資産減価償却率"/>
        <xdr:cNvSpPr txBox="1"/>
      </xdr:nvSpPr>
      <xdr:spPr>
        <a:xfrm>
          <a:off x="927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21" name="直線コネクタ 220"/>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22" name="【橋りょう・トンネル】&#10;一人当たり有形固定資産（償却資産）額最小値テキスト"/>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23" name="直線コネクタ 222"/>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24" name="【橋りょう・トンネル】&#10;一人当たり有形固定資産（償却資産）額最大値テキスト"/>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25" name="直線コネクタ 224"/>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26" name="【橋りょう・トンネル】&#10;一人当たり有形固定資産（償却資産）額平均値テキスト"/>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27" name="フローチャート: 判断 226"/>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28" name="フローチャート: 判断 227"/>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29" name="フローチャート: 判断 228"/>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0" name="フローチャート: 判断 229"/>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31" name="フローチャート: 判断 230"/>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123009</xdr:rowOff>
    </xdr:from>
    <xdr:to>
      <xdr:col>50</xdr:col>
      <xdr:colOff>165100</xdr:colOff>
      <xdr:row>64</xdr:row>
      <xdr:rowOff>53159</xdr:rowOff>
    </xdr:to>
    <xdr:sp macro="" textlink="">
      <xdr:nvSpPr>
        <xdr:cNvPr id="237" name="楕円 236"/>
        <xdr:cNvSpPr/>
      </xdr:nvSpPr>
      <xdr:spPr>
        <a:xfrm>
          <a:off x="9588500" y="109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124676</xdr:rowOff>
    </xdr:from>
    <xdr:to>
      <xdr:col>46</xdr:col>
      <xdr:colOff>38100</xdr:colOff>
      <xdr:row>64</xdr:row>
      <xdr:rowOff>54826</xdr:rowOff>
    </xdr:to>
    <xdr:sp macro="" textlink="">
      <xdr:nvSpPr>
        <xdr:cNvPr id="238" name="楕円 237"/>
        <xdr:cNvSpPr/>
      </xdr:nvSpPr>
      <xdr:spPr>
        <a:xfrm>
          <a:off x="8699500" y="109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2359</xdr:rowOff>
    </xdr:from>
    <xdr:to>
      <xdr:col>50</xdr:col>
      <xdr:colOff>114300</xdr:colOff>
      <xdr:row>64</xdr:row>
      <xdr:rowOff>4026</xdr:rowOff>
    </xdr:to>
    <xdr:cxnSp macro="">
      <xdr:nvCxnSpPr>
        <xdr:cNvPr id="239" name="直線コネクタ 238"/>
        <xdr:cNvCxnSpPr/>
      </xdr:nvCxnSpPr>
      <xdr:spPr>
        <a:xfrm flipV="1">
          <a:off x="8750300" y="10975159"/>
          <a:ext cx="889000" cy="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125952</xdr:rowOff>
    </xdr:from>
    <xdr:to>
      <xdr:col>41</xdr:col>
      <xdr:colOff>101600</xdr:colOff>
      <xdr:row>64</xdr:row>
      <xdr:rowOff>56102</xdr:rowOff>
    </xdr:to>
    <xdr:sp macro="" textlink="">
      <xdr:nvSpPr>
        <xdr:cNvPr id="240" name="楕円 239"/>
        <xdr:cNvSpPr/>
      </xdr:nvSpPr>
      <xdr:spPr>
        <a:xfrm>
          <a:off x="7810500" y="109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4026</xdr:rowOff>
    </xdr:from>
    <xdr:to>
      <xdr:col>45</xdr:col>
      <xdr:colOff>177800</xdr:colOff>
      <xdr:row>64</xdr:row>
      <xdr:rowOff>5302</xdr:rowOff>
    </xdr:to>
    <xdr:cxnSp macro="">
      <xdr:nvCxnSpPr>
        <xdr:cNvPr id="241" name="直線コネクタ 240"/>
        <xdr:cNvCxnSpPr/>
      </xdr:nvCxnSpPr>
      <xdr:spPr>
        <a:xfrm flipV="1">
          <a:off x="7861300" y="10976826"/>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127022</xdr:rowOff>
    </xdr:from>
    <xdr:to>
      <xdr:col>36</xdr:col>
      <xdr:colOff>165100</xdr:colOff>
      <xdr:row>64</xdr:row>
      <xdr:rowOff>57172</xdr:rowOff>
    </xdr:to>
    <xdr:sp macro="" textlink="">
      <xdr:nvSpPr>
        <xdr:cNvPr id="242" name="楕円 241"/>
        <xdr:cNvSpPr/>
      </xdr:nvSpPr>
      <xdr:spPr>
        <a:xfrm>
          <a:off x="6921500" y="109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5302</xdr:rowOff>
    </xdr:from>
    <xdr:to>
      <xdr:col>41</xdr:col>
      <xdr:colOff>50800</xdr:colOff>
      <xdr:row>64</xdr:row>
      <xdr:rowOff>6372</xdr:rowOff>
    </xdr:to>
    <xdr:cxnSp macro="">
      <xdr:nvCxnSpPr>
        <xdr:cNvPr id="243" name="直線コネクタ 242"/>
        <xdr:cNvCxnSpPr/>
      </xdr:nvCxnSpPr>
      <xdr:spPr>
        <a:xfrm flipV="1">
          <a:off x="6972300" y="10978102"/>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44" name="n_1aveValue【橋りょう・トンネル】&#10;一人当たり有形固定資産（償却資産）額"/>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45" name="n_2aveValue【橋りょう・トンネル】&#10;一人当たり有形固定資産（償却資産）額"/>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46" name="n_3aveValue【橋りょう・トンネル】&#10;一人当たり有形固定資産（償却資産）額"/>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47" name="n_4aveValue【橋りょう・トンネル】&#10;一人当たり有形固定資産（償却資産）額"/>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44286</xdr:rowOff>
    </xdr:from>
    <xdr:ext cx="599010" cy="259045"/>
    <xdr:sp macro="" textlink="">
      <xdr:nvSpPr>
        <xdr:cNvPr id="248" name="n_1mainValue【橋りょう・トンネル】&#10;一人当たり有形固定資産（償却資産）額"/>
        <xdr:cNvSpPr txBox="1"/>
      </xdr:nvSpPr>
      <xdr:spPr>
        <a:xfrm>
          <a:off x="9327095" y="110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45953</xdr:rowOff>
    </xdr:from>
    <xdr:ext cx="599010" cy="259045"/>
    <xdr:sp macro="" textlink="">
      <xdr:nvSpPr>
        <xdr:cNvPr id="249" name="n_2mainValue【橋りょう・トンネル】&#10;一人当たり有形固定資産（償却資産）額"/>
        <xdr:cNvSpPr txBox="1"/>
      </xdr:nvSpPr>
      <xdr:spPr>
        <a:xfrm>
          <a:off x="8450795" y="1101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47229</xdr:rowOff>
    </xdr:from>
    <xdr:ext cx="599010" cy="259045"/>
    <xdr:sp macro="" textlink="">
      <xdr:nvSpPr>
        <xdr:cNvPr id="250" name="n_3mainValue【橋りょう・トンネル】&#10;一人当たり有形固定資産（償却資産）額"/>
        <xdr:cNvSpPr txBox="1"/>
      </xdr:nvSpPr>
      <xdr:spPr>
        <a:xfrm>
          <a:off x="7561795" y="1102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48299</xdr:rowOff>
    </xdr:from>
    <xdr:ext cx="599010" cy="259045"/>
    <xdr:sp macro="" textlink="">
      <xdr:nvSpPr>
        <xdr:cNvPr id="251" name="n_4mainValue【橋りょう・トンネル】&#10;一人当たり有形固定資産（償却資産）額"/>
        <xdr:cNvSpPr txBox="1"/>
      </xdr:nvSpPr>
      <xdr:spPr>
        <a:xfrm>
          <a:off x="6672795" y="1102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76" name="直線コネクタ 275"/>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9" name="【公営住宅】&#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80" name="直線コネクタ 27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81" name="【公営住宅】&#10;有形固定資産減価償却率平均値テキスト"/>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2" name="フローチャート: 判断 281"/>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83" name="フローチャート: 判断 282"/>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フローチャート: 判断 283"/>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85" name="フローチャート: 判断 284"/>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6" name="フローチャート: 判断 285"/>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292" name="楕円 291"/>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114936</xdr:rowOff>
    </xdr:from>
    <xdr:to>
      <xdr:col>15</xdr:col>
      <xdr:colOff>101600</xdr:colOff>
      <xdr:row>84</xdr:row>
      <xdr:rowOff>45086</xdr:rowOff>
    </xdr:to>
    <xdr:sp macro="" textlink="">
      <xdr:nvSpPr>
        <xdr:cNvPr id="293" name="楕円 292"/>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165736</xdr:rowOff>
    </xdr:to>
    <xdr:cxnSp macro="">
      <xdr:nvCxnSpPr>
        <xdr:cNvPr id="294" name="直線コネクタ 293"/>
        <xdr:cNvCxnSpPr/>
      </xdr:nvCxnSpPr>
      <xdr:spPr>
        <a:xfrm flipV="1">
          <a:off x="2908300" y="143617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295" name="楕円 294"/>
        <xdr:cNvSpPr/>
      </xdr:nvSpPr>
      <xdr:spPr>
        <a:xfrm>
          <a:off x="196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165736</xdr:rowOff>
    </xdr:from>
    <xdr:to>
      <xdr:col>15</xdr:col>
      <xdr:colOff>50800</xdr:colOff>
      <xdr:row>84</xdr:row>
      <xdr:rowOff>76200</xdr:rowOff>
    </xdr:to>
    <xdr:cxnSp macro="">
      <xdr:nvCxnSpPr>
        <xdr:cNvPr id="296" name="直線コネクタ 295"/>
        <xdr:cNvCxnSpPr/>
      </xdr:nvCxnSpPr>
      <xdr:spPr>
        <a:xfrm flipV="1">
          <a:off x="2019300" y="143960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297" name="楕円 296"/>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76200</xdr:rowOff>
    </xdr:to>
    <xdr:cxnSp macro="">
      <xdr:nvCxnSpPr>
        <xdr:cNvPr id="298" name="直線コネクタ 297"/>
        <xdr:cNvCxnSpPr/>
      </xdr:nvCxnSpPr>
      <xdr:spPr>
        <a:xfrm>
          <a:off x="1130300" y="14462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299" name="n_1aveValue【公営住宅】&#10;有形固定資産減価償却率"/>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00" name="n_2aveValue【公営住宅】&#10;有形固定資産減価償却率"/>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01" name="n_3aveValue【公営住宅】&#10;有形固定資産減価償却率"/>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2"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1922</xdr:rowOff>
    </xdr:from>
    <xdr:ext cx="405111" cy="259045"/>
    <xdr:sp macro="" textlink="">
      <xdr:nvSpPr>
        <xdr:cNvPr id="303" name="n_1mainValue【公営住宅】&#10;有形固定資産減価償却率"/>
        <xdr:cNvSpPr txBox="1"/>
      </xdr:nvSpPr>
      <xdr:spPr>
        <a:xfrm>
          <a:off x="3582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304" name="n_2mainValue【公営住宅】&#10;有形固定資産減価償却率"/>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05" name="n_3mainValue【公営住宅】&#10;有形固定資産減価償却率"/>
        <xdr:cNvSpPr txBox="1"/>
      </xdr:nvSpPr>
      <xdr:spPr>
        <a:xfrm>
          <a:off x="1816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06" name="n_4mainValue【公営住宅】&#10;有形固定資産減価償却率"/>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0" name="直線コネクタ 329"/>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31"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32" name="直線コネクタ 331"/>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33" name="【公営住宅】&#10;一人当たり面積最大値テキスト"/>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34" name="直線コネクタ 333"/>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35" name="【公営住宅】&#10;一人当たり面積平均値テキスト"/>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36" name="フローチャート: 判断 335"/>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37" name="フローチャート: 判断 336"/>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38" name="フローチャート: 判断 337"/>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39" name="フローチャート: 判断 338"/>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40" name="フローチャート: 判断 339"/>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101409</xdr:rowOff>
    </xdr:from>
    <xdr:to>
      <xdr:col>50</xdr:col>
      <xdr:colOff>165100</xdr:colOff>
      <xdr:row>81</xdr:row>
      <xdr:rowOff>31559</xdr:rowOff>
    </xdr:to>
    <xdr:sp macro="" textlink="">
      <xdr:nvSpPr>
        <xdr:cNvPr id="346" name="楕円 345"/>
        <xdr:cNvSpPr/>
      </xdr:nvSpPr>
      <xdr:spPr>
        <a:xfrm>
          <a:off x="9588500" y="138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13779</xdr:rowOff>
    </xdr:from>
    <xdr:to>
      <xdr:col>46</xdr:col>
      <xdr:colOff>38100</xdr:colOff>
      <xdr:row>80</xdr:row>
      <xdr:rowOff>115379</xdr:rowOff>
    </xdr:to>
    <xdr:sp macro="" textlink="">
      <xdr:nvSpPr>
        <xdr:cNvPr id="347" name="楕円 346"/>
        <xdr:cNvSpPr/>
      </xdr:nvSpPr>
      <xdr:spPr>
        <a:xfrm>
          <a:off x="8699500" y="137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64579</xdr:rowOff>
    </xdr:from>
    <xdr:to>
      <xdr:col>50</xdr:col>
      <xdr:colOff>114300</xdr:colOff>
      <xdr:row>80</xdr:row>
      <xdr:rowOff>152209</xdr:rowOff>
    </xdr:to>
    <xdr:cxnSp macro="">
      <xdr:nvCxnSpPr>
        <xdr:cNvPr id="348" name="直線コネクタ 347"/>
        <xdr:cNvCxnSpPr/>
      </xdr:nvCxnSpPr>
      <xdr:spPr>
        <a:xfrm>
          <a:off x="8750300" y="13780579"/>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77215</xdr:rowOff>
    </xdr:from>
    <xdr:to>
      <xdr:col>41</xdr:col>
      <xdr:colOff>101600</xdr:colOff>
      <xdr:row>81</xdr:row>
      <xdr:rowOff>7365</xdr:rowOff>
    </xdr:to>
    <xdr:sp macro="" textlink="">
      <xdr:nvSpPr>
        <xdr:cNvPr id="349" name="楕円 348"/>
        <xdr:cNvSpPr/>
      </xdr:nvSpPr>
      <xdr:spPr>
        <a:xfrm>
          <a:off x="7810500" y="1379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64579</xdr:rowOff>
    </xdr:from>
    <xdr:to>
      <xdr:col>45</xdr:col>
      <xdr:colOff>177800</xdr:colOff>
      <xdr:row>80</xdr:row>
      <xdr:rowOff>128015</xdr:rowOff>
    </xdr:to>
    <xdr:cxnSp macro="">
      <xdr:nvCxnSpPr>
        <xdr:cNvPr id="350" name="直線コネクタ 349"/>
        <xdr:cNvCxnSpPr/>
      </xdr:nvCxnSpPr>
      <xdr:spPr>
        <a:xfrm flipV="1">
          <a:off x="7861300" y="13780579"/>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92647</xdr:rowOff>
    </xdr:from>
    <xdr:to>
      <xdr:col>36</xdr:col>
      <xdr:colOff>165100</xdr:colOff>
      <xdr:row>81</xdr:row>
      <xdr:rowOff>22797</xdr:rowOff>
    </xdr:to>
    <xdr:sp macro="" textlink="">
      <xdr:nvSpPr>
        <xdr:cNvPr id="351" name="楕円 350"/>
        <xdr:cNvSpPr/>
      </xdr:nvSpPr>
      <xdr:spPr>
        <a:xfrm>
          <a:off x="6921500" y="138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128015</xdr:rowOff>
    </xdr:from>
    <xdr:to>
      <xdr:col>41</xdr:col>
      <xdr:colOff>50800</xdr:colOff>
      <xdr:row>80</xdr:row>
      <xdr:rowOff>143447</xdr:rowOff>
    </xdr:to>
    <xdr:cxnSp macro="">
      <xdr:nvCxnSpPr>
        <xdr:cNvPr id="352" name="直線コネクタ 351"/>
        <xdr:cNvCxnSpPr/>
      </xdr:nvCxnSpPr>
      <xdr:spPr>
        <a:xfrm flipV="1">
          <a:off x="6972300" y="13844015"/>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53" name="n_1aveValue【公営住宅】&#10;一人当たり面積"/>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54" name="n_2aveValue【公営住宅】&#10;一人当たり面積"/>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55" name="n_3aveValue【公営住宅】&#10;一人当たり面積"/>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56" name="n_4aveValue【公営住宅】&#10;一人当たり面積"/>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48086</xdr:rowOff>
    </xdr:from>
    <xdr:ext cx="469744" cy="259045"/>
    <xdr:sp macro="" textlink="">
      <xdr:nvSpPr>
        <xdr:cNvPr id="357" name="n_1mainValue【公営住宅】&#10;一人当たり面積"/>
        <xdr:cNvSpPr txBox="1"/>
      </xdr:nvSpPr>
      <xdr:spPr>
        <a:xfrm>
          <a:off x="9391727"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131906</xdr:rowOff>
    </xdr:from>
    <xdr:ext cx="469744" cy="259045"/>
    <xdr:sp macro="" textlink="">
      <xdr:nvSpPr>
        <xdr:cNvPr id="358" name="n_2mainValue【公営住宅】&#10;一人当たり面積"/>
        <xdr:cNvSpPr txBox="1"/>
      </xdr:nvSpPr>
      <xdr:spPr>
        <a:xfrm>
          <a:off x="8515427" y="135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23892</xdr:rowOff>
    </xdr:from>
    <xdr:ext cx="469744" cy="259045"/>
    <xdr:sp macro="" textlink="">
      <xdr:nvSpPr>
        <xdr:cNvPr id="359" name="n_3mainValue【公営住宅】&#10;一人当たり面積"/>
        <xdr:cNvSpPr txBox="1"/>
      </xdr:nvSpPr>
      <xdr:spPr>
        <a:xfrm>
          <a:off x="7626427"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39324</xdr:rowOff>
    </xdr:from>
    <xdr:ext cx="469744" cy="259045"/>
    <xdr:sp macro="" textlink="">
      <xdr:nvSpPr>
        <xdr:cNvPr id="360" name="n_4mainValue【公営住宅】&#10;一人当たり面積"/>
        <xdr:cNvSpPr txBox="1"/>
      </xdr:nvSpPr>
      <xdr:spPr>
        <a:xfrm>
          <a:off x="6737427" y="135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01" name="直線コネクタ 400"/>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04" name="【認定こども園・幼稚園・保育所】&#10;有形固定資産減価償却率最大値テキスト"/>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05" name="直線コネクタ 404"/>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06" name="【認定こども園・幼稚園・保育所】&#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07" name="フローチャート: 判断 4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08" name="フローチャート: 判断 407"/>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09" name="フローチャート: 判断 408"/>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10" name="フローチャート: 判断 409"/>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11" name="フローチャート: 判断 410"/>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17" name="楕円 416"/>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18" name="楕円 417"/>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19" name="直線コネクタ 418"/>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20" name="楕円 419"/>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21" name="直線コネクタ 420"/>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22" name="楕円 421"/>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23" name="直線コネクタ 422"/>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24" name="n_1aveValue【認定こども園・幼稚園・保育所】&#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25"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26" name="n_3aveValue【認定こども園・幼稚園・保育所】&#10;有形固定資産減価償却率"/>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27" name="n_4aveValue【認定こども園・幼稚園・保育所】&#10;有形固定資産減価償却率"/>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28"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29"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30"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31" name="n_4mainValue【認定こども園・幼稚園・保育所】&#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55" name="直線コネクタ 454"/>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56" name="【認定こども園・幼稚園・保育所】&#10;一人当たり面積最小値テキスト"/>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57" name="直線コネクタ 456"/>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58" name="【認定こども園・幼稚園・保育所】&#10;一人当たり面積最大値テキスト"/>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59" name="直線コネクタ 458"/>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60" name="【認定こども園・幼稚園・保育所】&#10;一人当たり面積平均値テキスト"/>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61" name="フローチャート: 判断 460"/>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62" name="フローチャート: 判断 461"/>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63" name="フローチャート: 判断 462"/>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64" name="フローチャート: 判断 463"/>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65" name="フローチャート: 判断 464"/>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71" name="楕円 470"/>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76200</xdr:rowOff>
    </xdr:from>
    <xdr:to>
      <xdr:col>107</xdr:col>
      <xdr:colOff>101600</xdr:colOff>
      <xdr:row>41</xdr:row>
      <xdr:rowOff>6350</xdr:rowOff>
    </xdr:to>
    <xdr:sp macro="" textlink="">
      <xdr:nvSpPr>
        <xdr:cNvPr id="472" name="楕円 471"/>
        <xdr:cNvSpPr/>
      </xdr:nvSpPr>
      <xdr:spPr>
        <a:xfrm>
          <a:off x="2038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127000</xdr:rowOff>
    </xdr:to>
    <xdr:cxnSp macro="">
      <xdr:nvCxnSpPr>
        <xdr:cNvPr id="473" name="直線コネクタ 472"/>
        <xdr:cNvCxnSpPr/>
      </xdr:nvCxnSpPr>
      <xdr:spPr>
        <a:xfrm flipV="1">
          <a:off x="20434300" y="69799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81280</xdr:rowOff>
    </xdr:from>
    <xdr:to>
      <xdr:col>102</xdr:col>
      <xdr:colOff>165100</xdr:colOff>
      <xdr:row>41</xdr:row>
      <xdr:rowOff>11430</xdr:rowOff>
    </xdr:to>
    <xdr:sp macro="" textlink="">
      <xdr:nvSpPr>
        <xdr:cNvPr id="474" name="楕円 473"/>
        <xdr:cNvSpPr/>
      </xdr:nvSpPr>
      <xdr:spPr>
        <a:xfrm>
          <a:off x="19494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127000</xdr:rowOff>
    </xdr:from>
    <xdr:to>
      <xdr:col>107</xdr:col>
      <xdr:colOff>50800</xdr:colOff>
      <xdr:row>40</xdr:row>
      <xdr:rowOff>132080</xdr:rowOff>
    </xdr:to>
    <xdr:cxnSp macro="">
      <xdr:nvCxnSpPr>
        <xdr:cNvPr id="475" name="直線コネクタ 474"/>
        <xdr:cNvCxnSpPr/>
      </xdr:nvCxnSpPr>
      <xdr:spPr>
        <a:xfrm flipV="1">
          <a:off x="19545300" y="69850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85090</xdr:rowOff>
    </xdr:from>
    <xdr:to>
      <xdr:col>98</xdr:col>
      <xdr:colOff>38100</xdr:colOff>
      <xdr:row>41</xdr:row>
      <xdr:rowOff>15240</xdr:rowOff>
    </xdr:to>
    <xdr:sp macro="" textlink="">
      <xdr:nvSpPr>
        <xdr:cNvPr id="476" name="楕円 475"/>
        <xdr:cNvSpPr/>
      </xdr:nvSpPr>
      <xdr:spPr>
        <a:xfrm>
          <a:off x="18605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132080</xdr:rowOff>
    </xdr:from>
    <xdr:to>
      <xdr:col>102</xdr:col>
      <xdr:colOff>114300</xdr:colOff>
      <xdr:row>40</xdr:row>
      <xdr:rowOff>135890</xdr:rowOff>
    </xdr:to>
    <xdr:cxnSp macro="">
      <xdr:nvCxnSpPr>
        <xdr:cNvPr id="477" name="直線コネクタ 476"/>
        <xdr:cNvCxnSpPr/>
      </xdr:nvCxnSpPr>
      <xdr:spPr>
        <a:xfrm flipV="1">
          <a:off x="18656300" y="6990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478" name="n_1aveValue【認定こども園・幼稚園・保育所】&#10;一人当たり面積"/>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479" name="n_2aveValue【認定こども園・幼稚園・保育所】&#10;一人当たり面積"/>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80" name="n_3aveValue【認定こども園・幼稚園・保育所】&#10;一人当たり面積"/>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81" name="n_4aveValue【認定こども園・幼稚園・保育所】&#10;一人当たり面積"/>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482" name="n_1mainValue【認定こども園・幼稚園・保育所】&#10;一人当たり面積"/>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168927</xdr:rowOff>
    </xdr:from>
    <xdr:ext cx="469744" cy="259045"/>
    <xdr:sp macro="" textlink="">
      <xdr:nvSpPr>
        <xdr:cNvPr id="483" name="n_2mainValue【認定こども園・幼稚園・保育所】&#10;一人当たり面積"/>
        <xdr:cNvSpPr txBox="1"/>
      </xdr:nvSpPr>
      <xdr:spPr>
        <a:xfrm>
          <a:off x="2019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2557</xdr:rowOff>
    </xdr:from>
    <xdr:ext cx="469744" cy="259045"/>
    <xdr:sp macro="" textlink="">
      <xdr:nvSpPr>
        <xdr:cNvPr id="484" name="n_3mainValue【認定こども園・幼稚園・保育所】&#10;一人当たり面積"/>
        <xdr:cNvSpPr txBox="1"/>
      </xdr:nvSpPr>
      <xdr:spPr>
        <a:xfrm>
          <a:off x="19310427" y="70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6367</xdr:rowOff>
    </xdr:from>
    <xdr:ext cx="469744" cy="259045"/>
    <xdr:sp macro="" textlink="">
      <xdr:nvSpPr>
        <xdr:cNvPr id="485" name="n_4mainValue【認定こども園・幼稚園・保育所】&#10;一人当たり面積"/>
        <xdr:cNvSpPr txBox="1"/>
      </xdr:nvSpPr>
      <xdr:spPr>
        <a:xfrm>
          <a:off x="18421427"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10" name="直線コネクタ 509"/>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11" name="【学校施設】&#10;有形固定資産減価償却率最小値テキスト"/>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12" name="直線コネクタ 511"/>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13"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14" name="直線コネクタ 513"/>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15" name="【学校施設】&#10;有形固定資産減価償却率平均値テキスト"/>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16" name="フローチャート: 判断 515"/>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17" name="フローチャート: 判断 516"/>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18" name="フローチャート: 判断 517"/>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19" name="フローチャート: 判断 518"/>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20" name="フローチャート: 判断 519"/>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99695</xdr:rowOff>
    </xdr:from>
    <xdr:to>
      <xdr:col>81</xdr:col>
      <xdr:colOff>101600</xdr:colOff>
      <xdr:row>61</xdr:row>
      <xdr:rowOff>29845</xdr:rowOff>
    </xdr:to>
    <xdr:sp macro="" textlink="">
      <xdr:nvSpPr>
        <xdr:cNvPr id="526" name="楕円 525"/>
        <xdr:cNvSpPr/>
      </xdr:nvSpPr>
      <xdr:spPr>
        <a:xfrm>
          <a:off x="15430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27" name="楕円 526"/>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150495</xdr:rowOff>
    </xdr:to>
    <xdr:cxnSp macro="">
      <xdr:nvCxnSpPr>
        <xdr:cNvPr id="528" name="直線コネクタ 527"/>
        <xdr:cNvCxnSpPr/>
      </xdr:nvCxnSpPr>
      <xdr:spPr>
        <a:xfrm>
          <a:off x="14592300" y="104127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146050</xdr:rowOff>
    </xdr:to>
    <xdr:sp macro="" textlink="">
      <xdr:nvSpPr>
        <xdr:cNvPr id="529" name="楕円 528"/>
        <xdr:cNvSpPr/>
      </xdr:nvSpPr>
      <xdr:spPr>
        <a:xfrm>
          <a:off x="13652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60</xdr:row>
      <xdr:rowOff>125730</xdr:rowOff>
    </xdr:to>
    <xdr:cxnSp macro="">
      <xdr:nvCxnSpPr>
        <xdr:cNvPr id="530" name="直線コネクタ 529"/>
        <xdr:cNvCxnSpPr/>
      </xdr:nvCxnSpPr>
      <xdr:spPr>
        <a:xfrm>
          <a:off x="13703300" y="10382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xdr:rowOff>
    </xdr:from>
    <xdr:to>
      <xdr:col>67</xdr:col>
      <xdr:colOff>101600</xdr:colOff>
      <xdr:row>60</xdr:row>
      <xdr:rowOff>111760</xdr:rowOff>
    </xdr:to>
    <xdr:sp macro="" textlink="">
      <xdr:nvSpPr>
        <xdr:cNvPr id="531" name="楕円 530"/>
        <xdr:cNvSpPr/>
      </xdr:nvSpPr>
      <xdr:spPr>
        <a:xfrm>
          <a:off x="12763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60960</xdr:rowOff>
    </xdr:from>
    <xdr:to>
      <xdr:col>71</xdr:col>
      <xdr:colOff>177800</xdr:colOff>
      <xdr:row>60</xdr:row>
      <xdr:rowOff>95250</xdr:rowOff>
    </xdr:to>
    <xdr:cxnSp macro="">
      <xdr:nvCxnSpPr>
        <xdr:cNvPr id="532" name="直線コネクタ 531"/>
        <xdr:cNvCxnSpPr/>
      </xdr:nvCxnSpPr>
      <xdr:spPr>
        <a:xfrm>
          <a:off x="12814300" y="10347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33" name="n_1aveValue【学校施設】&#10;有形固定資産減価償却率"/>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34" name="n_2aveValue【学校施設】&#10;有形固定資産減価償却率"/>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35" name="n_3aveValue【学校施設】&#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36" name="n_4aveValue【学校施設】&#10;有形固定資産減価償却率"/>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20972</xdr:rowOff>
    </xdr:from>
    <xdr:ext cx="405111" cy="259045"/>
    <xdr:sp macro="" textlink="">
      <xdr:nvSpPr>
        <xdr:cNvPr id="537" name="n_1mainValue【学校施設】&#10;有形固定資産減価償却率"/>
        <xdr:cNvSpPr txBox="1"/>
      </xdr:nvSpPr>
      <xdr:spPr>
        <a:xfrm>
          <a:off x="15266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38" name="n_2mainValue【学校施設】&#10;有形固定資産減価償却率"/>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137177</xdr:rowOff>
    </xdr:from>
    <xdr:ext cx="405111" cy="259045"/>
    <xdr:sp macro="" textlink="">
      <xdr:nvSpPr>
        <xdr:cNvPr id="539" name="n_3mainValue【学校施設】&#10;有形固定資産減価償却率"/>
        <xdr:cNvSpPr txBox="1"/>
      </xdr:nvSpPr>
      <xdr:spPr>
        <a:xfrm>
          <a:off x="13500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102887</xdr:rowOff>
    </xdr:from>
    <xdr:ext cx="405111" cy="259045"/>
    <xdr:sp macro="" textlink="">
      <xdr:nvSpPr>
        <xdr:cNvPr id="540" name="n_4mainValue【学校施設】&#10;有形固定資産減価償却率"/>
        <xdr:cNvSpPr txBox="1"/>
      </xdr:nvSpPr>
      <xdr:spPr>
        <a:xfrm>
          <a:off x="12611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65" name="直線コネクタ 564"/>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66" name="【学校施設】&#10;一人当たり面積最小値テキスト"/>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67" name="直線コネクタ 566"/>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68" name="【学校施設】&#10;一人当たり面積最大値テキスト"/>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69" name="直線コネクタ 568"/>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70" name="【学校施設】&#10;一人当たり面積平均値テキスト"/>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71" name="フローチャート: 判断 570"/>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72" name="フローチャート: 判断 571"/>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73" name="フローチャート: 判断 572"/>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74" name="フローチャート: 判断 573"/>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75" name="フローチャート: 判断 574"/>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581" name="楕円 580"/>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99314</xdr:rowOff>
    </xdr:from>
    <xdr:to>
      <xdr:col>107</xdr:col>
      <xdr:colOff>101600</xdr:colOff>
      <xdr:row>63</xdr:row>
      <xdr:rowOff>29464</xdr:rowOff>
    </xdr:to>
    <xdr:sp macro="" textlink="">
      <xdr:nvSpPr>
        <xdr:cNvPr id="582" name="楕円 581"/>
        <xdr:cNvSpPr/>
      </xdr:nvSpPr>
      <xdr:spPr>
        <a:xfrm>
          <a:off x="20383500" y="107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150114</xdr:rowOff>
    </xdr:to>
    <xdr:cxnSp macro="">
      <xdr:nvCxnSpPr>
        <xdr:cNvPr id="583" name="直線コネクタ 582"/>
        <xdr:cNvCxnSpPr/>
      </xdr:nvCxnSpPr>
      <xdr:spPr>
        <a:xfrm flipV="1">
          <a:off x="20434300" y="107647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110744</xdr:rowOff>
    </xdr:from>
    <xdr:to>
      <xdr:col>102</xdr:col>
      <xdr:colOff>165100</xdr:colOff>
      <xdr:row>63</xdr:row>
      <xdr:rowOff>40894</xdr:rowOff>
    </xdr:to>
    <xdr:sp macro="" textlink="">
      <xdr:nvSpPr>
        <xdr:cNvPr id="584" name="楕円 583"/>
        <xdr:cNvSpPr/>
      </xdr:nvSpPr>
      <xdr:spPr>
        <a:xfrm>
          <a:off x="19494500" y="107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150114</xdr:rowOff>
    </xdr:from>
    <xdr:to>
      <xdr:col>107</xdr:col>
      <xdr:colOff>50800</xdr:colOff>
      <xdr:row>62</xdr:row>
      <xdr:rowOff>161544</xdr:rowOff>
    </xdr:to>
    <xdr:cxnSp macro="">
      <xdr:nvCxnSpPr>
        <xdr:cNvPr id="585" name="直線コネクタ 584"/>
        <xdr:cNvCxnSpPr/>
      </xdr:nvCxnSpPr>
      <xdr:spPr>
        <a:xfrm flipV="1">
          <a:off x="19545300" y="107800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586" name="楕円 585"/>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161544</xdr:rowOff>
    </xdr:from>
    <xdr:to>
      <xdr:col>102</xdr:col>
      <xdr:colOff>114300</xdr:colOff>
      <xdr:row>63</xdr:row>
      <xdr:rowOff>0</xdr:rowOff>
    </xdr:to>
    <xdr:cxnSp macro="">
      <xdr:nvCxnSpPr>
        <xdr:cNvPr id="587" name="直線コネクタ 586"/>
        <xdr:cNvCxnSpPr/>
      </xdr:nvCxnSpPr>
      <xdr:spPr>
        <a:xfrm flipV="1">
          <a:off x="18656300" y="1079144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88" name="n_1aveValue【学校施設】&#10;一人当たり面積"/>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89" name="n_2aveValue【学校施設】&#10;一人当たり面積"/>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90" name="n_3aveValue【学校施設】&#10;一人当たり面積"/>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91" name="n_4aveValue【学校施設】&#10;一人当たり面積"/>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592" name="n_1mainValue【学校施設】&#10;一人当たり面積"/>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20591</xdr:rowOff>
    </xdr:from>
    <xdr:ext cx="469744" cy="259045"/>
    <xdr:sp macro="" textlink="">
      <xdr:nvSpPr>
        <xdr:cNvPr id="593" name="n_2mainValue【学校施設】&#10;一人当たり面積"/>
        <xdr:cNvSpPr txBox="1"/>
      </xdr:nvSpPr>
      <xdr:spPr>
        <a:xfrm>
          <a:off x="20199427" y="108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32021</xdr:rowOff>
    </xdr:from>
    <xdr:ext cx="469744" cy="259045"/>
    <xdr:sp macro="" textlink="">
      <xdr:nvSpPr>
        <xdr:cNvPr id="594" name="n_3mainValue【学校施設】&#10;一人当たり面積"/>
        <xdr:cNvSpPr txBox="1"/>
      </xdr:nvSpPr>
      <xdr:spPr>
        <a:xfrm>
          <a:off x="19310427" y="1083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595" name="n_4mainValue【学校施設】&#10;一人当たり面積"/>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16" name="テキスト ボックス 61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40639</xdr:rowOff>
    </xdr:from>
    <xdr:to>
      <xdr:col>85</xdr:col>
      <xdr:colOff>126364</xdr:colOff>
      <xdr:row>85</xdr:row>
      <xdr:rowOff>31750</xdr:rowOff>
    </xdr:to>
    <xdr:cxnSp macro="">
      <xdr:nvCxnSpPr>
        <xdr:cNvPr id="619" name="直線コネクタ 618"/>
        <xdr:cNvCxnSpPr/>
      </xdr:nvCxnSpPr>
      <xdr:spPr>
        <a:xfrm flipV="1">
          <a:off x="16318864" y="13585189"/>
          <a:ext cx="0" cy="10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20"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21" name="直線コネクタ 62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158766</xdr:rowOff>
    </xdr:from>
    <xdr:ext cx="405111" cy="259045"/>
    <xdr:sp macro="" textlink="">
      <xdr:nvSpPr>
        <xdr:cNvPr id="622" name="【児童館】&#10;有形固定資産減価償却率最大値テキスト"/>
        <xdr:cNvSpPr txBox="1"/>
      </xdr:nvSpPr>
      <xdr:spPr>
        <a:xfrm>
          <a:off x="16357600"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40639</xdr:rowOff>
    </xdr:from>
    <xdr:to>
      <xdr:col>86</xdr:col>
      <xdr:colOff>25400</xdr:colOff>
      <xdr:row>79</xdr:row>
      <xdr:rowOff>40639</xdr:rowOff>
    </xdr:to>
    <xdr:cxnSp macro="">
      <xdr:nvCxnSpPr>
        <xdr:cNvPr id="623" name="直線コネクタ 622"/>
        <xdr:cNvCxnSpPr/>
      </xdr:nvCxnSpPr>
      <xdr:spPr>
        <a:xfrm>
          <a:off x="16230600" y="1358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12716</xdr:rowOff>
    </xdr:from>
    <xdr:ext cx="405111" cy="259045"/>
    <xdr:sp macro="" textlink="">
      <xdr:nvSpPr>
        <xdr:cNvPr id="624" name="【児童館】&#10;有形固定資産減価償却率平均値テキスト"/>
        <xdr:cNvSpPr txBox="1"/>
      </xdr:nvSpPr>
      <xdr:spPr>
        <a:xfrm>
          <a:off x="16357600" y="14243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34289</xdr:rowOff>
    </xdr:from>
    <xdr:to>
      <xdr:col>85</xdr:col>
      <xdr:colOff>177800</xdr:colOff>
      <xdr:row>83</xdr:row>
      <xdr:rowOff>135889</xdr:rowOff>
    </xdr:to>
    <xdr:sp macro="" textlink="">
      <xdr:nvSpPr>
        <xdr:cNvPr id="625" name="フローチャート: 判断 624"/>
        <xdr:cNvSpPr/>
      </xdr:nvSpPr>
      <xdr:spPr>
        <a:xfrm>
          <a:off x="162687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115570</xdr:rowOff>
    </xdr:from>
    <xdr:to>
      <xdr:col>81</xdr:col>
      <xdr:colOff>101600</xdr:colOff>
      <xdr:row>83</xdr:row>
      <xdr:rowOff>45720</xdr:rowOff>
    </xdr:to>
    <xdr:sp macro="" textlink="">
      <xdr:nvSpPr>
        <xdr:cNvPr id="626" name="フローチャート: 判断 625"/>
        <xdr:cNvSpPr/>
      </xdr:nvSpPr>
      <xdr:spPr>
        <a:xfrm>
          <a:off x="15430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118111</xdr:rowOff>
    </xdr:from>
    <xdr:to>
      <xdr:col>76</xdr:col>
      <xdr:colOff>165100</xdr:colOff>
      <xdr:row>83</xdr:row>
      <xdr:rowOff>48261</xdr:rowOff>
    </xdr:to>
    <xdr:sp macro="" textlink="">
      <xdr:nvSpPr>
        <xdr:cNvPr id="627" name="フローチャート: 判断 626"/>
        <xdr:cNvSpPr/>
      </xdr:nvSpPr>
      <xdr:spPr>
        <a:xfrm>
          <a:off x="14541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161289</xdr:rowOff>
    </xdr:from>
    <xdr:to>
      <xdr:col>72</xdr:col>
      <xdr:colOff>38100</xdr:colOff>
      <xdr:row>83</xdr:row>
      <xdr:rowOff>91439</xdr:rowOff>
    </xdr:to>
    <xdr:sp macro="" textlink="">
      <xdr:nvSpPr>
        <xdr:cNvPr id="628" name="フローチャート: 判断 627"/>
        <xdr:cNvSpPr/>
      </xdr:nvSpPr>
      <xdr:spPr>
        <a:xfrm>
          <a:off x="13652500" y="1422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63500</xdr:rowOff>
    </xdr:from>
    <xdr:to>
      <xdr:col>67</xdr:col>
      <xdr:colOff>101600</xdr:colOff>
      <xdr:row>82</xdr:row>
      <xdr:rowOff>165100</xdr:rowOff>
    </xdr:to>
    <xdr:sp macro="" textlink="">
      <xdr:nvSpPr>
        <xdr:cNvPr id="629" name="フローチャート: 判断 628"/>
        <xdr:cNvSpPr/>
      </xdr:nvSpPr>
      <xdr:spPr>
        <a:xfrm>
          <a:off x="1276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35" name="楕円 634"/>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152400</xdr:rowOff>
    </xdr:from>
    <xdr:to>
      <xdr:col>67</xdr:col>
      <xdr:colOff>101600</xdr:colOff>
      <xdr:row>85</xdr:row>
      <xdr:rowOff>82550</xdr:rowOff>
    </xdr:to>
    <xdr:sp macro="" textlink="">
      <xdr:nvSpPr>
        <xdr:cNvPr id="636" name="楕円 635"/>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36847</xdr:rowOff>
    </xdr:from>
    <xdr:ext cx="405111" cy="259045"/>
    <xdr:sp macro="" textlink="">
      <xdr:nvSpPr>
        <xdr:cNvPr id="637" name="n_1aveValue【児童館】&#10;有形固定資産減価償却率"/>
        <xdr:cNvSpPr txBox="1"/>
      </xdr:nvSpPr>
      <xdr:spPr>
        <a:xfrm>
          <a:off x="152660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64788</xdr:rowOff>
    </xdr:from>
    <xdr:ext cx="405111" cy="259045"/>
    <xdr:sp macro="" textlink="">
      <xdr:nvSpPr>
        <xdr:cNvPr id="638" name="n_2aveValue【児童館】&#10;有形固定資産減価償却率"/>
        <xdr:cNvSpPr txBox="1"/>
      </xdr:nvSpPr>
      <xdr:spPr>
        <a:xfrm>
          <a:off x="14389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107966</xdr:rowOff>
    </xdr:from>
    <xdr:ext cx="405111" cy="259045"/>
    <xdr:sp macro="" textlink="">
      <xdr:nvSpPr>
        <xdr:cNvPr id="639" name="n_3aveValue【児童館】&#10;有形固定資産減価償却率"/>
        <xdr:cNvSpPr txBox="1"/>
      </xdr:nvSpPr>
      <xdr:spPr>
        <a:xfrm>
          <a:off x="13500744" y="1399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10177</xdr:rowOff>
    </xdr:from>
    <xdr:ext cx="405111" cy="259045"/>
    <xdr:sp macro="" textlink="">
      <xdr:nvSpPr>
        <xdr:cNvPr id="640" name="n_4aveValue【児童館】&#10;有形固定資産減価償却率"/>
        <xdr:cNvSpPr txBox="1"/>
      </xdr:nvSpPr>
      <xdr:spPr>
        <a:xfrm>
          <a:off x="12611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641" name="n_1mainValue【児童館】&#10;有形固定資産減価償却率"/>
        <xdr:cNvSpPr txBox="1"/>
      </xdr:nvSpPr>
      <xdr:spPr>
        <a:xfrm>
          <a:off x="152983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42" name="n_4mainValue【児童館】&#10;有形固定資産減価償却率"/>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3" name="直線コネクタ 6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4" name="テキスト ボックス 6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5" name="直線コネクタ 6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6" name="テキスト ボックス 6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7" name="直線コネクタ 6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8" name="テキスト ボックス 6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9" name="直線コネクタ 6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0" name="テキスト ボックス 6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664" name="直線コネクタ 663"/>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665" name="【児童館】&#10;一人当たり面積最小値テキスト"/>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666" name="直線コネクタ 665"/>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667" name="【児童館】&#10;一人当たり面積最大値テキスト"/>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668" name="直線コネクタ 667"/>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669" name="【児童館】&#10;一人当たり面積平均値テキスト"/>
        <xdr:cNvSpPr txBox="1"/>
      </xdr:nvSpPr>
      <xdr:spPr>
        <a:xfrm>
          <a:off x="22199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670" name="フローチャート: 判断 669"/>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671" name="フローチャート: 判断 670"/>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672" name="フローチャート: 判断 671"/>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673" name="フローチャート: 判断 672"/>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74" name="フローチャート: 判断 673"/>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680" name="楕円 679"/>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149606</xdr:rowOff>
    </xdr:from>
    <xdr:to>
      <xdr:col>98</xdr:col>
      <xdr:colOff>38100</xdr:colOff>
      <xdr:row>84</xdr:row>
      <xdr:rowOff>79756</xdr:rowOff>
    </xdr:to>
    <xdr:sp macro="" textlink="">
      <xdr:nvSpPr>
        <xdr:cNvPr id="681" name="楕円 680"/>
        <xdr:cNvSpPr/>
      </xdr:nvSpPr>
      <xdr:spPr>
        <a:xfrm>
          <a:off x="18605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64279</xdr:rowOff>
    </xdr:from>
    <xdr:ext cx="469744" cy="259045"/>
    <xdr:sp macro="" textlink="">
      <xdr:nvSpPr>
        <xdr:cNvPr id="682" name="n_1ave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683" name="n_2aveValue【児童館】&#10;一人当たり面積"/>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684" name="n_3aveValue【児童館】&#10;一人当たり面積"/>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685" name="n_4aveValue【児童館】&#10;一人当たり面積"/>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686" name="n_1mainValue【児童館】&#10;一人当たり面積"/>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96283</xdr:rowOff>
    </xdr:from>
    <xdr:ext cx="469744" cy="259045"/>
    <xdr:sp macro="" textlink="">
      <xdr:nvSpPr>
        <xdr:cNvPr id="687" name="n_4mainValue【児童館】&#10;一人当たり面積"/>
        <xdr:cNvSpPr txBox="1"/>
      </xdr:nvSpPr>
      <xdr:spPr>
        <a:xfrm>
          <a:off x="18421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8" name="テキスト ボックス 69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9" name="直線コネクタ 6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0" name="テキスト ボックス 69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1" name="直線コネクタ 7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2" name="テキスト ボックス 7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3" name="直線コネクタ 7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4" name="テキスト ボックス 7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5" name="直線コネクタ 7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6" name="テキスト ボックス 7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7" name="直線コネクタ 7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8" name="テキスト ボックス 70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0" name="テキスト ボックス 70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12" name="直線コネクタ 711"/>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1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14" name="直線コネクタ 71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15" name="【公民館】&#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16" name="直線コネクタ 715"/>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17" name="【公民館】&#10;有形固定資産減価償却率平均値テキスト"/>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18" name="フローチャート: 判断 717"/>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19" name="フローチャート: 判断 718"/>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20" name="フローチャート: 判断 719"/>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21" name="フローチャート: 判断 720"/>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22" name="フローチャート: 判断 721"/>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86361</xdr:rowOff>
    </xdr:from>
    <xdr:to>
      <xdr:col>81</xdr:col>
      <xdr:colOff>101600</xdr:colOff>
      <xdr:row>107</xdr:row>
      <xdr:rowOff>16511</xdr:rowOff>
    </xdr:to>
    <xdr:sp macro="" textlink="">
      <xdr:nvSpPr>
        <xdr:cNvPr id="728" name="楕円 727"/>
        <xdr:cNvSpPr/>
      </xdr:nvSpPr>
      <xdr:spPr>
        <a:xfrm>
          <a:off x="1543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71120</xdr:rowOff>
    </xdr:from>
    <xdr:to>
      <xdr:col>76</xdr:col>
      <xdr:colOff>165100</xdr:colOff>
      <xdr:row>107</xdr:row>
      <xdr:rowOff>1270</xdr:rowOff>
    </xdr:to>
    <xdr:sp macro="" textlink="">
      <xdr:nvSpPr>
        <xdr:cNvPr id="729" name="楕円 728"/>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137161</xdr:rowOff>
    </xdr:to>
    <xdr:cxnSp macro="">
      <xdr:nvCxnSpPr>
        <xdr:cNvPr id="730" name="直線コネクタ 729"/>
        <xdr:cNvCxnSpPr/>
      </xdr:nvCxnSpPr>
      <xdr:spPr>
        <a:xfrm>
          <a:off x="14592300" y="18295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731" name="楕円 730"/>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121920</xdr:rowOff>
    </xdr:to>
    <xdr:cxnSp macro="">
      <xdr:nvCxnSpPr>
        <xdr:cNvPr id="732" name="直線コネクタ 731"/>
        <xdr:cNvCxnSpPr/>
      </xdr:nvCxnSpPr>
      <xdr:spPr>
        <a:xfrm>
          <a:off x="13703300" y="18268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17780</xdr:rowOff>
    </xdr:from>
    <xdr:to>
      <xdr:col>67</xdr:col>
      <xdr:colOff>101600</xdr:colOff>
      <xdr:row>106</xdr:row>
      <xdr:rowOff>119380</xdr:rowOff>
    </xdr:to>
    <xdr:sp macro="" textlink="">
      <xdr:nvSpPr>
        <xdr:cNvPr id="733" name="楕円 732"/>
        <xdr:cNvSpPr/>
      </xdr:nvSpPr>
      <xdr:spPr>
        <a:xfrm>
          <a:off x="1276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68580</xdr:rowOff>
    </xdr:from>
    <xdr:to>
      <xdr:col>71</xdr:col>
      <xdr:colOff>177800</xdr:colOff>
      <xdr:row>106</xdr:row>
      <xdr:rowOff>95250</xdr:rowOff>
    </xdr:to>
    <xdr:cxnSp macro="">
      <xdr:nvCxnSpPr>
        <xdr:cNvPr id="734" name="直線コネクタ 733"/>
        <xdr:cNvCxnSpPr/>
      </xdr:nvCxnSpPr>
      <xdr:spPr>
        <a:xfrm>
          <a:off x="12814300" y="18242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35" name="n_1aveValue【公民館】&#10;有形固定資産減価償却率"/>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36" name="n_2aveValue【公民館】&#10;有形固定資産減価償却率"/>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37" name="n_3aveValue【公民館】&#10;有形固定資産減価償却率"/>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38" name="n_4aveValue【公民館】&#10;有形固定資産減価償却率"/>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7638</xdr:rowOff>
    </xdr:from>
    <xdr:ext cx="405111" cy="259045"/>
    <xdr:sp macro="" textlink="">
      <xdr:nvSpPr>
        <xdr:cNvPr id="739" name="n_1mainValue【公民館】&#10;有形固定資産減価償却率"/>
        <xdr:cNvSpPr txBox="1"/>
      </xdr:nvSpPr>
      <xdr:spPr>
        <a:xfrm>
          <a:off x="152660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740" name="n_2mainValue【公民館】&#10;有形固定資産減価償却率"/>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741" name="n_3mainValue【公民館】&#10;有形固定資産減価償却率"/>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110507</xdr:rowOff>
    </xdr:from>
    <xdr:ext cx="405111" cy="259045"/>
    <xdr:sp macro="" textlink="">
      <xdr:nvSpPr>
        <xdr:cNvPr id="742" name="n_4mainValue【公民館】&#10;有形固定資産減価償却率"/>
        <xdr:cNvSpPr txBox="1"/>
      </xdr:nvSpPr>
      <xdr:spPr>
        <a:xfrm>
          <a:off x="12611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66" name="直線コネクタ 765"/>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67" name="【公民館】&#10;一人当たり面積最小値テキスト"/>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68" name="直線コネクタ 767"/>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69" name="【公民館】&#10;一人当たり面積最大値テキスト"/>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70" name="直線コネクタ 769"/>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71" name="【公民館】&#10;一人当たり面積平均値テキスト"/>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72" name="フローチャート: 判断 771"/>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73" name="フローチャート: 判断 772"/>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74" name="フローチャート: 判断 773"/>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75" name="フローチャート: 判断 774"/>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76" name="フローチャート: 判断 775"/>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157226</xdr:rowOff>
    </xdr:from>
    <xdr:to>
      <xdr:col>112</xdr:col>
      <xdr:colOff>38100</xdr:colOff>
      <xdr:row>105</xdr:row>
      <xdr:rowOff>87376</xdr:rowOff>
    </xdr:to>
    <xdr:sp macro="" textlink="">
      <xdr:nvSpPr>
        <xdr:cNvPr id="782" name="楕円 781"/>
        <xdr:cNvSpPr/>
      </xdr:nvSpPr>
      <xdr:spPr>
        <a:xfrm>
          <a:off x="21272500" y="1798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156463</xdr:rowOff>
    </xdr:from>
    <xdr:to>
      <xdr:col>107</xdr:col>
      <xdr:colOff>101600</xdr:colOff>
      <xdr:row>105</xdr:row>
      <xdr:rowOff>86613</xdr:rowOff>
    </xdr:to>
    <xdr:sp macro="" textlink="">
      <xdr:nvSpPr>
        <xdr:cNvPr id="783" name="楕円 782"/>
        <xdr:cNvSpPr/>
      </xdr:nvSpPr>
      <xdr:spPr>
        <a:xfrm>
          <a:off x="20383500" y="179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35813</xdr:rowOff>
    </xdr:from>
    <xdr:to>
      <xdr:col>111</xdr:col>
      <xdr:colOff>177800</xdr:colOff>
      <xdr:row>105</xdr:row>
      <xdr:rowOff>36576</xdr:rowOff>
    </xdr:to>
    <xdr:cxnSp macro="">
      <xdr:nvCxnSpPr>
        <xdr:cNvPr id="784" name="直線コネクタ 783"/>
        <xdr:cNvCxnSpPr/>
      </xdr:nvCxnSpPr>
      <xdr:spPr>
        <a:xfrm>
          <a:off x="20434300" y="1803806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167894</xdr:rowOff>
    </xdr:from>
    <xdr:to>
      <xdr:col>102</xdr:col>
      <xdr:colOff>165100</xdr:colOff>
      <xdr:row>105</xdr:row>
      <xdr:rowOff>98044</xdr:rowOff>
    </xdr:to>
    <xdr:sp macro="" textlink="">
      <xdr:nvSpPr>
        <xdr:cNvPr id="785" name="楕円 784"/>
        <xdr:cNvSpPr/>
      </xdr:nvSpPr>
      <xdr:spPr>
        <a:xfrm>
          <a:off x="19494500" y="179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35813</xdr:rowOff>
    </xdr:from>
    <xdr:to>
      <xdr:col>107</xdr:col>
      <xdr:colOff>50800</xdr:colOff>
      <xdr:row>105</xdr:row>
      <xdr:rowOff>47244</xdr:rowOff>
    </xdr:to>
    <xdr:cxnSp macro="">
      <xdr:nvCxnSpPr>
        <xdr:cNvPr id="786" name="直線コネクタ 785"/>
        <xdr:cNvCxnSpPr/>
      </xdr:nvCxnSpPr>
      <xdr:spPr>
        <a:xfrm flipV="1">
          <a:off x="19545300" y="1803806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5587</xdr:rowOff>
    </xdr:from>
    <xdr:to>
      <xdr:col>98</xdr:col>
      <xdr:colOff>38100</xdr:colOff>
      <xdr:row>105</xdr:row>
      <xdr:rowOff>107187</xdr:rowOff>
    </xdr:to>
    <xdr:sp macro="" textlink="">
      <xdr:nvSpPr>
        <xdr:cNvPr id="787" name="楕円 786"/>
        <xdr:cNvSpPr/>
      </xdr:nvSpPr>
      <xdr:spPr>
        <a:xfrm>
          <a:off x="18605500" y="180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47244</xdr:rowOff>
    </xdr:from>
    <xdr:to>
      <xdr:col>102</xdr:col>
      <xdr:colOff>114300</xdr:colOff>
      <xdr:row>105</xdr:row>
      <xdr:rowOff>56387</xdr:rowOff>
    </xdr:to>
    <xdr:cxnSp macro="">
      <xdr:nvCxnSpPr>
        <xdr:cNvPr id="788" name="直線コネクタ 787"/>
        <xdr:cNvCxnSpPr/>
      </xdr:nvCxnSpPr>
      <xdr:spPr>
        <a:xfrm flipV="1">
          <a:off x="18656300" y="180494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89" name="n_1aveValue【公民館】&#10;一人当たり面積"/>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90" name="n_2aveValue【公民館】&#10;一人当たり面積"/>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91" name="n_3aveValue【公民館】&#10;一人当たり面積"/>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92" name="n_4aveValue【公民館】&#10;一人当たり面積"/>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103903</xdr:rowOff>
    </xdr:from>
    <xdr:ext cx="469744" cy="259045"/>
    <xdr:sp macro="" textlink="">
      <xdr:nvSpPr>
        <xdr:cNvPr id="793" name="n_1mainValue【公民館】&#10;一人当たり面積"/>
        <xdr:cNvSpPr txBox="1"/>
      </xdr:nvSpPr>
      <xdr:spPr>
        <a:xfrm>
          <a:off x="21075727" y="177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103140</xdr:rowOff>
    </xdr:from>
    <xdr:ext cx="469744" cy="259045"/>
    <xdr:sp macro="" textlink="">
      <xdr:nvSpPr>
        <xdr:cNvPr id="794" name="n_2mainValue【公民館】&#10;一人当たり面積"/>
        <xdr:cNvSpPr txBox="1"/>
      </xdr:nvSpPr>
      <xdr:spPr>
        <a:xfrm>
          <a:off x="20199427"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114571</xdr:rowOff>
    </xdr:from>
    <xdr:ext cx="469744" cy="259045"/>
    <xdr:sp macro="" textlink="">
      <xdr:nvSpPr>
        <xdr:cNvPr id="795" name="n_3mainValue【公民館】&#10;一人当たり面積"/>
        <xdr:cNvSpPr txBox="1"/>
      </xdr:nvSpPr>
      <xdr:spPr>
        <a:xfrm>
          <a:off x="19310427" y="177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123714</xdr:rowOff>
    </xdr:from>
    <xdr:ext cx="469744" cy="259045"/>
    <xdr:sp macro="" textlink="">
      <xdr:nvSpPr>
        <xdr:cNvPr id="796" name="n_4mainValue【公民館】&#10;一人当たり面積"/>
        <xdr:cNvSpPr txBox="1"/>
      </xdr:nvSpPr>
      <xdr:spPr>
        <a:xfrm>
          <a:off x="18421427" y="177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年度の公会計分析が終了していないので、当該団体値が表示できない状態になっている。速やかに分析を終了させる必要がある。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建替、複合施設の建設等により施設の更新を実施しているものの、各施設の有形固定資産減価償却率は依然として高い状況であり、施設の老朽化が進んでいる。特に、道路、認定こども園・幼稚園・保育所、学校施設、公営住宅及び公民館において、有形固定資産減価償却率が高い。糸田町は旧産炭地であり、炭鉱閉山時の人口減少対策のため、多くの公営住宅を建設してきたことから、他団体と比較して、住民一人当たりの面積が非常に大きくなっている。</a:t>
          </a:r>
        </a:p>
        <a:p>
          <a:r>
            <a:rPr kumimoji="1" lang="ja-JP" altLang="en-US" sz="1300">
              <a:latin typeface="ＭＳ Ｐゴシック" panose="020B0600070205080204" pitchFamily="50" charset="-128"/>
              <a:ea typeface="ＭＳ Ｐゴシック" panose="020B0600070205080204" pitchFamily="50" charset="-128"/>
            </a:rPr>
            <a:t>糸田町公営住宅長寿命化計画により建替等実施中でああるため、償却率は徐々に低下していくと予想されるが、更新後の施設の規模については、人口減少を考慮する必要がある。児童館は隣接する他施設との複合化事業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年度に除却を行ったため、「値なし」となっていたが、令和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年度に当該複合施設が完成した。保育所については、町立保育所が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か所ある。少子高齢化社会の中で統合化を含めた検討が必要な状況であるが、時期については未定となっている。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xdr:cNvSpPr txBox="1"/>
      </xdr:nvSpPr>
      <xdr:spPr>
        <a:xfrm>
          <a:off x="4673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58057</xdr:rowOff>
    </xdr:from>
    <xdr:to>
      <xdr:col>15</xdr:col>
      <xdr:colOff>101600</xdr:colOff>
      <xdr:row>36</xdr:row>
      <xdr:rowOff>159657</xdr:rowOff>
    </xdr:to>
    <xdr:sp macro="" textlink="">
      <xdr:nvSpPr>
        <xdr:cNvPr id="75" name="楕円 74"/>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36</xdr:row>
      <xdr:rowOff>141514</xdr:rowOff>
    </xdr:to>
    <xdr:cxnSp macro="">
      <xdr:nvCxnSpPr>
        <xdr:cNvPr id="76" name="直線コネクタ 75"/>
        <xdr:cNvCxnSpPr/>
      </xdr:nvCxnSpPr>
      <xdr:spPr>
        <a:xfrm>
          <a:off x="2908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7" name="楕円 76"/>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108857</xdr:rowOff>
    </xdr:to>
    <xdr:cxnSp macro="">
      <xdr:nvCxnSpPr>
        <xdr:cNvPr id="78" name="直線コネクタ 77"/>
        <xdr:cNvCxnSpPr/>
      </xdr:nvCxnSpPr>
      <xdr:spPr>
        <a:xfrm>
          <a:off x="2019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164193</xdr:rowOff>
    </xdr:from>
    <xdr:to>
      <xdr:col>6</xdr:col>
      <xdr:colOff>38100</xdr:colOff>
      <xdr:row>36</xdr:row>
      <xdr:rowOff>94343</xdr:rowOff>
    </xdr:to>
    <xdr:sp macro="" textlink="">
      <xdr:nvSpPr>
        <xdr:cNvPr id="79" name="楕円 78"/>
        <xdr:cNvSpPr/>
      </xdr:nvSpPr>
      <xdr:spPr>
        <a:xfrm>
          <a:off x="107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43543</xdr:rowOff>
    </xdr:from>
    <xdr:to>
      <xdr:col>10</xdr:col>
      <xdr:colOff>114300</xdr:colOff>
      <xdr:row>36</xdr:row>
      <xdr:rowOff>76200</xdr:rowOff>
    </xdr:to>
    <xdr:cxnSp macro="">
      <xdr:nvCxnSpPr>
        <xdr:cNvPr id="80" name="直線コネクタ 79"/>
        <xdr:cNvCxnSpPr/>
      </xdr:nvCxnSpPr>
      <xdr:spPr>
        <a:xfrm>
          <a:off x="1130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75673</xdr:rowOff>
    </xdr:from>
    <xdr:ext cx="405111" cy="259045"/>
    <xdr:sp macro="" textlink="">
      <xdr:nvSpPr>
        <xdr:cNvPr id="81" name="n_1aveValue【図書館】&#10;有形固定資産減価償却率"/>
        <xdr:cNvSpPr txBox="1"/>
      </xdr:nvSpPr>
      <xdr:spPr>
        <a:xfrm>
          <a:off x="3582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2" name="n_2aveValue【図書館】&#10;有形固定資産減価償却率"/>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3" name="n_3aveValue【図書館】&#10;有形固定資産減価償却率"/>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4" name="n_4aveValue【図書館】&#10;有形固定資産減価償却率"/>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5"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6" name="n_2mainValue【図書館】&#10;有形固定資産減価償却率"/>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7" name="n_3main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110870</xdr:rowOff>
    </xdr:from>
    <xdr:ext cx="405111" cy="259045"/>
    <xdr:sp macro="" textlink="">
      <xdr:nvSpPr>
        <xdr:cNvPr id="88" name="n_4mainValue【図書館】&#10;有形固定資産減価償却率"/>
        <xdr:cNvSpPr txBox="1"/>
      </xdr:nvSpPr>
      <xdr:spPr>
        <a:xfrm>
          <a:off x="927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2" name="直線コネクタ 111"/>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3" name="【図書館】&#10;一人当たり面積最小値テキスト"/>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4" name="直線コネクタ 113"/>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5" name="【図書館】&#10;一人当たり面積最大値テキスト"/>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6" name="直線コネクタ 115"/>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17" name="【図書館】&#10;一人当たり面積平均値テキスト"/>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8" name="フローチャート: 判断 117"/>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9" name="フローチャート: 判断 118"/>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0" name="フローチャート: 判断 119"/>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1" name="フローチャート: 判断 120"/>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2" name="フローチャート: 判断 121"/>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28" name="楕円 127"/>
        <xdr:cNvSpPr/>
      </xdr:nvSpPr>
      <xdr:spPr>
        <a:xfrm>
          <a:off x="9588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29" name="楕円 128"/>
        <xdr:cNvSpPr/>
      </xdr:nvSpPr>
      <xdr:spPr>
        <a:xfrm>
          <a:off x="8699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41</xdr:row>
      <xdr:rowOff>38100</xdr:rowOff>
    </xdr:to>
    <xdr:cxnSp macro="">
      <xdr:nvCxnSpPr>
        <xdr:cNvPr id="130" name="直線コネクタ 129"/>
        <xdr:cNvCxnSpPr/>
      </xdr:nvCxnSpPr>
      <xdr:spPr>
        <a:xfrm flipV="1">
          <a:off x="8750300" y="706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1" name="楕円 130"/>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38100</xdr:rowOff>
    </xdr:from>
    <xdr:to>
      <xdr:col>45</xdr:col>
      <xdr:colOff>177800</xdr:colOff>
      <xdr:row>41</xdr:row>
      <xdr:rowOff>41910</xdr:rowOff>
    </xdr:to>
    <xdr:cxnSp macro="">
      <xdr:nvCxnSpPr>
        <xdr:cNvPr id="132" name="直線コネクタ 131"/>
        <xdr:cNvCxnSpPr/>
      </xdr:nvCxnSpPr>
      <xdr:spPr>
        <a:xfrm flipV="1">
          <a:off x="7861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33" name="楕円 132"/>
        <xdr:cNvSpPr/>
      </xdr:nvSpPr>
      <xdr:spPr>
        <a:xfrm>
          <a:off x="692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45720</xdr:rowOff>
    </xdr:to>
    <xdr:cxnSp macro="">
      <xdr:nvCxnSpPr>
        <xdr:cNvPr id="134" name="直線コネクタ 133"/>
        <xdr:cNvCxnSpPr/>
      </xdr:nvCxnSpPr>
      <xdr:spPr>
        <a:xfrm flipV="1">
          <a:off x="6972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35"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36" name="n_2aveValue【図書館】&#10;一人当たり面積"/>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37" name="n_3aveValue【図書館】&#10;一人当たり面積"/>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38" name="n_4aveValue【図書館】&#10;一人当たり面積"/>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76217</xdr:rowOff>
    </xdr:from>
    <xdr:ext cx="469744" cy="259045"/>
    <xdr:sp macro="" textlink="">
      <xdr:nvSpPr>
        <xdr:cNvPr id="139" name="n_1mainValue【図書館】&#10;一人当たり面積"/>
        <xdr:cNvSpPr txBox="1"/>
      </xdr:nvSpPr>
      <xdr:spPr>
        <a:xfrm>
          <a:off x="9391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40" name="n_2mainValue【図書館】&#10;一人当たり面積"/>
        <xdr:cNvSpPr txBox="1"/>
      </xdr:nvSpPr>
      <xdr:spPr>
        <a:xfrm>
          <a:off x="8515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1"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2" name="n_4mainValue【図書館】&#10;一人当たり面積"/>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59</xdr:row>
      <xdr:rowOff>37556</xdr:rowOff>
    </xdr:from>
    <xdr:to>
      <xdr:col>24</xdr:col>
      <xdr:colOff>62865</xdr:colOff>
      <xdr:row>64</xdr:row>
      <xdr:rowOff>130628</xdr:rowOff>
    </xdr:to>
    <xdr:cxnSp macro="">
      <xdr:nvCxnSpPr>
        <xdr:cNvPr id="168" name="直線コネクタ 167"/>
        <xdr:cNvCxnSpPr/>
      </xdr:nvCxnSpPr>
      <xdr:spPr>
        <a:xfrm flipV="1">
          <a:off x="4634865" y="10153106"/>
          <a:ext cx="0" cy="950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155683</xdr:rowOff>
    </xdr:from>
    <xdr:ext cx="405111" cy="259045"/>
    <xdr:sp macro="" textlink="">
      <xdr:nvSpPr>
        <xdr:cNvPr id="171" name="【体育館・プール】&#10;有形固定資産減価償却率最大値テキスト"/>
        <xdr:cNvSpPr txBox="1"/>
      </xdr:nvSpPr>
      <xdr:spPr>
        <a:xfrm>
          <a:off x="4673600" y="992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37556</xdr:rowOff>
    </xdr:from>
    <xdr:to>
      <xdr:col>24</xdr:col>
      <xdr:colOff>152400</xdr:colOff>
      <xdr:row>59</xdr:row>
      <xdr:rowOff>37556</xdr:rowOff>
    </xdr:to>
    <xdr:cxnSp macro="">
      <xdr:nvCxnSpPr>
        <xdr:cNvPr id="172" name="直線コネクタ 171"/>
        <xdr:cNvCxnSpPr/>
      </xdr:nvCxnSpPr>
      <xdr:spPr>
        <a:xfrm>
          <a:off x="4546600" y="1015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123570</xdr:rowOff>
    </xdr:from>
    <xdr:ext cx="405111" cy="259045"/>
    <xdr:sp macro="" textlink="">
      <xdr:nvSpPr>
        <xdr:cNvPr id="173" name="【体育館・プール】&#10;有形固定資産減価償却率平均値テキスト"/>
        <xdr:cNvSpPr txBox="1"/>
      </xdr:nvSpPr>
      <xdr:spPr>
        <a:xfrm>
          <a:off x="4673600" y="10582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74" name="フローチャート: 判断 173"/>
        <xdr:cNvSpPr/>
      </xdr:nvSpPr>
      <xdr:spPr>
        <a:xfrm>
          <a:off x="45847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96157</xdr:rowOff>
    </xdr:from>
    <xdr:to>
      <xdr:col>20</xdr:col>
      <xdr:colOff>38100</xdr:colOff>
      <xdr:row>62</xdr:row>
      <xdr:rowOff>26307</xdr:rowOff>
    </xdr:to>
    <xdr:sp macro="" textlink="">
      <xdr:nvSpPr>
        <xdr:cNvPr id="175" name="フローチャート: 判断 174"/>
        <xdr:cNvSpPr/>
      </xdr:nvSpPr>
      <xdr:spPr>
        <a:xfrm>
          <a:off x="37465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78196</xdr:rowOff>
    </xdr:from>
    <xdr:to>
      <xdr:col>15</xdr:col>
      <xdr:colOff>101600</xdr:colOff>
      <xdr:row>62</xdr:row>
      <xdr:rowOff>8346</xdr:rowOff>
    </xdr:to>
    <xdr:sp macro="" textlink="">
      <xdr:nvSpPr>
        <xdr:cNvPr id="176" name="フローチャート: 判断 175"/>
        <xdr:cNvSpPr/>
      </xdr:nvSpPr>
      <xdr:spPr>
        <a:xfrm>
          <a:off x="2857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77" name="フローチャート: 判断 176"/>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8" name="フローチャート: 判断 177"/>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171269</xdr:rowOff>
    </xdr:from>
    <xdr:to>
      <xdr:col>20</xdr:col>
      <xdr:colOff>38100</xdr:colOff>
      <xdr:row>56</xdr:row>
      <xdr:rowOff>101419</xdr:rowOff>
    </xdr:to>
    <xdr:sp macro="" textlink="">
      <xdr:nvSpPr>
        <xdr:cNvPr id="184" name="楕円 183"/>
        <xdr:cNvSpPr/>
      </xdr:nvSpPr>
      <xdr:spPr>
        <a:xfrm>
          <a:off x="3746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79828</xdr:rowOff>
    </xdr:from>
    <xdr:to>
      <xdr:col>15</xdr:col>
      <xdr:colOff>101600</xdr:colOff>
      <xdr:row>65</xdr:row>
      <xdr:rowOff>9978</xdr:rowOff>
    </xdr:to>
    <xdr:sp macro="" textlink="">
      <xdr:nvSpPr>
        <xdr:cNvPr id="185" name="楕円 184"/>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50619</xdr:rowOff>
    </xdr:from>
    <xdr:to>
      <xdr:col>19</xdr:col>
      <xdr:colOff>177800</xdr:colOff>
      <xdr:row>64</xdr:row>
      <xdr:rowOff>130628</xdr:rowOff>
    </xdr:to>
    <xdr:cxnSp macro="">
      <xdr:nvCxnSpPr>
        <xdr:cNvPr id="186" name="直線コネクタ 185"/>
        <xdr:cNvCxnSpPr/>
      </xdr:nvCxnSpPr>
      <xdr:spPr>
        <a:xfrm flipV="1">
          <a:off x="2908300" y="9651819"/>
          <a:ext cx="889000" cy="145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87" name="楕円 186"/>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88" name="直線コネクタ 187"/>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89" name="楕円 188"/>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0" name="直線コネクタ 189"/>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17434</xdr:rowOff>
    </xdr:from>
    <xdr:ext cx="405111" cy="259045"/>
    <xdr:sp macro="" textlink="">
      <xdr:nvSpPr>
        <xdr:cNvPr id="191" name="n_1aveValue【体育館・プール】&#10;有形固定資産減価償却率"/>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24873</xdr:rowOff>
    </xdr:from>
    <xdr:ext cx="405111" cy="259045"/>
    <xdr:sp macro="" textlink="">
      <xdr:nvSpPr>
        <xdr:cNvPr id="192" name="n_2aveValue【体育館・プール】&#10;有形固定資産減価償却率"/>
        <xdr:cNvSpPr txBox="1"/>
      </xdr:nvSpPr>
      <xdr:spPr>
        <a:xfrm>
          <a:off x="27057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3" name="n_3aveValue【体育館・プール】&#10;有形固定資産減価償却率"/>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194" name="n_4aveValue【体育館・プール】&#10;有形固定資産減価償却率"/>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117946</xdr:rowOff>
    </xdr:from>
    <xdr:ext cx="405111" cy="259045"/>
    <xdr:sp macro="" textlink="">
      <xdr:nvSpPr>
        <xdr:cNvPr id="195" name="n_1mainValue【体育館・プール】&#10;有形固定資産減価償却率"/>
        <xdr:cNvSpPr txBox="1"/>
      </xdr:nvSpPr>
      <xdr:spPr>
        <a:xfrm>
          <a:off x="3582044" y="937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96" name="n_2mainValue【体育館・プー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97" name="n_3mainValue【体育館・プール】&#10;有形固定資産減価償却率"/>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98" name="n_4mainValue【体育館・プール】&#10;有形固定資産減価償却率"/>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2" name="直線コネクタ 221"/>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3" name="【体育館・プール】&#10;一人当たり面積最小値テキスト"/>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4" name="直線コネクタ 223"/>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5" name="【体育館・プール】&#10;一人当たり面積最大値テキスト"/>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26" name="直線コネクタ 225"/>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27" name="【体育館・プール】&#10;一人当たり面積平均値テキスト"/>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28" name="フローチャート: 判断 227"/>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29" name="フローチャート: 判断 228"/>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0" name="フローチャート: 判断 229"/>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1" name="フローチャート: 判断 230"/>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2" name="フローチャート: 判断 231"/>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74549</xdr:rowOff>
    </xdr:from>
    <xdr:to>
      <xdr:col>50</xdr:col>
      <xdr:colOff>165100</xdr:colOff>
      <xdr:row>64</xdr:row>
      <xdr:rowOff>4699</xdr:rowOff>
    </xdr:to>
    <xdr:sp macro="" textlink="">
      <xdr:nvSpPr>
        <xdr:cNvPr id="238" name="楕円 237"/>
        <xdr:cNvSpPr/>
      </xdr:nvSpPr>
      <xdr:spPr>
        <a:xfrm>
          <a:off x="9588500" y="10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170180</xdr:rowOff>
    </xdr:from>
    <xdr:to>
      <xdr:col>46</xdr:col>
      <xdr:colOff>38100</xdr:colOff>
      <xdr:row>64</xdr:row>
      <xdr:rowOff>100330</xdr:rowOff>
    </xdr:to>
    <xdr:sp macro="" textlink="">
      <xdr:nvSpPr>
        <xdr:cNvPr id="239" name="楕円 238"/>
        <xdr:cNvSpPr/>
      </xdr:nvSpPr>
      <xdr:spPr>
        <a:xfrm>
          <a:off x="8699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125349</xdr:rowOff>
    </xdr:from>
    <xdr:to>
      <xdr:col>50</xdr:col>
      <xdr:colOff>114300</xdr:colOff>
      <xdr:row>64</xdr:row>
      <xdr:rowOff>49530</xdr:rowOff>
    </xdr:to>
    <xdr:cxnSp macro="">
      <xdr:nvCxnSpPr>
        <xdr:cNvPr id="240" name="直線コネクタ 239"/>
        <xdr:cNvCxnSpPr/>
      </xdr:nvCxnSpPr>
      <xdr:spPr>
        <a:xfrm flipV="1">
          <a:off x="8750300" y="10926699"/>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170561</xdr:rowOff>
    </xdr:from>
    <xdr:to>
      <xdr:col>41</xdr:col>
      <xdr:colOff>101600</xdr:colOff>
      <xdr:row>64</xdr:row>
      <xdr:rowOff>100711</xdr:rowOff>
    </xdr:to>
    <xdr:sp macro="" textlink="">
      <xdr:nvSpPr>
        <xdr:cNvPr id="241" name="楕円 240"/>
        <xdr:cNvSpPr/>
      </xdr:nvSpPr>
      <xdr:spPr>
        <a:xfrm>
          <a:off x="7810500" y="10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49530</xdr:rowOff>
    </xdr:from>
    <xdr:to>
      <xdr:col>45</xdr:col>
      <xdr:colOff>177800</xdr:colOff>
      <xdr:row>64</xdr:row>
      <xdr:rowOff>49911</xdr:rowOff>
    </xdr:to>
    <xdr:cxnSp macro="">
      <xdr:nvCxnSpPr>
        <xdr:cNvPr id="242" name="直線コネクタ 241"/>
        <xdr:cNvCxnSpPr/>
      </xdr:nvCxnSpPr>
      <xdr:spPr>
        <a:xfrm flipV="1">
          <a:off x="7861300" y="110223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170942</xdr:rowOff>
    </xdr:from>
    <xdr:to>
      <xdr:col>36</xdr:col>
      <xdr:colOff>165100</xdr:colOff>
      <xdr:row>64</xdr:row>
      <xdr:rowOff>101092</xdr:rowOff>
    </xdr:to>
    <xdr:sp macro="" textlink="">
      <xdr:nvSpPr>
        <xdr:cNvPr id="243" name="楕円 242"/>
        <xdr:cNvSpPr/>
      </xdr:nvSpPr>
      <xdr:spPr>
        <a:xfrm>
          <a:off x="6921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49911</xdr:rowOff>
    </xdr:from>
    <xdr:to>
      <xdr:col>41</xdr:col>
      <xdr:colOff>50800</xdr:colOff>
      <xdr:row>64</xdr:row>
      <xdr:rowOff>50292</xdr:rowOff>
    </xdr:to>
    <xdr:cxnSp macro="">
      <xdr:nvCxnSpPr>
        <xdr:cNvPr id="244" name="直線コネクタ 243"/>
        <xdr:cNvCxnSpPr/>
      </xdr:nvCxnSpPr>
      <xdr:spPr>
        <a:xfrm flipV="1">
          <a:off x="6972300" y="110227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45" name="n_1aveValue【体育館・プール】&#10;一人当たり面積"/>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46" name="n_2aveValue【体育館・プール】&#10;一人当たり面積"/>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47" name="n_3aveValue【体育館・プール】&#10;一人当たり面積"/>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48" name="n_4aveValue【体育館・プール】&#10;一人当たり面積"/>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167276</xdr:rowOff>
    </xdr:from>
    <xdr:ext cx="469744" cy="259045"/>
    <xdr:sp macro="" textlink="">
      <xdr:nvSpPr>
        <xdr:cNvPr id="249" name="n_1mainValue【体育館・プール】&#10;一人当たり面積"/>
        <xdr:cNvSpPr txBox="1"/>
      </xdr:nvSpPr>
      <xdr:spPr>
        <a:xfrm>
          <a:off x="9391727" y="109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91457</xdr:rowOff>
    </xdr:from>
    <xdr:ext cx="469744" cy="259045"/>
    <xdr:sp macro="" textlink="">
      <xdr:nvSpPr>
        <xdr:cNvPr id="250" name="n_2mainValue【体育館・プール】&#10;一人当たり面積"/>
        <xdr:cNvSpPr txBox="1"/>
      </xdr:nvSpPr>
      <xdr:spPr>
        <a:xfrm>
          <a:off x="8515427"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91838</xdr:rowOff>
    </xdr:from>
    <xdr:ext cx="469744" cy="259045"/>
    <xdr:sp macro="" textlink="">
      <xdr:nvSpPr>
        <xdr:cNvPr id="251" name="n_3mainValue【体育館・プール】&#10;一人当たり面積"/>
        <xdr:cNvSpPr txBox="1"/>
      </xdr:nvSpPr>
      <xdr:spPr>
        <a:xfrm>
          <a:off x="7626427" y="110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92219</xdr:rowOff>
    </xdr:from>
    <xdr:ext cx="469744" cy="259045"/>
    <xdr:sp macro="" textlink="">
      <xdr:nvSpPr>
        <xdr:cNvPr id="252" name="n_4mainValue【体育館・プール】&#10;一人当たり面積"/>
        <xdr:cNvSpPr txBox="1"/>
      </xdr:nvSpPr>
      <xdr:spPr>
        <a:xfrm>
          <a:off x="67374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77" name="直線コネクタ 276"/>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0" name="【福祉施設】&#10;有形固定資産減価償却率最大値テキスト"/>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81" name="直線コネクタ 280"/>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82" name="【福祉施設】&#10;有形固定資産減価償却率平均値テキスト"/>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83" name="フローチャート: 判断 282"/>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84" name="フローチャート: 判断 28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85" name="フローチャート: 判断 28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86" name="フローチャート: 判断 285"/>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87" name="フローチャート: 判断 286"/>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293" name="楕円 292"/>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46355</xdr:rowOff>
    </xdr:from>
    <xdr:to>
      <xdr:col>15</xdr:col>
      <xdr:colOff>101600</xdr:colOff>
      <xdr:row>82</xdr:row>
      <xdr:rowOff>147955</xdr:rowOff>
    </xdr:to>
    <xdr:sp macro="" textlink="">
      <xdr:nvSpPr>
        <xdr:cNvPr id="294" name="楕円 293"/>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140970</xdr:rowOff>
    </xdr:to>
    <xdr:cxnSp macro="">
      <xdr:nvCxnSpPr>
        <xdr:cNvPr id="295" name="直線コネクタ 294"/>
        <xdr:cNvCxnSpPr/>
      </xdr:nvCxnSpPr>
      <xdr:spPr>
        <a:xfrm>
          <a:off x="2908300" y="141560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296" name="楕円 295"/>
        <xdr:cNvSpPr/>
      </xdr:nvSpPr>
      <xdr:spPr>
        <a:xfrm>
          <a:off x="196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53339</xdr:rowOff>
    </xdr:from>
    <xdr:to>
      <xdr:col>15</xdr:col>
      <xdr:colOff>50800</xdr:colOff>
      <xdr:row>82</xdr:row>
      <xdr:rowOff>97155</xdr:rowOff>
    </xdr:to>
    <xdr:cxnSp macro="">
      <xdr:nvCxnSpPr>
        <xdr:cNvPr id="297" name="直線コネクタ 296"/>
        <xdr:cNvCxnSpPr/>
      </xdr:nvCxnSpPr>
      <xdr:spPr>
        <a:xfrm>
          <a:off x="2019300" y="141122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298" name="楕円 297"/>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53339</xdr:rowOff>
    </xdr:to>
    <xdr:cxnSp macro="">
      <xdr:nvCxnSpPr>
        <xdr:cNvPr id="299" name="直線コネクタ 298"/>
        <xdr:cNvCxnSpPr/>
      </xdr:nvCxnSpPr>
      <xdr:spPr>
        <a:xfrm>
          <a:off x="1130300" y="140627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00"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01"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302" name="n_3aveValue【福祉施設】&#10;有形固定資産減価償却率"/>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03" name="n_4aveValue【福祉施設】&#10;有形固定資産減価償却率"/>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04" name="n_1main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164482</xdr:rowOff>
    </xdr:from>
    <xdr:ext cx="405111" cy="259045"/>
    <xdr:sp macro="" textlink="">
      <xdr:nvSpPr>
        <xdr:cNvPr id="305" name="n_2mainValue【福祉施設】&#10;有形固定資産減価償却率"/>
        <xdr:cNvSpPr txBox="1"/>
      </xdr:nvSpPr>
      <xdr:spPr>
        <a:xfrm>
          <a:off x="2705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120666</xdr:rowOff>
    </xdr:from>
    <xdr:ext cx="405111" cy="259045"/>
    <xdr:sp macro="" textlink="">
      <xdr:nvSpPr>
        <xdr:cNvPr id="306" name="n_3mainValue【福祉施設】&#10;有形固定資産減価償却率"/>
        <xdr:cNvSpPr txBox="1"/>
      </xdr:nvSpPr>
      <xdr:spPr>
        <a:xfrm>
          <a:off x="1816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71138</xdr:rowOff>
    </xdr:from>
    <xdr:ext cx="405111" cy="259045"/>
    <xdr:sp macro="" textlink="">
      <xdr:nvSpPr>
        <xdr:cNvPr id="307" name="n_4mainValue【福祉施設】&#10;有形固定資産減価償却率"/>
        <xdr:cNvSpPr txBox="1"/>
      </xdr:nvSpPr>
      <xdr:spPr>
        <a:xfrm>
          <a:off x="927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31" name="直線コネクタ 330"/>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2"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3" name="直線コネクタ 332"/>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34"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35" name="直線コネクタ 334"/>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336" name="【福祉施設】&#10;一人当たり面積平均値テキスト"/>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37" name="フローチャート: 判断 336"/>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38" name="フローチャート: 判断 337"/>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39" name="フローチャート: 判断 338"/>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40" name="フローチャート: 判断 339"/>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41" name="フローチャート: 判断 340"/>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52832</xdr:rowOff>
    </xdr:from>
    <xdr:to>
      <xdr:col>50</xdr:col>
      <xdr:colOff>165100</xdr:colOff>
      <xdr:row>85</xdr:row>
      <xdr:rowOff>154432</xdr:rowOff>
    </xdr:to>
    <xdr:sp macro="" textlink="">
      <xdr:nvSpPr>
        <xdr:cNvPr id="347" name="楕円 346"/>
        <xdr:cNvSpPr/>
      </xdr:nvSpPr>
      <xdr:spPr>
        <a:xfrm>
          <a:off x="9588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57404</xdr:rowOff>
    </xdr:from>
    <xdr:to>
      <xdr:col>46</xdr:col>
      <xdr:colOff>38100</xdr:colOff>
      <xdr:row>85</xdr:row>
      <xdr:rowOff>159004</xdr:rowOff>
    </xdr:to>
    <xdr:sp macro="" textlink="">
      <xdr:nvSpPr>
        <xdr:cNvPr id="348" name="楕円 347"/>
        <xdr:cNvSpPr/>
      </xdr:nvSpPr>
      <xdr:spPr>
        <a:xfrm>
          <a:off x="8699500" y="146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103632</xdr:rowOff>
    </xdr:from>
    <xdr:to>
      <xdr:col>50</xdr:col>
      <xdr:colOff>114300</xdr:colOff>
      <xdr:row>85</xdr:row>
      <xdr:rowOff>108204</xdr:rowOff>
    </xdr:to>
    <xdr:cxnSp macro="">
      <xdr:nvCxnSpPr>
        <xdr:cNvPr id="349" name="直線コネクタ 348"/>
        <xdr:cNvCxnSpPr/>
      </xdr:nvCxnSpPr>
      <xdr:spPr>
        <a:xfrm flipV="1">
          <a:off x="8750300" y="146768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60452</xdr:rowOff>
    </xdr:from>
    <xdr:to>
      <xdr:col>41</xdr:col>
      <xdr:colOff>101600</xdr:colOff>
      <xdr:row>85</xdr:row>
      <xdr:rowOff>162052</xdr:rowOff>
    </xdr:to>
    <xdr:sp macro="" textlink="">
      <xdr:nvSpPr>
        <xdr:cNvPr id="350" name="楕円 349"/>
        <xdr:cNvSpPr/>
      </xdr:nvSpPr>
      <xdr:spPr>
        <a:xfrm>
          <a:off x="7810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108204</xdr:rowOff>
    </xdr:from>
    <xdr:to>
      <xdr:col>45</xdr:col>
      <xdr:colOff>177800</xdr:colOff>
      <xdr:row>85</xdr:row>
      <xdr:rowOff>111252</xdr:rowOff>
    </xdr:to>
    <xdr:cxnSp macro="">
      <xdr:nvCxnSpPr>
        <xdr:cNvPr id="351" name="直線コネクタ 350"/>
        <xdr:cNvCxnSpPr/>
      </xdr:nvCxnSpPr>
      <xdr:spPr>
        <a:xfrm flipV="1">
          <a:off x="7861300" y="146814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52" name="楕円 351"/>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111252</xdr:rowOff>
    </xdr:from>
    <xdr:to>
      <xdr:col>41</xdr:col>
      <xdr:colOff>50800</xdr:colOff>
      <xdr:row>85</xdr:row>
      <xdr:rowOff>113537</xdr:rowOff>
    </xdr:to>
    <xdr:cxnSp macro="">
      <xdr:nvCxnSpPr>
        <xdr:cNvPr id="353" name="直線コネクタ 352"/>
        <xdr:cNvCxnSpPr/>
      </xdr:nvCxnSpPr>
      <xdr:spPr>
        <a:xfrm flipV="1">
          <a:off x="6972300" y="1468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54" name="n_1aveValue【福祉施設】&#10;一人当たり面積"/>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55"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56" name="n_3aveValue【福祉施設】&#10;一人当たり面積"/>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57" name="n_4aveValue【福祉施設】&#10;一人当たり面積"/>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145559</xdr:rowOff>
    </xdr:from>
    <xdr:ext cx="469744" cy="259045"/>
    <xdr:sp macro="" textlink="">
      <xdr:nvSpPr>
        <xdr:cNvPr id="358" name="n_1mainValue【福祉施設】&#10;一人当たり面積"/>
        <xdr:cNvSpPr txBox="1"/>
      </xdr:nvSpPr>
      <xdr:spPr>
        <a:xfrm>
          <a:off x="9391727" y="147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150131</xdr:rowOff>
    </xdr:from>
    <xdr:ext cx="469744" cy="259045"/>
    <xdr:sp macro="" textlink="">
      <xdr:nvSpPr>
        <xdr:cNvPr id="359" name="n_2mainValue【福祉施設】&#10;一人当たり面積"/>
        <xdr:cNvSpPr txBox="1"/>
      </xdr:nvSpPr>
      <xdr:spPr>
        <a:xfrm>
          <a:off x="85154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153179</xdr:rowOff>
    </xdr:from>
    <xdr:ext cx="469744" cy="259045"/>
    <xdr:sp macro="" textlink="">
      <xdr:nvSpPr>
        <xdr:cNvPr id="360" name="n_3mainValue【福祉施設】&#10;一人当たり面積"/>
        <xdr:cNvSpPr txBox="1"/>
      </xdr:nvSpPr>
      <xdr:spPr>
        <a:xfrm>
          <a:off x="7626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61" name="n_4mainValue【福祉施設】&#10;一人当たり面積"/>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86" name="直線コネクタ 385"/>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87" name="【市民会館】&#10;有形固定資産減価償却率最小値テキスト"/>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88" name="直線コネクタ 387"/>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89" name="【市民会館】&#10;有形固定資産減価償却率最大値テキスト"/>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90" name="直線コネクタ 389"/>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91" name="【市民会館】&#10;有形固定資産減価償却率平均値テキスト"/>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92" name="フローチャート: 判断 391"/>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93" name="フローチャート: 判断 392"/>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94" name="フローチャート: 判断 393"/>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95" name="フローチャート: 判断 394"/>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96" name="フローチャート: 判断 395"/>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156845</xdr:rowOff>
    </xdr:from>
    <xdr:to>
      <xdr:col>20</xdr:col>
      <xdr:colOff>38100</xdr:colOff>
      <xdr:row>101</xdr:row>
      <xdr:rowOff>86995</xdr:rowOff>
    </xdr:to>
    <xdr:sp macro="" textlink="">
      <xdr:nvSpPr>
        <xdr:cNvPr id="402" name="楕円 401"/>
        <xdr:cNvSpPr/>
      </xdr:nvSpPr>
      <xdr:spPr>
        <a:xfrm>
          <a:off x="37465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403" name="楕円 402"/>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36195</xdr:rowOff>
    </xdr:from>
    <xdr:to>
      <xdr:col>19</xdr:col>
      <xdr:colOff>177800</xdr:colOff>
      <xdr:row>106</xdr:row>
      <xdr:rowOff>76200</xdr:rowOff>
    </xdr:to>
    <xdr:cxnSp macro="">
      <xdr:nvCxnSpPr>
        <xdr:cNvPr id="404" name="直線コネクタ 403"/>
        <xdr:cNvCxnSpPr/>
      </xdr:nvCxnSpPr>
      <xdr:spPr>
        <a:xfrm flipV="1">
          <a:off x="2908300" y="17352645"/>
          <a:ext cx="8890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405" name="楕円 404"/>
        <xdr:cNvSpPr/>
      </xdr:nvSpPr>
      <xdr:spPr>
        <a:xfrm>
          <a:off x="196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38100</xdr:rowOff>
    </xdr:from>
    <xdr:to>
      <xdr:col>15</xdr:col>
      <xdr:colOff>50800</xdr:colOff>
      <xdr:row>106</xdr:row>
      <xdr:rowOff>76200</xdr:rowOff>
    </xdr:to>
    <xdr:cxnSp macro="">
      <xdr:nvCxnSpPr>
        <xdr:cNvPr id="406" name="直線コネクタ 405"/>
        <xdr:cNvCxnSpPr/>
      </xdr:nvCxnSpPr>
      <xdr:spPr>
        <a:xfrm>
          <a:off x="2019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120650</xdr:rowOff>
    </xdr:from>
    <xdr:to>
      <xdr:col>6</xdr:col>
      <xdr:colOff>38100</xdr:colOff>
      <xdr:row>106</xdr:row>
      <xdr:rowOff>50800</xdr:rowOff>
    </xdr:to>
    <xdr:sp macro="" textlink="">
      <xdr:nvSpPr>
        <xdr:cNvPr id="407" name="楕円 406"/>
        <xdr:cNvSpPr/>
      </xdr:nvSpPr>
      <xdr:spPr>
        <a:xfrm>
          <a:off x="107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0</xdr:rowOff>
    </xdr:from>
    <xdr:to>
      <xdr:col>10</xdr:col>
      <xdr:colOff>114300</xdr:colOff>
      <xdr:row>106</xdr:row>
      <xdr:rowOff>38100</xdr:rowOff>
    </xdr:to>
    <xdr:cxnSp macro="">
      <xdr:nvCxnSpPr>
        <xdr:cNvPr id="408" name="直線コネクタ 407"/>
        <xdr:cNvCxnSpPr/>
      </xdr:nvCxnSpPr>
      <xdr:spPr>
        <a:xfrm>
          <a:off x="1130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09" name="n_1aveValue【市民会館】&#10;有形固定資産減価償却率"/>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10" name="n_2aveValue【市民会館】&#10;有形固定資産減価償却率"/>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11" name="n_3aveValue【市民会館】&#10;有形固定資産減価償却率"/>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12" name="n_4aveValue【市民会館】&#10;有形固定資産減価償却率"/>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103522</xdr:rowOff>
    </xdr:from>
    <xdr:ext cx="405111" cy="259045"/>
    <xdr:sp macro="" textlink="">
      <xdr:nvSpPr>
        <xdr:cNvPr id="413" name="n_1mainValue【市民会館】&#10;有形固定資産減価償却率"/>
        <xdr:cNvSpPr txBox="1"/>
      </xdr:nvSpPr>
      <xdr:spPr>
        <a:xfrm>
          <a:off x="35820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14" name="n_2mainValue【市民会館】&#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80027</xdr:rowOff>
    </xdr:from>
    <xdr:ext cx="405111" cy="259045"/>
    <xdr:sp macro="" textlink="">
      <xdr:nvSpPr>
        <xdr:cNvPr id="415" name="n_3mainValue【市民会館】&#10;有形固定資産減価償却率"/>
        <xdr:cNvSpPr txBox="1"/>
      </xdr:nvSpPr>
      <xdr:spPr>
        <a:xfrm>
          <a:off x="1816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41927</xdr:rowOff>
    </xdr:from>
    <xdr:ext cx="405111" cy="259045"/>
    <xdr:sp macro="" textlink="">
      <xdr:nvSpPr>
        <xdr:cNvPr id="416" name="n_4mainValue【市民会館】&#10;有形固定資産減価償却率"/>
        <xdr:cNvSpPr txBox="1"/>
      </xdr:nvSpPr>
      <xdr:spPr>
        <a:xfrm>
          <a:off x="927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7" name="直線コネクタ 42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8" name="テキスト ボックス 427"/>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1" name="直線コネクタ 43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2" name="テキスト ボックス 431"/>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36" name="直線コネクタ 435"/>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37" name="【市民会館】&#10;一人当たり面積最小値テキスト"/>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38" name="直線コネクタ 437"/>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9"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40" name="直線コネクタ 439"/>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441" name="【市民会館】&#10;一人当たり面積平均値テキスト"/>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42" name="フローチャート: 判断 441"/>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43" name="フローチャート: 判断 442"/>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44" name="フローチャート: 判断 443"/>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45" name="フローチャート: 判断 444"/>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46" name="フローチャート: 判断 445"/>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27687</xdr:rowOff>
    </xdr:from>
    <xdr:to>
      <xdr:col>50</xdr:col>
      <xdr:colOff>165100</xdr:colOff>
      <xdr:row>106</xdr:row>
      <xdr:rowOff>129287</xdr:rowOff>
    </xdr:to>
    <xdr:sp macro="" textlink="">
      <xdr:nvSpPr>
        <xdr:cNvPr id="452" name="楕円 451"/>
        <xdr:cNvSpPr/>
      </xdr:nvSpPr>
      <xdr:spPr>
        <a:xfrm>
          <a:off x="9588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53" name="楕円 452"/>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78487</xdr:rowOff>
    </xdr:from>
    <xdr:to>
      <xdr:col>50</xdr:col>
      <xdr:colOff>114300</xdr:colOff>
      <xdr:row>107</xdr:row>
      <xdr:rowOff>7620</xdr:rowOff>
    </xdr:to>
    <xdr:cxnSp macro="">
      <xdr:nvCxnSpPr>
        <xdr:cNvPr id="454" name="直線コネクタ 453"/>
        <xdr:cNvCxnSpPr/>
      </xdr:nvCxnSpPr>
      <xdr:spPr>
        <a:xfrm flipV="1">
          <a:off x="8750300" y="1825218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130556</xdr:rowOff>
    </xdr:from>
    <xdr:to>
      <xdr:col>41</xdr:col>
      <xdr:colOff>101600</xdr:colOff>
      <xdr:row>107</xdr:row>
      <xdr:rowOff>60706</xdr:rowOff>
    </xdr:to>
    <xdr:sp macro="" textlink="">
      <xdr:nvSpPr>
        <xdr:cNvPr id="455" name="楕円 454"/>
        <xdr:cNvSpPr/>
      </xdr:nvSpPr>
      <xdr:spPr>
        <a:xfrm>
          <a:off x="7810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9906</xdr:rowOff>
    </xdr:to>
    <xdr:cxnSp macro="">
      <xdr:nvCxnSpPr>
        <xdr:cNvPr id="456" name="直線コネクタ 455"/>
        <xdr:cNvCxnSpPr/>
      </xdr:nvCxnSpPr>
      <xdr:spPr>
        <a:xfrm flipV="1">
          <a:off x="7861300" y="1835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132271</xdr:rowOff>
    </xdr:from>
    <xdr:to>
      <xdr:col>36</xdr:col>
      <xdr:colOff>165100</xdr:colOff>
      <xdr:row>107</xdr:row>
      <xdr:rowOff>62421</xdr:rowOff>
    </xdr:to>
    <xdr:sp macro="" textlink="">
      <xdr:nvSpPr>
        <xdr:cNvPr id="457" name="楕円 456"/>
        <xdr:cNvSpPr/>
      </xdr:nvSpPr>
      <xdr:spPr>
        <a:xfrm>
          <a:off x="6921500" y="18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xdr:rowOff>
    </xdr:from>
    <xdr:to>
      <xdr:col>41</xdr:col>
      <xdr:colOff>50800</xdr:colOff>
      <xdr:row>107</xdr:row>
      <xdr:rowOff>11621</xdr:rowOff>
    </xdr:to>
    <xdr:cxnSp macro="">
      <xdr:nvCxnSpPr>
        <xdr:cNvPr id="458" name="直線コネクタ 457"/>
        <xdr:cNvCxnSpPr/>
      </xdr:nvCxnSpPr>
      <xdr:spPr>
        <a:xfrm flipV="1">
          <a:off x="6972300" y="183550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59" name="n_1aveValue【市民会館】&#10;一人当たり面積"/>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60" name="n_2aveValue【市民会館】&#10;一人当たり面積"/>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461" name="n_3aveValue【市民会館】&#10;一人当たり面積"/>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462" name="n_4aveValue【市民会館】&#10;一人当たり面積"/>
        <xdr:cNvSpPr txBox="1"/>
      </xdr:nvSpPr>
      <xdr:spPr>
        <a:xfrm>
          <a:off x="6737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120414</xdr:rowOff>
    </xdr:from>
    <xdr:ext cx="469744" cy="259045"/>
    <xdr:sp macro="" textlink="">
      <xdr:nvSpPr>
        <xdr:cNvPr id="463" name="n_1mainValue【市民会館】&#10;一人当たり面積"/>
        <xdr:cNvSpPr txBox="1"/>
      </xdr:nvSpPr>
      <xdr:spPr>
        <a:xfrm>
          <a:off x="93917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64" name="n_2mainValue【市民会館】&#10;一人当たり面積"/>
        <xdr:cNvSpPr txBox="1"/>
      </xdr:nvSpPr>
      <xdr:spPr>
        <a:xfrm>
          <a:off x="8515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51833</xdr:rowOff>
    </xdr:from>
    <xdr:ext cx="469744" cy="259045"/>
    <xdr:sp macro="" textlink="">
      <xdr:nvSpPr>
        <xdr:cNvPr id="465" name="n_3mainValue【市民会館】&#10;一人当たり面積"/>
        <xdr:cNvSpPr txBox="1"/>
      </xdr:nvSpPr>
      <xdr:spPr>
        <a:xfrm>
          <a:off x="7626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53548</xdr:rowOff>
    </xdr:from>
    <xdr:ext cx="469744" cy="259045"/>
    <xdr:sp macro="" textlink="">
      <xdr:nvSpPr>
        <xdr:cNvPr id="466" name="n_4mainValue【市民会館】&#10;一人当たり面積"/>
        <xdr:cNvSpPr txBox="1"/>
      </xdr:nvSpPr>
      <xdr:spPr>
        <a:xfrm>
          <a:off x="6737427" y="1839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92" name="直線コネクタ 491"/>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95" name="【一般廃棄物処理施設】&#10;有形固定資産減価償却率最大値テキスト"/>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96" name="直線コネクタ 495"/>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97" name="【一般廃棄物処理施設】&#10;有形固定資産減価償却率平均値テキスト"/>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98" name="フローチャート: 判断 497"/>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99" name="フローチャート: 判断 498"/>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00" name="フローチャート: 判断 499"/>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01" name="フローチャート: 判断 500"/>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02" name="フローチャート: 判断 501"/>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115207</xdr:rowOff>
    </xdr:from>
    <xdr:to>
      <xdr:col>81</xdr:col>
      <xdr:colOff>101600</xdr:colOff>
      <xdr:row>41</xdr:row>
      <xdr:rowOff>45357</xdr:rowOff>
    </xdr:to>
    <xdr:sp macro="" textlink="">
      <xdr:nvSpPr>
        <xdr:cNvPr id="508" name="楕円 507"/>
        <xdr:cNvSpPr/>
      </xdr:nvSpPr>
      <xdr:spPr>
        <a:xfrm>
          <a:off x="15430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115207</xdr:rowOff>
    </xdr:from>
    <xdr:to>
      <xdr:col>76</xdr:col>
      <xdr:colOff>165100</xdr:colOff>
      <xdr:row>41</xdr:row>
      <xdr:rowOff>45357</xdr:rowOff>
    </xdr:to>
    <xdr:sp macro="" textlink="">
      <xdr:nvSpPr>
        <xdr:cNvPr id="509" name="楕円 508"/>
        <xdr:cNvSpPr/>
      </xdr:nvSpPr>
      <xdr:spPr>
        <a:xfrm>
          <a:off x="14541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166007</xdr:rowOff>
    </xdr:from>
    <xdr:to>
      <xdr:col>81</xdr:col>
      <xdr:colOff>50800</xdr:colOff>
      <xdr:row>40</xdr:row>
      <xdr:rowOff>166007</xdr:rowOff>
    </xdr:to>
    <xdr:cxnSp macro="">
      <xdr:nvCxnSpPr>
        <xdr:cNvPr id="510" name="直線コネクタ 509"/>
        <xdr:cNvCxnSpPr/>
      </xdr:nvCxnSpPr>
      <xdr:spPr>
        <a:xfrm>
          <a:off x="14592300" y="7024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xdr:rowOff>
    </xdr:from>
    <xdr:to>
      <xdr:col>72</xdr:col>
      <xdr:colOff>38100</xdr:colOff>
      <xdr:row>41</xdr:row>
      <xdr:rowOff>102507</xdr:rowOff>
    </xdr:to>
    <xdr:sp macro="" textlink="">
      <xdr:nvSpPr>
        <xdr:cNvPr id="511" name="楕円 510"/>
        <xdr:cNvSpPr/>
      </xdr:nvSpPr>
      <xdr:spPr>
        <a:xfrm>
          <a:off x="13652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51707</xdr:rowOff>
    </xdr:to>
    <xdr:cxnSp macro="">
      <xdr:nvCxnSpPr>
        <xdr:cNvPr id="512" name="直線コネクタ 511"/>
        <xdr:cNvCxnSpPr/>
      </xdr:nvCxnSpPr>
      <xdr:spPr>
        <a:xfrm flipV="1">
          <a:off x="13703300" y="70240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156028</xdr:rowOff>
    </xdr:from>
    <xdr:to>
      <xdr:col>67</xdr:col>
      <xdr:colOff>101600</xdr:colOff>
      <xdr:row>41</xdr:row>
      <xdr:rowOff>86178</xdr:rowOff>
    </xdr:to>
    <xdr:sp macro="" textlink="">
      <xdr:nvSpPr>
        <xdr:cNvPr id="513" name="楕円 512"/>
        <xdr:cNvSpPr/>
      </xdr:nvSpPr>
      <xdr:spPr>
        <a:xfrm>
          <a:off x="12763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35378</xdr:rowOff>
    </xdr:from>
    <xdr:to>
      <xdr:col>71</xdr:col>
      <xdr:colOff>177800</xdr:colOff>
      <xdr:row>41</xdr:row>
      <xdr:rowOff>51707</xdr:rowOff>
    </xdr:to>
    <xdr:cxnSp macro="">
      <xdr:nvCxnSpPr>
        <xdr:cNvPr id="514" name="直線コネクタ 513"/>
        <xdr:cNvCxnSpPr/>
      </xdr:nvCxnSpPr>
      <xdr:spPr>
        <a:xfrm>
          <a:off x="12814300" y="7064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515" name="n_1aveValue【一般廃棄物処理施設】&#10;有形固定資産減価償却率"/>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16" name="n_2aveValue【一般廃棄物処理施設】&#10;有形固定資産減価償却率"/>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17" name="n_3aveValue【一般廃棄物処理施設】&#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18"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36484</xdr:rowOff>
    </xdr:from>
    <xdr:ext cx="405111" cy="259045"/>
    <xdr:sp macro="" textlink="">
      <xdr:nvSpPr>
        <xdr:cNvPr id="519" name="n_1mainValue【一般廃棄物処理施設】&#10;有形固定資産減価償却率"/>
        <xdr:cNvSpPr txBox="1"/>
      </xdr:nvSpPr>
      <xdr:spPr>
        <a:xfrm>
          <a:off x="152660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36484</xdr:rowOff>
    </xdr:from>
    <xdr:ext cx="405111" cy="259045"/>
    <xdr:sp macro="" textlink="">
      <xdr:nvSpPr>
        <xdr:cNvPr id="520" name="n_2mainValue【一般廃棄物処理施設】&#10;有形固定資産減価償却率"/>
        <xdr:cNvSpPr txBox="1"/>
      </xdr:nvSpPr>
      <xdr:spPr>
        <a:xfrm>
          <a:off x="14389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93634</xdr:rowOff>
    </xdr:from>
    <xdr:ext cx="405111" cy="259045"/>
    <xdr:sp macro="" textlink="">
      <xdr:nvSpPr>
        <xdr:cNvPr id="521" name="n_3mainValue【一般廃棄物処理施設】&#10;有形固定資産減価償却率"/>
        <xdr:cNvSpPr txBox="1"/>
      </xdr:nvSpPr>
      <xdr:spPr>
        <a:xfrm>
          <a:off x="13500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77305</xdr:rowOff>
    </xdr:from>
    <xdr:ext cx="405111" cy="259045"/>
    <xdr:sp macro="" textlink="">
      <xdr:nvSpPr>
        <xdr:cNvPr id="522" name="n_4mainValue【一般廃棄物処理施設】&#10;有形固定資産減価償却率"/>
        <xdr:cNvSpPr txBox="1"/>
      </xdr:nvSpPr>
      <xdr:spPr>
        <a:xfrm>
          <a:off x="12611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3" name="直線コネクタ 53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4" name="テキスト ボックス 53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36" name="テキスト ボックス 535"/>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7" name="直線コネクタ 53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38" name="テキスト ボックス 537"/>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0" name="テキスト ボックス 53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42" name="直線コネクタ 541"/>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43" name="【一般廃棄物処理施設】&#10;一人当たり有形固定資産（償却資産）額最小値テキスト"/>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44" name="直線コネクタ 543"/>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45" name="【一般廃棄物処理施設】&#10;一人当たり有形固定資産（償却資産）額最大値テキスト"/>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46" name="直線コネクタ 545"/>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547" name="【一般廃棄物処理施設】&#10;一人当たり有形固定資産（償却資産）額平均値テキスト"/>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48" name="フローチャート: 判断 547"/>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49" name="フローチャート: 判断 548"/>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50" name="フローチャート: 判断 549"/>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51" name="フローチャート: 判断 550"/>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52" name="フローチャート: 判断 551"/>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93935</xdr:rowOff>
    </xdr:from>
    <xdr:to>
      <xdr:col>112</xdr:col>
      <xdr:colOff>38100</xdr:colOff>
      <xdr:row>41</xdr:row>
      <xdr:rowOff>24085</xdr:rowOff>
    </xdr:to>
    <xdr:sp macro="" textlink="">
      <xdr:nvSpPr>
        <xdr:cNvPr id="558" name="楕円 557"/>
        <xdr:cNvSpPr/>
      </xdr:nvSpPr>
      <xdr:spPr>
        <a:xfrm>
          <a:off x="21272500" y="69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94968</xdr:rowOff>
    </xdr:from>
    <xdr:to>
      <xdr:col>107</xdr:col>
      <xdr:colOff>101600</xdr:colOff>
      <xdr:row>41</xdr:row>
      <xdr:rowOff>25118</xdr:rowOff>
    </xdr:to>
    <xdr:sp macro="" textlink="">
      <xdr:nvSpPr>
        <xdr:cNvPr id="559" name="楕円 558"/>
        <xdr:cNvSpPr/>
      </xdr:nvSpPr>
      <xdr:spPr>
        <a:xfrm>
          <a:off x="20383500" y="69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144735</xdr:rowOff>
    </xdr:from>
    <xdr:to>
      <xdr:col>111</xdr:col>
      <xdr:colOff>177800</xdr:colOff>
      <xdr:row>40</xdr:row>
      <xdr:rowOff>145768</xdr:rowOff>
    </xdr:to>
    <xdr:cxnSp macro="">
      <xdr:nvCxnSpPr>
        <xdr:cNvPr id="560" name="直線コネクタ 559"/>
        <xdr:cNvCxnSpPr/>
      </xdr:nvCxnSpPr>
      <xdr:spPr>
        <a:xfrm flipV="1">
          <a:off x="20434300" y="7002735"/>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61011</xdr:rowOff>
    </xdr:from>
    <xdr:to>
      <xdr:col>102</xdr:col>
      <xdr:colOff>165100</xdr:colOff>
      <xdr:row>40</xdr:row>
      <xdr:rowOff>162611</xdr:rowOff>
    </xdr:to>
    <xdr:sp macro="" textlink="">
      <xdr:nvSpPr>
        <xdr:cNvPr id="561" name="楕円 560"/>
        <xdr:cNvSpPr/>
      </xdr:nvSpPr>
      <xdr:spPr>
        <a:xfrm>
          <a:off x="19494500" y="69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111811</xdr:rowOff>
    </xdr:from>
    <xdr:to>
      <xdr:col>107</xdr:col>
      <xdr:colOff>50800</xdr:colOff>
      <xdr:row>40</xdr:row>
      <xdr:rowOff>145768</xdr:rowOff>
    </xdr:to>
    <xdr:cxnSp macro="">
      <xdr:nvCxnSpPr>
        <xdr:cNvPr id="562" name="直線コネクタ 561"/>
        <xdr:cNvCxnSpPr/>
      </xdr:nvCxnSpPr>
      <xdr:spPr>
        <a:xfrm>
          <a:off x="19545300" y="6969811"/>
          <a:ext cx="889000" cy="3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62316</xdr:rowOff>
    </xdr:from>
    <xdr:to>
      <xdr:col>98</xdr:col>
      <xdr:colOff>38100</xdr:colOff>
      <xdr:row>40</xdr:row>
      <xdr:rowOff>163916</xdr:rowOff>
    </xdr:to>
    <xdr:sp macro="" textlink="">
      <xdr:nvSpPr>
        <xdr:cNvPr id="563" name="楕円 562"/>
        <xdr:cNvSpPr/>
      </xdr:nvSpPr>
      <xdr:spPr>
        <a:xfrm>
          <a:off x="18605500" y="692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111811</xdr:rowOff>
    </xdr:from>
    <xdr:to>
      <xdr:col>102</xdr:col>
      <xdr:colOff>114300</xdr:colOff>
      <xdr:row>40</xdr:row>
      <xdr:rowOff>113116</xdr:rowOff>
    </xdr:to>
    <xdr:cxnSp macro="">
      <xdr:nvCxnSpPr>
        <xdr:cNvPr id="564" name="直線コネクタ 563"/>
        <xdr:cNvCxnSpPr/>
      </xdr:nvCxnSpPr>
      <xdr:spPr>
        <a:xfrm flipV="1">
          <a:off x="18656300" y="6969811"/>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565" name="n_1aveValue【一般廃棄物処理施設】&#10;一人当たり有形固定資産（償却資産）額"/>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566" name="n_2aveValue【一般廃棄物処理施設】&#10;一人当たり有形固定資産（償却資産）額"/>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567" name="n_3aveValue【一般廃棄物処理施設】&#10;一人当たり有形固定資産（償却資産）額"/>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68" name="n_4aveValue【一般廃棄物処理施設】&#10;一人当たり有形固定資産（償却資産）額"/>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15212</xdr:rowOff>
    </xdr:from>
    <xdr:ext cx="534377" cy="259045"/>
    <xdr:sp macro="" textlink="">
      <xdr:nvSpPr>
        <xdr:cNvPr id="569" name="n_1mainValue【一般廃棄物処理施設】&#10;一人当たり有形固定資産（償却資産）額"/>
        <xdr:cNvSpPr txBox="1"/>
      </xdr:nvSpPr>
      <xdr:spPr>
        <a:xfrm>
          <a:off x="21043411" y="70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16245</xdr:rowOff>
    </xdr:from>
    <xdr:ext cx="534377" cy="259045"/>
    <xdr:sp macro="" textlink="">
      <xdr:nvSpPr>
        <xdr:cNvPr id="570" name="n_2mainValue【一般廃棄物処理施設】&#10;一人当たり有形固定資産（償却資産）額"/>
        <xdr:cNvSpPr txBox="1"/>
      </xdr:nvSpPr>
      <xdr:spPr>
        <a:xfrm>
          <a:off x="20167111" y="70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7688</xdr:rowOff>
    </xdr:from>
    <xdr:ext cx="599010" cy="259045"/>
    <xdr:sp macro="" textlink="">
      <xdr:nvSpPr>
        <xdr:cNvPr id="571" name="n_3mainValue【一般廃棄物処理施設】&#10;一人当たり有形固定資産（償却資産）額"/>
        <xdr:cNvSpPr txBox="1"/>
      </xdr:nvSpPr>
      <xdr:spPr>
        <a:xfrm>
          <a:off x="19245795" y="669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8993</xdr:rowOff>
    </xdr:from>
    <xdr:ext cx="599010" cy="259045"/>
    <xdr:sp macro="" textlink="">
      <xdr:nvSpPr>
        <xdr:cNvPr id="572" name="n_4mainValue【一般廃棄物処理施設】&#10;一人当たり有形固定資産（償却資産）額"/>
        <xdr:cNvSpPr txBox="1"/>
      </xdr:nvSpPr>
      <xdr:spPr>
        <a:xfrm>
          <a:off x="18356795" y="669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4" name="直線コネクタ 5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5" name="テキスト ボックス 58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6" name="直線コネクタ 5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7" name="テキスト ボックス 5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8" name="直線コネクタ 5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9" name="テキスト ボックス 5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0" name="直線コネクタ 5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1" name="テキスト ボックス 5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2" name="直線コネクタ 5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3" name="テキスト ボックス 59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97" name="直線コネクタ 596"/>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98"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99" name="直線コネクタ 598"/>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00" name="【保健センター・保健所】&#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01" name="直線コネクタ 600"/>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602" name="【保健センター・保健所】&#10;有形固定資産減価償却率平均値テキスト"/>
        <xdr:cNvSpPr txBox="1"/>
      </xdr:nvSpPr>
      <xdr:spPr>
        <a:xfrm>
          <a:off x="16357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03" name="フローチャート: 判断 602"/>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04" name="フローチャート: 判断 603"/>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05" name="フローチャート: 判断 604"/>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06" name="フローチャート: 判断 605"/>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607" name="フローチャート: 判断 606"/>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613" name="楕円 612"/>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120650</xdr:rowOff>
    </xdr:from>
    <xdr:to>
      <xdr:col>76</xdr:col>
      <xdr:colOff>165100</xdr:colOff>
      <xdr:row>58</xdr:row>
      <xdr:rowOff>50800</xdr:rowOff>
    </xdr:to>
    <xdr:sp macro="" textlink="">
      <xdr:nvSpPr>
        <xdr:cNvPr id="614" name="楕円 613"/>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38100</xdr:rowOff>
    </xdr:to>
    <xdr:cxnSp macro="">
      <xdr:nvCxnSpPr>
        <xdr:cNvPr id="615" name="直線コネクタ 614"/>
        <xdr:cNvCxnSpPr/>
      </xdr:nvCxnSpPr>
      <xdr:spPr>
        <a:xfrm>
          <a:off x="14592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82550</xdr:rowOff>
    </xdr:from>
    <xdr:to>
      <xdr:col>72</xdr:col>
      <xdr:colOff>38100</xdr:colOff>
      <xdr:row>58</xdr:row>
      <xdr:rowOff>12700</xdr:rowOff>
    </xdr:to>
    <xdr:sp macro="" textlink="">
      <xdr:nvSpPr>
        <xdr:cNvPr id="616" name="楕円 615"/>
        <xdr:cNvSpPr/>
      </xdr:nvSpPr>
      <xdr:spPr>
        <a:xfrm>
          <a:off x="1365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0</xdr:rowOff>
    </xdr:to>
    <xdr:cxnSp macro="">
      <xdr:nvCxnSpPr>
        <xdr:cNvPr id="617" name="直線コネクタ 616"/>
        <xdr:cNvCxnSpPr/>
      </xdr:nvCxnSpPr>
      <xdr:spPr>
        <a:xfrm>
          <a:off x="13703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44450</xdr:rowOff>
    </xdr:from>
    <xdr:to>
      <xdr:col>67</xdr:col>
      <xdr:colOff>101600</xdr:colOff>
      <xdr:row>57</xdr:row>
      <xdr:rowOff>146050</xdr:rowOff>
    </xdr:to>
    <xdr:sp macro="" textlink="">
      <xdr:nvSpPr>
        <xdr:cNvPr id="618" name="楕円 617"/>
        <xdr:cNvSpPr/>
      </xdr:nvSpPr>
      <xdr:spPr>
        <a:xfrm>
          <a:off x="12763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95250</xdr:rowOff>
    </xdr:from>
    <xdr:to>
      <xdr:col>71</xdr:col>
      <xdr:colOff>177800</xdr:colOff>
      <xdr:row>57</xdr:row>
      <xdr:rowOff>133350</xdr:rowOff>
    </xdr:to>
    <xdr:cxnSp macro="">
      <xdr:nvCxnSpPr>
        <xdr:cNvPr id="619" name="直線コネクタ 618"/>
        <xdr:cNvCxnSpPr/>
      </xdr:nvCxnSpPr>
      <xdr:spPr>
        <a:xfrm>
          <a:off x="12814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20" name="n_1aveValue【保健センター・保健所】&#10;有形固定資産減価償却率"/>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621" name="n_2aveValue【保健センター・保健所】&#10;有形固定資産減価償却率"/>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22" name="n_3aveValue【保健センター・保健所】&#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623" name="n_4aveValue【保健センター・保健所】&#10;有形固定資産減価償却率"/>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624" name="n_1mainValue【保健センター・保健所】&#10;有形固定資産減価償却率"/>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625" name="n_2mainValue【保健センター・保健所】&#10;有形固定資産減価償却率"/>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29227</xdr:rowOff>
    </xdr:from>
    <xdr:ext cx="405111" cy="259045"/>
    <xdr:sp macro="" textlink="">
      <xdr:nvSpPr>
        <xdr:cNvPr id="626" name="n_3mainValue【保健センター・保健所】&#10;有形固定資産減価償却率"/>
        <xdr:cNvSpPr txBox="1"/>
      </xdr:nvSpPr>
      <xdr:spPr>
        <a:xfrm>
          <a:off x="13500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627" name="n_4mainValue【保健センター・保健所】&#10;有形固定資産減価償却率"/>
        <xdr:cNvSpPr txBox="1"/>
      </xdr:nvSpPr>
      <xdr:spPr>
        <a:xfrm>
          <a:off x="12611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51" name="直線コネクタ 650"/>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52" name="【保健センター・保健所】&#10;一人当たり面積最小値テキスト"/>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53" name="直線コネクタ 652"/>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54" name="【保健センター・保健所】&#10;一人当たり面積最大値テキスト"/>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55" name="直線コネクタ 654"/>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56"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57" name="フローチャート: 判断 656"/>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58" name="フローチャート: 判断 657"/>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59" name="フローチャート: 判断 658"/>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60" name="フローチャート: 判断 659"/>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661" name="フローチャート: 判断 660"/>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54610</xdr:rowOff>
    </xdr:from>
    <xdr:to>
      <xdr:col>112</xdr:col>
      <xdr:colOff>38100</xdr:colOff>
      <xdr:row>63</xdr:row>
      <xdr:rowOff>156210</xdr:rowOff>
    </xdr:to>
    <xdr:sp macro="" textlink="">
      <xdr:nvSpPr>
        <xdr:cNvPr id="667" name="楕円 666"/>
        <xdr:cNvSpPr/>
      </xdr:nvSpPr>
      <xdr:spPr>
        <a:xfrm>
          <a:off x="21272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57150</xdr:rowOff>
    </xdr:from>
    <xdr:to>
      <xdr:col>107</xdr:col>
      <xdr:colOff>101600</xdr:colOff>
      <xdr:row>63</xdr:row>
      <xdr:rowOff>158750</xdr:rowOff>
    </xdr:to>
    <xdr:sp macro="" textlink="">
      <xdr:nvSpPr>
        <xdr:cNvPr id="668" name="楕円 667"/>
        <xdr:cNvSpPr/>
      </xdr:nvSpPr>
      <xdr:spPr>
        <a:xfrm>
          <a:off x="20383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105410</xdr:rowOff>
    </xdr:from>
    <xdr:to>
      <xdr:col>111</xdr:col>
      <xdr:colOff>177800</xdr:colOff>
      <xdr:row>63</xdr:row>
      <xdr:rowOff>107950</xdr:rowOff>
    </xdr:to>
    <xdr:cxnSp macro="">
      <xdr:nvCxnSpPr>
        <xdr:cNvPr id="669" name="直線コネクタ 668"/>
        <xdr:cNvCxnSpPr/>
      </xdr:nvCxnSpPr>
      <xdr:spPr>
        <a:xfrm flipV="1">
          <a:off x="20434300" y="109067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670" name="楕円 669"/>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107950</xdr:rowOff>
    </xdr:from>
    <xdr:to>
      <xdr:col>107</xdr:col>
      <xdr:colOff>50800</xdr:colOff>
      <xdr:row>63</xdr:row>
      <xdr:rowOff>110490</xdr:rowOff>
    </xdr:to>
    <xdr:cxnSp macro="">
      <xdr:nvCxnSpPr>
        <xdr:cNvPr id="671" name="直線コネクタ 670"/>
        <xdr:cNvCxnSpPr/>
      </xdr:nvCxnSpPr>
      <xdr:spPr>
        <a:xfrm flipV="1">
          <a:off x="19545300" y="10909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62230</xdr:rowOff>
    </xdr:from>
    <xdr:to>
      <xdr:col>98</xdr:col>
      <xdr:colOff>38100</xdr:colOff>
      <xdr:row>63</xdr:row>
      <xdr:rowOff>163830</xdr:rowOff>
    </xdr:to>
    <xdr:sp macro="" textlink="">
      <xdr:nvSpPr>
        <xdr:cNvPr id="672" name="楕円 671"/>
        <xdr:cNvSpPr/>
      </xdr:nvSpPr>
      <xdr:spPr>
        <a:xfrm>
          <a:off x="18605500" y="10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113030</xdr:rowOff>
    </xdr:to>
    <xdr:cxnSp macro="">
      <xdr:nvCxnSpPr>
        <xdr:cNvPr id="673" name="直線コネクタ 672"/>
        <xdr:cNvCxnSpPr/>
      </xdr:nvCxnSpPr>
      <xdr:spPr>
        <a:xfrm flipV="1">
          <a:off x="18656300" y="10911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674" name="n_1aveValue【保健センター・保健所】&#10;一人当たり面積"/>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675" name="n_2aveValue【保健センター・保健所】&#10;一人当たり面積"/>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76" name="n_3aveValue【保健センター・保健所】&#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677" name="n_4aveValue【保健センター・保健所】&#10;一人当たり面積"/>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147337</xdr:rowOff>
    </xdr:from>
    <xdr:ext cx="469744" cy="259045"/>
    <xdr:sp macro="" textlink="">
      <xdr:nvSpPr>
        <xdr:cNvPr id="678" name="n_1mainValue【保健センター・保健所】&#10;一人当たり面積"/>
        <xdr:cNvSpPr txBox="1"/>
      </xdr:nvSpPr>
      <xdr:spPr>
        <a:xfrm>
          <a:off x="210757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149877</xdr:rowOff>
    </xdr:from>
    <xdr:ext cx="469744" cy="259045"/>
    <xdr:sp macro="" textlink="">
      <xdr:nvSpPr>
        <xdr:cNvPr id="679" name="n_2mainValue【保健センター・保健所】&#10;一人当たり面積"/>
        <xdr:cNvSpPr txBox="1"/>
      </xdr:nvSpPr>
      <xdr:spPr>
        <a:xfrm>
          <a:off x="20199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680" name="n_3mainValue【保健センター・保健所】&#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154957</xdr:rowOff>
    </xdr:from>
    <xdr:ext cx="469744" cy="259045"/>
    <xdr:sp macro="" textlink="">
      <xdr:nvSpPr>
        <xdr:cNvPr id="681" name="n_4mainValue【保健センター・保健所】&#10;一人当たり面積"/>
        <xdr:cNvSpPr txBox="1"/>
      </xdr:nvSpPr>
      <xdr:spPr>
        <a:xfrm>
          <a:off x="18421427" y="1095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3" name="直線コネクタ 6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4" name="テキスト ボックス 69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5" name="直線コネクタ 6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6" name="テキスト ボックス 6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7" name="直線コネクタ 6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8" name="テキスト ボックス 6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9" name="直線コネクタ 6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0" name="テキスト ボックス 6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1" name="直線コネクタ 7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2" name="テキスト ボックス 70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4" name="テキスト ボックス 70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06" name="直線コネクタ 705"/>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7"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8" name="直線コネクタ 70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09"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10" name="直線コネクタ 709"/>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11" name="【消防施設】&#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12" name="フローチャート: 判断 711"/>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13" name="フローチャート: 判断 712"/>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14" name="フローチャート: 判断 713"/>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15" name="フローチャート: 判断 714"/>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716" name="フローチャート: 判断 715"/>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722" name="楕円 721"/>
        <xdr:cNvSpPr/>
      </xdr:nvSpPr>
      <xdr:spPr>
        <a:xfrm>
          <a:off x="15430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116839</xdr:rowOff>
    </xdr:from>
    <xdr:to>
      <xdr:col>76</xdr:col>
      <xdr:colOff>165100</xdr:colOff>
      <xdr:row>81</xdr:row>
      <xdr:rowOff>46989</xdr:rowOff>
    </xdr:to>
    <xdr:sp macro="" textlink="">
      <xdr:nvSpPr>
        <xdr:cNvPr id="723" name="楕円 722"/>
        <xdr:cNvSpPr/>
      </xdr:nvSpPr>
      <xdr:spPr>
        <a:xfrm>
          <a:off x="14541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68580</xdr:rowOff>
    </xdr:to>
    <xdr:cxnSp macro="">
      <xdr:nvCxnSpPr>
        <xdr:cNvPr id="724" name="直線コネクタ 723"/>
        <xdr:cNvCxnSpPr/>
      </xdr:nvCxnSpPr>
      <xdr:spPr>
        <a:xfrm>
          <a:off x="14592300" y="13883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53975</xdr:rowOff>
    </xdr:from>
    <xdr:to>
      <xdr:col>72</xdr:col>
      <xdr:colOff>38100</xdr:colOff>
      <xdr:row>80</xdr:row>
      <xdr:rowOff>155575</xdr:rowOff>
    </xdr:to>
    <xdr:sp macro="" textlink="">
      <xdr:nvSpPr>
        <xdr:cNvPr id="725" name="楕円 724"/>
        <xdr:cNvSpPr/>
      </xdr:nvSpPr>
      <xdr:spPr>
        <a:xfrm>
          <a:off x="13652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104775</xdr:rowOff>
    </xdr:from>
    <xdr:to>
      <xdr:col>76</xdr:col>
      <xdr:colOff>114300</xdr:colOff>
      <xdr:row>80</xdr:row>
      <xdr:rowOff>167639</xdr:rowOff>
    </xdr:to>
    <xdr:cxnSp macro="">
      <xdr:nvCxnSpPr>
        <xdr:cNvPr id="726" name="直線コネクタ 725"/>
        <xdr:cNvCxnSpPr/>
      </xdr:nvCxnSpPr>
      <xdr:spPr>
        <a:xfrm>
          <a:off x="13703300" y="138207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65405</xdr:rowOff>
    </xdr:from>
    <xdr:to>
      <xdr:col>67</xdr:col>
      <xdr:colOff>101600</xdr:colOff>
      <xdr:row>80</xdr:row>
      <xdr:rowOff>167005</xdr:rowOff>
    </xdr:to>
    <xdr:sp macro="" textlink="">
      <xdr:nvSpPr>
        <xdr:cNvPr id="727" name="楕円 726"/>
        <xdr:cNvSpPr/>
      </xdr:nvSpPr>
      <xdr:spPr>
        <a:xfrm>
          <a:off x="12763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104775</xdr:rowOff>
    </xdr:from>
    <xdr:to>
      <xdr:col>71</xdr:col>
      <xdr:colOff>177800</xdr:colOff>
      <xdr:row>80</xdr:row>
      <xdr:rowOff>116205</xdr:rowOff>
    </xdr:to>
    <xdr:cxnSp macro="">
      <xdr:nvCxnSpPr>
        <xdr:cNvPr id="728" name="直線コネクタ 727"/>
        <xdr:cNvCxnSpPr/>
      </xdr:nvCxnSpPr>
      <xdr:spPr>
        <a:xfrm flipV="1">
          <a:off x="12814300" y="13820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29"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30" name="n_2aveValue【消防施設】&#10;有形固定資産減価償却率"/>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31" name="n_3aveValue【消防施設】&#10;有形固定資産減価償却率"/>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732" name="n_4aveValue【消防施設】&#10;有形固定資産減価償却率"/>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733" name="n_1mainValue【消防施設】&#10;有形固定資産減価償却率"/>
        <xdr:cNvSpPr txBox="1"/>
      </xdr:nvSpPr>
      <xdr:spPr>
        <a:xfrm>
          <a:off x="152660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63516</xdr:rowOff>
    </xdr:from>
    <xdr:ext cx="405111" cy="259045"/>
    <xdr:sp macro="" textlink="">
      <xdr:nvSpPr>
        <xdr:cNvPr id="734" name="n_2mainValue【消防施設】&#10;有形固定資産減価償却率"/>
        <xdr:cNvSpPr txBox="1"/>
      </xdr:nvSpPr>
      <xdr:spPr>
        <a:xfrm>
          <a:off x="14389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652</xdr:rowOff>
    </xdr:from>
    <xdr:ext cx="405111" cy="259045"/>
    <xdr:sp macro="" textlink="">
      <xdr:nvSpPr>
        <xdr:cNvPr id="735" name="n_3mainValue【消防施設】&#10;有形固定資産減価償却率"/>
        <xdr:cNvSpPr txBox="1"/>
      </xdr:nvSpPr>
      <xdr:spPr>
        <a:xfrm>
          <a:off x="13500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12082</xdr:rowOff>
    </xdr:from>
    <xdr:ext cx="405111" cy="259045"/>
    <xdr:sp macro="" textlink="">
      <xdr:nvSpPr>
        <xdr:cNvPr id="736" name="n_4mainValue【消防施設】&#10;有形固定資産減価償却率"/>
        <xdr:cNvSpPr txBox="1"/>
      </xdr:nvSpPr>
      <xdr:spPr>
        <a:xfrm>
          <a:off x="12611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7" name="直線コネクタ 74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8" name="テキスト ボックス 74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9" name="直線コネクタ 74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0" name="テキスト ボックス 74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1" name="直線コネクタ 75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2" name="テキスト ボックス 75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3" name="直線コネクタ 75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4" name="テキスト ボックス 75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58" name="直線コネクタ 757"/>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59"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60" name="直線コネクタ 759"/>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61" name="【消防施設】&#10;一人当たり面積最大値テキスト"/>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62" name="直線コネクタ 761"/>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763" name="【消防施設】&#10;一人当たり面積平均値テキスト"/>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64" name="フローチャート: 判断 763"/>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65" name="フローチャート: 判断 764"/>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66" name="フローチャート: 判断 765"/>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67" name="フローチャート: 判断 76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68" name="フローチャート: 判断 767"/>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774" name="楕円 773"/>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90170</xdr:rowOff>
    </xdr:from>
    <xdr:to>
      <xdr:col>107</xdr:col>
      <xdr:colOff>101600</xdr:colOff>
      <xdr:row>85</xdr:row>
      <xdr:rowOff>20320</xdr:rowOff>
    </xdr:to>
    <xdr:sp macro="" textlink="">
      <xdr:nvSpPr>
        <xdr:cNvPr id="775" name="楕円 774"/>
        <xdr:cNvSpPr/>
      </xdr:nvSpPr>
      <xdr:spPr>
        <a:xfrm>
          <a:off x="2038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140970</xdr:rowOff>
    </xdr:to>
    <xdr:cxnSp macro="">
      <xdr:nvCxnSpPr>
        <xdr:cNvPr id="776" name="直線コネクタ 775"/>
        <xdr:cNvCxnSpPr/>
      </xdr:nvCxnSpPr>
      <xdr:spPr>
        <a:xfrm flipV="1">
          <a:off x="20434300" y="145359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777" name="楕円 776"/>
        <xdr:cNvSpPr/>
      </xdr:nvSpPr>
      <xdr:spPr>
        <a:xfrm>
          <a:off x="19494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140970</xdr:rowOff>
    </xdr:from>
    <xdr:to>
      <xdr:col>107</xdr:col>
      <xdr:colOff>50800</xdr:colOff>
      <xdr:row>84</xdr:row>
      <xdr:rowOff>147828</xdr:rowOff>
    </xdr:to>
    <xdr:cxnSp macro="">
      <xdr:nvCxnSpPr>
        <xdr:cNvPr id="778" name="直線コネクタ 777"/>
        <xdr:cNvCxnSpPr/>
      </xdr:nvCxnSpPr>
      <xdr:spPr>
        <a:xfrm flipV="1">
          <a:off x="19545300" y="145427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79" name="楕円 778"/>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84</xdr:row>
      <xdr:rowOff>156972</xdr:rowOff>
    </xdr:to>
    <xdr:cxnSp macro="">
      <xdr:nvCxnSpPr>
        <xdr:cNvPr id="780" name="直線コネクタ 779"/>
        <xdr:cNvCxnSpPr/>
      </xdr:nvCxnSpPr>
      <xdr:spPr>
        <a:xfrm flipV="1">
          <a:off x="18656300" y="14549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781"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82" name="n_2ave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83"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784"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785"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11447</xdr:rowOff>
    </xdr:from>
    <xdr:ext cx="469744" cy="259045"/>
    <xdr:sp macro="" textlink="">
      <xdr:nvSpPr>
        <xdr:cNvPr id="786" name="n_2mainValue【消防施設】&#10;一人当たり面積"/>
        <xdr:cNvSpPr txBox="1"/>
      </xdr:nvSpPr>
      <xdr:spPr>
        <a:xfrm>
          <a:off x="20199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787" name="n_3mainValue【消防施設】&#10;一人当たり面積"/>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88" name="n_4mainValue【消防施設】&#10;一人当たり面積"/>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14" name="直線コネクタ 813"/>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15"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16" name="直線コネクタ 815"/>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17" name="【庁舎】&#10;有形固定資産減価償却率最大値テキスト"/>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18" name="直線コネクタ 81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19"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20" name="フローチャート: 判断 819"/>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21" name="フローチャート: 判断 820"/>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22" name="フローチャート: 判断 821"/>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23" name="フローチャート: 判断 822"/>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824" name="フローチャート: 判断 823"/>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4173</xdr:rowOff>
    </xdr:from>
    <xdr:to>
      <xdr:col>81</xdr:col>
      <xdr:colOff>101600</xdr:colOff>
      <xdr:row>104</xdr:row>
      <xdr:rowOff>105773</xdr:rowOff>
    </xdr:to>
    <xdr:sp macro="" textlink="">
      <xdr:nvSpPr>
        <xdr:cNvPr id="830" name="楕円 829"/>
        <xdr:cNvSpPr/>
      </xdr:nvSpPr>
      <xdr:spPr>
        <a:xfrm>
          <a:off x="15430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142966</xdr:rowOff>
    </xdr:from>
    <xdr:to>
      <xdr:col>76</xdr:col>
      <xdr:colOff>165100</xdr:colOff>
      <xdr:row>104</xdr:row>
      <xdr:rowOff>73116</xdr:rowOff>
    </xdr:to>
    <xdr:sp macro="" textlink="">
      <xdr:nvSpPr>
        <xdr:cNvPr id="831" name="楕円 830"/>
        <xdr:cNvSpPr/>
      </xdr:nvSpPr>
      <xdr:spPr>
        <a:xfrm>
          <a:off x="14541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22316</xdr:rowOff>
    </xdr:from>
    <xdr:to>
      <xdr:col>81</xdr:col>
      <xdr:colOff>50800</xdr:colOff>
      <xdr:row>104</xdr:row>
      <xdr:rowOff>54973</xdr:rowOff>
    </xdr:to>
    <xdr:cxnSp macro="">
      <xdr:nvCxnSpPr>
        <xdr:cNvPr id="832" name="直線コネクタ 831"/>
        <xdr:cNvCxnSpPr/>
      </xdr:nvCxnSpPr>
      <xdr:spPr>
        <a:xfrm>
          <a:off x="14592300" y="178531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33" name="楕円 832"/>
        <xdr:cNvSpPr/>
      </xdr:nvSpPr>
      <xdr:spPr>
        <a:xfrm>
          <a:off x="13652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159476</xdr:rowOff>
    </xdr:from>
    <xdr:to>
      <xdr:col>76</xdr:col>
      <xdr:colOff>114300</xdr:colOff>
      <xdr:row>104</xdr:row>
      <xdr:rowOff>22316</xdr:rowOff>
    </xdr:to>
    <xdr:cxnSp macro="">
      <xdr:nvCxnSpPr>
        <xdr:cNvPr id="834" name="直線コネクタ 833"/>
        <xdr:cNvCxnSpPr/>
      </xdr:nvCxnSpPr>
      <xdr:spPr>
        <a:xfrm>
          <a:off x="13703300" y="1781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76019</xdr:rowOff>
    </xdr:from>
    <xdr:to>
      <xdr:col>67</xdr:col>
      <xdr:colOff>101600</xdr:colOff>
      <xdr:row>104</xdr:row>
      <xdr:rowOff>6169</xdr:rowOff>
    </xdr:to>
    <xdr:sp macro="" textlink="">
      <xdr:nvSpPr>
        <xdr:cNvPr id="835" name="楕円 834"/>
        <xdr:cNvSpPr/>
      </xdr:nvSpPr>
      <xdr:spPr>
        <a:xfrm>
          <a:off x="12763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126819</xdr:rowOff>
    </xdr:from>
    <xdr:to>
      <xdr:col>71</xdr:col>
      <xdr:colOff>177800</xdr:colOff>
      <xdr:row>103</xdr:row>
      <xdr:rowOff>159476</xdr:rowOff>
    </xdr:to>
    <xdr:cxnSp macro="">
      <xdr:nvCxnSpPr>
        <xdr:cNvPr id="836" name="直線コネクタ 835"/>
        <xdr:cNvCxnSpPr/>
      </xdr:nvCxnSpPr>
      <xdr:spPr>
        <a:xfrm>
          <a:off x="12814300" y="1778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37"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38"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39" name="n_3ave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840" name="n_4aveValue【庁舎】&#10;有形固定資産減価償却率"/>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122300</xdr:rowOff>
    </xdr:from>
    <xdr:ext cx="405111" cy="259045"/>
    <xdr:sp macro="" textlink="">
      <xdr:nvSpPr>
        <xdr:cNvPr id="841" name="n_1main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89643</xdr:rowOff>
    </xdr:from>
    <xdr:ext cx="405111" cy="259045"/>
    <xdr:sp macro="" textlink="">
      <xdr:nvSpPr>
        <xdr:cNvPr id="842" name="n_2mainValue【庁舎】&#10;有形固定資産減価償却率"/>
        <xdr:cNvSpPr txBox="1"/>
      </xdr:nvSpPr>
      <xdr:spPr>
        <a:xfrm>
          <a:off x="14389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43" name="n_3mainValue【庁舎】&#10;有形固定資産減価償却率"/>
        <xdr:cNvSpPr txBox="1"/>
      </xdr:nvSpPr>
      <xdr:spPr>
        <a:xfrm>
          <a:off x="13500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44" name="n_4mainValue【庁舎】&#10;有形固定資産減価償却率"/>
        <xdr:cNvSpPr txBox="1"/>
      </xdr:nvSpPr>
      <xdr:spPr>
        <a:xfrm>
          <a:off x="12611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5" name="テキスト ボックス 85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56" name="直線コネクタ 85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7" name="テキスト ボックス 85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8" name="直線コネクタ 85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9" name="テキスト ボックス 85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0" name="直線コネクタ 85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1" name="テキスト ボックス 86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2" name="直線コネクタ 86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3" name="テキスト ボックス 86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4" name="直線コネクタ 86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5" name="テキスト ボックス 86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6" name="直線コネクタ 8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7" name="テキスト ボックス 8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69" name="直線コネクタ 868"/>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70" name="【庁舎】&#10;一人当たり面積最小値テキスト"/>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71" name="直線コネクタ 870"/>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72" name="【庁舎】&#10;一人当たり面積最大値テキスト"/>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73" name="直線コネクタ 872"/>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874" name="【庁舎】&#10;一人当たり面積平均値テキスト"/>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75" name="フローチャート: 判断 874"/>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76" name="フローチャート: 判断 875"/>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77" name="フローチャート: 判断 876"/>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878" name="フローチャート: 判断 877"/>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879" name="フローチャート: 判断 878"/>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0" name="テキスト ボックス 8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1" name="テキスト ボックス 8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2" name="テキスト ボックス 8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3" name="テキスト ボックス 8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4" name="テキスト ボックス 8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85" name="楕円 884"/>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86" name="楕円 885"/>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30480</xdr:rowOff>
    </xdr:to>
    <xdr:cxnSp macro="">
      <xdr:nvCxnSpPr>
        <xdr:cNvPr id="887" name="直線コネクタ 886"/>
        <xdr:cNvCxnSpPr/>
      </xdr:nvCxnSpPr>
      <xdr:spPr>
        <a:xfrm flipV="1">
          <a:off x="20434300" y="183603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88" name="楕円 887"/>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41911</xdr:rowOff>
    </xdr:to>
    <xdr:cxnSp macro="">
      <xdr:nvCxnSpPr>
        <xdr:cNvPr id="889" name="直線コネクタ 888"/>
        <xdr:cNvCxnSpPr/>
      </xdr:nvCxnSpPr>
      <xdr:spPr>
        <a:xfrm flipV="1">
          <a:off x="19545300" y="18375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890" name="楕円 889"/>
        <xdr:cNvSpPr/>
      </xdr:nvSpPr>
      <xdr:spPr>
        <a:xfrm>
          <a:off x="18605500" y="183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52070</xdr:rowOff>
    </xdr:to>
    <xdr:cxnSp macro="">
      <xdr:nvCxnSpPr>
        <xdr:cNvPr id="891" name="直線コネクタ 890"/>
        <xdr:cNvCxnSpPr/>
      </xdr:nvCxnSpPr>
      <xdr:spPr>
        <a:xfrm flipV="1">
          <a:off x="18656300" y="183870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892" name="n_1aveValue【庁舎】&#10;一人当たり面積"/>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93" name="n_2aveValue【庁舎】&#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94" name="n_3aveValue【庁舎】&#10;一人当たり面積"/>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895" name="n_4aveValue【庁舎】&#10;一人当たり面積"/>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896" name="n_1mainValue【庁舎】&#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97" name="n_2mainValue【庁舎】&#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98" name="n_3mainValue【庁舎】&#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99" name="n_4mainValue【庁舎】&#10;一人当たり面積"/>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0" name="正方形/長方形 8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1" name="正方形/長方形 9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2" name="テキスト ボックス 9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年度の公会計分析が終了していないので、当該団体値が表示できない状態になっている。速やかに分析を終了させる必要がある。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一般廃棄物処理施設において有形固定資産減価償却率が高い状況であるが、近隣市町村と連携し、広域化施設の建設を進めているため、今後低下する見込みである。</a:t>
          </a:r>
        </a:p>
        <a:p>
          <a:r>
            <a:rPr kumimoji="1" lang="ja-JP" altLang="en-US" sz="1300">
              <a:latin typeface="ＭＳ Ｐゴシック" panose="020B0600070205080204" pitchFamily="50" charset="-128"/>
              <a:ea typeface="ＭＳ Ｐゴシック" panose="020B0600070205080204" pitchFamily="50" charset="-128"/>
            </a:rPr>
            <a:t>体育館と市民会館においては、複合化施設の完成により、大幅に低下した。</a:t>
          </a:r>
        </a:p>
        <a:p>
          <a:r>
            <a:rPr kumimoji="1" lang="ja-JP" altLang="en-US" sz="1300">
              <a:latin typeface="ＭＳ Ｐゴシック" panose="020B0600070205080204" pitchFamily="50" charset="-128"/>
              <a:ea typeface="ＭＳ Ｐゴシック" panose="020B0600070205080204" pitchFamily="50" charset="-128"/>
            </a:rPr>
            <a:t>その他施設については、糸田町公共施設等総合管理計画を基本方針とする個別計画の策定を予定しており、その計画に基づいた維持補修等の管理を行っていく。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前年度と比較して</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ポイント微減。主な産業もなく大規模な企業もないため、財政基盤が弱く、類似団体より</a:t>
          </a:r>
          <a:r>
            <a:rPr kumimoji="1" lang="en-US" altLang="ja-JP" sz="1300" baseline="0">
              <a:latin typeface="ＭＳ Ｐゴシック" panose="020B0600070205080204" pitchFamily="50" charset="-128"/>
              <a:ea typeface="ＭＳ Ｐゴシック" panose="020B0600070205080204" pitchFamily="50" charset="-128"/>
            </a:rPr>
            <a:t>0.15</a:t>
          </a:r>
          <a:r>
            <a:rPr kumimoji="1" lang="ja-JP" altLang="en-US" sz="1300" baseline="0">
              <a:latin typeface="ＭＳ Ｐゴシック" panose="020B0600070205080204" pitchFamily="50" charset="-128"/>
              <a:ea typeface="ＭＳ Ｐゴシック" panose="020B0600070205080204" pitchFamily="50" charset="-128"/>
            </a:rPr>
            <a:t>ポイント低くなっている。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税収の確保に関しては、糸田町町税・使用料等徴収対策委員会のもと、全庁一丸となって徴収強化を図っていく。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経常収支は</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と悪化している。歳入・歳出ともに増加しているが、給与改定による人件費の増や資材の高騰により維持補修費が増加していることが主な要因である。類似団体平均値と比較しても</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ポイント高く、財政構造の弾力性が少ない。全体事業の費用対効果を分析し、事業見直しなどによる経常収支比率のより一層の改善が求められる。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歳出増加の主な要因</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人件費の増（給与改定による給料の増）、維持補修費の増（資材高騰）</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131869</xdr:rowOff>
    </xdr:to>
    <xdr:cxnSp macro="">
      <xdr:nvCxnSpPr>
        <xdr:cNvPr id="131" name="直線コネクタ 130"/>
        <xdr:cNvCxnSpPr/>
      </xdr:nvCxnSpPr>
      <xdr:spPr>
        <a:xfrm>
          <a:off x="4114800" y="11040321"/>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67521</xdr:rowOff>
    </xdr:to>
    <xdr:cxnSp macro="">
      <xdr:nvCxnSpPr>
        <xdr:cNvPr id="134" name="直線コネクタ 133"/>
        <xdr:cNvCxnSpPr/>
      </xdr:nvCxnSpPr>
      <xdr:spPr>
        <a:xfrm>
          <a:off x="3225800" y="1093978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107738</xdr:rowOff>
    </xdr:to>
    <xdr:cxnSp macro="">
      <xdr:nvCxnSpPr>
        <xdr:cNvPr id="137" name="直線コネクタ 136"/>
        <xdr:cNvCxnSpPr/>
      </xdr:nvCxnSpPr>
      <xdr:spPr>
        <a:xfrm flipV="1">
          <a:off x="2336800" y="1093978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59479</xdr:rowOff>
    </xdr:from>
    <xdr:to>
      <xdr:col>11</xdr:col>
      <xdr:colOff>31750</xdr:colOff>
      <xdr:row>64</xdr:row>
      <xdr:rowOff>107738</xdr:rowOff>
    </xdr:to>
    <xdr:cxnSp macro="">
      <xdr:nvCxnSpPr>
        <xdr:cNvPr id="140" name="直線コネクタ 139"/>
        <xdr:cNvCxnSpPr/>
      </xdr:nvCxnSpPr>
      <xdr:spPr>
        <a:xfrm>
          <a:off x="1447800" y="110322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0" name="楕円 149"/>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51" name="財政構造の弾力性該当値テキスト"/>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2" name="楕円 151"/>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3" name="テキスト ボックス 152"/>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4" name="楕円 153"/>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5" name="テキスト ボックス 154"/>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56938</xdr:rowOff>
    </xdr:from>
    <xdr:to>
      <xdr:col>11</xdr:col>
      <xdr:colOff>82550</xdr:colOff>
      <xdr:row>64</xdr:row>
      <xdr:rowOff>158538</xdr:rowOff>
    </xdr:to>
    <xdr:sp macro="" textlink="">
      <xdr:nvSpPr>
        <xdr:cNvPr id="156" name="楕円 155"/>
        <xdr:cNvSpPr/>
      </xdr:nvSpPr>
      <xdr:spPr>
        <a:xfrm>
          <a:off x="2286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143315</xdr:rowOff>
    </xdr:from>
    <xdr:ext cx="762000" cy="259045"/>
    <xdr:sp macro="" textlink="">
      <xdr:nvSpPr>
        <xdr:cNvPr id="157" name="テキスト ボックス 156"/>
        <xdr:cNvSpPr txBox="1"/>
      </xdr:nvSpPr>
      <xdr:spPr>
        <a:xfrm>
          <a:off x="1955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58" name="楕円 157"/>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59" name="テキスト ボックス 158"/>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Ｒ５年度は、前年度比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加している。主な要因は基幹システムの標準化対応に係る改修や住民票等のコンビニ交付サービス導入による物件費の増及び給与改定による人件費の増である。システム改修等の完了後は減少に転じると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27308</xdr:rowOff>
    </xdr:from>
    <xdr:to>
      <xdr:col>23</xdr:col>
      <xdr:colOff>133350</xdr:colOff>
      <xdr:row>82</xdr:row>
      <xdr:rowOff>42084</xdr:rowOff>
    </xdr:to>
    <xdr:cxnSp macro="">
      <xdr:nvCxnSpPr>
        <xdr:cNvPr id="193" name="直線コネクタ 192"/>
        <xdr:cNvCxnSpPr/>
      </xdr:nvCxnSpPr>
      <xdr:spPr>
        <a:xfrm>
          <a:off x="4114800" y="14086208"/>
          <a:ext cx="838200" cy="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13554</xdr:rowOff>
    </xdr:from>
    <xdr:to>
      <xdr:col>19</xdr:col>
      <xdr:colOff>133350</xdr:colOff>
      <xdr:row>82</xdr:row>
      <xdr:rowOff>27308</xdr:rowOff>
    </xdr:to>
    <xdr:cxnSp macro="">
      <xdr:nvCxnSpPr>
        <xdr:cNvPr id="196" name="直線コネクタ 195"/>
        <xdr:cNvCxnSpPr/>
      </xdr:nvCxnSpPr>
      <xdr:spPr>
        <a:xfrm>
          <a:off x="3225800" y="14072454"/>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2981</xdr:rowOff>
    </xdr:from>
    <xdr:to>
      <xdr:col>15</xdr:col>
      <xdr:colOff>82550</xdr:colOff>
      <xdr:row>82</xdr:row>
      <xdr:rowOff>13554</xdr:rowOff>
    </xdr:to>
    <xdr:cxnSp macro="">
      <xdr:nvCxnSpPr>
        <xdr:cNvPr id="199" name="直線コネクタ 198"/>
        <xdr:cNvCxnSpPr/>
      </xdr:nvCxnSpPr>
      <xdr:spPr>
        <a:xfrm>
          <a:off x="2336800" y="14061881"/>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158178</xdr:rowOff>
    </xdr:from>
    <xdr:to>
      <xdr:col>11</xdr:col>
      <xdr:colOff>31750</xdr:colOff>
      <xdr:row>82</xdr:row>
      <xdr:rowOff>2981</xdr:rowOff>
    </xdr:to>
    <xdr:cxnSp macro="">
      <xdr:nvCxnSpPr>
        <xdr:cNvPr id="202" name="直線コネクタ 201"/>
        <xdr:cNvCxnSpPr/>
      </xdr:nvCxnSpPr>
      <xdr:spPr>
        <a:xfrm>
          <a:off x="1447800" y="14045628"/>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162734</xdr:rowOff>
    </xdr:from>
    <xdr:to>
      <xdr:col>23</xdr:col>
      <xdr:colOff>184150</xdr:colOff>
      <xdr:row>82</xdr:row>
      <xdr:rowOff>92884</xdr:rowOff>
    </xdr:to>
    <xdr:sp macro="" textlink="">
      <xdr:nvSpPr>
        <xdr:cNvPr id="212" name="楕円 211"/>
        <xdr:cNvSpPr/>
      </xdr:nvSpPr>
      <xdr:spPr>
        <a:xfrm>
          <a:off x="4902200" y="140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84011</xdr:rowOff>
    </xdr:from>
    <xdr:ext cx="762000" cy="259045"/>
    <xdr:sp macro="" textlink="">
      <xdr:nvSpPr>
        <xdr:cNvPr id="213" name="人件費・物件費等の状況該当値テキスト"/>
        <xdr:cNvSpPr txBox="1"/>
      </xdr:nvSpPr>
      <xdr:spPr>
        <a:xfrm>
          <a:off x="5041900" y="1397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147958</xdr:rowOff>
    </xdr:from>
    <xdr:to>
      <xdr:col>19</xdr:col>
      <xdr:colOff>184150</xdr:colOff>
      <xdr:row>82</xdr:row>
      <xdr:rowOff>78108</xdr:rowOff>
    </xdr:to>
    <xdr:sp macro="" textlink="">
      <xdr:nvSpPr>
        <xdr:cNvPr id="214" name="楕円 213"/>
        <xdr:cNvSpPr/>
      </xdr:nvSpPr>
      <xdr:spPr>
        <a:xfrm>
          <a:off x="4064000" y="140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88285</xdr:rowOff>
    </xdr:from>
    <xdr:ext cx="736600" cy="259045"/>
    <xdr:sp macro="" textlink="">
      <xdr:nvSpPr>
        <xdr:cNvPr id="215" name="テキスト ボックス 214"/>
        <xdr:cNvSpPr txBox="1"/>
      </xdr:nvSpPr>
      <xdr:spPr>
        <a:xfrm>
          <a:off x="3733800" y="1380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134204</xdr:rowOff>
    </xdr:from>
    <xdr:to>
      <xdr:col>15</xdr:col>
      <xdr:colOff>133350</xdr:colOff>
      <xdr:row>82</xdr:row>
      <xdr:rowOff>64354</xdr:rowOff>
    </xdr:to>
    <xdr:sp macro="" textlink="">
      <xdr:nvSpPr>
        <xdr:cNvPr id="216" name="楕円 215"/>
        <xdr:cNvSpPr/>
      </xdr:nvSpPr>
      <xdr:spPr>
        <a:xfrm>
          <a:off x="3175000" y="140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74531</xdr:rowOff>
    </xdr:from>
    <xdr:ext cx="762000" cy="259045"/>
    <xdr:sp macro="" textlink="">
      <xdr:nvSpPr>
        <xdr:cNvPr id="217" name="テキスト ボックス 216"/>
        <xdr:cNvSpPr txBox="1"/>
      </xdr:nvSpPr>
      <xdr:spPr>
        <a:xfrm>
          <a:off x="2844800" y="1379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123631</xdr:rowOff>
    </xdr:from>
    <xdr:to>
      <xdr:col>11</xdr:col>
      <xdr:colOff>82550</xdr:colOff>
      <xdr:row>82</xdr:row>
      <xdr:rowOff>53781</xdr:rowOff>
    </xdr:to>
    <xdr:sp macro="" textlink="">
      <xdr:nvSpPr>
        <xdr:cNvPr id="218" name="楕円 217"/>
        <xdr:cNvSpPr/>
      </xdr:nvSpPr>
      <xdr:spPr>
        <a:xfrm>
          <a:off x="2286000" y="140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63958</xdr:rowOff>
    </xdr:from>
    <xdr:ext cx="762000" cy="259045"/>
    <xdr:sp macro="" textlink="">
      <xdr:nvSpPr>
        <xdr:cNvPr id="219" name="テキスト ボックス 218"/>
        <xdr:cNvSpPr txBox="1"/>
      </xdr:nvSpPr>
      <xdr:spPr>
        <a:xfrm>
          <a:off x="1955800" y="1377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107378</xdr:rowOff>
    </xdr:from>
    <xdr:to>
      <xdr:col>7</xdr:col>
      <xdr:colOff>31750</xdr:colOff>
      <xdr:row>82</xdr:row>
      <xdr:rowOff>37528</xdr:rowOff>
    </xdr:to>
    <xdr:sp macro="" textlink="">
      <xdr:nvSpPr>
        <xdr:cNvPr id="220" name="楕円 219"/>
        <xdr:cNvSpPr/>
      </xdr:nvSpPr>
      <xdr:spPr>
        <a:xfrm>
          <a:off x="1397000" y="1399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47705</xdr:rowOff>
    </xdr:from>
    <xdr:ext cx="762000" cy="259045"/>
    <xdr:sp macro="" textlink="">
      <xdr:nvSpPr>
        <xdr:cNvPr id="221" name="テキスト ボックス 220"/>
        <xdr:cNvSpPr txBox="1"/>
      </xdr:nvSpPr>
      <xdr:spPr>
        <a:xfrm>
          <a:off x="1066800" y="137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体制に関しては国に準拠している。新規採用を抑制した年代が管理職に該当する年代であるため、高卒・大卒職員が国・類似団体よりも若く昇格し、指数を押し上げる要因となっている（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88</xdr:row>
      <xdr:rowOff>80434</xdr:rowOff>
    </xdr:to>
    <xdr:cxnSp macro="">
      <xdr:nvCxnSpPr>
        <xdr:cNvPr id="257" name="直線コネクタ 256"/>
        <xdr:cNvCxnSpPr/>
      </xdr:nvCxnSpPr>
      <xdr:spPr>
        <a:xfrm flipV="1">
          <a:off x="16179800" y="15076109"/>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80434</xdr:rowOff>
    </xdr:to>
    <xdr:cxnSp macro="">
      <xdr:nvCxnSpPr>
        <xdr:cNvPr id="260" name="直線コネクタ 259"/>
        <xdr:cNvCxnSpPr/>
      </xdr:nvCxnSpPr>
      <xdr:spPr>
        <a:xfrm>
          <a:off x="15290800" y="151220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34471</xdr:rowOff>
    </xdr:to>
    <xdr:cxnSp macro="">
      <xdr:nvCxnSpPr>
        <xdr:cNvPr id="263" name="直線コネクタ 262"/>
        <xdr:cNvCxnSpPr/>
      </xdr:nvCxnSpPr>
      <xdr:spPr>
        <a:xfrm>
          <a:off x="14401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66" name="直線コネクタ 265"/>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6" name="楕円 275"/>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77" name="給与水準   （国との比較）該当値テキスト"/>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8" name="楕円 277"/>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9" name="テキスト ボックス 278"/>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0" name="楕円 279"/>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1" name="テキスト ボックス 280"/>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基づく新規職員の抑制により職員削減を行ってきたため、類似団体より下回っている。近年、再任用職員のフルタイム希望者が多いこと、病気休暇者・育児休業職員の増加により、職員数が増加しつつある。今後も適正な人事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14690</xdr:rowOff>
    </xdr:from>
    <xdr:to>
      <xdr:col>81</xdr:col>
      <xdr:colOff>44450</xdr:colOff>
      <xdr:row>62</xdr:row>
      <xdr:rowOff>15494</xdr:rowOff>
    </xdr:to>
    <xdr:cxnSp macro="">
      <xdr:nvCxnSpPr>
        <xdr:cNvPr id="320" name="直線コネクタ 319"/>
        <xdr:cNvCxnSpPr/>
      </xdr:nvCxnSpPr>
      <xdr:spPr>
        <a:xfrm>
          <a:off x="16179800" y="10644590"/>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14690</xdr:rowOff>
    </xdr:from>
    <xdr:to>
      <xdr:col>77</xdr:col>
      <xdr:colOff>44450</xdr:colOff>
      <xdr:row>62</xdr:row>
      <xdr:rowOff>28363</xdr:rowOff>
    </xdr:to>
    <xdr:cxnSp macro="">
      <xdr:nvCxnSpPr>
        <xdr:cNvPr id="323" name="直線コネクタ 322"/>
        <xdr:cNvCxnSpPr/>
      </xdr:nvCxnSpPr>
      <xdr:spPr>
        <a:xfrm flipV="1">
          <a:off x="15290800" y="10644590"/>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9059</xdr:rowOff>
    </xdr:from>
    <xdr:to>
      <xdr:col>72</xdr:col>
      <xdr:colOff>203200</xdr:colOff>
      <xdr:row>62</xdr:row>
      <xdr:rowOff>28363</xdr:rowOff>
    </xdr:to>
    <xdr:cxnSp macro="">
      <xdr:nvCxnSpPr>
        <xdr:cNvPr id="326" name="直線コネクタ 325"/>
        <xdr:cNvCxnSpPr/>
      </xdr:nvCxnSpPr>
      <xdr:spPr>
        <a:xfrm>
          <a:off x="14401800" y="106389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62</xdr:row>
      <xdr:rowOff>9059</xdr:rowOff>
    </xdr:to>
    <xdr:cxnSp macro="">
      <xdr:nvCxnSpPr>
        <xdr:cNvPr id="329" name="直線コネクタ 328"/>
        <xdr:cNvCxnSpPr/>
      </xdr:nvCxnSpPr>
      <xdr:spPr>
        <a:xfrm>
          <a:off x="13512800" y="1061402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136144</xdr:rowOff>
    </xdr:from>
    <xdr:to>
      <xdr:col>81</xdr:col>
      <xdr:colOff>95250</xdr:colOff>
      <xdr:row>62</xdr:row>
      <xdr:rowOff>66294</xdr:rowOff>
    </xdr:to>
    <xdr:sp macro="" textlink="">
      <xdr:nvSpPr>
        <xdr:cNvPr id="339" name="楕円 338"/>
        <xdr:cNvSpPr/>
      </xdr:nvSpPr>
      <xdr:spPr>
        <a:xfrm>
          <a:off x="16967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152671</xdr:rowOff>
    </xdr:from>
    <xdr:ext cx="762000" cy="259045"/>
    <xdr:sp macro="" textlink="">
      <xdr:nvSpPr>
        <xdr:cNvPr id="340" name="定員管理の状況該当値テキスト"/>
        <xdr:cNvSpPr txBox="1"/>
      </xdr:nvSpPr>
      <xdr:spPr>
        <a:xfrm>
          <a:off x="17106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135340</xdr:rowOff>
    </xdr:from>
    <xdr:to>
      <xdr:col>77</xdr:col>
      <xdr:colOff>95250</xdr:colOff>
      <xdr:row>62</xdr:row>
      <xdr:rowOff>65490</xdr:rowOff>
    </xdr:to>
    <xdr:sp macro="" textlink="">
      <xdr:nvSpPr>
        <xdr:cNvPr id="341" name="楕円 340"/>
        <xdr:cNvSpPr/>
      </xdr:nvSpPr>
      <xdr:spPr>
        <a:xfrm>
          <a:off x="161290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75667</xdr:rowOff>
    </xdr:from>
    <xdr:ext cx="736600" cy="259045"/>
    <xdr:sp macro="" textlink="">
      <xdr:nvSpPr>
        <xdr:cNvPr id="342" name="テキスト ボックス 341"/>
        <xdr:cNvSpPr txBox="1"/>
      </xdr:nvSpPr>
      <xdr:spPr>
        <a:xfrm>
          <a:off x="15798800" y="10362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3" name="楕円 342"/>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44" name="テキスト ボックス 343"/>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129709</xdr:rowOff>
    </xdr:from>
    <xdr:to>
      <xdr:col>68</xdr:col>
      <xdr:colOff>203200</xdr:colOff>
      <xdr:row>62</xdr:row>
      <xdr:rowOff>59859</xdr:rowOff>
    </xdr:to>
    <xdr:sp macro="" textlink="">
      <xdr:nvSpPr>
        <xdr:cNvPr id="345" name="楕円 344"/>
        <xdr:cNvSpPr/>
      </xdr:nvSpPr>
      <xdr:spPr>
        <a:xfrm>
          <a:off x="14351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70036</xdr:rowOff>
    </xdr:from>
    <xdr:ext cx="762000" cy="259045"/>
    <xdr:sp macro="" textlink="">
      <xdr:nvSpPr>
        <xdr:cNvPr id="346" name="テキスト ボックス 345"/>
        <xdr:cNvSpPr txBox="1"/>
      </xdr:nvSpPr>
      <xdr:spPr>
        <a:xfrm>
          <a:off x="14020800" y="1035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7" name="楕円 346"/>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48" name="テキスト ボックス 347"/>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おいて、失業対策事業債、地域改善事業など多額の地方債を発行してきたため、公債負担が大きい。近年、新規発行を抑制し、実質公債費比率の低下に努めてきたため横ばいであるが、今後は大型事業の償還開始や、過疎対策事業債の発行により公債費負担の増が見込まれるため、事業の必要性や緊急性を勘案し、新規発行の抑制や計画的な繰上償還の実施により公債費比率を抑え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134366</xdr:rowOff>
    </xdr:to>
    <xdr:cxnSp macro="">
      <xdr:nvCxnSpPr>
        <xdr:cNvPr id="380" name="直線コネクタ 379"/>
        <xdr:cNvCxnSpPr/>
      </xdr:nvCxnSpPr>
      <xdr:spPr>
        <a:xfrm>
          <a:off x="16179800" y="67726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86106</xdr:rowOff>
    </xdr:to>
    <xdr:cxnSp macro="">
      <xdr:nvCxnSpPr>
        <xdr:cNvPr id="383" name="直線コネクタ 382"/>
        <xdr:cNvCxnSpPr/>
      </xdr:nvCxnSpPr>
      <xdr:spPr>
        <a:xfrm>
          <a:off x="15290800" y="673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47498</xdr:rowOff>
    </xdr:to>
    <xdr:cxnSp macro="">
      <xdr:nvCxnSpPr>
        <xdr:cNvPr id="386" name="直線コネクタ 385"/>
        <xdr:cNvCxnSpPr/>
      </xdr:nvCxnSpPr>
      <xdr:spPr>
        <a:xfrm>
          <a:off x="14401800" y="67147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37846</xdr:rowOff>
    </xdr:to>
    <xdr:cxnSp macro="">
      <xdr:nvCxnSpPr>
        <xdr:cNvPr id="389" name="直線コネクタ 388"/>
        <xdr:cNvCxnSpPr/>
      </xdr:nvCxnSpPr>
      <xdr:spPr>
        <a:xfrm flipV="1">
          <a:off x="13512800" y="67147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9" name="楕円 398"/>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0" name="公債費負担の状況該当値テキスト"/>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1" name="楕円 400"/>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2" name="テキスト ボックス 401"/>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3" name="楕円 402"/>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4" name="テキスト ボックス 403"/>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158496</xdr:rowOff>
    </xdr:from>
    <xdr:to>
      <xdr:col>64</xdr:col>
      <xdr:colOff>152400</xdr:colOff>
      <xdr:row>39</xdr:row>
      <xdr:rowOff>88646</xdr:rowOff>
    </xdr:to>
    <xdr:sp macro="" textlink="">
      <xdr:nvSpPr>
        <xdr:cNvPr id="407" name="楕円 406"/>
        <xdr:cNvSpPr/>
      </xdr:nvSpPr>
      <xdr:spPr>
        <a:xfrm>
          <a:off x="1346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98823</xdr:rowOff>
    </xdr:from>
    <xdr:ext cx="762000" cy="259045"/>
    <xdr:sp macro="" textlink="">
      <xdr:nvSpPr>
        <xdr:cNvPr id="408" name="テキスト ボックス 407"/>
        <xdr:cNvSpPr txBox="1"/>
      </xdr:nvSpPr>
      <xdr:spPr>
        <a:xfrm>
          <a:off x="13131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充当可能財源が将来負担額を上回っているため、将来負担率は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（数値なし）である。今後も地方債残高の増が見込まれるため、引き続き後世への負担軽減に努めていく。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Ｒ５年度は、前年度比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ポイントとなっており、</a:t>
          </a:r>
          <a:r>
            <a:rPr kumimoji="1" lang="ja-JP" altLang="en-US" sz="1300" b="0">
              <a:solidFill>
                <a:srgbClr val="FF0000"/>
              </a:solidFill>
              <a:latin typeface="ＭＳ Ｐゴシック" panose="020B0600070205080204" pitchFamily="50" charset="-128"/>
              <a:ea typeface="ＭＳ Ｐゴシック" panose="020B0600070205080204" pitchFamily="50" charset="-128"/>
            </a:rPr>
            <a:t>類似団体を上回っている。</a:t>
          </a:r>
          <a:r>
            <a:rPr kumimoji="1" lang="ja-JP" altLang="en-US" sz="1300">
              <a:latin typeface="ＭＳ Ｐゴシック" panose="020B0600070205080204" pitchFamily="50" charset="-128"/>
              <a:ea typeface="ＭＳ Ｐゴシック" panose="020B0600070205080204" pitchFamily="50" charset="-128"/>
            </a:rPr>
            <a:t>主な要因は給与改定等による給料の増である。歳出全体に占める人件費の割合も類似団体を上回っているため、引き続き事務の効率化が求められる。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165100</xdr:rowOff>
    </xdr:to>
    <xdr:cxnSp macro="">
      <xdr:nvCxnSpPr>
        <xdr:cNvPr id="66" name="直線コネクタ 65"/>
        <xdr:cNvCxnSpPr/>
      </xdr:nvCxnSpPr>
      <xdr:spPr>
        <a:xfrm>
          <a:off x="3987800" y="6588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73660</xdr:rowOff>
    </xdr:to>
    <xdr:cxnSp macro="">
      <xdr:nvCxnSpPr>
        <xdr:cNvPr id="69" name="直線コネクタ 68"/>
        <xdr:cNvCxnSpPr/>
      </xdr:nvCxnSpPr>
      <xdr:spPr>
        <a:xfrm>
          <a:off x="3098800" y="6512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134620</xdr:rowOff>
    </xdr:to>
    <xdr:cxnSp macro="">
      <xdr:nvCxnSpPr>
        <xdr:cNvPr id="72" name="直線コネクタ 71"/>
        <xdr:cNvCxnSpPr/>
      </xdr:nvCxnSpPr>
      <xdr:spPr>
        <a:xfrm flipV="1">
          <a:off x="2209800" y="6512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38</xdr:row>
      <xdr:rowOff>134620</xdr:rowOff>
    </xdr:to>
    <xdr:cxnSp macro="">
      <xdr:nvCxnSpPr>
        <xdr:cNvPr id="75" name="直線コネクタ 74"/>
        <xdr:cNvCxnSpPr/>
      </xdr:nvCxnSpPr>
      <xdr:spPr>
        <a:xfrm>
          <a:off x="1320800" y="6337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Ｒ５年度は、前年度比▲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ている。主な要因は光熱水費の減少である。公共施設の管理については直営が多く、委託料等は低く抑えられており類似団体平均よりは低い。今後は指定管理者制度を拡充するなど、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113284</xdr:rowOff>
    </xdr:to>
    <xdr:cxnSp macro="">
      <xdr:nvCxnSpPr>
        <xdr:cNvPr id="124" name="直線コネクタ 123"/>
        <xdr:cNvCxnSpPr/>
      </xdr:nvCxnSpPr>
      <xdr:spPr>
        <a:xfrm flipV="1">
          <a:off x="15671800" y="2829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113284</xdr:rowOff>
    </xdr:to>
    <xdr:cxnSp macro="">
      <xdr:nvCxnSpPr>
        <xdr:cNvPr id="127" name="直線コネクタ 126"/>
        <xdr:cNvCxnSpPr/>
      </xdr:nvCxnSpPr>
      <xdr:spPr>
        <a:xfrm>
          <a:off x="14782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58420</xdr:rowOff>
    </xdr:to>
    <xdr:cxnSp macro="">
      <xdr:nvCxnSpPr>
        <xdr:cNvPr id="130" name="直線コネクタ 129"/>
        <xdr:cNvCxnSpPr/>
      </xdr:nvCxnSpPr>
      <xdr:spPr>
        <a:xfrm>
          <a:off x="13893800" y="2792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49276</xdr:rowOff>
    </xdr:to>
    <xdr:cxnSp macro="">
      <xdr:nvCxnSpPr>
        <xdr:cNvPr id="133" name="直線コネクタ 132"/>
        <xdr:cNvCxnSpPr/>
      </xdr:nvCxnSpPr>
      <xdr:spPr>
        <a:xfrm>
          <a:off x="13004800" y="2760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5" name="楕円 144"/>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6" name="テキスト ボックス 145"/>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7" name="楕円 146"/>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8" name="テキスト ボックス 147"/>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9" name="楕円 148"/>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0" name="テキスト ボックス 149"/>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Ｒ５年度は前年度比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ポイントとなっている。主な要因は自立支援給付費や障害児施設給費、更生医療費等の増である。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今後も扶助費の給付適正化に取り組む。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60</xdr:row>
      <xdr:rowOff>61685</xdr:rowOff>
    </xdr:to>
    <xdr:cxnSp macro="">
      <xdr:nvCxnSpPr>
        <xdr:cNvPr id="182" name="直線コネクタ 181"/>
        <xdr:cNvCxnSpPr/>
      </xdr:nvCxnSpPr>
      <xdr:spPr>
        <a:xfrm flipV="1">
          <a:off x="4826000" y="89607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3" name="扶助費最小値テキスト"/>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4" name="直線コネクタ 183"/>
        <xdr:cNvCxnSpPr/>
      </xdr:nvCxnSpPr>
      <xdr:spPr>
        <a:xfrm>
          <a:off x="4737100" y="1034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5"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6" name="直線コネクタ 185"/>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61685</xdr:rowOff>
    </xdr:to>
    <xdr:cxnSp macro="">
      <xdr:nvCxnSpPr>
        <xdr:cNvPr id="187" name="直線コネクタ 186"/>
        <xdr:cNvCxnSpPr/>
      </xdr:nvCxnSpPr>
      <xdr:spPr>
        <a:xfrm>
          <a:off x="3987800" y="102180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125384</xdr:rowOff>
    </xdr:from>
    <xdr:ext cx="762000" cy="259045"/>
    <xdr:sp macro="" textlink="">
      <xdr:nvSpPr>
        <xdr:cNvPr id="188" name="扶助費平均値テキスト"/>
        <xdr:cNvSpPr txBox="1"/>
      </xdr:nvSpPr>
      <xdr:spPr>
        <a:xfrm>
          <a:off x="4914900" y="921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189" name="フローチャート: 判断 188"/>
        <xdr:cNvSpPr/>
      </xdr:nvSpPr>
      <xdr:spPr>
        <a:xfrm>
          <a:off x="47752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102507</xdr:rowOff>
    </xdr:to>
    <xdr:cxnSp macro="">
      <xdr:nvCxnSpPr>
        <xdr:cNvPr id="190" name="直線コネクタ 189"/>
        <xdr:cNvCxnSpPr/>
      </xdr:nvCxnSpPr>
      <xdr:spPr>
        <a:xfrm>
          <a:off x="3098800" y="10152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108857</xdr:rowOff>
    </xdr:from>
    <xdr:to>
      <xdr:col>20</xdr:col>
      <xdr:colOff>38100</xdr:colOff>
      <xdr:row>55</xdr:row>
      <xdr:rowOff>39007</xdr:rowOff>
    </xdr:to>
    <xdr:sp macro="" textlink="">
      <xdr:nvSpPr>
        <xdr:cNvPr id="191" name="フローチャート: 判断 190"/>
        <xdr:cNvSpPr/>
      </xdr:nvSpPr>
      <xdr:spPr>
        <a:xfrm>
          <a:off x="3937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192" name="テキスト ボックス 191"/>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37193</xdr:rowOff>
    </xdr:to>
    <xdr:cxnSp macro="">
      <xdr:nvCxnSpPr>
        <xdr:cNvPr id="193" name="直線コネクタ 192"/>
        <xdr:cNvCxnSpPr/>
      </xdr:nvCxnSpPr>
      <xdr:spPr>
        <a:xfrm>
          <a:off x="2209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4" name="フローチャート: 判断 193"/>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5" name="テキスト ボックス 194"/>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61</xdr:row>
      <xdr:rowOff>102507</xdr:rowOff>
    </xdr:to>
    <xdr:cxnSp macro="">
      <xdr:nvCxnSpPr>
        <xdr:cNvPr id="196" name="直線コネクタ 195"/>
        <xdr:cNvCxnSpPr/>
      </xdr:nvCxnSpPr>
      <xdr:spPr>
        <a:xfrm flipV="1">
          <a:off x="1320800" y="101037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7" name="フローチャート: 判断 196"/>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8" name="テキスト ボックス 197"/>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9" name="フローチャート: 判断 198"/>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0" name="テキスト ボックス 199"/>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6" name="楕円 205"/>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90912</xdr:rowOff>
    </xdr:from>
    <xdr:ext cx="762000" cy="259045"/>
    <xdr:sp macro="" textlink="">
      <xdr:nvSpPr>
        <xdr:cNvPr id="207" name="扶助費該当値テキスト"/>
        <xdr:cNvSpPr txBox="1"/>
      </xdr:nvSpPr>
      <xdr:spPr>
        <a:xfrm>
          <a:off x="491490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08" name="楕円 207"/>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09" name="テキスト ボックス 208"/>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0" name="楕円 209"/>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1" name="テキスト ボックス 210"/>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2" name="楕円 211"/>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3" name="テキスト ボックス 212"/>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51707</xdr:rowOff>
    </xdr:from>
    <xdr:to>
      <xdr:col>6</xdr:col>
      <xdr:colOff>171450</xdr:colOff>
      <xdr:row>61</xdr:row>
      <xdr:rowOff>153307</xdr:rowOff>
    </xdr:to>
    <xdr:sp macro="" textlink="">
      <xdr:nvSpPr>
        <xdr:cNvPr id="214" name="楕円 213"/>
        <xdr:cNvSpPr/>
      </xdr:nvSpPr>
      <xdr:spPr>
        <a:xfrm>
          <a:off x="1270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138084</xdr:rowOff>
    </xdr:from>
    <xdr:ext cx="762000" cy="259045"/>
    <xdr:sp macro="" textlink="">
      <xdr:nvSpPr>
        <xdr:cNvPr id="215" name="テキスト ボックス 214"/>
        <xdr:cNvSpPr txBox="1"/>
      </xdr:nvSpPr>
      <xdr:spPr>
        <a:xfrm>
          <a:off x="939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操出金が主な要因である。医療費の増大に伴い、国民健康保険、後期高齢者医療、介護保険への操出金が多くなっている。予防事業に重点を置き健康維持の促進に努め、医療費の増加抑制を図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3" name="直線コネクタ 242"/>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4"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5" name="直線コネクタ 244"/>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6"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7" name="直線コネクタ 246"/>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31750</xdr:rowOff>
    </xdr:to>
    <xdr:cxnSp macro="">
      <xdr:nvCxnSpPr>
        <xdr:cNvPr id="248" name="直線コネクタ 247"/>
        <xdr:cNvCxnSpPr/>
      </xdr:nvCxnSpPr>
      <xdr:spPr>
        <a:xfrm>
          <a:off x="15671800" y="9712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9"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0" name="フローチャート: 判断 249"/>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8890</xdr:rowOff>
    </xdr:to>
    <xdr:cxnSp macro="">
      <xdr:nvCxnSpPr>
        <xdr:cNvPr id="251" name="直線コネクタ 250"/>
        <xdr:cNvCxnSpPr/>
      </xdr:nvCxnSpPr>
      <xdr:spPr>
        <a:xfrm flipV="1">
          <a:off x="14782800" y="9712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2" name="フローチャート: 判断 251"/>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3" name="テキスト ボックス 252"/>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107950</xdr:rowOff>
    </xdr:to>
    <xdr:cxnSp macro="">
      <xdr:nvCxnSpPr>
        <xdr:cNvPr id="254" name="直線コネクタ 253"/>
        <xdr:cNvCxnSpPr/>
      </xdr:nvCxnSpPr>
      <xdr:spPr>
        <a:xfrm flipV="1">
          <a:off x="13893800" y="978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5" name="フローチャート: 判断 254"/>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6" name="テキスト ボックス 255"/>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138430</xdr:rowOff>
    </xdr:to>
    <xdr:cxnSp macro="">
      <xdr:nvCxnSpPr>
        <xdr:cNvPr id="257" name="直線コネクタ 256"/>
        <xdr:cNvCxnSpPr/>
      </xdr:nvCxnSpPr>
      <xdr:spPr>
        <a:xfrm flipV="1">
          <a:off x="13004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8" name="フローチャート: 判断 257"/>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9" name="テキスト ボックス 25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0" name="フローチャート: 判断 259"/>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1" name="テキスト ボックス 260"/>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7" name="楕円 266"/>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8"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9" name="楕円 268"/>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147337</xdr:rowOff>
    </xdr:from>
    <xdr:ext cx="736600" cy="259045"/>
    <xdr:sp macro="" textlink="">
      <xdr:nvSpPr>
        <xdr:cNvPr id="270" name="テキスト ボックス 269"/>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1" name="楕円 270"/>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2" name="テキスト ボックス 271"/>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3" name="楕円 272"/>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4" name="テキスト ボックス 273"/>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5" name="楕円 274"/>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6" name="テキスト ボックス 275"/>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類似団体平均を上回っているが、費用の約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は一部事務組合等の負担金で、本町だけでは削減できない費用である。また、約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は町立病院が占めている。今後は老朽化した病院の建替えも控えているため、一層の経営効率化が求められる。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301" name="直線コネクタ 300"/>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2"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3" name="直線コネクタ 302"/>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4"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5" name="直線コネクタ 304"/>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108712</xdr:rowOff>
    </xdr:to>
    <xdr:cxnSp macro="">
      <xdr:nvCxnSpPr>
        <xdr:cNvPr id="306" name="直線コネクタ 305"/>
        <xdr:cNvCxnSpPr/>
      </xdr:nvCxnSpPr>
      <xdr:spPr>
        <a:xfrm flipV="1">
          <a:off x="15671800" y="65826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7"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8" name="フローチャート: 判断 307"/>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108712</xdr:rowOff>
    </xdr:to>
    <xdr:cxnSp macro="">
      <xdr:nvCxnSpPr>
        <xdr:cNvPr id="309" name="直線コネクタ 308"/>
        <xdr:cNvCxnSpPr/>
      </xdr:nvCxnSpPr>
      <xdr:spPr>
        <a:xfrm>
          <a:off x="14782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0" name="フローチャート: 判断 309"/>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1" name="テキスト ボックス 310"/>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108712</xdr:rowOff>
    </xdr:to>
    <xdr:cxnSp macro="">
      <xdr:nvCxnSpPr>
        <xdr:cNvPr id="312" name="直線コネクタ 311"/>
        <xdr:cNvCxnSpPr/>
      </xdr:nvCxnSpPr>
      <xdr:spPr>
        <a:xfrm flipV="1">
          <a:off x="13893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3" name="フローチャート: 判断 312"/>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4" name="テキスト ボックス 313"/>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38</xdr:row>
      <xdr:rowOff>127000</xdr:rowOff>
    </xdr:to>
    <xdr:cxnSp macro="">
      <xdr:nvCxnSpPr>
        <xdr:cNvPr id="315" name="直線コネクタ 314"/>
        <xdr:cNvCxnSpPr/>
      </xdr:nvCxnSpPr>
      <xdr:spPr>
        <a:xfrm flipV="1">
          <a:off x="13004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6" name="フローチャート: 判断 315"/>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7" name="テキスト ボックス 316"/>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8" name="フローチャート: 判断 317"/>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9" name="テキスト ボックス 318"/>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5" name="楕円 324"/>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6" name="補助費等該当値テキスト"/>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7" name="楕円 326"/>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8" name="テキスト ボックス 327"/>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9" name="楕円 328"/>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0" name="テキスト ボックス 329"/>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1" name="楕円 330"/>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2" name="テキスト ボックス 331"/>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3" name="楕円 332"/>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4" name="テキスト ボックス 333"/>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において、失業対策事業債、地域改善事業など多額の地方債を発行してきたため、公債負担が大きい。近年、新規発行を抑制し、実質公債費比率の低下に努めてきたため横ばいであるが、今後は大型事業の償還開始や、過疎対策事業債の発行により公債費負担の増が見込まれるため、事業の必要性や緊急性を勘案し、新規発行の抑制や計画的な繰上償還の実施により公債費比率を抑え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61" name="直線コネクタ 360"/>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2"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3" name="直線コネクタ 362"/>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4"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5" name="直線コネクタ 364"/>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27939</xdr:rowOff>
    </xdr:to>
    <xdr:cxnSp macro="">
      <xdr:nvCxnSpPr>
        <xdr:cNvPr id="366" name="直線コネクタ 365"/>
        <xdr:cNvCxnSpPr/>
      </xdr:nvCxnSpPr>
      <xdr:spPr>
        <a:xfrm flipV="1">
          <a:off x="3987800" y="13054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7"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8" name="フローチャート: 判断 367"/>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27939</xdr:rowOff>
    </xdr:to>
    <xdr:cxnSp macro="">
      <xdr:nvCxnSpPr>
        <xdr:cNvPr id="369" name="直線コネクタ 368"/>
        <xdr:cNvCxnSpPr/>
      </xdr:nvCxnSpPr>
      <xdr:spPr>
        <a:xfrm>
          <a:off x="3098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0" name="フローチャート: 判断 369"/>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1" name="テキスト ボックス 370"/>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31750</xdr:rowOff>
    </xdr:to>
    <xdr:cxnSp macro="">
      <xdr:nvCxnSpPr>
        <xdr:cNvPr id="372" name="直線コネクタ 371"/>
        <xdr:cNvCxnSpPr/>
      </xdr:nvCxnSpPr>
      <xdr:spPr>
        <a:xfrm flipV="1">
          <a:off x="2209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3" name="フローチャート: 判断 372"/>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4" name="テキスト ボックス 373"/>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31750</xdr:rowOff>
    </xdr:to>
    <xdr:cxnSp macro="">
      <xdr:nvCxnSpPr>
        <xdr:cNvPr id="375" name="直線コネクタ 374"/>
        <xdr:cNvCxnSpPr/>
      </xdr:nvCxnSpPr>
      <xdr:spPr>
        <a:xfrm>
          <a:off x="1320800" y="1306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6" name="フローチャート: 判断 375"/>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7" name="テキスト ボックス 376"/>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8" name="フローチャート: 判断 377"/>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9" name="テキスト ボックス 378"/>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5" name="楕円 384"/>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6" name="公債費該当値テキスト"/>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7" name="楕円 386"/>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8" name="テキスト ボックス 387"/>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9" name="楕円 388"/>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0" name="テキスト ボックス 389"/>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91" name="楕円 390"/>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92" name="テキスト ボックス 391"/>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393" name="楕円 392"/>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92727</xdr:rowOff>
    </xdr:from>
    <xdr:ext cx="762000" cy="259045"/>
    <xdr:sp macro="" textlink="">
      <xdr:nvSpPr>
        <xdr:cNvPr id="394" name="テキスト ボックス 393"/>
        <xdr:cNvSpPr txBox="1"/>
      </xdr:nvSpPr>
      <xdr:spPr>
        <a:xfrm>
          <a:off x="939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人件費と扶助費、</a:t>
          </a:r>
          <a:r>
            <a:rPr kumimoji="1" lang="ja-JP" altLang="en-US" sz="1300">
              <a:latin typeface="ＭＳ Ｐゴシック" panose="020B0600070205080204" pitchFamily="50" charset="-128"/>
              <a:ea typeface="ＭＳ Ｐゴシック" panose="020B0600070205080204" pitchFamily="50" charset="-128"/>
            </a:rPr>
            <a:t>補助費が、類似団体を超えている。削減が難しい費目ではあるが、歳入額を考慮しながら抑制に努める。併せて物件費等も経費削減に努めていく。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2" name="直線コネクタ 421"/>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4" name="直線コネクタ 42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5"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6" name="直線コネクタ 425"/>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xdr:rowOff>
    </xdr:from>
    <xdr:to>
      <xdr:col>82</xdr:col>
      <xdr:colOff>107950</xdr:colOff>
      <xdr:row>80</xdr:row>
      <xdr:rowOff>66039</xdr:rowOff>
    </xdr:to>
    <xdr:cxnSp macro="">
      <xdr:nvCxnSpPr>
        <xdr:cNvPr id="427" name="直線コネクタ 426"/>
        <xdr:cNvCxnSpPr/>
      </xdr:nvCxnSpPr>
      <xdr:spPr>
        <a:xfrm>
          <a:off x="15671800" y="137172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8"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1270</xdr:rowOff>
    </xdr:to>
    <xdr:cxnSp macro="">
      <xdr:nvCxnSpPr>
        <xdr:cNvPr id="430" name="直線コネクタ 429"/>
        <xdr:cNvCxnSpPr/>
      </xdr:nvCxnSpPr>
      <xdr:spPr>
        <a:xfrm>
          <a:off x="14782800" y="136372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31" name="フローチャート: 判断 430"/>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2" name="テキスト ボックス 431"/>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35561</xdr:rowOff>
    </xdr:to>
    <xdr:cxnSp macro="">
      <xdr:nvCxnSpPr>
        <xdr:cNvPr id="433" name="直線コネクタ 432"/>
        <xdr:cNvCxnSpPr/>
      </xdr:nvCxnSpPr>
      <xdr:spPr>
        <a:xfrm flipV="1">
          <a:off x="13893800" y="136372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4" name="フローチャート: 判断 433"/>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5" name="テキスト ボックス 434"/>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35561</xdr:rowOff>
    </xdr:to>
    <xdr:cxnSp macro="">
      <xdr:nvCxnSpPr>
        <xdr:cNvPr id="436" name="直線コネクタ 435"/>
        <xdr:cNvCxnSpPr/>
      </xdr:nvCxnSpPr>
      <xdr:spPr>
        <a:xfrm>
          <a:off x="13004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7" name="フローチャート: 判断 436"/>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8" name="テキスト ボックス 437"/>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9" name="フローチャート: 判断 438"/>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40" name="テキスト ボックス 439"/>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15239</xdr:rowOff>
    </xdr:from>
    <xdr:to>
      <xdr:col>82</xdr:col>
      <xdr:colOff>158750</xdr:colOff>
      <xdr:row>80</xdr:row>
      <xdr:rowOff>116839</xdr:rowOff>
    </xdr:to>
    <xdr:sp macro="" textlink="">
      <xdr:nvSpPr>
        <xdr:cNvPr id="446" name="楕円 445"/>
        <xdr:cNvSpPr/>
      </xdr:nvSpPr>
      <xdr:spPr>
        <a:xfrm>
          <a:off x="16459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158766</xdr:rowOff>
    </xdr:from>
    <xdr:ext cx="762000" cy="259045"/>
    <xdr:sp macro="" textlink="">
      <xdr:nvSpPr>
        <xdr:cNvPr id="447" name="公債費以外該当値テキスト"/>
        <xdr:cNvSpPr txBox="1"/>
      </xdr:nvSpPr>
      <xdr:spPr>
        <a:xfrm>
          <a:off x="165989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121920</xdr:rowOff>
    </xdr:from>
    <xdr:to>
      <xdr:col>78</xdr:col>
      <xdr:colOff>120650</xdr:colOff>
      <xdr:row>80</xdr:row>
      <xdr:rowOff>52070</xdr:rowOff>
    </xdr:to>
    <xdr:sp macro="" textlink="">
      <xdr:nvSpPr>
        <xdr:cNvPr id="448" name="楕円 447"/>
        <xdr:cNvSpPr/>
      </xdr:nvSpPr>
      <xdr:spPr>
        <a:xfrm>
          <a:off x="15621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36847</xdr:rowOff>
    </xdr:from>
    <xdr:ext cx="736600" cy="259045"/>
    <xdr:sp macro="" textlink="">
      <xdr:nvSpPr>
        <xdr:cNvPr id="449" name="テキスト ボックス 448"/>
        <xdr:cNvSpPr txBox="1"/>
      </xdr:nvSpPr>
      <xdr:spPr>
        <a:xfrm>
          <a:off x="15290800" y="1375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0" name="楕円 449"/>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1" name="テキスト ボックス 450"/>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156211</xdr:rowOff>
    </xdr:from>
    <xdr:to>
      <xdr:col>69</xdr:col>
      <xdr:colOff>142875</xdr:colOff>
      <xdr:row>80</xdr:row>
      <xdr:rowOff>86361</xdr:rowOff>
    </xdr:to>
    <xdr:sp macro="" textlink="">
      <xdr:nvSpPr>
        <xdr:cNvPr id="452" name="楕円 451"/>
        <xdr:cNvSpPr/>
      </xdr:nvSpPr>
      <xdr:spPr>
        <a:xfrm>
          <a:off x="13843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71138</xdr:rowOff>
    </xdr:from>
    <xdr:ext cx="762000" cy="259045"/>
    <xdr:sp macro="" textlink="">
      <xdr:nvSpPr>
        <xdr:cNvPr id="453" name="テキスト ボックス 452"/>
        <xdr:cNvSpPr txBox="1"/>
      </xdr:nvSpPr>
      <xdr:spPr>
        <a:xfrm>
          <a:off x="13512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4" name="楕円 453"/>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5" name="テキスト ボックス 454"/>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15725</xdr:rowOff>
    </xdr:from>
    <xdr:to>
      <xdr:col>29</xdr:col>
      <xdr:colOff>127000</xdr:colOff>
      <xdr:row>18</xdr:row>
      <xdr:rowOff>107028</xdr:rowOff>
    </xdr:to>
    <xdr:cxnSp macro="">
      <xdr:nvCxnSpPr>
        <xdr:cNvPr id="50" name="直線コネクタ 49"/>
        <xdr:cNvCxnSpPr/>
      </xdr:nvCxnSpPr>
      <xdr:spPr bwMode="auto">
        <a:xfrm flipV="1">
          <a:off x="5003800" y="3149450"/>
          <a:ext cx="647700" cy="91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107028</xdr:rowOff>
    </xdr:from>
    <xdr:to>
      <xdr:col>26</xdr:col>
      <xdr:colOff>50800</xdr:colOff>
      <xdr:row>18</xdr:row>
      <xdr:rowOff>137813</xdr:rowOff>
    </xdr:to>
    <xdr:cxnSp macro="">
      <xdr:nvCxnSpPr>
        <xdr:cNvPr id="53" name="直線コネクタ 52"/>
        <xdr:cNvCxnSpPr/>
      </xdr:nvCxnSpPr>
      <xdr:spPr bwMode="auto">
        <a:xfrm flipV="1">
          <a:off x="4305300" y="3240753"/>
          <a:ext cx="698500" cy="3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137813</xdr:rowOff>
    </xdr:from>
    <xdr:to>
      <xdr:col>22</xdr:col>
      <xdr:colOff>114300</xdr:colOff>
      <xdr:row>19</xdr:row>
      <xdr:rowOff>8616</xdr:rowOff>
    </xdr:to>
    <xdr:cxnSp macro="">
      <xdr:nvCxnSpPr>
        <xdr:cNvPr id="56" name="直線コネクタ 55"/>
        <xdr:cNvCxnSpPr/>
      </xdr:nvCxnSpPr>
      <xdr:spPr bwMode="auto">
        <a:xfrm flipV="1">
          <a:off x="3606800" y="3271538"/>
          <a:ext cx="698500" cy="4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8616</xdr:rowOff>
    </xdr:from>
    <xdr:to>
      <xdr:col>18</xdr:col>
      <xdr:colOff>177800</xdr:colOff>
      <xdr:row>19</xdr:row>
      <xdr:rowOff>65499</xdr:rowOff>
    </xdr:to>
    <xdr:cxnSp macro="">
      <xdr:nvCxnSpPr>
        <xdr:cNvPr id="59" name="直線コネクタ 58"/>
        <xdr:cNvCxnSpPr/>
      </xdr:nvCxnSpPr>
      <xdr:spPr bwMode="auto">
        <a:xfrm flipV="1">
          <a:off x="2908300" y="3313791"/>
          <a:ext cx="698500" cy="5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136375</xdr:rowOff>
    </xdr:from>
    <xdr:to>
      <xdr:col>29</xdr:col>
      <xdr:colOff>177800</xdr:colOff>
      <xdr:row>18</xdr:row>
      <xdr:rowOff>66525</xdr:rowOff>
    </xdr:to>
    <xdr:sp macro="" textlink="">
      <xdr:nvSpPr>
        <xdr:cNvPr id="69" name="楕円 68"/>
        <xdr:cNvSpPr/>
      </xdr:nvSpPr>
      <xdr:spPr bwMode="auto">
        <a:xfrm>
          <a:off x="5600700" y="309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108452</xdr:rowOff>
    </xdr:from>
    <xdr:ext cx="762000" cy="259045"/>
    <xdr:sp macro="" textlink="">
      <xdr:nvSpPr>
        <xdr:cNvPr id="70" name="人口1人当たり決算額の推移該当値テキスト130"/>
        <xdr:cNvSpPr txBox="1"/>
      </xdr:nvSpPr>
      <xdr:spPr>
        <a:xfrm>
          <a:off x="5740400" y="307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56228</xdr:rowOff>
    </xdr:from>
    <xdr:to>
      <xdr:col>26</xdr:col>
      <xdr:colOff>101600</xdr:colOff>
      <xdr:row>18</xdr:row>
      <xdr:rowOff>157828</xdr:rowOff>
    </xdr:to>
    <xdr:sp macro="" textlink="">
      <xdr:nvSpPr>
        <xdr:cNvPr id="71" name="楕円 70"/>
        <xdr:cNvSpPr/>
      </xdr:nvSpPr>
      <xdr:spPr bwMode="auto">
        <a:xfrm>
          <a:off x="4953000" y="318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142605</xdr:rowOff>
    </xdr:from>
    <xdr:ext cx="736600" cy="259045"/>
    <xdr:sp macro="" textlink="">
      <xdr:nvSpPr>
        <xdr:cNvPr id="72" name="テキスト ボックス 71"/>
        <xdr:cNvSpPr txBox="1"/>
      </xdr:nvSpPr>
      <xdr:spPr>
        <a:xfrm>
          <a:off x="4622800" y="3276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87013</xdr:rowOff>
    </xdr:from>
    <xdr:to>
      <xdr:col>22</xdr:col>
      <xdr:colOff>165100</xdr:colOff>
      <xdr:row>19</xdr:row>
      <xdr:rowOff>17163</xdr:rowOff>
    </xdr:to>
    <xdr:sp macro="" textlink="">
      <xdr:nvSpPr>
        <xdr:cNvPr id="73" name="楕円 72"/>
        <xdr:cNvSpPr/>
      </xdr:nvSpPr>
      <xdr:spPr bwMode="auto">
        <a:xfrm>
          <a:off x="4254500" y="3220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1940</xdr:rowOff>
    </xdr:from>
    <xdr:ext cx="762000" cy="259045"/>
    <xdr:sp macro="" textlink="">
      <xdr:nvSpPr>
        <xdr:cNvPr id="74" name="テキスト ボックス 73"/>
        <xdr:cNvSpPr txBox="1"/>
      </xdr:nvSpPr>
      <xdr:spPr>
        <a:xfrm>
          <a:off x="3924300" y="33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129266</xdr:rowOff>
    </xdr:from>
    <xdr:to>
      <xdr:col>19</xdr:col>
      <xdr:colOff>38100</xdr:colOff>
      <xdr:row>19</xdr:row>
      <xdr:rowOff>59416</xdr:rowOff>
    </xdr:to>
    <xdr:sp macro="" textlink="">
      <xdr:nvSpPr>
        <xdr:cNvPr id="75" name="楕円 74"/>
        <xdr:cNvSpPr/>
      </xdr:nvSpPr>
      <xdr:spPr bwMode="auto">
        <a:xfrm>
          <a:off x="3556000" y="326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44193</xdr:rowOff>
    </xdr:from>
    <xdr:ext cx="762000" cy="259045"/>
    <xdr:sp macro="" textlink="">
      <xdr:nvSpPr>
        <xdr:cNvPr id="76" name="テキスト ボックス 75"/>
        <xdr:cNvSpPr txBox="1"/>
      </xdr:nvSpPr>
      <xdr:spPr>
        <a:xfrm>
          <a:off x="3225800" y="334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14699</xdr:rowOff>
    </xdr:from>
    <xdr:to>
      <xdr:col>15</xdr:col>
      <xdr:colOff>101600</xdr:colOff>
      <xdr:row>19</xdr:row>
      <xdr:rowOff>116299</xdr:rowOff>
    </xdr:to>
    <xdr:sp macro="" textlink="">
      <xdr:nvSpPr>
        <xdr:cNvPr id="77" name="楕円 76"/>
        <xdr:cNvSpPr/>
      </xdr:nvSpPr>
      <xdr:spPr bwMode="auto">
        <a:xfrm>
          <a:off x="2857500" y="33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101076</xdr:rowOff>
    </xdr:from>
    <xdr:ext cx="762000" cy="259045"/>
    <xdr:sp macro="" textlink="">
      <xdr:nvSpPr>
        <xdr:cNvPr id="78" name="テキスト ボックス 77"/>
        <xdr:cNvSpPr txBox="1"/>
      </xdr:nvSpPr>
      <xdr:spPr>
        <a:xfrm>
          <a:off x="2527300" y="34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172475</xdr:rowOff>
    </xdr:from>
    <xdr:to>
      <xdr:col>29</xdr:col>
      <xdr:colOff>127000</xdr:colOff>
      <xdr:row>37</xdr:row>
      <xdr:rowOff>175039</xdr:rowOff>
    </xdr:to>
    <xdr:cxnSp macro="">
      <xdr:nvCxnSpPr>
        <xdr:cNvPr id="114" name="直線コネクタ 113"/>
        <xdr:cNvCxnSpPr/>
      </xdr:nvCxnSpPr>
      <xdr:spPr bwMode="auto">
        <a:xfrm flipV="1">
          <a:off x="5003800" y="7297175"/>
          <a:ext cx="647700" cy="2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175039</xdr:rowOff>
    </xdr:from>
    <xdr:to>
      <xdr:col>26</xdr:col>
      <xdr:colOff>50800</xdr:colOff>
      <xdr:row>37</xdr:row>
      <xdr:rowOff>225020</xdr:rowOff>
    </xdr:to>
    <xdr:cxnSp macro="">
      <xdr:nvCxnSpPr>
        <xdr:cNvPr id="117" name="直線コネクタ 116"/>
        <xdr:cNvCxnSpPr/>
      </xdr:nvCxnSpPr>
      <xdr:spPr bwMode="auto">
        <a:xfrm flipV="1">
          <a:off x="4305300" y="7299739"/>
          <a:ext cx="698500" cy="49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225020</xdr:rowOff>
    </xdr:from>
    <xdr:to>
      <xdr:col>22</xdr:col>
      <xdr:colOff>114300</xdr:colOff>
      <xdr:row>37</xdr:row>
      <xdr:rowOff>264830</xdr:rowOff>
    </xdr:to>
    <xdr:cxnSp macro="">
      <xdr:nvCxnSpPr>
        <xdr:cNvPr id="120" name="直線コネクタ 119"/>
        <xdr:cNvCxnSpPr/>
      </xdr:nvCxnSpPr>
      <xdr:spPr bwMode="auto">
        <a:xfrm flipV="1">
          <a:off x="3606800" y="7349720"/>
          <a:ext cx="698500" cy="39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264830</xdr:rowOff>
    </xdr:from>
    <xdr:to>
      <xdr:col>18</xdr:col>
      <xdr:colOff>177800</xdr:colOff>
      <xdr:row>37</xdr:row>
      <xdr:rowOff>276782</xdr:rowOff>
    </xdr:to>
    <xdr:cxnSp macro="">
      <xdr:nvCxnSpPr>
        <xdr:cNvPr id="123" name="直線コネクタ 122"/>
        <xdr:cNvCxnSpPr/>
      </xdr:nvCxnSpPr>
      <xdr:spPr bwMode="auto">
        <a:xfrm flipV="1">
          <a:off x="2908300" y="7389530"/>
          <a:ext cx="6985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121675</xdr:rowOff>
    </xdr:from>
    <xdr:to>
      <xdr:col>29</xdr:col>
      <xdr:colOff>177800</xdr:colOff>
      <xdr:row>37</xdr:row>
      <xdr:rowOff>223275</xdr:rowOff>
    </xdr:to>
    <xdr:sp macro="" textlink="">
      <xdr:nvSpPr>
        <xdr:cNvPr id="133" name="楕円 132"/>
        <xdr:cNvSpPr/>
      </xdr:nvSpPr>
      <xdr:spPr bwMode="auto">
        <a:xfrm>
          <a:off x="5600700" y="724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93752</xdr:rowOff>
    </xdr:from>
    <xdr:ext cx="762000" cy="259045"/>
    <xdr:sp macro="" textlink="">
      <xdr:nvSpPr>
        <xdr:cNvPr id="134" name="人口1人当たり決算額の推移該当値テキスト445"/>
        <xdr:cNvSpPr txBox="1"/>
      </xdr:nvSpPr>
      <xdr:spPr>
        <a:xfrm>
          <a:off x="5740400" y="721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124239</xdr:rowOff>
    </xdr:from>
    <xdr:to>
      <xdr:col>26</xdr:col>
      <xdr:colOff>101600</xdr:colOff>
      <xdr:row>37</xdr:row>
      <xdr:rowOff>225839</xdr:rowOff>
    </xdr:to>
    <xdr:sp macro="" textlink="">
      <xdr:nvSpPr>
        <xdr:cNvPr id="135" name="楕円 134"/>
        <xdr:cNvSpPr/>
      </xdr:nvSpPr>
      <xdr:spPr bwMode="auto">
        <a:xfrm>
          <a:off x="4953000" y="724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210616</xdr:rowOff>
    </xdr:from>
    <xdr:ext cx="736600" cy="259045"/>
    <xdr:sp macro="" textlink="">
      <xdr:nvSpPr>
        <xdr:cNvPr id="136" name="テキスト ボックス 135"/>
        <xdr:cNvSpPr txBox="1"/>
      </xdr:nvSpPr>
      <xdr:spPr>
        <a:xfrm>
          <a:off x="4622800" y="733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174220</xdr:rowOff>
    </xdr:from>
    <xdr:to>
      <xdr:col>22</xdr:col>
      <xdr:colOff>165100</xdr:colOff>
      <xdr:row>37</xdr:row>
      <xdr:rowOff>275820</xdr:rowOff>
    </xdr:to>
    <xdr:sp macro="" textlink="">
      <xdr:nvSpPr>
        <xdr:cNvPr id="137" name="楕円 136"/>
        <xdr:cNvSpPr/>
      </xdr:nvSpPr>
      <xdr:spPr bwMode="auto">
        <a:xfrm>
          <a:off x="4254500" y="729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260597</xdr:rowOff>
    </xdr:from>
    <xdr:ext cx="762000" cy="259045"/>
    <xdr:sp macro="" textlink="">
      <xdr:nvSpPr>
        <xdr:cNvPr id="138" name="テキスト ボックス 137"/>
        <xdr:cNvSpPr txBox="1"/>
      </xdr:nvSpPr>
      <xdr:spPr>
        <a:xfrm>
          <a:off x="3924300" y="73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214030</xdr:rowOff>
    </xdr:from>
    <xdr:to>
      <xdr:col>19</xdr:col>
      <xdr:colOff>38100</xdr:colOff>
      <xdr:row>37</xdr:row>
      <xdr:rowOff>315630</xdr:rowOff>
    </xdr:to>
    <xdr:sp macro="" textlink="">
      <xdr:nvSpPr>
        <xdr:cNvPr id="139" name="楕円 138"/>
        <xdr:cNvSpPr/>
      </xdr:nvSpPr>
      <xdr:spPr bwMode="auto">
        <a:xfrm>
          <a:off x="3556000" y="733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300407</xdr:rowOff>
    </xdr:from>
    <xdr:ext cx="762000" cy="259045"/>
    <xdr:sp macro="" textlink="">
      <xdr:nvSpPr>
        <xdr:cNvPr id="140" name="テキスト ボックス 139"/>
        <xdr:cNvSpPr txBox="1"/>
      </xdr:nvSpPr>
      <xdr:spPr>
        <a:xfrm>
          <a:off x="3225800" y="74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225982</xdr:rowOff>
    </xdr:from>
    <xdr:to>
      <xdr:col>15</xdr:col>
      <xdr:colOff>101600</xdr:colOff>
      <xdr:row>37</xdr:row>
      <xdr:rowOff>327582</xdr:rowOff>
    </xdr:to>
    <xdr:sp macro="" textlink="">
      <xdr:nvSpPr>
        <xdr:cNvPr id="141" name="楕円 140"/>
        <xdr:cNvSpPr/>
      </xdr:nvSpPr>
      <xdr:spPr bwMode="auto">
        <a:xfrm>
          <a:off x="2857500" y="7350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312359</xdr:rowOff>
    </xdr:from>
    <xdr:ext cx="762000" cy="259045"/>
    <xdr:sp macro="" textlink="">
      <xdr:nvSpPr>
        <xdr:cNvPr id="142" name="テキスト ボックス 141"/>
        <xdr:cNvSpPr txBox="1"/>
      </xdr:nvSpPr>
      <xdr:spPr>
        <a:xfrm>
          <a:off x="2527300" y="743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110096</xdr:rowOff>
    </xdr:from>
    <xdr:to>
      <xdr:col>24</xdr:col>
      <xdr:colOff>63500</xdr:colOff>
      <xdr:row>35</xdr:row>
      <xdr:rowOff>150749</xdr:rowOff>
    </xdr:to>
    <xdr:cxnSp macro="">
      <xdr:nvCxnSpPr>
        <xdr:cNvPr id="61" name="直線コネクタ 60"/>
        <xdr:cNvCxnSpPr/>
      </xdr:nvCxnSpPr>
      <xdr:spPr>
        <a:xfrm flipV="1">
          <a:off x="3797300" y="6110846"/>
          <a:ext cx="8382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150749</xdr:rowOff>
    </xdr:from>
    <xdr:to>
      <xdr:col>19</xdr:col>
      <xdr:colOff>177800</xdr:colOff>
      <xdr:row>36</xdr:row>
      <xdr:rowOff>7036</xdr:rowOff>
    </xdr:to>
    <xdr:cxnSp macro="">
      <xdr:nvCxnSpPr>
        <xdr:cNvPr id="64" name="直線コネクタ 63"/>
        <xdr:cNvCxnSpPr/>
      </xdr:nvCxnSpPr>
      <xdr:spPr>
        <a:xfrm flipV="1">
          <a:off x="2908300" y="6151499"/>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7036</xdr:rowOff>
    </xdr:from>
    <xdr:to>
      <xdr:col>15</xdr:col>
      <xdr:colOff>50800</xdr:colOff>
      <xdr:row>36</xdr:row>
      <xdr:rowOff>31252</xdr:rowOff>
    </xdr:to>
    <xdr:cxnSp macro="">
      <xdr:nvCxnSpPr>
        <xdr:cNvPr id="67" name="直線コネクタ 66"/>
        <xdr:cNvCxnSpPr/>
      </xdr:nvCxnSpPr>
      <xdr:spPr>
        <a:xfrm flipV="1">
          <a:off x="2019300" y="6179236"/>
          <a:ext cx="8890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31252</xdr:rowOff>
    </xdr:from>
    <xdr:to>
      <xdr:col>10</xdr:col>
      <xdr:colOff>114300</xdr:colOff>
      <xdr:row>37</xdr:row>
      <xdr:rowOff>32426</xdr:rowOff>
    </xdr:to>
    <xdr:cxnSp macro="">
      <xdr:nvCxnSpPr>
        <xdr:cNvPr id="70" name="直線コネクタ 69"/>
        <xdr:cNvCxnSpPr/>
      </xdr:nvCxnSpPr>
      <xdr:spPr>
        <a:xfrm flipV="1">
          <a:off x="1130300" y="6203452"/>
          <a:ext cx="889000" cy="17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59296</xdr:rowOff>
    </xdr:from>
    <xdr:to>
      <xdr:col>24</xdr:col>
      <xdr:colOff>114300</xdr:colOff>
      <xdr:row>35</xdr:row>
      <xdr:rowOff>160896</xdr:rowOff>
    </xdr:to>
    <xdr:sp macro="" textlink="">
      <xdr:nvSpPr>
        <xdr:cNvPr id="80" name="楕円 79"/>
        <xdr:cNvSpPr/>
      </xdr:nvSpPr>
      <xdr:spPr>
        <a:xfrm>
          <a:off x="45847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37723</xdr:rowOff>
    </xdr:from>
    <xdr:ext cx="599010" cy="259045"/>
    <xdr:sp macro="" textlink="">
      <xdr:nvSpPr>
        <xdr:cNvPr id="81" name="人件費該当値テキスト"/>
        <xdr:cNvSpPr txBox="1"/>
      </xdr:nvSpPr>
      <xdr:spPr>
        <a:xfrm>
          <a:off x="4686300" y="603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99949</xdr:rowOff>
    </xdr:from>
    <xdr:to>
      <xdr:col>20</xdr:col>
      <xdr:colOff>38100</xdr:colOff>
      <xdr:row>36</xdr:row>
      <xdr:rowOff>30099</xdr:rowOff>
    </xdr:to>
    <xdr:sp macro="" textlink="">
      <xdr:nvSpPr>
        <xdr:cNvPr id="82" name="楕円 81"/>
        <xdr:cNvSpPr/>
      </xdr:nvSpPr>
      <xdr:spPr>
        <a:xfrm>
          <a:off x="37465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21226</xdr:rowOff>
    </xdr:from>
    <xdr:ext cx="599010" cy="259045"/>
    <xdr:sp macro="" textlink="">
      <xdr:nvSpPr>
        <xdr:cNvPr id="83" name="テキスト ボックス 82"/>
        <xdr:cNvSpPr txBox="1"/>
      </xdr:nvSpPr>
      <xdr:spPr>
        <a:xfrm>
          <a:off x="3497795" y="619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127686</xdr:rowOff>
    </xdr:from>
    <xdr:to>
      <xdr:col>15</xdr:col>
      <xdr:colOff>101600</xdr:colOff>
      <xdr:row>36</xdr:row>
      <xdr:rowOff>57836</xdr:rowOff>
    </xdr:to>
    <xdr:sp macro="" textlink="">
      <xdr:nvSpPr>
        <xdr:cNvPr id="84" name="楕円 83"/>
        <xdr:cNvSpPr/>
      </xdr:nvSpPr>
      <xdr:spPr>
        <a:xfrm>
          <a:off x="2857500" y="61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48963</xdr:rowOff>
    </xdr:from>
    <xdr:ext cx="599010" cy="259045"/>
    <xdr:sp macro="" textlink="">
      <xdr:nvSpPr>
        <xdr:cNvPr id="85" name="テキスト ボックス 84"/>
        <xdr:cNvSpPr txBox="1"/>
      </xdr:nvSpPr>
      <xdr:spPr>
        <a:xfrm>
          <a:off x="2608795" y="622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151902</xdr:rowOff>
    </xdr:from>
    <xdr:to>
      <xdr:col>10</xdr:col>
      <xdr:colOff>165100</xdr:colOff>
      <xdr:row>36</xdr:row>
      <xdr:rowOff>82052</xdr:rowOff>
    </xdr:to>
    <xdr:sp macro="" textlink="">
      <xdr:nvSpPr>
        <xdr:cNvPr id="86" name="楕円 85"/>
        <xdr:cNvSpPr/>
      </xdr:nvSpPr>
      <xdr:spPr>
        <a:xfrm>
          <a:off x="1968500" y="61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73179</xdr:rowOff>
    </xdr:from>
    <xdr:ext cx="599010" cy="259045"/>
    <xdr:sp macro="" textlink="">
      <xdr:nvSpPr>
        <xdr:cNvPr id="87" name="テキスト ボックス 86"/>
        <xdr:cNvSpPr txBox="1"/>
      </xdr:nvSpPr>
      <xdr:spPr>
        <a:xfrm>
          <a:off x="1719795" y="624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153076</xdr:rowOff>
    </xdr:from>
    <xdr:to>
      <xdr:col>6</xdr:col>
      <xdr:colOff>38100</xdr:colOff>
      <xdr:row>37</xdr:row>
      <xdr:rowOff>83226</xdr:rowOff>
    </xdr:to>
    <xdr:sp macro="" textlink="">
      <xdr:nvSpPr>
        <xdr:cNvPr id="88" name="楕円 87"/>
        <xdr:cNvSpPr/>
      </xdr:nvSpPr>
      <xdr:spPr>
        <a:xfrm>
          <a:off x="1079500" y="63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74353</xdr:rowOff>
    </xdr:from>
    <xdr:ext cx="534377" cy="259045"/>
    <xdr:sp macro="" textlink="">
      <xdr:nvSpPr>
        <xdr:cNvPr id="89" name="テキスト ボックス 88"/>
        <xdr:cNvSpPr txBox="1"/>
      </xdr:nvSpPr>
      <xdr:spPr>
        <a:xfrm>
          <a:off x="863111" y="64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122889</xdr:rowOff>
    </xdr:from>
    <xdr:to>
      <xdr:col>24</xdr:col>
      <xdr:colOff>63500</xdr:colOff>
      <xdr:row>58</xdr:row>
      <xdr:rowOff>138905</xdr:rowOff>
    </xdr:to>
    <xdr:cxnSp macro="">
      <xdr:nvCxnSpPr>
        <xdr:cNvPr id="120" name="直線コネクタ 119"/>
        <xdr:cNvCxnSpPr/>
      </xdr:nvCxnSpPr>
      <xdr:spPr>
        <a:xfrm flipV="1">
          <a:off x="3797300" y="10066989"/>
          <a:ext cx="838200" cy="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138905</xdr:rowOff>
    </xdr:from>
    <xdr:to>
      <xdr:col>19</xdr:col>
      <xdr:colOff>177800</xdr:colOff>
      <xdr:row>58</xdr:row>
      <xdr:rowOff>147446</xdr:rowOff>
    </xdr:to>
    <xdr:cxnSp macro="">
      <xdr:nvCxnSpPr>
        <xdr:cNvPr id="123" name="直線コネクタ 122"/>
        <xdr:cNvCxnSpPr/>
      </xdr:nvCxnSpPr>
      <xdr:spPr>
        <a:xfrm flipV="1">
          <a:off x="2908300" y="10083005"/>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147446</xdr:rowOff>
    </xdr:from>
    <xdr:to>
      <xdr:col>15</xdr:col>
      <xdr:colOff>50800</xdr:colOff>
      <xdr:row>58</xdr:row>
      <xdr:rowOff>149869</xdr:rowOff>
    </xdr:to>
    <xdr:cxnSp macro="">
      <xdr:nvCxnSpPr>
        <xdr:cNvPr id="126" name="直線コネクタ 125"/>
        <xdr:cNvCxnSpPr/>
      </xdr:nvCxnSpPr>
      <xdr:spPr>
        <a:xfrm flipV="1">
          <a:off x="2019300" y="1009154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136106</xdr:rowOff>
    </xdr:from>
    <xdr:to>
      <xdr:col>10</xdr:col>
      <xdr:colOff>114300</xdr:colOff>
      <xdr:row>58</xdr:row>
      <xdr:rowOff>149869</xdr:rowOff>
    </xdr:to>
    <xdr:cxnSp macro="">
      <xdr:nvCxnSpPr>
        <xdr:cNvPr id="129" name="直線コネクタ 128"/>
        <xdr:cNvCxnSpPr/>
      </xdr:nvCxnSpPr>
      <xdr:spPr>
        <a:xfrm>
          <a:off x="1130300" y="10080206"/>
          <a:ext cx="8890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72089</xdr:rowOff>
    </xdr:from>
    <xdr:to>
      <xdr:col>24</xdr:col>
      <xdr:colOff>114300</xdr:colOff>
      <xdr:row>59</xdr:row>
      <xdr:rowOff>2239</xdr:rowOff>
    </xdr:to>
    <xdr:sp macro="" textlink="">
      <xdr:nvSpPr>
        <xdr:cNvPr id="139" name="楕円 138"/>
        <xdr:cNvSpPr/>
      </xdr:nvSpPr>
      <xdr:spPr>
        <a:xfrm>
          <a:off x="4584700" y="100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158466</xdr:rowOff>
    </xdr:from>
    <xdr:ext cx="534377" cy="259045"/>
    <xdr:sp macro="" textlink="">
      <xdr:nvSpPr>
        <xdr:cNvPr id="140" name="物件費該当値テキスト"/>
        <xdr:cNvSpPr txBox="1"/>
      </xdr:nvSpPr>
      <xdr:spPr>
        <a:xfrm>
          <a:off x="4686300" y="9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88105</xdr:rowOff>
    </xdr:from>
    <xdr:to>
      <xdr:col>20</xdr:col>
      <xdr:colOff>38100</xdr:colOff>
      <xdr:row>59</xdr:row>
      <xdr:rowOff>18255</xdr:rowOff>
    </xdr:to>
    <xdr:sp macro="" textlink="">
      <xdr:nvSpPr>
        <xdr:cNvPr id="141" name="楕円 140"/>
        <xdr:cNvSpPr/>
      </xdr:nvSpPr>
      <xdr:spPr>
        <a:xfrm>
          <a:off x="3746500" y="100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9382</xdr:rowOff>
    </xdr:from>
    <xdr:ext cx="534377" cy="259045"/>
    <xdr:sp macro="" textlink="">
      <xdr:nvSpPr>
        <xdr:cNvPr id="142" name="テキスト ボックス 141"/>
        <xdr:cNvSpPr txBox="1"/>
      </xdr:nvSpPr>
      <xdr:spPr>
        <a:xfrm>
          <a:off x="3530111" y="10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96646</xdr:rowOff>
    </xdr:from>
    <xdr:to>
      <xdr:col>15</xdr:col>
      <xdr:colOff>101600</xdr:colOff>
      <xdr:row>59</xdr:row>
      <xdr:rowOff>26796</xdr:rowOff>
    </xdr:to>
    <xdr:sp macro="" textlink="">
      <xdr:nvSpPr>
        <xdr:cNvPr id="143" name="楕円 142"/>
        <xdr:cNvSpPr/>
      </xdr:nvSpPr>
      <xdr:spPr>
        <a:xfrm>
          <a:off x="2857500" y="100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17923</xdr:rowOff>
    </xdr:from>
    <xdr:ext cx="534377" cy="259045"/>
    <xdr:sp macro="" textlink="">
      <xdr:nvSpPr>
        <xdr:cNvPr id="144" name="テキスト ボックス 143"/>
        <xdr:cNvSpPr txBox="1"/>
      </xdr:nvSpPr>
      <xdr:spPr>
        <a:xfrm>
          <a:off x="2641111" y="101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99069</xdr:rowOff>
    </xdr:from>
    <xdr:to>
      <xdr:col>10</xdr:col>
      <xdr:colOff>165100</xdr:colOff>
      <xdr:row>59</xdr:row>
      <xdr:rowOff>29219</xdr:rowOff>
    </xdr:to>
    <xdr:sp macro="" textlink="">
      <xdr:nvSpPr>
        <xdr:cNvPr id="145" name="楕円 144"/>
        <xdr:cNvSpPr/>
      </xdr:nvSpPr>
      <xdr:spPr>
        <a:xfrm>
          <a:off x="1968500" y="100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20346</xdr:rowOff>
    </xdr:from>
    <xdr:ext cx="534377" cy="259045"/>
    <xdr:sp macro="" textlink="">
      <xdr:nvSpPr>
        <xdr:cNvPr id="146" name="テキスト ボックス 145"/>
        <xdr:cNvSpPr txBox="1"/>
      </xdr:nvSpPr>
      <xdr:spPr>
        <a:xfrm>
          <a:off x="1752111" y="1013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85306</xdr:rowOff>
    </xdr:from>
    <xdr:to>
      <xdr:col>6</xdr:col>
      <xdr:colOff>38100</xdr:colOff>
      <xdr:row>59</xdr:row>
      <xdr:rowOff>15456</xdr:rowOff>
    </xdr:to>
    <xdr:sp macro="" textlink="">
      <xdr:nvSpPr>
        <xdr:cNvPr id="147" name="楕円 146"/>
        <xdr:cNvSpPr/>
      </xdr:nvSpPr>
      <xdr:spPr>
        <a:xfrm>
          <a:off x="1079500" y="100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6583</xdr:rowOff>
    </xdr:from>
    <xdr:ext cx="534377" cy="259045"/>
    <xdr:sp macro="" textlink="">
      <xdr:nvSpPr>
        <xdr:cNvPr id="148" name="テキスト ボックス 147"/>
        <xdr:cNvSpPr txBox="1"/>
      </xdr:nvSpPr>
      <xdr:spPr>
        <a:xfrm>
          <a:off x="863111" y="1012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15456</xdr:rowOff>
    </xdr:from>
    <xdr:to>
      <xdr:col>24</xdr:col>
      <xdr:colOff>63500</xdr:colOff>
      <xdr:row>78</xdr:row>
      <xdr:rowOff>64757</xdr:rowOff>
    </xdr:to>
    <xdr:cxnSp macro="">
      <xdr:nvCxnSpPr>
        <xdr:cNvPr id="177" name="直線コネクタ 176"/>
        <xdr:cNvCxnSpPr/>
      </xdr:nvCxnSpPr>
      <xdr:spPr>
        <a:xfrm>
          <a:off x="3797300" y="13388556"/>
          <a:ext cx="8382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15456</xdr:rowOff>
    </xdr:from>
    <xdr:to>
      <xdr:col>19</xdr:col>
      <xdr:colOff>177800</xdr:colOff>
      <xdr:row>78</xdr:row>
      <xdr:rowOff>31953</xdr:rowOff>
    </xdr:to>
    <xdr:cxnSp macro="">
      <xdr:nvCxnSpPr>
        <xdr:cNvPr id="180" name="直線コネクタ 179"/>
        <xdr:cNvCxnSpPr/>
      </xdr:nvCxnSpPr>
      <xdr:spPr>
        <a:xfrm flipV="1">
          <a:off x="2908300" y="13388556"/>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29439</xdr:rowOff>
    </xdr:from>
    <xdr:to>
      <xdr:col>15</xdr:col>
      <xdr:colOff>50800</xdr:colOff>
      <xdr:row>78</xdr:row>
      <xdr:rowOff>31953</xdr:rowOff>
    </xdr:to>
    <xdr:cxnSp macro="">
      <xdr:nvCxnSpPr>
        <xdr:cNvPr id="183" name="直線コネクタ 182"/>
        <xdr:cNvCxnSpPr/>
      </xdr:nvCxnSpPr>
      <xdr:spPr>
        <a:xfrm>
          <a:off x="2019300" y="134025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25209</xdr:rowOff>
    </xdr:from>
    <xdr:to>
      <xdr:col>10</xdr:col>
      <xdr:colOff>114300</xdr:colOff>
      <xdr:row>78</xdr:row>
      <xdr:rowOff>29439</xdr:rowOff>
    </xdr:to>
    <xdr:cxnSp macro="">
      <xdr:nvCxnSpPr>
        <xdr:cNvPr id="186" name="直線コネクタ 185"/>
        <xdr:cNvCxnSpPr/>
      </xdr:nvCxnSpPr>
      <xdr:spPr>
        <a:xfrm>
          <a:off x="1130300" y="1339830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13957</xdr:rowOff>
    </xdr:from>
    <xdr:to>
      <xdr:col>24</xdr:col>
      <xdr:colOff>114300</xdr:colOff>
      <xdr:row>78</xdr:row>
      <xdr:rowOff>115557</xdr:rowOff>
    </xdr:to>
    <xdr:sp macro="" textlink="">
      <xdr:nvSpPr>
        <xdr:cNvPr id="196" name="楕円 195"/>
        <xdr:cNvSpPr/>
      </xdr:nvSpPr>
      <xdr:spPr>
        <a:xfrm>
          <a:off x="4584700" y="133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163834</xdr:rowOff>
    </xdr:from>
    <xdr:ext cx="469744" cy="259045"/>
    <xdr:sp macro="" textlink="">
      <xdr:nvSpPr>
        <xdr:cNvPr id="197" name="維持補修費該当値テキスト"/>
        <xdr:cNvSpPr txBox="1"/>
      </xdr:nvSpPr>
      <xdr:spPr>
        <a:xfrm>
          <a:off x="4686300" y="133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136106</xdr:rowOff>
    </xdr:from>
    <xdr:to>
      <xdr:col>20</xdr:col>
      <xdr:colOff>38100</xdr:colOff>
      <xdr:row>78</xdr:row>
      <xdr:rowOff>66256</xdr:rowOff>
    </xdr:to>
    <xdr:sp macro="" textlink="">
      <xdr:nvSpPr>
        <xdr:cNvPr id="198" name="楕円 197"/>
        <xdr:cNvSpPr/>
      </xdr:nvSpPr>
      <xdr:spPr>
        <a:xfrm>
          <a:off x="3746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57383</xdr:rowOff>
    </xdr:from>
    <xdr:ext cx="534377" cy="259045"/>
    <xdr:sp macro="" textlink="">
      <xdr:nvSpPr>
        <xdr:cNvPr id="199" name="テキスト ボックス 198"/>
        <xdr:cNvSpPr txBox="1"/>
      </xdr:nvSpPr>
      <xdr:spPr>
        <a:xfrm>
          <a:off x="3530111" y="134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152603</xdr:rowOff>
    </xdr:from>
    <xdr:to>
      <xdr:col>15</xdr:col>
      <xdr:colOff>101600</xdr:colOff>
      <xdr:row>78</xdr:row>
      <xdr:rowOff>82753</xdr:rowOff>
    </xdr:to>
    <xdr:sp macro="" textlink="">
      <xdr:nvSpPr>
        <xdr:cNvPr id="200" name="楕円 199"/>
        <xdr:cNvSpPr/>
      </xdr:nvSpPr>
      <xdr:spPr>
        <a:xfrm>
          <a:off x="2857500" y="133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73880</xdr:rowOff>
    </xdr:from>
    <xdr:ext cx="469744" cy="259045"/>
    <xdr:sp macro="" textlink="">
      <xdr:nvSpPr>
        <xdr:cNvPr id="201" name="テキスト ボックス 200"/>
        <xdr:cNvSpPr txBox="1"/>
      </xdr:nvSpPr>
      <xdr:spPr>
        <a:xfrm>
          <a:off x="2673428" y="1344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150089</xdr:rowOff>
    </xdr:from>
    <xdr:to>
      <xdr:col>10</xdr:col>
      <xdr:colOff>165100</xdr:colOff>
      <xdr:row>78</xdr:row>
      <xdr:rowOff>80239</xdr:rowOff>
    </xdr:to>
    <xdr:sp macro="" textlink="">
      <xdr:nvSpPr>
        <xdr:cNvPr id="202" name="楕円 201"/>
        <xdr:cNvSpPr/>
      </xdr:nvSpPr>
      <xdr:spPr>
        <a:xfrm>
          <a:off x="1968500" y="133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71366</xdr:rowOff>
    </xdr:from>
    <xdr:ext cx="469744" cy="259045"/>
    <xdr:sp macro="" textlink="">
      <xdr:nvSpPr>
        <xdr:cNvPr id="203" name="テキスト ボックス 202"/>
        <xdr:cNvSpPr txBox="1"/>
      </xdr:nvSpPr>
      <xdr:spPr>
        <a:xfrm>
          <a:off x="1784428" y="134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145859</xdr:rowOff>
    </xdr:from>
    <xdr:to>
      <xdr:col>6</xdr:col>
      <xdr:colOff>38100</xdr:colOff>
      <xdr:row>78</xdr:row>
      <xdr:rowOff>76009</xdr:rowOff>
    </xdr:to>
    <xdr:sp macro="" textlink="">
      <xdr:nvSpPr>
        <xdr:cNvPr id="204" name="楕円 203"/>
        <xdr:cNvSpPr/>
      </xdr:nvSpPr>
      <xdr:spPr>
        <a:xfrm>
          <a:off x="10795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92536</xdr:rowOff>
    </xdr:from>
    <xdr:ext cx="534377" cy="259045"/>
    <xdr:sp macro="" textlink="">
      <xdr:nvSpPr>
        <xdr:cNvPr id="205" name="テキスト ボックス 204"/>
        <xdr:cNvSpPr txBox="1"/>
      </xdr:nvSpPr>
      <xdr:spPr>
        <a:xfrm>
          <a:off x="863111" y="131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113951</xdr:rowOff>
    </xdr:from>
    <xdr:to>
      <xdr:col>24</xdr:col>
      <xdr:colOff>63500</xdr:colOff>
      <xdr:row>94</xdr:row>
      <xdr:rowOff>115249</xdr:rowOff>
    </xdr:to>
    <xdr:cxnSp macro="">
      <xdr:nvCxnSpPr>
        <xdr:cNvPr id="233" name="直線コネクタ 232"/>
        <xdr:cNvCxnSpPr/>
      </xdr:nvCxnSpPr>
      <xdr:spPr>
        <a:xfrm flipV="1">
          <a:off x="3797300" y="16058801"/>
          <a:ext cx="838200" cy="17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116173</xdr:rowOff>
    </xdr:from>
    <xdr:to>
      <xdr:col>19</xdr:col>
      <xdr:colOff>177800</xdr:colOff>
      <xdr:row>94</xdr:row>
      <xdr:rowOff>115249</xdr:rowOff>
    </xdr:to>
    <xdr:cxnSp macro="">
      <xdr:nvCxnSpPr>
        <xdr:cNvPr id="236" name="直線コネクタ 235"/>
        <xdr:cNvCxnSpPr/>
      </xdr:nvCxnSpPr>
      <xdr:spPr>
        <a:xfrm>
          <a:off x="2908300" y="16061023"/>
          <a:ext cx="889000" cy="17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116173</xdr:rowOff>
    </xdr:from>
    <xdr:to>
      <xdr:col>15</xdr:col>
      <xdr:colOff>50800</xdr:colOff>
      <xdr:row>95</xdr:row>
      <xdr:rowOff>133820</xdr:rowOff>
    </xdr:to>
    <xdr:cxnSp macro="">
      <xdr:nvCxnSpPr>
        <xdr:cNvPr id="239" name="直線コネクタ 238"/>
        <xdr:cNvCxnSpPr/>
      </xdr:nvCxnSpPr>
      <xdr:spPr>
        <a:xfrm flipV="1">
          <a:off x="2019300" y="16061023"/>
          <a:ext cx="889000" cy="3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84497</xdr:rowOff>
    </xdr:from>
    <xdr:to>
      <xdr:col>10</xdr:col>
      <xdr:colOff>114300</xdr:colOff>
      <xdr:row>95</xdr:row>
      <xdr:rowOff>133820</xdr:rowOff>
    </xdr:to>
    <xdr:cxnSp macro="">
      <xdr:nvCxnSpPr>
        <xdr:cNvPr id="242" name="直線コネクタ 241"/>
        <xdr:cNvCxnSpPr/>
      </xdr:nvCxnSpPr>
      <xdr:spPr>
        <a:xfrm>
          <a:off x="1130300" y="16372247"/>
          <a:ext cx="889000" cy="4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63151</xdr:rowOff>
    </xdr:from>
    <xdr:to>
      <xdr:col>24</xdr:col>
      <xdr:colOff>114300</xdr:colOff>
      <xdr:row>93</xdr:row>
      <xdr:rowOff>164751</xdr:rowOff>
    </xdr:to>
    <xdr:sp macro="" textlink="">
      <xdr:nvSpPr>
        <xdr:cNvPr id="252" name="楕円 251"/>
        <xdr:cNvSpPr/>
      </xdr:nvSpPr>
      <xdr:spPr>
        <a:xfrm>
          <a:off x="4584700" y="160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86028</xdr:rowOff>
    </xdr:from>
    <xdr:ext cx="599010" cy="259045"/>
    <xdr:sp macro="" textlink="">
      <xdr:nvSpPr>
        <xdr:cNvPr id="253" name="扶助費該当値テキスト"/>
        <xdr:cNvSpPr txBox="1"/>
      </xdr:nvSpPr>
      <xdr:spPr>
        <a:xfrm>
          <a:off x="4686300" y="1585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64449</xdr:rowOff>
    </xdr:from>
    <xdr:to>
      <xdr:col>20</xdr:col>
      <xdr:colOff>38100</xdr:colOff>
      <xdr:row>94</xdr:row>
      <xdr:rowOff>166049</xdr:rowOff>
    </xdr:to>
    <xdr:sp macro="" textlink="">
      <xdr:nvSpPr>
        <xdr:cNvPr id="254" name="楕円 253"/>
        <xdr:cNvSpPr/>
      </xdr:nvSpPr>
      <xdr:spPr>
        <a:xfrm>
          <a:off x="3746500" y="161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11126</xdr:rowOff>
    </xdr:from>
    <xdr:ext cx="599010" cy="259045"/>
    <xdr:sp macro="" textlink="">
      <xdr:nvSpPr>
        <xdr:cNvPr id="255" name="テキスト ボックス 254"/>
        <xdr:cNvSpPr txBox="1"/>
      </xdr:nvSpPr>
      <xdr:spPr>
        <a:xfrm>
          <a:off x="3497795" y="159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65373</xdr:rowOff>
    </xdr:from>
    <xdr:to>
      <xdr:col>15</xdr:col>
      <xdr:colOff>101600</xdr:colOff>
      <xdr:row>93</xdr:row>
      <xdr:rowOff>166973</xdr:rowOff>
    </xdr:to>
    <xdr:sp macro="" textlink="">
      <xdr:nvSpPr>
        <xdr:cNvPr id="256" name="楕円 255"/>
        <xdr:cNvSpPr/>
      </xdr:nvSpPr>
      <xdr:spPr>
        <a:xfrm>
          <a:off x="2857500" y="160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12050</xdr:rowOff>
    </xdr:from>
    <xdr:ext cx="599010" cy="259045"/>
    <xdr:sp macro="" textlink="">
      <xdr:nvSpPr>
        <xdr:cNvPr id="257" name="テキスト ボックス 256"/>
        <xdr:cNvSpPr txBox="1"/>
      </xdr:nvSpPr>
      <xdr:spPr>
        <a:xfrm>
          <a:off x="2608795" y="157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83020</xdr:rowOff>
    </xdr:from>
    <xdr:to>
      <xdr:col>10</xdr:col>
      <xdr:colOff>165100</xdr:colOff>
      <xdr:row>96</xdr:row>
      <xdr:rowOff>13170</xdr:rowOff>
    </xdr:to>
    <xdr:sp macro="" textlink="">
      <xdr:nvSpPr>
        <xdr:cNvPr id="258" name="楕円 257"/>
        <xdr:cNvSpPr/>
      </xdr:nvSpPr>
      <xdr:spPr>
        <a:xfrm>
          <a:off x="1968500" y="163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29697</xdr:rowOff>
    </xdr:from>
    <xdr:ext cx="599010" cy="259045"/>
    <xdr:sp macro="" textlink="">
      <xdr:nvSpPr>
        <xdr:cNvPr id="259" name="テキスト ボックス 258"/>
        <xdr:cNvSpPr txBox="1"/>
      </xdr:nvSpPr>
      <xdr:spPr>
        <a:xfrm>
          <a:off x="1719795" y="161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33697</xdr:rowOff>
    </xdr:from>
    <xdr:to>
      <xdr:col>6</xdr:col>
      <xdr:colOff>38100</xdr:colOff>
      <xdr:row>95</xdr:row>
      <xdr:rowOff>135297</xdr:rowOff>
    </xdr:to>
    <xdr:sp macro="" textlink="">
      <xdr:nvSpPr>
        <xdr:cNvPr id="260" name="楕円 259"/>
        <xdr:cNvSpPr/>
      </xdr:nvSpPr>
      <xdr:spPr>
        <a:xfrm>
          <a:off x="1079500" y="163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151824</xdr:rowOff>
    </xdr:from>
    <xdr:ext cx="599010" cy="259045"/>
    <xdr:sp macro="" textlink="">
      <xdr:nvSpPr>
        <xdr:cNvPr id="261" name="テキスト ボックス 260"/>
        <xdr:cNvSpPr txBox="1"/>
      </xdr:nvSpPr>
      <xdr:spPr>
        <a:xfrm>
          <a:off x="830795" y="1609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96361</xdr:rowOff>
    </xdr:from>
    <xdr:to>
      <xdr:col>55</xdr:col>
      <xdr:colOff>0</xdr:colOff>
      <xdr:row>37</xdr:row>
      <xdr:rowOff>148246</xdr:rowOff>
    </xdr:to>
    <xdr:cxnSp macro="">
      <xdr:nvCxnSpPr>
        <xdr:cNvPr id="292" name="直線コネクタ 291"/>
        <xdr:cNvCxnSpPr/>
      </xdr:nvCxnSpPr>
      <xdr:spPr>
        <a:xfrm>
          <a:off x="9639300" y="6440011"/>
          <a:ext cx="838200" cy="5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96361</xdr:rowOff>
    </xdr:from>
    <xdr:to>
      <xdr:col>50</xdr:col>
      <xdr:colOff>114300</xdr:colOff>
      <xdr:row>37</xdr:row>
      <xdr:rowOff>136173</xdr:rowOff>
    </xdr:to>
    <xdr:cxnSp macro="">
      <xdr:nvCxnSpPr>
        <xdr:cNvPr id="295" name="直線コネクタ 294"/>
        <xdr:cNvCxnSpPr/>
      </xdr:nvCxnSpPr>
      <xdr:spPr>
        <a:xfrm flipV="1">
          <a:off x="8750300" y="6440011"/>
          <a:ext cx="8890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152325</xdr:rowOff>
    </xdr:from>
    <xdr:to>
      <xdr:col>45</xdr:col>
      <xdr:colOff>177800</xdr:colOff>
      <xdr:row>37</xdr:row>
      <xdr:rowOff>136173</xdr:rowOff>
    </xdr:to>
    <xdr:cxnSp macro="">
      <xdr:nvCxnSpPr>
        <xdr:cNvPr id="298" name="直線コネクタ 297"/>
        <xdr:cNvCxnSpPr/>
      </xdr:nvCxnSpPr>
      <xdr:spPr>
        <a:xfrm>
          <a:off x="7861300" y="6153075"/>
          <a:ext cx="889000" cy="3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152325</xdr:rowOff>
    </xdr:from>
    <xdr:to>
      <xdr:col>41</xdr:col>
      <xdr:colOff>50800</xdr:colOff>
      <xdr:row>38</xdr:row>
      <xdr:rowOff>29597</xdr:rowOff>
    </xdr:to>
    <xdr:cxnSp macro="">
      <xdr:nvCxnSpPr>
        <xdr:cNvPr id="301" name="直線コネクタ 300"/>
        <xdr:cNvCxnSpPr/>
      </xdr:nvCxnSpPr>
      <xdr:spPr>
        <a:xfrm flipV="1">
          <a:off x="6972300" y="6153075"/>
          <a:ext cx="889000" cy="3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97446</xdr:rowOff>
    </xdr:from>
    <xdr:to>
      <xdr:col>55</xdr:col>
      <xdr:colOff>50800</xdr:colOff>
      <xdr:row>38</xdr:row>
      <xdr:rowOff>27597</xdr:rowOff>
    </xdr:to>
    <xdr:sp macro="" textlink="">
      <xdr:nvSpPr>
        <xdr:cNvPr id="311" name="楕円 310"/>
        <xdr:cNvSpPr/>
      </xdr:nvSpPr>
      <xdr:spPr>
        <a:xfrm>
          <a:off x="10426700" y="64410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12373</xdr:rowOff>
    </xdr:from>
    <xdr:ext cx="534377" cy="259045"/>
    <xdr:sp macro="" textlink="">
      <xdr:nvSpPr>
        <xdr:cNvPr id="312" name="補助費等該当値テキスト"/>
        <xdr:cNvSpPr txBox="1"/>
      </xdr:nvSpPr>
      <xdr:spPr>
        <a:xfrm>
          <a:off x="10528300" y="63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45561</xdr:rowOff>
    </xdr:from>
    <xdr:to>
      <xdr:col>50</xdr:col>
      <xdr:colOff>165100</xdr:colOff>
      <xdr:row>37</xdr:row>
      <xdr:rowOff>147161</xdr:rowOff>
    </xdr:to>
    <xdr:sp macro="" textlink="">
      <xdr:nvSpPr>
        <xdr:cNvPr id="313" name="楕円 312"/>
        <xdr:cNvSpPr/>
      </xdr:nvSpPr>
      <xdr:spPr>
        <a:xfrm>
          <a:off x="9588500" y="63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138288</xdr:rowOff>
    </xdr:from>
    <xdr:ext cx="599010" cy="259045"/>
    <xdr:sp macro="" textlink="">
      <xdr:nvSpPr>
        <xdr:cNvPr id="314" name="テキスト ボックス 313"/>
        <xdr:cNvSpPr txBox="1"/>
      </xdr:nvSpPr>
      <xdr:spPr>
        <a:xfrm>
          <a:off x="9339795" y="648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85373</xdr:rowOff>
    </xdr:from>
    <xdr:to>
      <xdr:col>46</xdr:col>
      <xdr:colOff>38100</xdr:colOff>
      <xdr:row>38</xdr:row>
      <xdr:rowOff>15523</xdr:rowOff>
    </xdr:to>
    <xdr:sp macro="" textlink="">
      <xdr:nvSpPr>
        <xdr:cNvPr id="315" name="楕円 314"/>
        <xdr:cNvSpPr/>
      </xdr:nvSpPr>
      <xdr:spPr>
        <a:xfrm>
          <a:off x="8699500" y="64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6650</xdr:rowOff>
    </xdr:from>
    <xdr:ext cx="534377" cy="259045"/>
    <xdr:sp macro="" textlink="">
      <xdr:nvSpPr>
        <xdr:cNvPr id="316" name="テキスト ボックス 315"/>
        <xdr:cNvSpPr txBox="1"/>
      </xdr:nvSpPr>
      <xdr:spPr>
        <a:xfrm>
          <a:off x="8483111" y="65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101525</xdr:rowOff>
    </xdr:from>
    <xdr:to>
      <xdr:col>41</xdr:col>
      <xdr:colOff>101600</xdr:colOff>
      <xdr:row>36</xdr:row>
      <xdr:rowOff>31675</xdr:rowOff>
    </xdr:to>
    <xdr:sp macro="" textlink="">
      <xdr:nvSpPr>
        <xdr:cNvPr id="317" name="楕円 316"/>
        <xdr:cNvSpPr/>
      </xdr:nvSpPr>
      <xdr:spPr>
        <a:xfrm>
          <a:off x="7810500" y="6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22802</xdr:rowOff>
    </xdr:from>
    <xdr:ext cx="599010" cy="259045"/>
    <xdr:sp macro="" textlink="">
      <xdr:nvSpPr>
        <xdr:cNvPr id="318" name="テキスト ボックス 317"/>
        <xdr:cNvSpPr txBox="1"/>
      </xdr:nvSpPr>
      <xdr:spPr>
        <a:xfrm>
          <a:off x="7561795" y="61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150246</xdr:rowOff>
    </xdr:from>
    <xdr:to>
      <xdr:col>36</xdr:col>
      <xdr:colOff>165100</xdr:colOff>
      <xdr:row>38</xdr:row>
      <xdr:rowOff>80397</xdr:rowOff>
    </xdr:to>
    <xdr:sp macro="" textlink="">
      <xdr:nvSpPr>
        <xdr:cNvPr id="319" name="楕円 318"/>
        <xdr:cNvSpPr/>
      </xdr:nvSpPr>
      <xdr:spPr>
        <a:xfrm>
          <a:off x="6921500" y="64938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71524</xdr:rowOff>
    </xdr:from>
    <xdr:ext cx="534377" cy="259045"/>
    <xdr:sp macro="" textlink="">
      <xdr:nvSpPr>
        <xdr:cNvPr id="320" name="テキスト ボックス 319"/>
        <xdr:cNvSpPr txBox="1"/>
      </xdr:nvSpPr>
      <xdr:spPr>
        <a:xfrm>
          <a:off x="6705111" y="65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76774</xdr:rowOff>
    </xdr:from>
    <xdr:to>
      <xdr:col>55</xdr:col>
      <xdr:colOff>0</xdr:colOff>
      <xdr:row>58</xdr:row>
      <xdr:rowOff>98573</xdr:rowOff>
    </xdr:to>
    <xdr:cxnSp macro="">
      <xdr:nvCxnSpPr>
        <xdr:cNvPr id="347" name="直線コネクタ 346"/>
        <xdr:cNvCxnSpPr/>
      </xdr:nvCxnSpPr>
      <xdr:spPr>
        <a:xfrm>
          <a:off x="9639300" y="10020874"/>
          <a:ext cx="8382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38702</xdr:rowOff>
    </xdr:from>
    <xdr:to>
      <xdr:col>50</xdr:col>
      <xdr:colOff>114300</xdr:colOff>
      <xdr:row>58</xdr:row>
      <xdr:rowOff>76774</xdr:rowOff>
    </xdr:to>
    <xdr:cxnSp macro="">
      <xdr:nvCxnSpPr>
        <xdr:cNvPr id="350" name="直線コネクタ 349"/>
        <xdr:cNvCxnSpPr/>
      </xdr:nvCxnSpPr>
      <xdr:spPr>
        <a:xfrm>
          <a:off x="8750300" y="9982802"/>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38702</xdr:rowOff>
    </xdr:from>
    <xdr:to>
      <xdr:col>45</xdr:col>
      <xdr:colOff>177800</xdr:colOff>
      <xdr:row>58</xdr:row>
      <xdr:rowOff>97065</xdr:rowOff>
    </xdr:to>
    <xdr:cxnSp macro="">
      <xdr:nvCxnSpPr>
        <xdr:cNvPr id="353" name="直線コネクタ 352"/>
        <xdr:cNvCxnSpPr/>
      </xdr:nvCxnSpPr>
      <xdr:spPr>
        <a:xfrm flipV="1">
          <a:off x="7861300" y="9982802"/>
          <a:ext cx="889000" cy="5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93203</xdr:rowOff>
    </xdr:from>
    <xdr:to>
      <xdr:col>41</xdr:col>
      <xdr:colOff>50800</xdr:colOff>
      <xdr:row>58</xdr:row>
      <xdr:rowOff>97065</xdr:rowOff>
    </xdr:to>
    <xdr:cxnSp macro="">
      <xdr:nvCxnSpPr>
        <xdr:cNvPr id="356" name="直線コネクタ 355"/>
        <xdr:cNvCxnSpPr/>
      </xdr:nvCxnSpPr>
      <xdr:spPr>
        <a:xfrm>
          <a:off x="6972300" y="10037303"/>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47773</xdr:rowOff>
    </xdr:from>
    <xdr:to>
      <xdr:col>55</xdr:col>
      <xdr:colOff>50800</xdr:colOff>
      <xdr:row>58</xdr:row>
      <xdr:rowOff>149373</xdr:rowOff>
    </xdr:to>
    <xdr:sp macro="" textlink="">
      <xdr:nvSpPr>
        <xdr:cNvPr id="366" name="楕円 365"/>
        <xdr:cNvSpPr/>
      </xdr:nvSpPr>
      <xdr:spPr>
        <a:xfrm>
          <a:off x="10426700" y="999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25974</xdr:rowOff>
    </xdr:from>
    <xdr:to>
      <xdr:col>50</xdr:col>
      <xdr:colOff>165100</xdr:colOff>
      <xdr:row>58</xdr:row>
      <xdr:rowOff>127574</xdr:rowOff>
    </xdr:to>
    <xdr:sp macro="" textlink="">
      <xdr:nvSpPr>
        <xdr:cNvPr id="368" name="楕円 367"/>
        <xdr:cNvSpPr/>
      </xdr:nvSpPr>
      <xdr:spPr>
        <a:xfrm>
          <a:off x="9588500" y="99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118701</xdr:rowOff>
    </xdr:from>
    <xdr:ext cx="599010" cy="259045"/>
    <xdr:sp macro="" textlink="">
      <xdr:nvSpPr>
        <xdr:cNvPr id="369" name="テキスト ボックス 368"/>
        <xdr:cNvSpPr txBox="1"/>
      </xdr:nvSpPr>
      <xdr:spPr>
        <a:xfrm>
          <a:off x="9339795" y="1006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159352</xdr:rowOff>
    </xdr:from>
    <xdr:to>
      <xdr:col>46</xdr:col>
      <xdr:colOff>38100</xdr:colOff>
      <xdr:row>58</xdr:row>
      <xdr:rowOff>89502</xdr:rowOff>
    </xdr:to>
    <xdr:sp macro="" textlink="">
      <xdr:nvSpPr>
        <xdr:cNvPr id="370" name="楕円 369"/>
        <xdr:cNvSpPr/>
      </xdr:nvSpPr>
      <xdr:spPr>
        <a:xfrm>
          <a:off x="8699500" y="99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106029</xdr:rowOff>
    </xdr:from>
    <xdr:ext cx="599010" cy="259045"/>
    <xdr:sp macro="" textlink="">
      <xdr:nvSpPr>
        <xdr:cNvPr id="371" name="テキスト ボックス 370"/>
        <xdr:cNvSpPr txBox="1"/>
      </xdr:nvSpPr>
      <xdr:spPr>
        <a:xfrm>
          <a:off x="8450795" y="970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46265</xdr:rowOff>
    </xdr:from>
    <xdr:to>
      <xdr:col>41</xdr:col>
      <xdr:colOff>101600</xdr:colOff>
      <xdr:row>58</xdr:row>
      <xdr:rowOff>147865</xdr:rowOff>
    </xdr:to>
    <xdr:sp macro="" textlink="">
      <xdr:nvSpPr>
        <xdr:cNvPr id="372" name="楕円 371"/>
        <xdr:cNvSpPr/>
      </xdr:nvSpPr>
      <xdr:spPr>
        <a:xfrm>
          <a:off x="7810500" y="99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138992</xdr:rowOff>
    </xdr:from>
    <xdr:ext cx="534377" cy="259045"/>
    <xdr:sp macro="" textlink="">
      <xdr:nvSpPr>
        <xdr:cNvPr id="373" name="テキスト ボックス 372"/>
        <xdr:cNvSpPr txBox="1"/>
      </xdr:nvSpPr>
      <xdr:spPr>
        <a:xfrm>
          <a:off x="7594111" y="100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42403</xdr:rowOff>
    </xdr:from>
    <xdr:to>
      <xdr:col>36</xdr:col>
      <xdr:colOff>165100</xdr:colOff>
      <xdr:row>58</xdr:row>
      <xdr:rowOff>144003</xdr:rowOff>
    </xdr:to>
    <xdr:sp macro="" textlink="">
      <xdr:nvSpPr>
        <xdr:cNvPr id="374" name="楕円 373"/>
        <xdr:cNvSpPr/>
      </xdr:nvSpPr>
      <xdr:spPr>
        <a:xfrm>
          <a:off x="6921500" y="99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135130</xdr:rowOff>
    </xdr:from>
    <xdr:ext cx="599010" cy="259045"/>
    <xdr:sp macro="" textlink="">
      <xdr:nvSpPr>
        <xdr:cNvPr id="375" name="テキスト ボックス 374"/>
        <xdr:cNvSpPr txBox="1"/>
      </xdr:nvSpPr>
      <xdr:spPr>
        <a:xfrm>
          <a:off x="6672795" y="1007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138863</xdr:rowOff>
    </xdr:from>
    <xdr:to>
      <xdr:col>55</xdr:col>
      <xdr:colOff>0</xdr:colOff>
      <xdr:row>78</xdr:row>
      <xdr:rowOff>139170</xdr:rowOff>
    </xdr:to>
    <xdr:cxnSp macro="">
      <xdr:nvCxnSpPr>
        <xdr:cNvPr id="402" name="直線コネクタ 401"/>
        <xdr:cNvCxnSpPr/>
      </xdr:nvCxnSpPr>
      <xdr:spPr>
        <a:xfrm flipV="1">
          <a:off x="9639300" y="13511963"/>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139170</xdr:rowOff>
    </xdr:from>
    <xdr:to>
      <xdr:col>50</xdr:col>
      <xdr:colOff>114300</xdr:colOff>
      <xdr:row>78</xdr:row>
      <xdr:rowOff>139173</xdr:rowOff>
    </xdr:to>
    <xdr:cxnSp macro="">
      <xdr:nvCxnSpPr>
        <xdr:cNvPr id="405" name="直線コネクタ 404"/>
        <xdr:cNvCxnSpPr/>
      </xdr:nvCxnSpPr>
      <xdr:spPr>
        <a:xfrm flipV="1">
          <a:off x="8750300" y="1351227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139108</xdr:rowOff>
    </xdr:from>
    <xdr:to>
      <xdr:col>45</xdr:col>
      <xdr:colOff>177800</xdr:colOff>
      <xdr:row>78</xdr:row>
      <xdr:rowOff>139173</xdr:rowOff>
    </xdr:to>
    <xdr:cxnSp macro="">
      <xdr:nvCxnSpPr>
        <xdr:cNvPr id="408" name="直線コネクタ 407"/>
        <xdr:cNvCxnSpPr/>
      </xdr:nvCxnSpPr>
      <xdr:spPr>
        <a:xfrm>
          <a:off x="7861300" y="1351220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138695</xdr:rowOff>
    </xdr:from>
    <xdr:to>
      <xdr:col>41</xdr:col>
      <xdr:colOff>50800</xdr:colOff>
      <xdr:row>78</xdr:row>
      <xdr:rowOff>139108</xdr:rowOff>
    </xdr:to>
    <xdr:cxnSp macro="">
      <xdr:nvCxnSpPr>
        <xdr:cNvPr id="411" name="直線コネクタ 410"/>
        <xdr:cNvCxnSpPr/>
      </xdr:nvCxnSpPr>
      <xdr:spPr>
        <a:xfrm>
          <a:off x="6972300" y="13511795"/>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88063</xdr:rowOff>
    </xdr:from>
    <xdr:to>
      <xdr:col>55</xdr:col>
      <xdr:colOff>50800</xdr:colOff>
      <xdr:row>79</xdr:row>
      <xdr:rowOff>18213</xdr:rowOff>
    </xdr:to>
    <xdr:sp macro="" textlink="">
      <xdr:nvSpPr>
        <xdr:cNvPr id="421" name="楕円 420"/>
        <xdr:cNvSpPr/>
      </xdr:nvSpPr>
      <xdr:spPr>
        <a:xfrm>
          <a:off x="10426700" y="134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88370</xdr:rowOff>
    </xdr:from>
    <xdr:to>
      <xdr:col>50</xdr:col>
      <xdr:colOff>165100</xdr:colOff>
      <xdr:row>79</xdr:row>
      <xdr:rowOff>18520</xdr:rowOff>
    </xdr:to>
    <xdr:sp macro="" textlink="">
      <xdr:nvSpPr>
        <xdr:cNvPr id="423" name="楕円 422"/>
        <xdr:cNvSpPr/>
      </xdr:nvSpPr>
      <xdr:spPr>
        <a:xfrm>
          <a:off x="9588500" y="134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9647</xdr:rowOff>
    </xdr:from>
    <xdr:ext cx="469744" cy="259045"/>
    <xdr:sp macro="" textlink="">
      <xdr:nvSpPr>
        <xdr:cNvPr id="424" name="テキスト ボックス 423"/>
        <xdr:cNvSpPr txBox="1"/>
      </xdr:nvSpPr>
      <xdr:spPr>
        <a:xfrm>
          <a:off x="9404428" y="1355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88373</xdr:rowOff>
    </xdr:from>
    <xdr:to>
      <xdr:col>46</xdr:col>
      <xdr:colOff>38100</xdr:colOff>
      <xdr:row>79</xdr:row>
      <xdr:rowOff>18523</xdr:rowOff>
    </xdr:to>
    <xdr:sp macro="" textlink="">
      <xdr:nvSpPr>
        <xdr:cNvPr id="425" name="楕円 424"/>
        <xdr:cNvSpPr/>
      </xdr:nvSpPr>
      <xdr:spPr>
        <a:xfrm>
          <a:off x="8699500" y="134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9650</xdr:rowOff>
    </xdr:from>
    <xdr:ext cx="469744" cy="259045"/>
    <xdr:sp macro="" textlink="">
      <xdr:nvSpPr>
        <xdr:cNvPr id="426" name="テキスト ボックス 425"/>
        <xdr:cNvSpPr txBox="1"/>
      </xdr:nvSpPr>
      <xdr:spPr>
        <a:xfrm>
          <a:off x="8515428" y="1355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88308</xdr:rowOff>
    </xdr:from>
    <xdr:to>
      <xdr:col>41</xdr:col>
      <xdr:colOff>101600</xdr:colOff>
      <xdr:row>79</xdr:row>
      <xdr:rowOff>18458</xdr:rowOff>
    </xdr:to>
    <xdr:sp macro="" textlink="">
      <xdr:nvSpPr>
        <xdr:cNvPr id="427" name="楕円 426"/>
        <xdr:cNvSpPr/>
      </xdr:nvSpPr>
      <xdr:spPr>
        <a:xfrm>
          <a:off x="7810500" y="134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9585</xdr:rowOff>
    </xdr:from>
    <xdr:ext cx="469744" cy="259045"/>
    <xdr:sp macro="" textlink="">
      <xdr:nvSpPr>
        <xdr:cNvPr id="428" name="テキスト ボックス 427"/>
        <xdr:cNvSpPr txBox="1"/>
      </xdr:nvSpPr>
      <xdr:spPr>
        <a:xfrm>
          <a:off x="7626428" y="1355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87895</xdr:rowOff>
    </xdr:from>
    <xdr:to>
      <xdr:col>36</xdr:col>
      <xdr:colOff>165100</xdr:colOff>
      <xdr:row>79</xdr:row>
      <xdr:rowOff>18045</xdr:rowOff>
    </xdr:to>
    <xdr:sp macro="" textlink="">
      <xdr:nvSpPr>
        <xdr:cNvPr id="429" name="楕円 428"/>
        <xdr:cNvSpPr/>
      </xdr:nvSpPr>
      <xdr:spPr>
        <a:xfrm>
          <a:off x="6921500" y="134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9172</xdr:rowOff>
    </xdr:from>
    <xdr:ext cx="469744" cy="259045"/>
    <xdr:sp macro="" textlink="">
      <xdr:nvSpPr>
        <xdr:cNvPr id="430" name="テキスト ボックス 429"/>
        <xdr:cNvSpPr txBox="1"/>
      </xdr:nvSpPr>
      <xdr:spPr>
        <a:xfrm>
          <a:off x="6737428" y="1355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11995</xdr:rowOff>
    </xdr:from>
    <xdr:to>
      <xdr:col>55</xdr:col>
      <xdr:colOff>0</xdr:colOff>
      <xdr:row>98</xdr:row>
      <xdr:rowOff>10511</xdr:rowOff>
    </xdr:to>
    <xdr:cxnSp macro="">
      <xdr:nvCxnSpPr>
        <xdr:cNvPr id="461" name="直線コネクタ 460"/>
        <xdr:cNvCxnSpPr/>
      </xdr:nvCxnSpPr>
      <xdr:spPr>
        <a:xfrm>
          <a:off x="9639300" y="16642645"/>
          <a:ext cx="838200" cy="16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79539</xdr:rowOff>
    </xdr:from>
    <xdr:to>
      <xdr:col>50</xdr:col>
      <xdr:colOff>114300</xdr:colOff>
      <xdr:row>97</xdr:row>
      <xdr:rowOff>11995</xdr:rowOff>
    </xdr:to>
    <xdr:cxnSp macro="">
      <xdr:nvCxnSpPr>
        <xdr:cNvPr id="464" name="直線コネクタ 463"/>
        <xdr:cNvCxnSpPr/>
      </xdr:nvCxnSpPr>
      <xdr:spPr>
        <a:xfrm>
          <a:off x="8750300" y="16367289"/>
          <a:ext cx="889000" cy="2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79539</xdr:rowOff>
    </xdr:from>
    <xdr:to>
      <xdr:col>45</xdr:col>
      <xdr:colOff>177800</xdr:colOff>
      <xdr:row>98</xdr:row>
      <xdr:rowOff>3425</xdr:rowOff>
    </xdr:to>
    <xdr:cxnSp macro="">
      <xdr:nvCxnSpPr>
        <xdr:cNvPr id="467" name="直線コネクタ 466"/>
        <xdr:cNvCxnSpPr/>
      </xdr:nvCxnSpPr>
      <xdr:spPr>
        <a:xfrm flipV="1">
          <a:off x="7861300" y="16367289"/>
          <a:ext cx="889000" cy="4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142483</xdr:rowOff>
    </xdr:from>
    <xdr:to>
      <xdr:col>41</xdr:col>
      <xdr:colOff>50800</xdr:colOff>
      <xdr:row>98</xdr:row>
      <xdr:rowOff>3425</xdr:rowOff>
    </xdr:to>
    <xdr:cxnSp macro="">
      <xdr:nvCxnSpPr>
        <xdr:cNvPr id="470" name="直線コネクタ 469"/>
        <xdr:cNvCxnSpPr/>
      </xdr:nvCxnSpPr>
      <xdr:spPr>
        <a:xfrm>
          <a:off x="6972300" y="16773133"/>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131161</xdr:rowOff>
    </xdr:from>
    <xdr:to>
      <xdr:col>55</xdr:col>
      <xdr:colOff>50800</xdr:colOff>
      <xdr:row>98</xdr:row>
      <xdr:rowOff>61311</xdr:rowOff>
    </xdr:to>
    <xdr:sp macro="" textlink="">
      <xdr:nvSpPr>
        <xdr:cNvPr id="480" name="楕円 479"/>
        <xdr:cNvSpPr/>
      </xdr:nvSpPr>
      <xdr:spPr>
        <a:xfrm>
          <a:off x="10426700" y="167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109588</xdr:rowOff>
    </xdr:from>
    <xdr:ext cx="534377" cy="259045"/>
    <xdr:sp macro="" textlink="">
      <xdr:nvSpPr>
        <xdr:cNvPr id="481" name="普通建設事業費 （ うち更新整備　）該当値テキスト"/>
        <xdr:cNvSpPr txBox="1"/>
      </xdr:nvSpPr>
      <xdr:spPr>
        <a:xfrm>
          <a:off x="10528300" y="167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132645</xdr:rowOff>
    </xdr:from>
    <xdr:to>
      <xdr:col>50</xdr:col>
      <xdr:colOff>165100</xdr:colOff>
      <xdr:row>97</xdr:row>
      <xdr:rowOff>62795</xdr:rowOff>
    </xdr:to>
    <xdr:sp macro="" textlink="">
      <xdr:nvSpPr>
        <xdr:cNvPr id="482" name="楕円 481"/>
        <xdr:cNvSpPr/>
      </xdr:nvSpPr>
      <xdr:spPr>
        <a:xfrm>
          <a:off x="9588500" y="16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79322</xdr:rowOff>
    </xdr:from>
    <xdr:ext cx="599010" cy="259045"/>
    <xdr:sp macro="" textlink="">
      <xdr:nvSpPr>
        <xdr:cNvPr id="483" name="テキスト ボックス 482"/>
        <xdr:cNvSpPr txBox="1"/>
      </xdr:nvSpPr>
      <xdr:spPr>
        <a:xfrm>
          <a:off x="9339795" y="1636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28739</xdr:rowOff>
    </xdr:from>
    <xdr:to>
      <xdr:col>46</xdr:col>
      <xdr:colOff>38100</xdr:colOff>
      <xdr:row>95</xdr:row>
      <xdr:rowOff>130339</xdr:rowOff>
    </xdr:to>
    <xdr:sp macro="" textlink="">
      <xdr:nvSpPr>
        <xdr:cNvPr id="484" name="楕円 483"/>
        <xdr:cNvSpPr/>
      </xdr:nvSpPr>
      <xdr:spPr>
        <a:xfrm>
          <a:off x="8699500" y="163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146866</xdr:rowOff>
    </xdr:from>
    <xdr:ext cx="599010" cy="259045"/>
    <xdr:sp macro="" textlink="">
      <xdr:nvSpPr>
        <xdr:cNvPr id="485" name="テキスト ボックス 484"/>
        <xdr:cNvSpPr txBox="1"/>
      </xdr:nvSpPr>
      <xdr:spPr>
        <a:xfrm>
          <a:off x="8450795" y="160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124075</xdr:rowOff>
    </xdr:from>
    <xdr:to>
      <xdr:col>41</xdr:col>
      <xdr:colOff>101600</xdr:colOff>
      <xdr:row>98</xdr:row>
      <xdr:rowOff>54225</xdr:rowOff>
    </xdr:to>
    <xdr:sp macro="" textlink="">
      <xdr:nvSpPr>
        <xdr:cNvPr id="486" name="楕円 485"/>
        <xdr:cNvSpPr/>
      </xdr:nvSpPr>
      <xdr:spPr>
        <a:xfrm>
          <a:off x="7810500" y="167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70752</xdr:rowOff>
    </xdr:from>
    <xdr:ext cx="534377" cy="259045"/>
    <xdr:sp macro="" textlink="">
      <xdr:nvSpPr>
        <xdr:cNvPr id="487" name="テキスト ボックス 486"/>
        <xdr:cNvSpPr txBox="1"/>
      </xdr:nvSpPr>
      <xdr:spPr>
        <a:xfrm>
          <a:off x="7594111" y="1652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91683</xdr:rowOff>
    </xdr:from>
    <xdr:to>
      <xdr:col>36</xdr:col>
      <xdr:colOff>165100</xdr:colOff>
      <xdr:row>98</xdr:row>
      <xdr:rowOff>21833</xdr:rowOff>
    </xdr:to>
    <xdr:sp macro="" textlink="">
      <xdr:nvSpPr>
        <xdr:cNvPr id="488" name="楕円 487"/>
        <xdr:cNvSpPr/>
      </xdr:nvSpPr>
      <xdr:spPr>
        <a:xfrm>
          <a:off x="6921500" y="16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38360</xdr:rowOff>
    </xdr:from>
    <xdr:ext cx="534377" cy="259045"/>
    <xdr:sp macro="" textlink="">
      <xdr:nvSpPr>
        <xdr:cNvPr id="489" name="テキスト ボックス 488"/>
        <xdr:cNvSpPr txBox="1"/>
      </xdr:nvSpPr>
      <xdr:spPr>
        <a:xfrm>
          <a:off x="6705111" y="164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98280</xdr:rowOff>
    </xdr:from>
    <xdr:to>
      <xdr:col>85</xdr:col>
      <xdr:colOff>127000</xdr:colOff>
      <xdr:row>39</xdr:row>
      <xdr:rowOff>98878</xdr:rowOff>
    </xdr:to>
    <xdr:cxnSp macro="">
      <xdr:nvCxnSpPr>
        <xdr:cNvPr id="520" name="直線コネクタ 519"/>
        <xdr:cNvCxnSpPr/>
      </xdr:nvCxnSpPr>
      <xdr:spPr>
        <a:xfrm flipV="1">
          <a:off x="15481300" y="6784830"/>
          <a:ext cx="8382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98367</xdr:rowOff>
    </xdr:from>
    <xdr:to>
      <xdr:col>76</xdr:col>
      <xdr:colOff>114300</xdr:colOff>
      <xdr:row>39</xdr:row>
      <xdr:rowOff>98878</xdr:rowOff>
    </xdr:to>
    <xdr:cxnSp macro="">
      <xdr:nvCxnSpPr>
        <xdr:cNvPr id="526" name="直線コネクタ 525"/>
        <xdr:cNvCxnSpPr/>
      </xdr:nvCxnSpPr>
      <xdr:spPr>
        <a:xfrm>
          <a:off x="13703300" y="6784917"/>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94786</xdr:rowOff>
    </xdr:from>
    <xdr:to>
      <xdr:col>71</xdr:col>
      <xdr:colOff>177800</xdr:colOff>
      <xdr:row>39</xdr:row>
      <xdr:rowOff>98367</xdr:rowOff>
    </xdr:to>
    <xdr:cxnSp macro="">
      <xdr:nvCxnSpPr>
        <xdr:cNvPr id="529" name="直線コネクタ 528"/>
        <xdr:cNvCxnSpPr/>
      </xdr:nvCxnSpPr>
      <xdr:spPr>
        <a:xfrm>
          <a:off x="12814300" y="678133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47480</xdr:rowOff>
    </xdr:from>
    <xdr:to>
      <xdr:col>85</xdr:col>
      <xdr:colOff>177800</xdr:colOff>
      <xdr:row>39</xdr:row>
      <xdr:rowOff>149080</xdr:rowOff>
    </xdr:to>
    <xdr:sp macro="" textlink="">
      <xdr:nvSpPr>
        <xdr:cNvPr id="539" name="楕円 538"/>
        <xdr:cNvSpPr/>
      </xdr:nvSpPr>
      <xdr:spPr>
        <a:xfrm>
          <a:off x="16268700" y="67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133857</xdr:rowOff>
    </xdr:from>
    <xdr:ext cx="313932" cy="259045"/>
    <xdr:sp macro="" textlink="">
      <xdr:nvSpPr>
        <xdr:cNvPr id="540" name="災害復旧事業費該当値テキスト"/>
        <xdr:cNvSpPr txBox="1"/>
      </xdr:nvSpPr>
      <xdr:spPr>
        <a:xfrm>
          <a:off x="16370300" y="66489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47567</xdr:rowOff>
    </xdr:from>
    <xdr:to>
      <xdr:col>72</xdr:col>
      <xdr:colOff>38100</xdr:colOff>
      <xdr:row>39</xdr:row>
      <xdr:rowOff>149167</xdr:rowOff>
    </xdr:to>
    <xdr:sp macro="" textlink="">
      <xdr:nvSpPr>
        <xdr:cNvPr id="545" name="楕円 544"/>
        <xdr:cNvSpPr/>
      </xdr:nvSpPr>
      <xdr:spPr>
        <a:xfrm>
          <a:off x="13652500" y="67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140294</xdr:rowOff>
    </xdr:from>
    <xdr:ext cx="313932" cy="259045"/>
    <xdr:sp macro="" textlink="">
      <xdr:nvSpPr>
        <xdr:cNvPr id="546" name="テキスト ボックス 545"/>
        <xdr:cNvSpPr txBox="1"/>
      </xdr:nvSpPr>
      <xdr:spPr>
        <a:xfrm>
          <a:off x="13546333" y="6826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43986</xdr:rowOff>
    </xdr:from>
    <xdr:to>
      <xdr:col>67</xdr:col>
      <xdr:colOff>101600</xdr:colOff>
      <xdr:row>39</xdr:row>
      <xdr:rowOff>145586</xdr:rowOff>
    </xdr:to>
    <xdr:sp macro="" textlink="">
      <xdr:nvSpPr>
        <xdr:cNvPr id="547" name="楕円 546"/>
        <xdr:cNvSpPr/>
      </xdr:nvSpPr>
      <xdr:spPr>
        <a:xfrm>
          <a:off x="12763500" y="67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136713</xdr:rowOff>
    </xdr:from>
    <xdr:ext cx="378565" cy="259045"/>
    <xdr:sp macro="" textlink="">
      <xdr:nvSpPr>
        <xdr:cNvPr id="548" name="テキスト ボックス 547"/>
        <xdr:cNvSpPr txBox="1"/>
      </xdr:nvSpPr>
      <xdr:spPr>
        <a:xfrm>
          <a:off x="12625017" y="682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132548</xdr:rowOff>
    </xdr:from>
    <xdr:to>
      <xdr:col>85</xdr:col>
      <xdr:colOff>127000</xdr:colOff>
      <xdr:row>77</xdr:row>
      <xdr:rowOff>137810</xdr:rowOff>
    </xdr:to>
    <xdr:cxnSp macro="">
      <xdr:nvCxnSpPr>
        <xdr:cNvPr id="626" name="直線コネクタ 625"/>
        <xdr:cNvCxnSpPr/>
      </xdr:nvCxnSpPr>
      <xdr:spPr>
        <a:xfrm>
          <a:off x="15481300" y="13334198"/>
          <a:ext cx="8382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132548</xdr:rowOff>
    </xdr:from>
    <xdr:to>
      <xdr:col>81</xdr:col>
      <xdr:colOff>50800</xdr:colOff>
      <xdr:row>77</xdr:row>
      <xdr:rowOff>146669</xdr:rowOff>
    </xdr:to>
    <xdr:cxnSp macro="">
      <xdr:nvCxnSpPr>
        <xdr:cNvPr id="629" name="直線コネクタ 628"/>
        <xdr:cNvCxnSpPr/>
      </xdr:nvCxnSpPr>
      <xdr:spPr>
        <a:xfrm flipV="1">
          <a:off x="14592300" y="13334198"/>
          <a:ext cx="8890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146669</xdr:rowOff>
    </xdr:from>
    <xdr:to>
      <xdr:col>76</xdr:col>
      <xdr:colOff>114300</xdr:colOff>
      <xdr:row>78</xdr:row>
      <xdr:rowOff>20489</xdr:rowOff>
    </xdr:to>
    <xdr:cxnSp macro="">
      <xdr:nvCxnSpPr>
        <xdr:cNvPr id="632" name="直線コネクタ 631"/>
        <xdr:cNvCxnSpPr/>
      </xdr:nvCxnSpPr>
      <xdr:spPr>
        <a:xfrm flipV="1">
          <a:off x="13703300" y="13348319"/>
          <a:ext cx="8890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20489</xdr:rowOff>
    </xdr:from>
    <xdr:to>
      <xdr:col>71</xdr:col>
      <xdr:colOff>177800</xdr:colOff>
      <xdr:row>78</xdr:row>
      <xdr:rowOff>37024</xdr:rowOff>
    </xdr:to>
    <xdr:cxnSp macro="">
      <xdr:nvCxnSpPr>
        <xdr:cNvPr id="635" name="直線コネクタ 634"/>
        <xdr:cNvCxnSpPr/>
      </xdr:nvCxnSpPr>
      <xdr:spPr>
        <a:xfrm flipV="1">
          <a:off x="12814300" y="13393589"/>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87010</xdr:rowOff>
    </xdr:from>
    <xdr:to>
      <xdr:col>85</xdr:col>
      <xdr:colOff>177800</xdr:colOff>
      <xdr:row>78</xdr:row>
      <xdr:rowOff>17160</xdr:rowOff>
    </xdr:to>
    <xdr:sp macro="" textlink="">
      <xdr:nvSpPr>
        <xdr:cNvPr id="645" name="楕円 644"/>
        <xdr:cNvSpPr/>
      </xdr:nvSpPr>
      <xdr:spPr>
        <a:xfrm>
          <a:off x="16268700" y="132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65437</xdr:rowOff>
    </xdr:from>
    <xdr:ext cx="534377" cy="259045"/>
    <xdr:sp macro="" textlink="">
      <xdr:nvSpPr>
        <xdr:cNvPr id="646" name="公債費該当値テキスト"/>
        <xdr:cNvSpPr txBox="1"/>
      </xdr:nvSpPr>
      <xdr:spPr>
        <a:xfrm>
          <a:off x="16370300" y="132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81748</xdr:rowOff>
    </xdr:from>
    <xdr:to>
      <xdr:col>81</xdr:col>
      <xdr:colOff>101600</xdr:colOff>
      <xdr:row>78</xdr:row>
      <xdr:rowOff>11898</xdr:rowOff>
    </xdr:to>
    <xdr:sp macro="" textlink="">
      <xdr:nvSpPr>
        <xdr:cNvPr id="647" name="楕円 646"/>
        <xdr:cNvSpPr/>
      </xdr:nvSpPr>
      <xdr:spPr>
        <a:xfrm>
          <a:off x="15430500" y="132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3025</xdr:rowOff>
    </xdr:from>
    <xdr:ext cx="534377" cy="259045"/>
    <xdr:sp macro="" textlink="">
      <xdr:nvSpPr>
        <xdr:cNvPr id="648" name="テキスト ボックス 647"/>
        <xdr:cNvSpPr txBox="1"/>
      </xdr:nvSpPr>
      <xdr:spPr>
        <a:xfrm>
          <a:off x="15214111" y="1337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95869</xdr:rowOff>
    </xdr:from>
    <xdr:to>
      <xdr:col>76</xdr:col>
      <xdr:colOff>165100</xdr:colOff>
      <xdr:row>78</xdr:row>
      <xdr:rowOff>26019</xdr:rowOff>
    </xdr:to>
    <xdr:sp macro="" textlink="">
      <xdr:nvSpPr>
        <xdr:cNvPr id="649" name="楕円 648"/>
        <xdr:cNvSpPr/>
      </xdr:nvSpPr>
      <xdr:spPr>
        <a:xfrm>
          <a:off x="14541500" y="132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17146</xdr:rowOff>
    </xdr:from>
    <xdr:ext cx="534377" cy="259045"/>
    <xdr:sp macro="" textlink="">
      <xdr:nvSpPr>
        <xdr:cNvPr id="650" name="テキスト ボックス 649"/>
        <xdr:cNvSpPr txBox="1"/>
      </xdr:nvSpPr>
      <xdr:spPr>
        <a:xfrm>
          <a:off x="14325111" y="1339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141139</xdr:rowOff>
    </xdr:from>
    <xdr:to>
      <xdr:col>72</xdr:col>
      <xdr:colOff>38100</xdr:colOff>
      <xdr:row>78</xdr:row>
      <xdr:rowOff>71289</xdr:rowOff>
    </xdr:to>
    <xdr:sp macro="" textlink="">
      <xdr:nvSpPr>
        <xdr:cNvPr id="651" name="楕円 650"/>
        <xdr:cNvSpPr/>
      </xdr:nvSpPr>
      <xdr:spPr>
        <a:xfrm>
          <a:off x="13652500" y="133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62416</xdr:rowOff>
    </xdr:from>
    <xdr:ext cx="534377" cy="259045"/>
    <xdr:sp macro="" textlink="">
      <xdr:nvSpPr>
        <xdr:cNvPr id="652" name="テキスト ボックス 651"/>
        <xdr:cNvSpPr txBox="1"/>
      </xdr:nvSpPr>
      <xdr:spPr>
        <a:xfrm>
          <a:off x="13436111" y="134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157674</xdr:rowOff>
    </xdr:from>
    <xdr:to>
      <xdr:col>67</xdr:col>
      <xdr:colOff>101600</xdr:colOff>
      <xdr:row>78</xdr:row>
      <xdr:rowOff>87824</xdr:rowOff>
    </xdr:to>
    <xdr:sp macro="" textlink="">
      <xdr:nvSpPr>
        <xdr:cNvPr id="653" name="楕円 652"/>
        <xdr:cNvSpPr/>
      </xdr:nvSpPr>
      <xdr:spPr>
        <a:xfrm>
          <a:off x="12763500" y="133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78951</xdr:rowOff>
    </xdr:from>
    <xdr:ext cx="534377" cy="259045"/>
    <xdr:sp macro="" textlink="">
      <xdr:nvSpPr>
        <xdr:cNvPr id="654" name="テキスト ボックス 653"/>
        <xdr:cNvSpPr txBox="1"/>
      </xdr:nvSpPr>
      <xdr:spPr>
        <a:xfrm>
          <a:off x="12547111" y="134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107376</xdr:rowOff>
    </xdr:from>
    <xdr:to>
      <xdr:col>85</xdr:col>
      <xdr:colOff>127000</xdr:colOff>
      <xdr:row>98</xdr:row>
      <xdr:rowOff>120464</xdr:rowOff>
    </xdr:to>
    <xdr:cxnSp macro="">
      <xdr:nvCxnSpPr>
        <xdr:cNvPr id="681" name="直線コネクタ 680"/>
        <xdr:cNvCxnSpPr/>
      </xdr:nvCxnSpPr>
      <xdr:spPr>
        <a:xfrm>
          <a:off x="15481300" y="16909476"/>
          <a:ext cx="8382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70679</xdr:rowOff>
    </xdr:from>
    <xdr:to>
      <xdr:col>81</xdr:col>
      <xdr:colOff>50800</xdr:colOff>
      <xdr:row>98</xdr:row>
      <xdr:rowOff>107376</xdr:rowOff>
    </xdr:to>
    <xdr:cxnSp macro="">
      <xdr:nvCxnSpPr>
        <xdr:cNvPr id="684" name="直線コネクタ 683"/>
        <xdr:cNvCxnSpPr/>
      </xdr:nvCxnSpPr>
      <xdr:spPr>
        <a:xfrm>
          <a:off x="14592300" y="16872779"/>
          <a:ext cx="88900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70679</xdr:rowOff>
    </xdr:from>
    <xdr:to>
      <xdr:col>76</xdr:col>
      <xdr:colOff>114300</xdr:colOff>
      <xdr:row>98</xdr:row>
      <xdr:rowOff>76322</xdr:rowOff>
    </xdr:to>
    <xdr:cxnSp macro="">
      <xdr:nvCxnSpPr>
        <xdr:cNvPr id="687" name="直線コネクタ 686"/>
        <xdr:cNvCxnSpPr/>
      </xdr:nvCxnSpPr>
      <xdr:spPr>
        <a:xfrm flipV="1">
          <a:off x="13703300" y="16872779"/>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20583</xdr:rowOff>
    </xdr:from>
    <xdr:to>
      <xdr:col>71</xdr:col>
      <xdr:colOff>177800</xdr:colOff>
      <xdr:row>98</xdr:row>
      <xdr:rowOff>76322</xdr:rowOff>
    </xdr:to>
    <xdr:cxnSp macro="">
      <xdr:nvCxnSpPr>
        <xdr:cNvPr id="690" name="直線コネクタ 689"/>
        <xdr:cNvCxnSpPr/>
      </xdr:nvCxnSpPr>
      <xdr:spPr>
        <a:xfrm>
          <a:off x="12814300" y="16822683"/>
          <a:ext cx="889000" cy="5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69664</xdr:rowOff>
    </xdr:from>
    <xdr:to>
      <xdr:col>85</xdr:col>
      <xdr:colOff>177800</xdr:colOff>
      <xdr:row>98</xdr:row>
      <xdr:rowOff>171264</xdr:rowOff>
    </xdr:to>
    <xdr:sp macro="" textlink="">
      <xdr:nvSpPr>
        <xdr:cNvPr id="700" name="楕円 699"/>
        <xdr:cNvSpPr/>
      </xdr:nvSpPr>
      <xdr:spPr>
        <a:xfrm>
          <a:off x="16268700" y="168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156041</xdr:rowOff>
    </xdr:from>
    <xdr:ext cx="469744" cy="259045"/>
    <xdr:sp macro="" textlink="">
      <xdr:nvSpPr>
        <xdr:cNvPr id="701" name="積立金該当値テキスト"/>
        <xdr:cNvSpPr txBox="1"/>
      </xdr:nvSpPr>
      <xdr:spPr>
        <a:xfrm>
          <a:off x="16370300" y="1678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56576</xdr:rowOff>
    </xdr:from>
    <xdr:to>
      <xdr:col>81</xdr:col>
      <xdr:colOff>101600</xdr:colOff>
      <xdr:row>98</xdr:row>
      <xdr:rowOff>158176</xdr:rowOff>
    </xdr:to>
    <xdr:sp macro="" textlink="">
      <xdr:nvSpPr>
        <xdr:cNvPr id="702" name="楕円 701"/>
        <xdr:cNvSpPr/>
      </xdr:nvSpPr>
      <xdr:spPr>
        <a:xfrm>
          <a:off x="154305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149303</xdr:rowOff>
    </xdr:from>
    <xdr:ext cx="534377" cy="259045"/>
    <xdr:sp macro="" textlink="">
      <xdr:nvSpPr>
        <xdr:cNvPr id="703" name="テキスト ボックス 702"/>
        <xdr:cNvSpPr txBox="1"/>
      </xdr:nvSpPr>
      <xdr:spPr>
        <a:xfrm>
          <a:off x="15214111" y="169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19879</xdr:rowOff>
    </xdr:from>
    <xdr:to>
      <xdr:col>76</xdr:col>
      <xdr:colOff>165100</xdr:colOff>
      <xdr:row>98</xdr:row>
      <xdr:rowOff>121479</xdr:rowOff>
    </xdr:to>
    <xdr:sp macro="" textlink="">
      <xdr:nvSpPr>
        <xdr:cNvPr id="704" name="楕円 703"/>
        <xdr:cNvSpPr/>
      </xdr:nvSpPr>
      <xdr:spPr>
        <a:xfrm>
          <a:off x="14541500" y="168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112606</xdr:rowOff>
    </xdr:from>
    <xdr:ext cx="534377" cy="259045"/>
    <xdr:sp macro="" textlink="">
      <xdr:nvSpPr>
        <xdr:cNvPr id="705" name="テキスト ボックス 704"/>
        <xdr:cNvSpPr txBox="1"/>
      </xdr:nvSpPr>
      <xdr:spPr>
        <a:xfrm>
          <a:off x="14325111" y="169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25522</xdr:rowOff>
    </xdr:from>
    <xdr:to>
      <xdr:col>72</xdr:col>
      <xdr:colOff>38100</xdr:colOff>
      <xdr:row>98</xdr:row>
      <xdr:rowOff>127122</xdr:rowOff>
    </xdr:to>
    <xdr:sp macro="" textlink="">
      <xdr:nvSpPr>
        <xdr:cNvPr id="706" name="楕円 705"/>
        <xdr:cNvSpPr/>
      </xdr:nvSpPr>
      <xdr:spPr>
        <a:xfrm>
          <a:off x="13652500" y="168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118249</xdr:rowOff>
    </xdr:from>
    <xdr:ext cx="534377" cy="259045"/>
    <xdr:sp macro="" textlink="">
      <xdr:nvSpPr>
        <xdr:cNvPr id="707" name="テキスト ボックス 706"/>
        <xdr:cNvSpPr txBox="1"/>
      </xdr:nvSpPr>
      <xdr:spPr>
        <a:xfrm>
          <a:off x="13436111" y="16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141233</xdr:rowOff>
    </xdr:from>
    <xdr:to>
      <xdr:col>67</xdr:col>
      <xdr:colOff>101600</xdr:colOff>
      <xdr:row>98</xdr:row>
      <xdr:rowOff>71383</xdr:rowOff>
    </xdr:to>
    <xdr:sp macro="" textlink="">
      <xdr:nvSpPr>
        <xdr:cNvPr id="708" name="楕円 707"/>
        <xdr:cNvSpPr/>
      </xdr:nvSpPr>
      <xdr:spPr>
        <a:xfrm>
          <a:off x="12763500" y="167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87910</xdr:rowOff>
    </xdr:from>
    <xdr:ext cx="534377" cy="259045"/>
    <xdr:sp macro="" textlink="">
      <xdr:nvSpPr>
        <xdr:cNvPr id="709" name="テキスト ボックス 708"/>
        <xdr:cNvSpPr txBox="1"/>
      </xdr:nvSpPr>
      <xdr:spPr>
        <a:xfrm>
          <a:off x="12547111" y="165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48397</xdr:rowOff>
    </xdr:from>
    <xdr:to>
      <xdr:col>116</xdr:col>
      <xdr:colOff>63500</xdr:colOff>
      <xdr:row>37</xdr:row>
      <xdr:rowOff>90254</xdr:rowOff>
    </xdr:to>
    <xdr:cxnSp macro="">
      <xdr:nvCxnSpPr>
        <xdr:cNvPr id="736" name="直線コネクタ 735"/>
        <xdr:cNvCxnSpPr/>
      </xdr:nvCxnSpPr>
      <xdr:spPr>
        <a:xfrm flipV="1">
          <a:off x="21323300" y="6392047"/>
          <a:ext cx="8382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82916</xdr:rowOff>
    </xdr:from>
    <xdr:to>
      <xdr:col>111</xdr:col>
      <xdr:colOff>177800</xdr:colOff>
      <xdr:row>37</xdr:row>
      <xdr:rowOff>90254</xdr:rowOff>
    </xdr:to>
    <xdr:cxnSp macro="">
      <xdr:nvCxnSpPr>
        <xdr:cNvPr id="739" name="直線コネクタ 738"/>
        <xdr:cNvCxnSpPr/>
      </xdr:nvCxnSpPr>
      <xdr:spPr>
        <a:xfrm>
          <a:off x="20434300" y="6426566"/>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82916</xdr:rowOff>
    </xdr:from>
    <xdr:to>
      <xdr:col>107</xdr:col>
      <xdr:colOff>50800</xdr:colOff>
      <xdr:row>38</xdr:row>
      <xdr:rowOff>17696</xdr:rowOff>
    </xdr:to>
    <xdr:cxnSp macro="">
      <xdr:nvCxnSpPr>
        <xdr:cNvPr id="742" name="直線コネクタ 741"/>
        <xdr:cNvCxnSpPr/>
      </xdr:nvCxnSpPr>
      <xdr:spPr>
        <a:xfrm flipV="1">
          <a:off x="19545300" y="6426566"/>
          <a:ext cx="889000" cy="1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17696</xdr:rowOff>
    </xdr:from>
    <xdr:to>
      <xdr:col>102</xdr:col>
      <xdr:colOff>114300</xdr:colOff>
      <xdr:row>38</xdr:row>
      <xdr:rowOff>122212</xdr:rowOff>
    </xdr:to>
    <xdr:cxnSp macro="">
      <xdr:nvCxnSpPr>
        <xdr:cNvPr id="745" name="直線コネクタ 744"/>
        <xdr:cNvCxnSpPr/>
      </xdr:nvCxnSpPr>
      <xdr:spPr>
        <a:xfrm flipV="1">
          <a:off x="18656300" y="6532796"/>
          <a:ext cx="889000" cy="10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169047</xdr:rowOff>
    </xdr:from>
    <xdr:to>
      <xdr:col>116</xdr:col>
      <xdr:colOff>114300</xdr:colOff>
      <xdr:row>37</xdr:row>
      <xdr:rowOff>99197</xdr:rowOff>
    </xdr:to>
    <xdr:sp macro="" textlink="">
      <xdr:nvSpPr>
        <xdr:cNvPr id="755" name="楕円 754"/>
        <xdr:cNvSpPr/>
      </xdr:nvSpPr>
      <xdr:spPr>
        <a:xfrm>
          <a:off x="22110700" y="634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20474</xdr:rowOff>
    </xdr:from>
    <xdr:ext cx="534377" cy="259045"/>
    <xdr:sp macro="" textlink="">
      <xdr:nvSpPr>
        <xdr:cNvPr id="756" name="投資及び出資金該当値テキスト"/>
        <xdr:cNvSpPr txBox="1"/>
      </xdr:nvSpPr>
      <xdr:spPr>
        <a:xfrm>
          <a:off x="22212300" y="619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39454</xdr:rowOff>
    </xdr:from>
    <xdr:to>
      <xdr:col>112</xdr:col>
      <xdr:colOff>38100</xdr:colOff>
      <xdr:row>37</xdr:row>
      <xdr:rowOff>141054</xdr:rowOff>
    </xdr:to>
    <xdr:sp macro="" textlink="">
      <xdr:nvSpPr>
        <xdr:cNvPr id="757" name="楕円 756"/>
        <xdr:cNvSpPr/>
      </xdr:nvSpPr>
      <xdr:spPr>
        <a:xfrm>
          <a:off x="21272500" y="63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157581</xdr:rowOff>
    </xdr:from>
    <xdr:ext cx="469744" cy="259045"/>
    <xdr:sp macro="" textlink="">
      <xdr:nvSpPr>
        <xdr:cNvPr id="758" name="テキスト ボックス 757"/>
        <xdr:cNvSpPr txBox="1"/>
      </xdr:nvSpPr>
      <xdr:spPr>
        <a:xfrm>
          <a:off x="21088428" y="61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32116</xdr:rowOff>
    </xdr:from>
    <xdr:to>
      <xdr:col>107</xdr:col>
      <xdr:colOff>101600</xdr:colOff>
      <xdr:row>37</xdr:row>
      <xdr:rowOff>133716</xdr:rowOff>
    </xdr:to>
    <xdr:sp macro="" textlink="">
      <xdr:nvSpPr>
        <xdr:cNvPr id="759" name="楕円 758"/>
        <xdr:cNvSpPr/>
      </xdr:nvSpPr>
      <xdr:spPr>
        <a:xfrm>
          <a:off x="20383500" y="63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150243</xdr:rowOff>
    </xdr:from>
    <xdr:ext cx="469744" cy="259045"/>
    <xdr:sp macro="" textlink="">
      <xdr:nvSpPr>
        <xdr:cNvPr id="760" name="テキスト ボックス 759"/>
        <xdr:cNvSpPr txBox="1"/>
      </xdr:nvSpPr>
      <xdr:spPr>
        <a:xfrm>
          <a:off x="20199428" y="615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138346</xdr:rowOff>
    </xdr:from>
    <xdr:to>
      <xdr:col>102</xdr:col>
      <xdr:colOff>165100</xdr:colOff>
      <xdr:row>38</xdr:row>
      <xdr:rowOff>68497</xdr:rowOff>
    </xdr:to>
    <xdr:sp macro="" textlink="">
      <xdr:nvSpPr>
        <xdr:cNvPr id="761" name="楕円 760"/>
        <xdr:cNvSpPr/>
      </xdr:nvSpPr>
      <xdr:spPr>
        <a:xfrm>
          <a:off x="19494500" y="64819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85023</xdr:rowOff>
    </xdr:from>
    <xdr:ext cx="469744" cy="259045"/>
    <xdr:sp macro="" textlink="">
      <xdr:nvSpPr>
        <xdr:cNvPr id="762" name="テキスト ボックス 761"/>
        <xdr:cNvSpPr txBox="1"/>
      </xdr:nvSpPr>
      <xdr:spPr>
        <a:xfrm>
          <a:off x="19310428" y="625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71412</xdr:rowOff>
    </xdr:from>
    <xdr:to>
      <xdr:col>98</xdr:col>
      <xdr:colOff>38100</xdr:colOff>
      <xdr:row>39</xdr:row>
      <xdr:rowOff>1562</xdr:rowOff>
    </xdr:to>
    <xdr:sp macro="" textlink="">
      <xdr:nvSpPr>
        <xdr:cNvPr id="763" name="楕円 762"/>
        <xdr:cNvSpPr/>
      </xdr:nvSpPr>
      <xdr:spPr>
        <a:xfrm>
          <a:off x="18605500" y="65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164139</xdr:rowOff>
    </xdr:from>
    <xdr:ext cx="378565" cy="259045"/>
    <xdr:sp macro="" textlink="">
      <xdr:nvSpPr>
        <xdr:cNvPr id="764" name="テキスト ボックス 763"/>
        <xdr:cNvSpPr txBox="1"/>
      </xdr:nvSpPr>
      <xdr:spPr>
        <a:xfrm>
          <a:off x="18467017" y="667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94675</xdr:rowOff>
    </xdr:from>
    <xdr:to>
      <xdr:col>116</xdr:col>
      <xdr:colOff>63500</xdr:colOff>
      <xdr:row>58</xdr:row>
      <xdr:rowOff>139700</xdr:rowOff>
    </xdr:to>
    <xdr:cxnSp macro="">
      <xdr:nvCxnSpPr>
        <xdr:cNvPr id="791" name="直線コネクタ 790"/>
        <xdr:cNvCxnSpPr/>
      </xdr:nvCxnSpPr>
      <xdr:spPr>
        <a:xfrm flipV="1">
          <a:off x="21323300" y="9867325"/>
          <a:ext cx="838200" cy="2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43875</xdr:rowOff>
    </xdr:from>
    <xdr:to>
      <xdr:col>116</xdr:col>
      <xdr:colOff>114300</xdr:colOff>
      <xdr:row>57</xdr:row>
      <xdr:rowOff>145475</xdr:rowOff>
    </xdr:to>
    <xdr:sp macro="" textlink="">
      <xdr:nvSpPr>
        <xdr:cNvPr id="810" name="楕円 809"/>
        <xdr:cNvSpPr/>
      </xdr:nvSpPr>
      <xdr:spPr>
        <a:xfrm>
          <a:off x="22110700" y="98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66752</xdr:rowOff>
    </xdr:from>
    <xdr:ext cx="534377" cy="259045"/>
    <xdr:sp macro="" textlink="">
      <xdr:nvSpPr>
        <xdr:cNvPr id="811" name="貸付金該当値テキスト"/>
        <xdr:cNvSpPr txBox="1"/>
      </xdr:nvSpPr>
      <xdr:spPr>
        <a:xfrm>
          <a:off x="22212300" y="966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19089</xdr:rowOff>
    </xdr:from>
    <xdr:to>
      <xdr:col>116</xdr:col>
      <xdr:colOff>63500</xdr:colOff>
      <xdr:row>77</xdr:row>
      <xdr:rowOff>74625</xdr:rowOff>
    </xdr:to>
    <xdr:cxnSp macro="">
      <xdr:nvCxnSpPr>
        <xdr:cNvPr id="849" name="直線コネクタ 848"/>
        <xdr:cNvCxnSpPr/>
      </xdr:nvCxnSpPr>
      <xdr:spPr>
        <a:xfrm flipV="1">
          <a:off x="21323300" y="13220739"/>
          <a:ext cx="838200" cy="5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59437</xdr:rowOff>
    </xdr:from>
    <xdr:to>
      <xdr:col>111</xdr:col>
      <xdr:colOff>177800</xdr:colOff>
      <xdr:row>77</xdr:row>
      <xdr:rowOff>74625</xdr:rowOff>
    </xdr:to>
    <xdr:cxnSp macro="">
      <xdr:nvCxnSpPr>
        <xdr:cNvPr id="852" name="直線コネクタ 851"/>
        <xdr:cNvCxnSpPr/>
      </xdr:nvCxnSpPr>
      <xdr:spPr>
        <a:xfrm>
          <a:off x="20434300" y="13261087"/>
          <a:ext cx="889000" cy="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58547</xdr:rowOff>
    </xdr:from>
    <xdr:to>
      <xdr:col>107</xdr:col>
      <xdr:colOff>50800</xdr:colOff>
      <xdr:row>77</xdr:row>
      <xdr:rowOff>59437</xdr:rowOff>
    </xdr:to>
    <xdr:cxnSp macro="">
      <xdr:nvCxnSpPr>
        <xdr:cNvPr id="855" name="直線コネクタ 854"/>
        <xdr:cNvCxnSpPr/>
      </xdr:nvCxnSpPr>
      <xdr:spPr>
        <a:xfrm>
          <a:off x="19545300" y="13260197"/>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58547</xdr:rowOff>
    </xdr:from>
    <xdr:to>
      <xdr:col>102</xdr:col>
      <xdr:colOff>114300</xdr:colOff>
      <xdr:row>77</xdr:row>
      <xdr:rowOff>81699</xdr:rowOff>
    </xdr:to>
    <xdr:cxnSp macro="">
      <xdr:nvCxnSpPr>
        <xdr:cNvPr id="858" name="直線コネクタ 857"/>
        <xdr:cNvCxnSpPr/>
      </xdr:nvCxnSpPr>
      <xdr:spPr>
        <a:xfrm flipV="1">
          <a:off x="18656300" y="13260197"/>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139739</xdr:rowOff>
    </xdr:from>
    <xdr:to>
      <xdr:col>116</xdr:col>
      <xdr:colOff>114300</xdr:colOff>
      <xdr:row>77</xdr:row>
      <xdr:rowOff>69889</xdr:rowOff>
    </xdr:to>
    <xdr:sp macro="" textlink="">
      <xdr:nvSpPr>
        <xdr:cNvPr id="868" name="楕円 867"/>
        <xdr:cNvSpPr/>
      </xdr:nvSpPr>
      <xdr:spPr>
        <a:xfrm>
          <a:off x="22110700" y="131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118166</xdr:rowOff>
    </xdr:from>
    <xdr:ext cx="534377" cy="259045"/>
    <xdr:sp macro="" textlink="">
      <xdr:nvSpPr>
        <xdr:cNvPr id="869" name="繰出金該当値テキスト"/>
        <xdr:cNvSpPr txBox="1"/>
      </xdr:nvSpPr>
      <xdr:spPr>
        <a:xfrm>
          <a:off x="22212300" y="131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23825</xdr:rowOff>
    </xdr:from>
    <xdr:to>
      <xdr:col>112</xdr:col>
      <xdr:colOff>38100</xdr:colOff>
      <xdr:row>77</xdr:row>
      <xdr:rowOff>125425</xdr:rowOff>
    </xdr:to>
    <xdr:sp macro="" textlink="">
      <xdr:nvSpPr>
        <xdr:cNvPr id="870" name="楕円 869"/>
        <xdr:cNvSpPr/>
      </xdr:nvSpPr>
      <xdr:spPr>
        <a:xfrm>
          <a:off x="21272500" y="132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116552</xdr:rowOff>
    </xdr:from>
    <xdr:ext cx="534377" cy="259045"/>
    <xdr:sp macro="" textlink="">
      <xdr:nvSpPr>
        <xdr:cNvPr id="871" name="テキスト ボックス 870"/>
        <xdr:cNvSpPr txBox="1"/>
      </xdr:nvSpPr>
      <xdr:spPr>
        <a:xfrm>
          <a:off x="21056111" y="133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8637</xdr:rowOff>
    </xdr:from>
    <xdr:to>
      <xdr:col>107</xdr:col>
      <xdr:colOff>101600</xdr:colOff>
      <xdr:row>77</xdr:row>
      <xdr:rowOff>110237</xdr:rowOff>
    </xdr:to>
    <xdr:sp macro="" textlink="">
      <xdr:nvSpPr>
        <xdr:cNvPr id="872" name="楕円 871"/>
        <xdr:cNvSpPr/>
      </xdr:nvSpPr>
      <xdr:spPr>
        <a:xfrm>
          <a:off x="20383500" y="132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101364</xdr:rowOff>
    </xdr:from>
    <xdr:ext cx="534377" cy="259045"/>
    <xdr:sp macro="" textlink="">
      <xdr:nvSpPr>
        <xdr:cNvPr id="873" name="テキスト ボックス 872"/>
        <xdr:cNvSpPr txBox="1"/>
      </xdr:nvSpPr>
      <xdr:spPr>
        <a:xfrm>
          <a:off x="20167111" y="133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7747</xdr:rowOff>
    </xdr:from>
    <xdr:to>
      <xdr:col>102</xdr:col>
      <xdr:colOff>165100</xdr:colOff>
      <xdr:row>77</xdr:row>
      <xdr:rowOff>109347</xdr:rowOff>
    </xdr:to>
    <xdr:sp macro="" textlink="">
      <xdr:nvSpPr>
        <xdr:cNvPr id="874" name="楕円 873"/>
        <xdr:cNvSpPr/>
      </xdr:nvSpPr>
      <xdr:spPr>
        <a:xfrm>
          <a:off x="19494500" y="132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100474</xdr:rowOff>
    </xdr:from>
    <xdr:ext cx="534377" cy="259045"/>
    <xdr:sp macro="" textlink="">
      <xdr:nvSpPr>
        <xdr:cNvPr id="875" name="テキスト ボックス 874"/>
        <xdr:cNvSpPr txBox="1"/>
      </xdr:nvSpPr>
      <xdr:spPr>
        <a:xfrm>
          <a:off x="19278111" y="133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30899</xdr:rowOff>
    </xdr:from>
    <xdr:to>
      <xdr:col>98</xdr:col>
      <xdr:colOff>38100</xdr:colOff>
      <xdr:row>77</xdr:row>
      <xdr:rowOff>132499</xdr:rowOff>
    </xdr:to>
    <xdr:sp macro="" textlink="">
      <xdr:nvSpPr>
        <xdr:cNvPr id="876" name="楕円 875"/>
        <xdr:cNvSpPr/>
      </xdr:nvSpPr>
      <xdr:spPr>
        <a:xfrm>
          <a:off x="18605500" y="132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123626</xdr:rowOff>
    </xdr:from>
    <xdr:ext cx="534377" cy="259045"/>
    <xdr:sp macro="" textlink="">
      <xdr:nvSpPr>
        <xdr:cNvPr id="877" name="テキスト ボックス 876"/>
        <xdr:cNvSpPr txBox="1"/>
      </xdr:nvSpPr>
      <xdr:spPr>
        <a:xfrm>
          <a:off x="18389111" y="1332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歳出決算総額は、住民一人当たり</a:t>
          </a:r>
          <a:r>
            <a:rPr kumimoji="1" lang="en-US" altLang="ja-JP" sz="1300">
              <a:latin typeface="ＭＳ ゴシック" panose="020B0609070205080204" pitchFamily="49" charset="-128"/>
              <a:ea typeface="ＭＳ ゴシック" panose="020B0609070205080204" pitchFamily="49" charset="-128"/>
            </a:rPr>
            <a:t>747,821</a:t>
          </a:r>
          <a:r>
            <a:rPr kumimoji="1" lang="ja-JP" altLang="en-US" sz="1300">
              <a:latin typeface="ＭＳ ゴシック" panose="020B0609070205080204" pitchFamily="49" charset="-128"/>
              <a:ea typeface="ＭＳ ゴシック" panose="020B0609070205080204" pitchFamily="49" charset="-128"/>
            </a:rPr>
            <a:t>円となっている。主な構成項目であもある扶助費は、住民一人当たり</a:t>
          </a:r>
          <a:r>
            <a:rPr kumimoji="1" lang="en-US" altLang="ja-JP" sz="1300">
              <a:latin typeface="ＭＳ ゴシック" panose="020B0609070205080204" pitchFamily="49" charset="-128"/>
              <a:ea typeface="ＭＳ ゴシック" panose="020B0609070205080204" pitchFamily="49" charset="-128"/>
            </a:rPr>
            <a:t>146,566</a:t>
          </a:r>
          <a:r>
            <a:rPr kumimoji="1" lang="ja-JP" altLang="en-US" sz="1300">
              <a:latin typeface="ＭＳ ゴシック" panose="020B0609070205080204" pitchFamily="49" charset="-128"/>
              <a:ea typeface="ＭＳ ゴシック" panose="020B0609070205080204" pitchFamily="49" charset="-128"/>
            </a:rPr>
            <a:t>円と前年度から増加している。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これは非課税世帯給付金や低所得の子育て世帯給付金等の増加による。更生医療給付費や自立支援給費等も年々増加傾向にあるため、今後も扶助費の給付適正化に取り組む。</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また人件費は類似団体よりも下回っているものの、給与改定による給料の増額が続いているため、引き続き事務の効率化が求められる。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普通建設事業費（うち更新整備）は、住民一人当たり</a:t>
          </a:r>
          <a:r>
            <a:rPr kumimoji="1" lang="en-US" altLang="ja-JP" sz="1300">
              <a:latin typeface="ＭＳ ゴシック" panose="020B0609070205080204" pitchFamily="49" charset="-128"/>
              <a:ea typeface="ＭＳ ゴシック" panose="020B0609070205080204" pitchFamily="49" charset="-128"/>
            </a:rPr>
            <a:t>79,559</a:t>
          </a:r>
          <a:r>
            <a:rPr kumimoji="1" lang="ja-JP" altLang="en-US" sz="1300">
              <a:latin typeface="ＭＳ ゴシック" panose="020B0609070205080204" pitchFamily="49" charset="-128"/>
              <a:ea typeface="ＭＳ ゴシック" panose="020B0609070205080204" pitchFamily="49" charset="-128"/>
            </a:rPr>
            <a:t>円と前年度から減少している。主な要因は糸田アリーナ建設事業費の減による。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a:t>
          </a:r>
          <a:endParaRPr kumimoji="1" lang="en-US" altLang="ja-JP" sz="1300">
            <a:latin typeface="ＭＳ ゴシック" panose="020B0609070205080204" pitchFamily="49" charset="-128"/>
            <a:ea typeface="ＭＳ ゴシック" panose="020B0609070205080204" pitchFamily="49" charset="-128"/>
          </a:endParaRPr>
        </a:p>
        <a:p>
          <a:endParaRPr kumimoji="1" lang="en-US" altLang="ja-JP" sz="1300">
            <a:latin typeface="ＭＳ ゴシック" panose="020B0609070205080204" pitchFamily="49" charset="-128"/>
            <a:ea typeface="ＭＳ ゴシック" panose="020B0609070205080204" pitchFamily="49"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8,448
8,364
8.04
7,018,459
6,317,595
493,108
2,920,486
6,793,671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61649</xdr:rowOff>
    </xdr:from>
    <xdr:to>
      <xdr:col>24</xdr:col>
      <xdr:colOff>63500</xdr:colOff>
      <xdr:row>36</xdr:row>
      <xdr:rowOff>89898</xdr:rowOff>
    </xdr:to>
    <xdr:cxnSp macro="">
      <xdr:nvCxnSpPr>
        <xdr:cNvPr id="63" name="直線コネクタ 62"/>
        <xdr:cNvCxnSpPr/>
      </xdr:nvCxnSpPr>
      <xdr:spPr>
        <a:xfrm flipV="1">
          <a:off x="3797300" y="6233849"/>
          <a:ext cx="8382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30299</xdr:rowOff>
    </xdr:from>
    <xdr:to>
      <xdr:col>19</xdr:col>
      <xdr:colOff>177800</xdr:colOff>
      <xdr:row>36</xdr:row>
      <xdr:rowOff>89898</xdr:rowOff>
    </xdr:to>
    <xdr:cxnSp macro="">
      <xdr:nvCxnSpPr>
        <xdr:cNvPr id="66" name="直線コネクタ 65"/>
        <xdr:cNvCxnSpPr/>
      </xdr:nvCxnSpPr>
      <xdr:spPr>
        <a:xfrm>
          <a:off x="2908300" y="6202499"/>
          <a:ext cx="8890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30299</xdr:rowOff>
    </xdr:from>
    <xdr:to>
      <xdr:col>15</xdr:col>
      <xdr:colOff>50800</xdr:colOff>
      <xdr:row>36</xdr:row>
      <xdr:rowOff>39443</xdr:rowOff>
    </xdr:to>
    <xdr:cxnSp macro="">
      <xdr:nvCxnSpPr>
        <xdr:cNvPr id="69" name="直線コネクタ 68"/>
        <xdr:cNvCxnSpPr/>
      </xdr:nvCxnSpPr>
      <xdr:spPr>
        <a:xfrm flipV="1">
          <a:off x="2019300" y="62024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21808</xdr:rowOff>
    </xdr:from>
    <xdr:to>
      <xdr:col>10</xdr:col>
      <xdr:colOff>114300</xdr:colOff>
      <xdr:row>36</xdr:row>
      <xdr:rowOff>39443</xdr:rowOff>
    </xdr:to>
    <xdr:cxnSp macro="">
      <xdr:nvCxnSpPr>
        <xdr:cNvPr id="72" name="直線コネクタ 71"/>
        <xdr:cNvCxnSpPr/>
      </xdr:nvCxnSpPr>
      <xdr:spPr>
        <a:xfrm>
          <a:off x="1130300" y="6194008"/>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10849</xdr:rowOff>
    </xdr:from>
    <xdr:to>
      <xdr:col>24</xdr:col>
      <xdr:colOff>114300</xdr:colOff>
      <xdr:row>36</xdr:row>
      <xdr:rowOff>112449</xdr:rowOff>
    </xdr:to>
    <xdr:sp macro="" textlink="">
      <xdr:nvSpPr>
        <xdr:cNvPr id="82" name="楕円 81"/>
        <xdr:cNvSpPr/>
      </xdr:nvSpPr>
      <xdr:spPr>
        <a:xfrm>
          <a:off x="4584700" y="6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160726</xdr:rowOff>
    </xdr:from>
    <xdr:ext cx="469744" cy="259045"/>
    <xdr:sp macro="" textlink="">
      <xdr:nvSpPr>
        <xdr:cNvPr id="83" name="議会費該当値テキスト"/>
        <xdr:cNvSpPr txBox="1"/>
      </xdr:nvSpPr>
      <xdr:spPr>
        <a:xfrm>
          <a:off x="4686300" y="61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39098</xdr:rowOff>
    </xdr:from>
    <xdr:to>
      <xdr:col>20</xdr:col>
      <xdr:colOff>38100</xdr:colOff>
      <xdr:row>36</xdr:row>
      <xdr:rowOff>140698</xdr:rowOff>
    </xdr:to>
    <xdr:sp macro="" textlink="">
      <xdr:nvSpPr>
        <xdr:cNvPr id="84" name="楕円 83"/>
        <xdr:cNvSpPr/>
      </xdr:nvSpPr>
      <xdr:spPr>
        <a:xfrm>
          <a:off x="3746500" y="62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131825</xdr:rowOff>
    </xdr:from>
    <xdr:ext cx="469744" cy="259045"/>
    <xdr:sp macro="" textlink="">
      <xdr:nvSpPr>
        <xdr:cNvPr id="85" name="テキスト ボックス 84"/>
        <xdr:cNvSpPr txBox="1"/>
      </xdr:nvSpPr>
      <xdr:spPr>
        <a:xfrm>
          <a:off x="3562428" y="630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150949</xdr:rowOff>
    </xdr:from>
    <xdr:to>
      <xdr:col>15</xdr:col>
      <xdr:colOff>101600</xdr:colOff>
      <xdr:row>36</xdr:row>
      <xdr:rowOff>81099</xdr:rowOff>
    </xdr:to>
    <xdr:sp macro="" textlink="">
      <xdr:nvSpPr>
        <xdr:cNvPr id="86" name="楕円 85"/>
        <xdr:cNvSpPr/>
      </xdr:nvSpPr>
      <xdr:spPr>
        <a:xfrm>
          <a:off x="2857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97626</xdr:rowOff>
    </xdr:from>
    <xdr:ext cx="469744" cy="259045"/>
    <xdr:sp macro="" textlink="">
      <xdr:nvSpPr>
        <xdr:cNvPr id="87" name="テキスト ボックス 86"/>
        <xdr:cNvSpPr txBox="1"/>
      </xdr:nvSpPr>
      <xdr:spPr>
        <a:xfrm>
          <a:off x="2673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160093</xdr:rowOff>
    </xdr:from>
    <xdr:to>
      <xdr:col>10</xdr:col>
      <xdr:colOff>165100</xdr:colOff>
      <xdr:row>36</xdr:row>
      <xdr:rowOff>90243</xdr:rowOff>
    </xdr:to>
    <xdr:sp macro="" textlink="">
      <xdr:nvSpPr>
        <xdr:cNvPr id="88" name="楕円 87"/>
        <xdr:cNvSpPr/>
      </xdr:nvSpPr>
      <xdr:spPr>
        <a:xfrm>
          <a:off x="1968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106770</xdr:rowOff>
    </xdr:from>
    <xdr:ext cx="469744" cy="259045"/>
    <xdr:sp macro="" textlink="">
      <xdr:nvSpPr>
        <xdr:cNvPr id="89" name="テキスト ボックス 88"/>
        <xdr:cNvSpPr txBox="1"/>
      </xdr:nvSpPr>
      <xdr:spPr>
        <a:xfrm>
          <a:off x="1784428" y="593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142458</xdr:rowOff>
    </xdr:from>
    <xdr:to>
      <xdr:col>6</xdr:col>
      <xdr:colOff>38100</xdr:colOff>
      <xdr:row>36</xdr:row>
      <xdr:rowOff>72608</xdr:rowOff>
    </xdr:to>
    <xdr:sp macro="" textlink="">
      <xdr:nvSpPr>
        <xdr:cNvPr id="90" name="楕円 89"/>
        <xdr:cNvSpPr/>
      </xdr:nvSpPr>
      <xdr:spPr>
        <a:xfrm>
          <a:off x="1079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63735</xdr:rowOff>
    </xdr:from>
    <xdr:ext cx="469744" cy="259045"/>
    <xdr:sp macro="" textlink="">
      <xdr:nvSpPr>
        <xdr:cNvPr id="91" name="テキスト ボックス 90"/>
        <xdr:cNvSpPr txBox="1"/>
      </xdr:nvSpPr>
      <xdr:spPr>
        <a:xfrm>
          <a:off x="895428" y="623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9314</xdr:rowOff>
    </xdr:from>
    <xdr:to>
      <xdr:col>24</xdr:col>
      <xdr:colOff>63500</xdr:colOff>
      <xdr:row>59</xdr:row>
      <xdr:rowOff>12561</xdr:rowOff>
    </xdr:to>
    <xdr:cxnSp macro="">
      <xdr:nvCxnSpPr>
        <xdr:cNvPr id="122" name="直線コネクタ 121"/>
        <xdr:cNvCxnSpPr/>
      </xdr:nvCxnSpPr>
      <xdr:spPr>
        <a:xfrm>
          <a:off x="3797300" y="10124864"/>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2160</xdr:rowOff>
    </xdr:from>
    <xdr:to>
      <xdr:col>19</xdr:col>
      <xdr:colOff>177800</xdr:colOff>
      <xdr:row>59</xdr:row>
      <xdr:rowOff>9314</xdr:rowOff>
    </xdr:to>
    <xdr:cxnSp macro="">
      <xdr:nvCxnSpPr>
        <xdr:cNvPr id="125" name="直線コネクタ 124"/>
        <xdr:cNvCxnSpPr/>
      </xdr:nvCxnSpPr>
      <xdr:spPr>
        <a:xfrm>
          <a:off x="2908300" y="10117710"/>
          <a:ext cx="8890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96169</xdr:rowOff>
    </xdr:from>
    <xdr:to>
      <xdr:col>15</xdr:col>
      <xdr:colOff>50800</xdr:colOff>
      <xdr:row>59</xdr:row>
      <xdr:rowOff>2160</xdr:rowOff>
    </xdr:to>
    <xdr:cxnSp macro="">
      <xdr:nvCxnSpPr>
        <xdr:cNvPr id="128" name="直線コネクタ 127"/>
        <xdr:cNvCxnSpPr/>
      </xdr:nvCxnSpPr>
      <xdr:spPr>
        <a:xfrm>
          <a:off x="2019300" y="10040269"/>
          <a:ext cx="889000" cy="7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96169</xdr:rowOff>
    </xdr:from>
    <xdr:to>
      <xdr:col>10</xdr:col>
      <xdr:colOff>114300</xdr:colOff>
      <xdr:row>58</xdr:row>
      <xdr:rowOff>158610</xdr:rowOff>
    </xdr:to>
    <xdr:cxnSp macro="">
      <xdr:nvCxnSpPr>
        <xdr:cNvPr id="131" name="直線コネクタ 130"/>
        <xdr:cNvCxnSpPr/>
      </xdr:nvCxnSpPr>
      <xdr:spPr>
        <a:xfrm flipV="1">
          <a:off x="1130300" y="10040269"/>
          <a:ext cx="889000" cy="6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133211</xdr:rowOff>
    </xdr:from>
    <xdr:to>
      <xdr:col>24</xdr:col>
      <xdr:colOff>114300</xdr:colOff>
      <xdr:row>59</xdr:row>
      <xdr:rowOff>63361</xdr:rowOff>
    </xdr:to>
    <xdr:sp macro="" textlink="">
      <xdr:nvSpPr>
        <xdr:cNvPr id="141" name="楕円 140"/>
        <xdr:cNvSpPr/>
      </xdr:nvSpPr>
      <xdr:spPr>
        <a:xfrm>
          <a:off x="4584700" y="100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48138</xdr:rowOff>
    </xdr:from>
    <xdr:ext cx="534377" cy="259045"/>
    <xdr:sp macro="" textlink="">
      <xdr:nvSpPr>
        <xdr:cNvPr id="142" name="総務費該当値テキスト"/>
        <xdr:cNvSpPr txBox="1"/>
      </xdr:nvSpPr>
      <xdr:spPr>
        <a:xfrm>
          <a:off x="4686300" y="999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129964</xdr:rowOff>
    </xdr:from>
    <xdr:to>
      <xdr:col>20</xdr:col>
      <xdr:colOff>38100</xdr:colOff>
      <xdr:row>59</xdr:row>
      <xdr:rowOff>60114</xdr:rowOff>
    </xdr:to>
    <xdr:sp macro="" textlink="">
      <xdr:nvSpPr>
        <xdr:cNvPr id="143" name="楕円 142"/>
        <xdr:cNvSpPr/>
      </xdr:nvSpPr>
      <xdr:spPr>
        <a:xfrm>
          <a:off x="3746500" y="100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51241</xdr:rowOff>
    </xdr:from>
    <xdr:ext cx="534377" cy="259045"/>
    <xdr:sp macro="" textlink="">
      <xdr:nvSpPr>
        <xdr:cNvPr id="144" name="テキスト ボックス 143"/>
        <xdr:cNvSpPr txBox="1"/>
      </xdr:nvSpPr>
      <xdr:spPr>
        <a:xfrm>
          <a:off x="3530111" y="1016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122810</xdr:rowOff>
    </xdr:from>
    <xdr:to>
      <xdr:col>15</xdr:col>
      <xdr:colOff>101600</xdr:colOff>
      <xdr:row>59</xdr:row>
      <xdr:rowOff>52960</xdr:rowOff>
    </xdr:to>
    <xdr:sp macro="" textlink="">
      <xdr:nvSpPr>
        <xdr:cNvPr id="145" name="楕円 144"/>
        <xdr:cNvSpPr/>
      </xdr:nvSpPr>
      <xdr:spPr>
        <a:xfrm>
          <a:off x="2857500" y="100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44087</xdr:rowOff>
    </xdr:from>
    <xdr:ext cx="534377" cy="259045"/>
    <xdr:sp macro="" textlink="">
      <xdr:nvSpPr>
        <xdr:cNvPr id="146" name="テキスト ボックス 145"/>
        <xdr:cNvSpPr txBox="1"/>
      </xdr:nvSpPr>
      <xdr:spPr>
        <a:xfrm>
          <a:off x="2641111" y="101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45369</xdr:rowOff>
    </xdr:from>
    <xdr:to>
      <xdr:col>10</xdr:col>
      <xdr:colOff>165100</xdr:colOff>
      <xdr:row>58</xdr:row>
      <xdr:rowOff>146969</xdr:rowOff>
    </xdr:to>
    <xdr:sp macro="" textlink="">
      <xdr:nvSpPr>
        <xdr:cNvPr id="147" name="楕円 146"/>
        <xdr:cNvSpPr/>
      </xdr:nvSpPr>
      <xdr:spPr>
        <a:xfrm>
          <a:off x="1968500" y="99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138096</xdr:rowOff>
    </xdr:from>
    <xdr:ext cx="599010" cy="259045"/>
    <xdr:sp macro="" textlink="">
      <xdr:nvSpPr>
        <xdr:cNvPr id="148" name="テキスト ボックス 147"/>
        <xdr:cNvSpPr txBox="1"/>
      </xdr:nvSpPr>
      <xdr:spPr>
        <a:xfrm>
          <a:off x="1719795" y="1008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107810</xdr:rowOff>
    </xdr:from>
    <xdr:to>
      <xdr:col>6</xdr:col>
      <xdr:colOff>38100</xdr:colOff>
      <xdr:row>59</xdr:row>
      <xdr:rowOff>37960</xdr:rowOff>
    </xdr:to>
    <xdr:sp macro="" textlink="">
      <xdr:nvSpPr>
        <xdr:cNvPr id="149" name="楕円 148"/>
        <xdr:cNvSpPr/>
      </xdr:nvSpPr>
      <xdr:spPr>
        <a:xfrm>
          <a:off x="1079500" y="100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29087</xdr:rowOff>
    </xdr:from>
    <xdr:ext cx="599010" cy="259045"/>
    <xdr:sp macro="" textlink="">
      <xdr:nvSpPr>
        <xdr:cNvPr id="150" name="テキスト ボックス 149"/>
        <xdr:cNvSpPr txBox="1"/>
      </xdr:nvSpPr>
      <xdr:spPr>
        <a:xfrm>
          <a:off x="830795" y="1014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50188</xdr:rowOff>
    </xdr:from>
    <xdr:to>
      <xdr:col>24</xdr:col>
      <xdr:colOff>63500</xdr:colOff>
      <xdr:row>75</xdr:row>
      <xdr:rowOff>144375</xdr:rowOff>
    </xdr:to>
    <xdr:cxnSp macro="">
      <xdr:nvCxnSpPr>
        <xdr:cNvPr id="180" name="直線コネクタ 179"/>
        <xdr:cNvCxnSpPr/>
      </xdr:nvCxnSpPr>
      <xdr:spPr>
        <a:xfrm flipV="1">
          <a:off x="3797300" y="12908938"/>
          <a:ext cx="838200" cy="9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99768</xdr:rowOff>
    </xdr:from>
    <xdr:to>
      <xdr:col>19</xdr:col>
      <xdr:colOff>177800</xdr:colOff>
      <xdr:row>75</xdr:row>
      <xdr:rowOff>144375</xdr:rowOff>
    </xdr:to>
    <xdr:cxnSp macro="">
      <xdr:nvCxnSpPr>
        <xdr:cNvPr id="183" name="直線コネクタ 182"/>
        <xdr:cNvCxnSpPr/>
      </xdr:nvCxnSpPr>
      <xdr:spPr>
        <a:xfrm>
          <a:off x="2908300" y="12958518"/>
          <a:ext cx="889000" cy="4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99768</xdr:rowOff>
    </xdr:from>
    <xdr:to>
      <xdr:col>15</xdr:col>
      <xdr:colOff>50800</xdr:colOff>
      <xdr:row>76</xdr:row>
      <xdr:rowOff>95039</xdr:rowOff>
    </xdr:to>
    <xdr:cxnSp macro="">
      <xdr:nvCxnSpPr>
        <xdr:cNvPr id="186" name="直線コネクタ 185"/>
        <xdr:cNvCxnSpPr/>
      </xdr:nvCxnSpPr>
      <xdr:spPr>
        <a:xfrm flipV="1">
          <a:off x="2019300" y="12958518"/>
          <a:ext cx="889000" cy="16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95039</xdr:rowOff>
    </xdr:from>
    <xdr:to>
      <xdr:col>10</xdr:col>
      <xdr:colOff>114300</xdr:colOff>
      <xdr:row>76</xdr:row>
      <xdr:rowOff>106995</xdr:rowOff>
    </xdr:to>
    <xdr:cxnSp macro="">
      <xdr:nvCxnSpPr>
        <xdr:cNvPr id="189" name="直線コネクタ 188"/>
        <xdr:cNvCxnSpPr/>
      </xdr:nvCxnSpPr>
      <xdr:spPr>
        <a:xfrm flipV="1">
          <a:off x="1130300" y="13125239"/>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170838</xdr:rowOff>
    </xdr:from>
    <xdr:to>
      <xdr:col>24</xdr:col>
      <xdr:colOff>114300</xdr:colOff>
      <xdr:row>75</xdr:row>
      <xdr:rowOff>100988</xdr:rowOff>
    </xdr:to>
    <xdr:sp macro="" textlink="">
      <xdr:nvSpPr>
        <xdr:cNvPr id="199" name="楕円 198"/>
        <xdr:cNvSpPr/>
      </xdr:nvSpPr>
      <xdr:spPr>
        <a:xfrm>
          <a:off x="4584700" y="12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22265</xdr:rowOff>
    </xdr:from>
    <xdr:ext cx="599010" cy="259045"/>
    <xdr:sp macro="" textlink="">
      <xdr:nvSpPr>
        <xdr:cNvPr id="200" name="民生費該当値テキスト"/>
        <xdr:cNvSpPr txBox="1"/>
      </xdr:nvSpPr>
      <xdr:spPr>
        <a:xfrm>
          <a:off x="4686300" y="127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93575</xdr:rowOff>
    </xdr:from>
    <xdr:to>
      <xdr:col>20</xdr:col>
      <xdr:colOff>38100</xdr:colOff>
      <xdr:row>76</xdr:row>
      <xdr:rowOff>23726</xdr:rowOff>
    </xdr:to>
    <xdr:sp macro="" textlink="">
      <xdr:nvSpPr>
        <xdr:cNvPr id="201" name="楕円 200"/>
        <xdr:cNvSpPr/>
      </xdr:nvSpPr>
      <xdr:spPr>
        <a:xfrm>
          <a:off x="3746500" y="12952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40252</xdr:rowOff>
    </xdr:from>
    <xdr:ext cx="599010" cy="259045"/>
    <xdr:sp macro="" textlink="">
      <xdr:nvSpPr>
        <xdr:cNvPr id="202" name="テキスト ボックス 201"/>
        <xdr:cNvSpPr txBox="1"/>
      </xdr:nvSpPr>
      <xdr:spPr>
        <a:xfrm>
          <a:off x="3497795" y="1272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48968</xdr:rowOff>
    </xdr:from>
    <xdr:to>
      <xdr:col>15</xdr:col>
      <xdr:colOff>101600</xdr:colOff>
      <xdr:row>75</xdr:row>
      <xdr:rowOff>150568</xdr:rowOff>
    </xdr:to>
    <xdr:sp macro="" textlink="">
      <xdr:nvSpPr>
        <xdr:cNvPr id="203" name="楕円 202"/>
        <xdr:cNvSpPr/>
      </xdr:nvSpPr>
      <xdr:spPr>
        <a:xfrm>
          <a:off x="2857500" y="129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167095</xdr:rowOff>
    </xdr:from>
    <xdr:ext cx="599010" cy="259045"/>
    <xdr:sp macro="" textlink="">
      <xdr:nvSpPr>
        <xdr:cNvPr id="204" name="テキスト ボックス 203"/>
        <xdr:cNvSpPr txBox="1"/>
      </xdr:nvSpPr>
      <xdr:spPr>
        <a:xfrm>
          <a:off x="2608795" y="1268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44239</xdr:rowOff>
    </xdr:from>
    <xdr:to>
      <xdr:col>10</xdr:col>
      <xdr:colOff>165100</xdr:colOff>
      <xdr:row>76</xdr:row>
      <xdr:rowOff>145839</xdr:rowOff>
    </xdr:to>
    <xdr:sp macro="" textlink="">
      <xdr:nvSpPr>
        <xdr:cNvPr id="205" name="楕円 204"/>
        <xdr:cNvSpPr/>
      </xdr:nvSpPr>
      <xdr:spPr>
        <a:xfrm>
          <a:off x="1968500" y="130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162366</xdr:rowOff>
    </xdr:from>
    <xdr:ext cx="599010" cy="259045"/>
    <xdr:sp macro="" textlink="">
      <xdr:nvSpPr>
        <xdr:cNvPr id="206" name="テキスト ボックス 205"/>
        <xdr:cNvSpPr txBox="1"/>
      </xdr:nvSpPr>
      <xdr:spPr>
        <a:xfrm>
          <a:off x="1719795" y="1284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56195</xdr:rowOff>
    </xdr:from>
    <xdr:to>
      <xdr:col>6</xdr:col>
      <xdr:colOff>38100</xdr:colOff>
      <xdr:row>76</xdr:row>
      <xdr:rowOff>157795</xdr:rowOff>
    </xdr:to>
    <xdr:sp macro="" textlink="">
      <xdr:nvSpPr>
        <xdr:cNvPr id="207" name="楕円 206"/>
        <xdr:cNvSpPr/>
      </xdr:nvSpPr>
      <xdr:spPr>
        <a:xfrm>
          <a:off x="1079500" y="130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2872</xdr:rowOff>
    </xdr:from>
    <xdr:ext cx="599010" cy="259045"/>
    <xdr:sp macro="" textlink="">
      <xdr:nvSpPr>
        <xdr:cNvPr id="208" name="テキスト ボックス 207"/>
        <xdr:cNvSpPr txBox="1"/>
      </xdr:nvSpPr>
      <xdr:spPr>
        <a:xfrm>
          <a:off x="830795" y="1286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78877</xdr:rowOff>
    </xdr:from>
    <xdr:to>
      <xdr:col>24</xdr:col>
      <xdr:colOff>63500</xdr:colOff>
      <xdr:row>98</xdr:row>
      <xdr:rowOff>103780</xdr:rowOff>
    </xdr:to>
    <xdr:cxnSp macro="">
      <xdr:nvCxnSpPr>
        <xdr:cNvPr id="235" name="直線コネクタ 234"/>
        <xdr:cNvCxnSpPr/>
      </xdr:nvCxnSpPr>
      <xdr:spPr>
        <a:xfrm flipV="1">
          <a:off x="3797300" y="16880977"/>
          <a:ext cx="838200" cy="2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102908</xdr:rowOff>
    </xdr:from>
    <xdr:to>
      <xdr:col>19</xdr:col>
      <xdr:colOff>177800</xdr:colOff>
      <xdr:row>98</xdr:row>
      <xdr:rowOff>103780</xdr:rowOff>
    </xdr:to>
    <xdr:cxnSp macro="">
      <xdr:nvCxnSpPr>
        <xdr:cNvPr id="238" name="直線コネクタ 237"/>
        <xdr:cNvCxnSpPr/>
      </xdr:nvCxnSpPr>
      <xdr:spPr>
        <a:xfrm>
          <a:off x="2908300" y="16905008"/>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102908</xdr:rowOff>
    </xdr:from>
    <xdr:to>
      <xdr:col>15</xdr:col>
      <xdr:colOff>50800</xdr:colOff>
      <xdr:row>98</xdr:row>
      <xdr:rowOff>104718</xdr:rowOff>
    </xdr:to>
    <xdr:cxnSp macro="">
      <xdr:nvCxnSpPr>
        <xdr:cNvPr id="241" name="直線コネクタ 240"/>
        <xdr:cNvCxnSpPr/>
      </xdr:nvCxnSpPr>
      <xdr:spPr>
        <a:xfrm flipV="1">
          <a:off x="2019300" y="1690500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104718</xdr:rowOff>
    </xdr:from>
    <xdr:to>
      <xdr:col>10</xdr:col>
      <xdr:colOff>114300</xdr:colOff>
      <xdr:row>98</xdr:row>
      <xdr:rowOff>111793</xdr:rowOff>
    </xdr:to>
    <xdr:cxnSp macro="">
      <xdr:nvCxnSpPr>
        <xdr:cNvPr id="244" name="直線コネクタ 243"/>
        <xdr:cNvCxnSpPr/>
      </xdr:nvCxnSpPr>
      <xdr:spPr>
        <a:xfrm flipV="1">
          <a:off x="1130300" y="16906818"/>
          <a:ext cx="8890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28077</xdr:rowOff>
    </xdr:from>
    <xdr:to>
      <xdr:col>24</xdr:col>
      <xdr:colOff>114300</xdr:colOff>
      <xdr:row>98</xdr:row>
      <xdr:rowOff>129677</xdr:rowOff>
    </xdr:to>
    <xdr:sp macro="" textlink="">
      <xdr:nvSpPr>
        <xdr:cNvPr id="254" name="楕円 253"/>
        <xdr:cNvSpPr/>
      </xdr:nvSpPr>
      <xdr:spPr>
        <a:xfrm>
          <a:off x="4584700" y="168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158904</xdr:rowOff>
    </xdr:from>
    <xdr:ext cx="599010" cy="259045"/>
    <xdr:sp macro="" textlink="">
      <xdr:nvSpPr>
        <xdr:cNvPr id="255" name="衛生費該当値テキスト"/>
        <xdr:cNvSpPr txBox="1"/>
      </xdr:nvSpPr>
      <xdr:spPr>
        <a:xfrm>
          <a:off x="4686300" y="1661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52980</xdr:rowOff>
    </xdr:from>
    <xdr:to>
      <xdr:col>20</xdr:col>
      <xdr:colOff>38100</xdr:colOff>
      <xdr:row>98</xdr:row>
      <xdr:rowOff>154580</xdr:rowOff>
    </xdr:to>
    <xdr:sp macro="" textlink="">
      <xdr:nvSpPr>
        <xdr:cNvPr id="256" name="楕円 255"/>
        <xdr:cNvSpPr/>
      </xdr:nvSpPr>
      <xdr:spPr>
        <a:xfrm>
          <a:off x="3746500" y="168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145707</xdr:rowOff>
    </xdr:from>
    <xdr:ext cx="534377" cy="259045"/>
    <xdr:sp macro="" textlink="">
      <xdr:nvSpPr>
        <xdr:cNvPr id="257" name="テキスト ボックス 256"/>
        <xdr:cNvSpPr txBox="1"/>
      </xdr:nvSpPr>
      <xdr:spPr>
        <a:xfrm>
          <a:off x="3530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52108</xdr:rowOff>
    </xdr:from>
    <xdr:to>
      <xdr:col>15</xdr:col>
      <xdr:colOff>101600</xdr:colOff>
      <xdr:row>98</xdr:row>
      <xdr:rowOff>153708</xdr:rowOff>
    </xdr:to>
    <xdr:sp macro="" textlink="">
      <xdr:nvSpPr>
        <xdr:cNvPr id="258" name="楕円 257"/>
        <xdr:cNvSpPr/>
      </xdr:nvSpPr>
      <xdr:spPr>
        <a:xfrm>
          <a:off x="2857500" y="168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144835</xdr:rowOff>
    </xdr:from>
    <xdr:ext cx="534377" cy="259045"/>
    <xdr:sp macro="" textlink="">
      <xdr:nvSpPr>
        <xdr:cNvPr id="259" name="テキスト ボックス 258"/>
        <xdr:cNvSpPr txBox="1"/>
      </xdr:nvSpPr>
      <xdr:spPr>
        <a:xfrm>
          <a:off x="2641111" y="169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53918</xdr:rowOff>
    </xdr:from>
    <xdr:to>
      <xdr:col>10</xdr:col>
      <xdr:colOff>165100</xdr:colOff>
      <xdr:row>98</xdr:row>
      <xdr:rowOff>155518</xdr:rowOff>
    </xdr:to>
    <xdr:sp macro="" textlink="">
      <xdr:nvSpPr>
        <xdr:cNvPr id="260" name="楕円 259"/>
        <xdr:cNvSpPr/>
      </xdr:nvSpPr>
      <xdr:spPr>
        <a:xfrm>
          <a:off x="1968500" y="168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146645</xdr:rowOff>
    </xdr:from>
    <xdr:ext cx="534377" cy="259045"/>
    <xdr:sp macro="" textlink="">
      <xdr:nvSpPr>
        <xdr:cNvPr id="261" name="テキスト ボックス 260"/>
        <xdr:cNvSpPr txBox="1"/>
      </xdr:nvSpPr>
      <xdr:spPr>
        <a:xfrm>
          <a:off x="1752111" y="169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60993</xdr:rowOff>
    </xdr:from>
    <xdr:to>
      <xdr:col>6</xdr:col>
      <xdr:colOff>38100</xdr:colOff>
      <xdr:row>98</xdr:row>
      <xdr:rowOff>162593</xdr:rowOff>
    </xdr:to>
    <xdr:sp macro="" textlink="">
      <xdr:nvSpPr>
        <xdr:cNvPr id="262" name="楕円 261"/>
        <xdr:cNvSpPr/>
      </xdr:nvSpPr>
      <xdr:spPr>
        <a:xfrm>
          <a:off x="1079500" y="168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153720</xdr:rowOff>
    </xdr:from>
    <xdr:ext cx="534377" cy="259045"/>
    <xdr:sp macro="" textlink="">
      <xdr:nvSpPr>
        <xdr:cNvPr id="263" name="テキスト ボックス 262"/>
        <xdr:cNvSpPr txBox="1"/>
      </xdr:nvSpPr>
      <xdr:spPr>
        <a:xfrm>
          <a:off x="863111" y="169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14770</xdr:rowOff>
    </xdr:from>
    <xdr:to>
      <xdr:col>55</xdr:col>
      <xdr:colOff>0</xdr:colOff>
      <xdr:row>38</xdr:row>
      <xdr:rowOff>14770</xdr:rowOff>
    </xdr:to>
    <xdr:cxnSp macro="">
      <xdr:nvCxnSpPr>
        <xdr:cNvPr id="288" name="直線コネクタ 287"/>
        <xdr:cNvCxnSpPr/>
      </xdr:nvCxnSpPr>
      <xdr:spPr>
        <a:xfrm>
          <a:off x="9639300" y="6529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14770</xdr:rowOff>
    </xdr:from>
    <xdr:to>
      <xdr:col>50</xdr:col>
      <xdr:colOff>114300</xdr:colOff>
      <xdr:row>38</xdr:row>
      <xdr:rowOff>14770</xdr:rowOff>
    </xdr:to>
    <xdr:cxnSp macro="">
      <xdr:nvCxnSpPr>
        <xdr:cNvPr id="291" name="直線コネクタ 290"/>
        <xdr:cNvCxnSpPr/>
      </xdr:nvCxnSpPr>
      <xdr:spPr>
        <a:xfrm>
          <a:off x="8750300" y="652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12712</xdr:rowOff>
    </xdr:from>
    <xdr:to>
      <xdr:col>45</xdr:col>
      <xdr:colOff>177800</xdr:colOff>
      <xdr:row>38</xdr:row>
      <xdr:rowOff>14770</xdr:rowOff>
    </xdr:to>
    <xdr:cxnSp macro="">
      <xdr:nvCxnSpPr>
        <xdr:cNvPr id="294" name="直線コネクタ 293"/>
        <xdr:cNvCxnSpPr/>
      </xdr:nvCxnSpPr>
      <xdr:spPr>
        <a:xfrm>
          <a:off x="7861300" y="6527812"/>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11627</xdr:rowOff>
    </xdr:from>
    <xdr:to>
      <xdr:col>41</xdr:col>
      <xdr:colOff>50800</xdr:colOff>
      <xdr:row>38</xdr:row>
      <xdr:rowOff>12712</xdr:rowOff>
    </xdr:to>
    <xdr:cxnSp macro="">
      <xdr:nvCxnSpPr>
        <xdr:cNvPr id="297" name="直線コネクタ 296"/>
        <xdr:cNvCxnSpPr/>
      </xdr:nvCxnSpPr>
      <xdr:spPr>
        <a:xfrm>
          <a:off x="6972300" y="6526727"/>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135420</xdr:rowOff>
    </xdr:from>
    <xdr:to>
      <xdr:col>55</xdr:col>
      <xdr:colOff>50800</xdr:colOff>
      <xdr:row>38</xdr:row>
      <xdr:rowOff>65570</xdr:rowOff>
    </xdr:to>
    <xdr:sp macro="" textlink="">
      <xdr:nvSpPr>
        <xdr:cNvPr id="307" name="楕円 306"/>
        <xdr:cNvSpPr/>
      </xdr:nvSpPr>
      <xdr:spPr>
        <a:xfrm>
          <a:off x="10426700" y="64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72870</xdr:rowOff>
    </xdr:from>
    <xdr:ext cx="378565" cy="259045"/>
    <xdr:sp macro="" textlink="">
      <xdr:nvSpPr>
        <xdr:cNvPr id="308" name="労働費該当値テキスト"/>
        <xdr:cNvSpPr txBox="1"/>
      </xdr:nvSpPr>
      <xdr:spPr>
        <a:xfrm>
          <a:off x="10528300" y="641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135420</xdr:rowOff>
    </xdr:from>
    <xdr:to>
      <xdr:col>50</xdr:col>
      <xdr:colOff>165100</xdr:colOff>
      <xdr:row>38</xdr:row>
      <xdr:rowOff>65570</xdr:rowOff>
    </xdr:to>
    <xdr:sp macro="" textlink="">
      <xdr:nvSpPr>
        <xdr:cNvPr id="309" name="楕円 308"/>
        <xdr:cNvSpPr/>
      </xdr:nvSpPr>
      <xdr:spPr>
        <a:xfrm>
          <a:off x="9588500" y="64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56697</xdr:rowOff>
    </xdr:from>
    <xdr:ext cx="378565" cy="259045"/>
    <xdr:sp macro="" textlink="">
      <xdr:nvSpPr>
        <xdr:cNvPr id="310" name="テキスト ボックス 309"/>
        <xdr:cNvSpPr txBox="1"/>
      </xdr:nvSpPr>
      <xdr:spPr>
        <a:xfrm>
          <a:off x="9450017" y="657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135420</xdr:rowOff>
    </xdr:from>
    <xdr:to>
      <xdr:col>46</xdr:col>
      <xdr:colOff>38100</xdr:colOff>
      <xdr:row>38</xdr:row>
      <xdr:rowOff>65570</xdr:rowOff>
    </xdr:to>
    <xdr:sp macro="" textlink="">
      <xdr:nvSpPr>
        <xdr:cNvPr id="311" name="楕円 310"/>
        <xdr:cNvSpPr/>
      </xdr:nvSpPr>
      <xdr:spPr>
        <a:xfrm>
          <a:off x="8699500" y="64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56697</xdr:rowOff>
    </xdr:from>
    <xdr:ext cx="378565" cy="259045"/>
    <xdr:sp macro="" textlink="">
      <xdr:nvSpPr>
        <xdr:cNvPr id="312" name="テキスト ボックス 311"/>
        <xdr:cNvSpPr txBox="1"/>
      </xdr:nvSpPr>
      <xdr:spPr>
        <a:xfrm>
          <a:off x="8561017" y="657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133363</xdr:rowOff>
    </xdr:from>
    <xdr:to>
      <xdr:col>41</xdr:col>
      <xdr:colOff>101600</xdr:colOff>
      <xdr:row>38</xdr:row>
      <xdr:rowOff>63512</xdr:rowOff>
    </xdr:to>
    <xdr:sp macro="" textlink="">
      <xdr:nvSpPr>
        <xdr:cNvPr id="313" name="楕円 312"/>
        <xdr:cNvSpPr/>
      </xdr:nvSpPr>
      <xdr:spPr>
        <a:xfrm>
          <a:off x="7810500" y="6477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54639</xdr:rowOff>
    </xdr:from>
    <xdr:ext cx="378565" cy="259045"/>
    <xdr:sp macro="" textlink="">
      <xdr:nvSpPr>
        <xdr:cNvPr id="314" name="テキスト ボックス 313"/>
        <xdr:cNvSpPr txBox="1"/>
      </xdr:nvSpPr>
      <xdr:spPr>
        <a:xfrm>
          <a:off x="7672017" y="6569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132277</xdr:rowOff>
    </xdr:from>
    <xdr:to>
      <xdr:col>36</xdr:col>
      <xdr:colOff>165100</xdr:colOff>
      <xdr:row>38</xdr:row>
      <xdr:rowOff>62427</xdr:rowOff>
    </xdr:to>
    <xdr:sp macro="" textlink="">
      <xdr:nvSpPr>
        <xdr:cNvPr id="315" name="楕円 314"/>
        <xdr:cNvSpPr/>
      </xdr:nvSpPr>
      <xdr:spPr>
        <a:xfrm>
          <a:off x="6921500" y="64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53554</xdr:rowOff>
    </xdr:from>
    <xdr:ext cx="378565" cy="259045"/>
    <xdr:sp macro="" textlink="">
      <xdr:nvSpPr>
        <xdr:cNvPr id="316" name="テキスト ボックス 315"/>
        <xdr:cNvSpPr txBox="1"/>
      </xdr:nvSpPr>
      <xdr:spPr>
        <a:xfrm>
          <a:off x="6783017" y="656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64733</xdr:rowOff>
    </xdr:from>
    <xdr:to>
      <xdr:col>55</xdr:col>
      <xdr:colOff>0</xdr:colOff>
      <xdr:row>58</xdr:row>
      <xdr:rowOff>67668</xdr:rowOff>
    </xdr:to>
    <xdr:cxnSp macro="">
      <xdr:nvCxnSpPr>
        <xdr:cNvPr id="343" name="直線コネクタ 342"/>
        <xdr:cNvCxnSpPr/>
      </xdr:nvCxnSpPr>
      <xdr:spPr>
        <a:xfrm flipV="1">
          <a:off x="9639300" y="10008833"/>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67668</xdr:rowOff>
    </xdr:from>
    <xdr:to>
      <xdr:col>50</xdr:col>
      <xdr:colOff>114300</xdr:colOff>
      <xdr:row>58</xdr:row>
      <xdr:rowOff>77091</xdr:rowOff>
    </xdr:to>
    <xdr:cxnSp macro="">
      <xdr:nvCxnSpPr>
        <xdr:cNvPr id="346" name="直線コネクタ 345"/>
        <xdr:cNvCxnSpPr/>
      </xdr:nvCxnSpPr>
      <xdr:spPr>
        <a:xfrm flipV="1">
          <a:off x="8750300" y="1001176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60979</xdr:rowOff>
    </xdr:from>
    <xdr:to>
      <xdr:col>45</xdr:col>
      <xdr:colOff>177800</xdr:colOff>
      <xdr:row>58</xdr:row>
      <xdr:rowOff>77091</xdr:rowOff>
    </xdr:to>
    <xdr:cxnSp macro="">
      <xdr:nvCxnSpPr>
        <xdr:cNvPr id="349" name="直線コネクタ 348"/>
        <xdr:cNvCxnSpPr/>
      </xdr:nvCxnSpPr>
      <xdr:spPr>
        <a:xfrm>
          <a:off x="7861300" y="10005079"/>
          <a:ext cx="889000" cy="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42897</xdr:rowOff>
    </xdr:from>
    <xdr:to>
      <xdr:col>41</xdr:col>
      <xdr:colOff>50800</xdr:colOff>
      <xdr:row>58</xdr:row>
      <xdr:rowOff>60979</xdr:rowOff>
    </xdr:to>
    <xdr:cxnSp macro="">
      <xdr:nvCxnSpPr>
        <xdr:cNvPr id="352" name="直線コネクタ 351"/>
        <xdr:cNvCxnSpPr/>
      </xdr:nvCxnSpPr>
      <xdr:spPr>
        <a:xfrm>
          <a:off x="6972300" y="9986997"/>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13933</xdr:rowOff>
    </xdr:from>
    <xdr:to>
      <xdr:col>55</xdr:col>
      <xdr:colOff>50800</xdr:colOff>
      <xdr:row>58</xdr:row>
      <xdr:rowOff>115533</xdr:rowOff>
    </xdr:to>
    <xdr:sp macro="" textlink="">
      <xdr:nvSpPr>
        <xdr:cNvPr id="362" name="楕円 361"/>
        <xdr:cNvSpPr/>
      </xdr:nvSpPr>
      <xdr:spPr>
        <a:xfrm>
          <a:off x="10426700" y="99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100310</xdr:rowOff>
    </xdr:from>
    <xdr:ext cx="534377" cy="259045"/>
    <xdr:sp macro="" textlink="">
      <xdr:nvSpPr>
        <xdr:cNvPr id="363" name="農林水産業費該当値テキスト"/>
        <xdr:cNvSpPr txBox="1"/>
      </xdr:nvSpPr>
      <xdr:spPr>
        <a:xfrm>
          <a:off x="10528300" y="98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16868</xdr:rowOff>
    </xdr:from>
    <xdr:to>
      <xdr:col>50</xdr:col>
      <xdr:colOff>165100</xdr:colOff>
      <xdr:row>58</xdr:row>
      <xdr:rowOff>118468</xdr:rowOff>
    </xdr:to>
    <xdr:sp macro="" textlink="">
      <xdr:nvSpPr>
        <xdr:cNvPr id="364" name="楕円 363"/>
        <xdr:cNvSpPr/>
      </xdr:nvSpPr>
      <xdr:spPr>
        <a:xfrm>
          <a:off x="9588500" y="99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109595</xdr:rowOff>
    </xdr:from>
    <xdr:ext cx="534377" cy="259045"/>
    <xdr:sp macro="" textlink="">
      <xdr:nvSpPr>
        <xdr:cNvPr id="365" name="テキスト ボックス 364"/>
        <xdr:cNvSpPr txBox="1"/>
      </xdr:nvSpPr>
      <xdr:spPr>
        <a:xfrm>
          <a:off x="9372111" y="100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26291</xdr:rowOff>
    </xdr:from>
    <xdr:to>
      <xdr:col>46</xdr:col>
      <xdr:colOff>38100</xdr:colOff>
      <xdr:row>58</xdr:row>
      <xdr:rowOff>127891</xdr:rowOff>
    </xdr:to>
    <xdr:sp macro="" textlink="">
      <xdr:nvSpPr>
        <xdr:cNvPr id="366" name="楕円 365"/>
        <xdr:cNvSpPr/>
      </xdr:nvSpPr>
      <xdr:spPr>
        <a:xfrm>
          <a:off x="8699500" y="997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119018</xdr:rowOff>
    </xdr:from>
    <xdr:ext cx="534377" cy="259045"/>
    <xdr:sp macro="" textlink="">
      <xdr:nvSpPr>
        <xdr:cNvPr id="367" name="テキスト ボックス 366"/>
        <xdr:cNvSpPr txBox="1"/>
      </xdr:nvSpPr>
      <xdr:spPr>
        <a:xfrm>
          <a:off x="8483111" y="1006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10179</xdr:rowOff>
    </xdr:from>
    <xdr:to>
      <xdr:col>41</xdr:col>
      <xdr:colOff>101600</xdr:colOff>
      <xdr:row>58</xdr:row>
      <xdr:rowOff>111779</xdr:rowOff>
    </xdr:to>
    <xdr:sp macro="" textlink="">
      <xdr:nvSpPr>
        <xdr:cNvPr id="368" name="楕円 367"/>
        <xdr:cNvSpPr/>
      </xdr:nvSpPr>
      <xdr:spPr>
        <a:xfrm>
          <a:off x="7810500" y="9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102906</xdr:rowOff>
    </xdr:from>
    <xdr:ext cx="534377" cy="259045"/>
    <xdr:sp macro="" textlink="">
      <xdr:nvSpPr>
        <xdr:cNvPr id="369" name="テキスト ボックス 368"/>
        <xdr:cNvSpPr txBox="1"/>
      </xdr:nvSpPr>
      <xdr:spPr>
        <a:xfrm>
          <a:off x="7594111" y="100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163547</xdr:rowOff>
    </xdr:from>
    <xdr:to>
      <xdr:col>36</xdr:col>
      <xdr:colOff>165100</xdr:colOff>
      <xdr:row>58</xdr:row>
      <xdr:rowOff>93697</xdr:rowOff>
    </xdr:to>
    <xdr:sp macro="" textlink="">
      <xdr:nvSpPr>
        <xdr:cNvPr id="370" name="楕円 369"/>
        <xdr:cNvSpPr/>
      </xdr:nvSpPr>
      <xdr:spPr>
        <a:xfrm>
          <a:off x="6921500" y="99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84824</xdr:rowOff>
    </xdr:from>
    <xdr:ext cx="534377" cy="259045"/>
    <xdr:sp macro="" textlink="">
      <xdr:nvSpPr>
        <xdr:cNvPr id="371" name="テキスト ボックス 370"/>
        <xdr:cNvSpPr txBox="1"/>
      </xdr:nvSpPr>
      <xdr:spPr>
        <a:xfrm>
          <a:off x="6705111" y="100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122597</xdr:rowOff>
    </xdr:from>
    <xdr:to>
      <xdr:col>55</xdr:col>
      <xdr:colOff>0</xdr:colOff>
      <xdr:row>79</xdr:row>
      <xdr:rowOff>5359</xdr:rowOff>
    </xdr:to>
    <xdr:cxnSp macro="">
      <xdr:nvCxnSpPr>
        <xdr:cNvPr id="400" name="直線コネクタ 399"/>
        <xdr:cNvCxnSpPr/>
      </xdr:nvCxnSpPr>
      <xdr:spPr>
        <a:xfrm>
          <a:off x="9639300" y="13495697"/>
          <a:ext cx="838200" cy="5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122597</xdr:rowOff>
    </xdr:from>
    <xdr:to>
      <xdr:col>50</xdr:col>
      <xdr:colOff>114300</xdr:colOff>
      <xdr:row>78</xdr:row>
      <xdr:rowOff>162046</xdr:rowOff>
    </xdr:to>
    <xdr:cxnSp macro="">
      <xdr:nvCxnSpPr>
        <xdr:cNvPr id="403" name="直線コネクタ 402"/>
        <xdr:cNvCxnSpPr/>
      </xdr:nvCxnSpPr>
      <xdr:spPr>
        <a:xfrm flipV="1">
          <a:off x="8750300" y="13495697"/>
          <a:ext cx="8890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162046</xdr:rowOff>
    </xdr:from>
    <xdr:to>
      <xdr:col>45</xdr:col>
      <xdr:colOff>177800</xdr:colOff>
      <xdr:row>78</xdr:row>
      <xdr:rowOff>169297</xdr:rowOff>
    </xdr:to>
    <xdr:cxnSp macro="">
      <xdr:nvCxnSpPr>
        <xdr:cNvPr id="406" name="直線コネクタ 405"/>
        <xdr:cNvCxnSpPr/>
      </xdr:nvCxnSpPr>
      <xdr:spPr>
        <a:xfrm flipV="1">
          <a:off x="7861300" y="13535146"/>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169297</xdr:rowOff>
    </xdr:from>
    <xdr:to>
      <xdr:col>41</xdr:col>
      <xdr:colOff>50800</xdr:colOff>
      <xdr:row>79</xdr:row>
      <xdr:rowOff>28600</xdr:rowOff>
    </xdr:to>
    <xdr:cxnSp macro="">
      <xdr:nvCxnSpPr>
        <xdr:cNvPr id="409" name="直線コネクタ 408"/>
        <xdr:cNvCxnSpPr/>
      </xdr:nvCxnSpPr>
      <xdr:spPr>
        <a:xfrm flipV="1">
          <a:off x="6972300" y="13542397"/>
          <a:ext cx="8890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126009</xdr:rowOff>
    </xdr:from>
    <xdr:to>
      <xdr:col>55</xdr:col>
      <xdr:colOff>50800</xdr:colOff>
      <xdr:row>79</xdr:row>
      <xdr:rowOff>56159</xdr:rowOff>
    </xdr:to>
    <xdr:sp macro="" textlink="">
      <xdr:nvSpPr>
        <xdr:cNvPr id="419" name="楕円 418"/>
        <xdr:cNvSpPr/>
      </xdr:nvSpPr>
      <xdr:spPr>
        <a:xfrm>
          <a:off x="104267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40936</xdr:rowOff>
    </xdr:from>
    <xdr:ext cx="534377" cy="259045"/>
    <xdr:sp macro="" textlink="">
      <xdr:nvSpPr>
        <xdr:cNvPr id="420" name="商工費該当値テキスト"/>
        <xdr:cNvSpPr txBox="1"/>
      </xdr:nvSpPr>
      <xdr:spPr>
        <a:xfrm>
          <a:off x="10528300" y="134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71797</xdr:rowOff>
    </xdr:from>
    <xdr:to>
      <xdr:col>50</xdr:col>
      <xdr:colOff>165100</xdr:colOff>
      <xdr:row>79</xdr:row>
      <xdr:rowOff>1947</xdr:rowOff>
    </xdr:to>
    <xdr:sp macro="" textlink="">
      <xdr:nvSpPr>
        <xdr:cNvPr id="421" name="楕円 420"/>
        <xdr:cNvSpPr/>
      </xdr:nvSpPr>
      <xdr:spPr>
        <a:xfrm>
          <a:off x="9588500" y="134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164524</xdr:rowOff>
    </xdr:from>
    <xdr:ext cx="534377" cy="259045"/>
    <xdr:sp macro="" textlink="">
      <xdr:nvSpPr>
        <xdr:cNvPr id="422" name="テキスト ボックス 421"/>
        <xdr:cNvSpPr txBox="1"/>
      </xdr:nvSpPr>
      <xdr:spPr>
        <a:xfrm>
          <a:off x="9372111" y="1353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111246</xdr:rowOff>
    </xdr:from>
    <xdr:to>
      <xdr:col>46</xdr:col>
      <xdr:colOff>38100</xdr:colOff>
      <xdr:row>79</xdr:row>
      <xdr:rowOff>41396</xdr:rowOff>
    </xdr:to>
    <xdr:sp macro="" textlink="">
      <xdr:nvSpPr>
        <xdr:cNvPr id="423" name="楕円 422"/>
        <xdr:cNvSpPr/>
      </xdr:nvSpPr>
      <xdr:spPr>
        <a:xfrm>
          <a:off x="8699500" y="13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32523</xdr:rowOff>
    </xdr:from>
    <xdr:ext cx="534377" cy="259045"/>
    <xdr:sp macro="" textlink="">
      <xdr:nvSpPr>
        <xdr:cNvPr id="424" name="テキスト ボックス 423"/>
        <xdr:cNvSpPr txBox="1"/>
      </xdr:nvSpPr>
      <xdr:spPr>
        <a:xfrm>
          <a:off x="8483111" y="135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118497</xdr:rowOff>
    </xdr:from>
    <xdr:to>
      <xdr:col>41</xdr:col>
      <xdr:colOff>101600</xdr:colOff>
      <xdr:row>79</xdr:row>
      <xdr:rowOff>48647</xdr:rowOff>
    </xdr:to>
    <xdr:sp macro="" textlink="">
      <xdr:nvSpPr>
        <xdr:cNvPr id="425" name="楕円 424"/>
        <xdr:cNvSpPr/>
      </xdr:nvSpPr>
      <xdr:spPr>
        <a:xfrm>
          <a:off x="7810500" y="134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39774</xdr:rowOff>
    </xdr:from>
    <xdr:ext cx="534377" cy="259045"/>
    <xdr:sp macro="" textlink="">
      <xdr:nvSpPr>
        <xdr:cNvPr id="426" name="テキスト ボックス 425"/>
        <xdr:cNvSpPr txBox="1"/>
      </xdr:nvSpPr>
      <xdr:spPr>
        <a:xfrm>
          <a:off x="7594111" y="135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149250</xdr:rowOff>
    </xdr:from>
    <xdr:to>
      <xdr:col>36</xdr:col>
      <xdr:colOff>165100</xdr:colOff>
      <xdr:row>79</xdr:row>
      <xdr:rowOff>79400</xdr:rowOff>
    </xdr:to>
    <xdr:sp macro="" textlink="">
      <xdr:nvSpPr>
        <xdr:cNvPr id="427" name="楕円 426"/>
        <xdr:cNvSpPr/>
      </xdr:nvSpPr>
      <xdr:spPr>
        <a:xfrm>
          <a:off x="6921500" y="13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70527</xdr:rowOff>
    </xdr:from>
    <xdr:ext cx="469744" cy="259045"/>
    <xdr:sp macro="" textlink="">
      <xdr:nvSpPr>
        <xdr:cNvPr id="428" name="テキスト ボックス 427"/>
        <xdr:cNvSpPr txBox="1"/>
      </xdr:nvSpPr>
      <xdr:spPr>
        <a:xfrm>
          <a:off x="6737428" y="136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6156</xdr:rowOff>
    </xdr:from>
    <xdr:to>
      <xdr:col>55</xdr:col>
      <xdr:colOff>0</xdr:colOff>
      <xdr:row>97</xdr:row>
      <xdr:rowOff>87497</xdr:rowOff>
    </xdr:to>
    <xdr:cxnSp macro="">
      <xdr:nvCxnSpPr>
        <xdr:cNvPr id="455" name="直線コネクタ 454"/>
        <xdr:cNvCxnSpPr/>
      </xdr:nvCxnSpPr>
      <xdr:spPr>
        <a:xfrm flipV="1">
          <a:off x="9639300" y="16636806"/>
          <a:ext cx="838200" cy="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143170</xdr:rowOff>
    </xdr:from>
    <xdr:to>
      <xdr:col>50</xdr:col>
      <xdr:colOff>114300</xdr:colOff>
      <xdr:row>97</xdr:row>
      <xdr:rowOff>87497</xdr:rowOff>
    </xdr:to>
    <xdr:cxnSp macro="">
      <xdr:nvCxnSpPr>
        <xdr:cNvPr id="458" name="直線コネクタ 457"/>
        <xdr:cNvCxnSpPr/>
      </xdr:nvCxnSpPr>
      <xdr:spPr>
        <a:xfrm>
          <a:off x="8750300" y="16602370"/>
          <a:ext cx="889000" cy="1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143170</xdr:rowOff>
    </xdr:from>
    <xdr:to>
      <xdr:col>45</xdr:col>
      <xdr:colOff>177800</xdr:colOff>
      <xdr:row>97</xdr:row>
      <xdr:rowOff>35334</xdr:rowOff>
    </xdr:to>
    <xdr:cxnSp macro="">
      <xdr:nvCxnSpPr>
        <xdr:cNvPr id="461" name="直線コネクタ 460"/>
        <xdr:cNvCxnSpPr/>
      </xdr:nvCxnSpPr>
      <xdr:spPr>
        <a:xfrm flipV="1">
          <a:off x="7861300" y="16602370"/>
          <a:ext cx="889000" cy="6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35334</xdr:rowOff>
    </xdr:from>
    <xdr:to>
      <xdr:col>41</xdr:col>
      <xdr:colOff>50800</xdr:colOff>
      <xdr:row>97</xdr:row>
      <xdr:rowOff>146700</xdr:rowOff>
    </xdr:to>
    <xdr:cxnSp macro="">
      <xdr:nvCxnSpPr>
        <xdr:cNvPr id="464" name="直線コネクタ 463"/>
        <xdr:cNvCxnSpPr/>
      </xdr:nvCxnSpPr>
      <xdr:spPr>
        <a:xfrm flipV="1">
          <a:off x="6972300" y="16665984"/>
          <a:ext cx="889000" cy="1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126806</xdr:rowOff>
    </xdr:from>
    <xdr:to>
      <xdr:col>55</xdr:col>
      <xdr:colOff>50800</xdr:colOff>
      <xdr:row>97</xdr:row>
      <xdr:rowOff>56956</xdr:rowOff>
    </xdr:to>
    <xdr:sp macro="" textlink="">
      <xdr:nvSpPr>
        <xdr:cNvPr id="474" name="楕円 473"/>
        <xdr:cNvSpPr/>
      </xdr:nvSpPr>
      <xdr:spPr>
        <a:xfrm>
          <a:off x="10426700" y="165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105233</xdr:rowOff>
    </xdr:from>
    <xdr:ext cx="534377" cy="259045"/>
    <xdr:sp macro="" textlink="">
      <xdr:nvSpPr>
        <xdr:cNvPr id="475" name="土木費該当値テキスト"/>
        <xdr:cNvSpPr txBox="1"/>
      </xdr:nvSpPr>
      <xdr:spPr>
        <a:xfrm>
          <a:off x="10528300" y="165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36697</xdr:rowOff>
    </xdr:from>
    <xdr:to>
      <xdr:col>50</xdr:col>
      <xdr:colOff>165100</xdr:colOff>
      <xdr:row>97</xdr:row>
      <xdr:rowOff>138297</xdr:rowOff>
    </xdr:to>
    <xdr:sp macro="" textlink="">
      <xdr:nvSpPr>
        <xdr:cNvPr id="476" name="楕円 475"/>
        <xdr:cNvSpPr/>
      </xdr:nvSpPr>
      <xdr:spPr>
        <a:xfrm>
          <a:off x="9588500" y="1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129424</xdr:rowOff>
    </xdr:from>
    <xdr:ext cx="534377" cy="259045"/>
    <xdr:sp macro="" textlink="">
      <xdr:nvSpPr>
        <xdr:cNvPr id="477" name="テキスト ボックス 476"/>
        <xdr:cNvSpPr txBox="1"/>
      </xdr:nvSpPr>
      <xdr:spPr>
        <a:xfrm>
          <a:off x="9372111" y="167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92370</xdr:rowOff>
    </xdr:from>
    <xdr:to>
      <xdr:col>46</xdr:col>
      <xdr:colOff>38100</xdr:colOff>
      <xdr:row>97</xdr:row>
      <xdr:rowOff>22520</xdr:rowOff>
    </xdr:to>
    <xdr:sp macro="" textlink="">
      <xdr:nvSpPr>
        <xdr:cNvPr id="478" name="楕円 477"/>
        <xdr:cNvSpPr/>
      </xdr:nvSpPr>
      <xdr:spPr>
        <a:xfrm>
          <a:off x="8699500" y="165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13647</xdr:rowOff>
    </xdr:from>
    <xdr:ext cx="534377" cy="259045"/>
    <xdr:sp macro="" textlink="">
      <xdr:nvSpPr>
        <xdr:cNvPr id="479" name="テキスト ボックス 478"/>
        <xdr:cNvSpPr txBox="1"/>
      </xdr:nvSpPr>
      <xdr:spPr>
        <a:xfrm>
          <a:off x="8483111" y="1664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155984</xdr:rowOff>
    </xdr:from>
    <xdr:to>
      <xdr:col>41</xdr:col>
      <xdr:colOff>101600</xdr:colOff>
      <xdr:row>97</xdr:row>
      <xdr:rowOff>86134</xdr:rowOff>
    </xdr:to>
    <xdr:sp macro="" textlink="">
      <xdr:nvSpPr>
        <xdr:cNvPr id="480" name="楕円 479"/>
        <xdr:cNvSpPr/>
      </xdr:nvSpPr>
      <xdr:spPr>
        <a:xfrm>
          <a:off x="7810500" y="166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77261</xdr:rowOff>
    </xdr:from>
    <xdr:ext cx="534377" cy="259045"/>
    <xdr:sp macro="" textlink="">
      <xdr:nvSpPr>
        <xdr:cNvPr id="481" name="テキスト ボックス 480"/>
        <xdr:cNvSpPr txBox="1"/>
      </xdr:nvSpPr>
      <xdr:spPr>
        <a:xfrm>
          <a:off x="7594111" y="16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95900</xdr:rowOff>
    </xdr:from>
    <xdr:to>
      <xdr:col>36</xdr:col>
      <xdr:colOff>165100</xdr:colOff>
      <xdr:row>98</xdr:row>
      <xdr:rowOff>26050</xdr:rowOff>
    </xdr:to>
    <xdr:sp macro="" textlink="">
      <xdr:nvSpPr>
        <xdr:cNvPr id="482" name="楕円 481"/>
        <xdr:cNvSpPr/>
      </xdr:nvSpPr>
      <xdr:spPr>
        <a:xfrm>
          <a:off x="6921500" y="167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17177</xdr:rowOff>
    </xdr:from>
    <xdr:ext cx="534377" cy="259045"/>
    <xdr:sp macro="" textlink="">
      <xdr:nvSpPr>
        <xdr:cNvPr id="483" name="テキスト ボックス 482"/>
        <xdr:cNvSpPr txBox="1"/>
      </xdr:nvSpPr>
      <xdr:spPr>
        <a:xfrm>
          <a:off x="6705111" y="168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111811</xdr:rowOff>
    </xdr:from>
    <xdr:to>
      <xdr:col>85</xdr:col>
      <xdr:colOff>127000</xdr:colOff>
      <xdr:row>39</xdr:row>
      <xdr:rowOff>119714</xdr:rowOff>
    </xdr:to>
    <xdr:cxnSp macro="">
      <xdr:nvCxnSpPr>
        <xdr:cNvPr id="515" name="直線コネクタ 514"/>
        <xdr:cNvCxnSpPr/>
      </xdr:nvCxnSpPr>
      <xdr:spPr>
        <a:xfrm flipV="1">
          <a:off x="15481300" y="6798361"/>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119714</xdr:rowOff>
    </xdr:from>
    <xdr:to>
      <xdr:col>81</xdr:col>
      <xdr:colOff>50800</xdr:colOff>
      <xdr:row>39</xdr:row>
      <xdr:rowOff>129119</xdr:rowOff>
    </xdr:to>
    <xdr:cxnSp macro="">
      <xdr:nvCxnSpPr>
        <xdr:cNvPr id="518" name="直線コネクタ 517"/>
        <xdr:cNvCxnSpPr/>
      </xdr:nvCxnSpPr>
      <xdr:spPr>
        <a:xfrm flipV="1">
          <a:off x="14592300" y="6806264"/>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116987</xdr:rowOff>
    </xdr:from>
    <xdr:to>
      <xdr:col>76</xdr:col>
      <xdr:colOff>114300</xdr:colOff>
      <xdr:row>39</xdr:row>
      <xdr:rowOff>129119</xdr:rowOff>
    </xdr:to>
    <xdr:cxnSp macro="">
      <xdr:nvCxnSpPr>
        <xdr:cNvPr id="521" name="直線コネクタ 520"/>
        <xdr:cNvCxnSpPr/>
      </xdr:nvCxnSpPr>
      <xdr:spPr>
        <a:xfrm>
          <a:off x="13703300" y="6117737"/>
          <a:ext cx="889000" cy="69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116987</xdr:rowOff>
    </xdr:from>
    <xdr:to>
      <xdr:col>71</xdr:col>
      <xdr:colOff>177800</xdr:colOff>
      <xdr:row>39</xdr:row>
      <xdr:rowOff>113281</xdr:rowOff>
    </xdr:to>
    <xdr:cxnSp macro="">
      <xdr:nvCxnSpPr>
        <xdr:cNvPr id="524" name="直線コネクタ 523"/>
        <xdr:cNvCxnSpPr/>
      </xdr:nvCxnSpPr>
      <xdr:spPr>
        <a:xfrm flipV="1">
          <a:off x="12814300" y="6117737"/>
          <a:ext cx="889000" cy="6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61011</xdr:rowOff>
    </xdr:from>
    <xdr:to>
      <xdr:col>85</xdr:col>
      <xdr:colOff>177800</xdr:colOff>
      <xdr:row>39</xdr:row>
      <xdr:rowOff>162611</xdr:rowOff>
    </xdr:to>
    <xdr:sp macro="" textlink="">
      <xdr:nvSpPr>
        <xdr:cNvPr id="534" name="楕円 533"/>
        <xdr:cNvSpPr/>
      </xdr:nvSpPr>
      <xdr:spPr>
        <a:xfrm>
          <a:off x="16268700" y="67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147388</xdr:rowOff>
    </xdr:from>
    <xdr:ext cx="534377" cy="259045"/>
    <xdr:sp macro="" textlink="">
      <xdr:nvSpPr>
        <xdr:cNvPr id="535" name="消防費該当値テキスト"/>
        <xdr:cNvSpPr txBox="1"/>
      </xdr:nvSpPr>
      <xdr:spPr>
        <a:xfrm>
          <a:off x="16370300" y="66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68914</xdr:rowOff>
    </xdr:from>
    <xdr:to>
      <xdr:col>81</xdr:col>
      <xdr:colOff>101600</xdr:colOff>
      <xdr:row>39</xdr:row>
      <xdr:rowOff>170514</xdr:rowOff>
    </xdr:to>
    <xdr:sp macro="" textlink="">
      <xdr:nvSpPr>
        <xdr:cNvPr id="536" name="楕円 535"/>
        <xdr:cNvSpPr/>
      </xdr:nvSpPr>
      <xdr:spPr>
        <a:xfrm>
          <a:off x="15430500" y="67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161641</xdr:rowOff>
    </xdr:from>
    <xdr:ext cx="534377" cy="259045"/>
    <xdr:sp macro="" textlink="">
      <xdr:nvSpPr>
        <xdr:cNvPr id="537" name="テキスト ボックス 536"/>
        <xdr:cNvSpPr txBox="1"/>
      </xdr:nvSpPr>
      <xdr:spPr>
        <a:xfrm>
          <a:off x="15214111" y="684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78319</xdr:rowOff>
    </xdr:from>
    <xdr:to>
      <xdr:col>76</xdr:col>
      <xdr:colOff>165100</xdr:colOff>
      <xdr:row>40</xdr:row>
      <xdr:rowOff>8469</xdr:rowOff>
    </xdr:to>
    <xdr:sp macro="" textlink="">
      <xdr:nvSpPr>
        <xdr:cNvPr id="538" name="楕円 537"/>
        <xdr:cNvSpPr/>
      </xdr:nvSpPr>
      <xdr:spPr>
        <a:xfrm>
          <a:off x="14541500" y="67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171046</xdr:rowOff>
    </xdr:from>
    <xdr:ext cx="534377" cy="259045"/>
    <xdr:sp macro="" textlink="">
      <xdr:nvSpPr>
        <xdr:cNvPr id="539" name="テキスト ボックス 538"/>
        <xdr:cNvSpPr txBox="1"/>
      </xdr:nvSpPr>
      <xdr:spPr>
        <a:xfrm>
          <a:off x="14325111" y="685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66187</xdr:rowOff>
    </xdr:from>
    <xdr:to>
      <xdr:col>72</xdr:col>
      <xdr:colOff>38100</xdr:colOff>
      <xdr:row>35</xdr:row>
      <xdr:rowOff>167787</xdr:rowOff>
    </xdr:to>
    <xdr:sp macro="" textlink="">
      <xdr:nvSpPr>
        <xdr:cNvPr id="540" name="楕円 539"/>
        <xdr:cNvSpPr/>
      </xdr:nvSpPr>
      <xdr:spPr>
        <a:xfrm>
          <a:off x="13652500" y="606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12864</xdr:rowOff>
    </xdr:from>
    <xdr:ext cx="534377" cy="259045"/>
    <xdr:sp macro="" textlink="">
      <xdr:nvSpPr>
        <xdr:cNvPr id="541" name="テキスト ボックス 540"/>
        <xdr:cNvSpPr txBox="1"/>
      </xdr:nvSpPr>
      <xdr:spPr>
        <a:xfrm>
          <a:off x="13436111" y="584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62481</xdr:rowOff>
    </xdr:from>
    <xdr:to>
      <xdr:col>67</xdr:col>
      <xdr:colOff>101600</xdr:colOff>
      <xdr:row>39</xdr:row>
      <xdr:rowOff>164081</xdr:rowOff>
    </xdr:to>
    <xdr:sp macro="" textlink="">
      <xdr:nvSpPr>
        <xdr:cNvPr id="542" name="楕円 541"/>
        <xdr:cNvSpPr/>
      </xdr:nvSpPr>
      <xdr:spPr>
        <a:xfrm>
          <a:off x="12763500" y="67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155208</xdr:rowOff>
    </xdr:from>
    <xdr:ext cx="534377" cy="259045"/>
    <xdr:sp macro="" textlink="">
      <xdr:nvSpPr>
        <xdr:cNvPr id="543" name="テキスト ボックス 542"/>
        <xdr:cNvSpPr txBox="1"/>
      </xdr:nvSpPr>
      <xdr:spPr>
        <a:xfrm>
          <a:off x="12547111" y="684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45707</xdr:rowOff>
    </xdr:from>
    <xdr:to>
      <xdr:col>85</xdr:col>
      <xdr:colOff>127000</xdr:colOff>
      <xdr:row>57</xdr:row>
      <xdr:rowOff>123272</xdr:rowOff>
    </xdr:to>
    <xdr:cxnSp macro="">
      <xdr:nvCxnSpPr>
        <xdr:cNvPr id="572" name="直線コネクタ 571"/>
        <xdr:cNvCxnSpPr/>
      </xdr:nvCxnSpPr>
      <xdr:spPr>
        <a:xfrm>
          <a:off x="15481300" y="9646907"/>
          <a:ext cx="838200" cy="2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142161</xdr:rowOff>
    </xdr:from>
    <xdr:to>
      <xdr:col>81</xdr:col>
      <xdr:colOff>50800</xdr:colOff>
      <xdr:row>56</xdr:row>
      <xdr:rowOff>45707</xdr:rowOff>
    </xdr:to>
    <xdr:cxnSp macro="">
      <xdr:nvCxnSpPr>
        <xdr:cNvPr id="575" name="直線コネクタ 574"/>
        <xdr:cNvCxnSpPr/>
      </xdr:nvCxnSpPr>
      <xdr:spPr>
        <a:xfrm>
          <a:off x="14592300" y="9400461"/>
          <a:ext cx="889000" cy="24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142161</xdr:rowOff>
    </xdr:from>
    <xdr:to>
      <xdr:col>76</xdr:col>
      <xdr:colOff>114300</xdr:colOff>
      <xdr:row>57</xdr:row>
      <xdr:rowOff>132507</xdr:rowOff>
    </xdr:to>
    <xdr:cxnSp macro="">
      <xdr:nvCxnSpPr>
        <xdr:cNvPr id="578" name="直線コネクタ 577"/>
        <xdr:cNvCxnSpPr/>
      </xdr:nvCxnSpPr>
      <xdr:spPr>
        <a:xfrm flipV="1">
          <a:off x="13703300" y="9400461"/>
          <a:ext cx="889000" cy="50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136290</xdr:rowOff>
    </xdr:from>
    <xdr:to>
      <xdr:col>71</xdr:col>
      <xdr:colOff>177800</xdr:colOff>
      <xdr:row>57</xdr:row>
      <xdr:rowOff>132507</xdr:rowOff>
    </xdr:to>
    <xdr:cxnSp macro="">
      <xdr:nvCxnSpPr>
        <xdr:cNvPr id="581" name="直線コネクタ 580"/>
        <xdr:cNvCxnSpPr/>
      </xdr:nvCxnSpPr>
      <xdr:spPr>
        <a:xfrm>
          <a:off x="12814300" y="9737490"/>
          <a:ext cx="889000" cy="16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72472</xdr:rowOff>
    </xdr:from>
    <xdr:to>
      <xdr:col>85</xdr:col>
      <xdr:colOff>177800</xdr:colOff>
      <xdr:row>58</xdr:row>
      <xdr:rowOff>2622</xdr:rowOff>
    </xdr:to>
    <xdr:sp macro="" textlink="">
      <xdr:nvSpPr>
        <xdr:cNvPr id="591" name="楕円 590"/>
        <xdr:cNvSpPr/>
      </xdr:nvSpPr>
      <xdr:spPr>
        <a:xfrm>
          <a:off x="16268700" y="98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158849</xdr:rowOff>
    </xdr:from>
    <xdr:ext cx="534377" cy="259045"/>
    <xdr:sp macro="" textlink="">
      <xdr:nvSpPr>
        <xdr:cNvPr id="592" name="教育費該当値テキスト"/>
        <xdr:cNvSpPr txBox="1"/>
      </xdr:nvSpPr>
      <xdr:spPr>
        <a:xfrm>
          <a:off x="16370300" y="9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166357</xdr:rowOff>
    </xdr:from>
    <xdr:to>
      <xdr:col>81</xdr:col>
      <xdr:colOff>101600</xdr:colOff>
      <xdr:row>56</xdr:row>
      <xdr:rowOff>96507</xdr:rowOff>
    </xdr:to>
    <xdr:sp macro="" textlink="">
      <xdr:nvSpPr>
        <xdr:cNvPr id="593" name="楕円 592"/>
        <xdr:cNvSpPr/>
      </xdr:nvSpPr>
      <xdr:spPr>
        <a:xfrm>
          <a:off x="15430500" y="95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113034</xdr:rowOff>
    </xdr:from>
    <xdr:ext cx="599010" cy="259045"/>
    <xdr:sp macro="" textlink="">
      <xdr:nvSpPr>
        <xdr:cNvPr id="594" name="テキスト ボックス 593"/>
        <xdr:cNvSpPr txBox="1"/>
      </xdr:nvSpPr>
      <xdr:spPr>
        <a:xfrm>
          <a:off x="15181795" y="937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91361</xdr:rowOff>
    </xdr:from>
    <xdr:to>
      <xdr:col>76</xdr:col>
      <xdr:colOff>165100</xdr:colOff>
      <xdr:row>55</xdr:row>
      <xdr:rowOff>21511</xdr:rowOff>
    </xdr:to>
    <xdr:sp macro="" textlink="">
      <xdr:nvSpPr>
        <xdr:cNvPr id="595" name="楕円 594"/>
        <xdr:cNvSpPr/>
      </xdr:nvSpPr>
      <xdr:spPr>
        <a:xfrm>
          <a:off x="14541500" y="93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38038</xdr:rowOff>
    </xdr:from>
    <xdr:ext cx="599010" cy="259045"/>
    <xdr:sp macro="" textlink="">
      <xdr:nvSpPr>
        <xdr:cNvPr id="596" name="テキスト ボックス 595"/>
        <xdr:cNvSpPr txBox="1"/>
      </xdr:nvSpPr>
      <xdr:spPr>
        <a:xfrm>
          <a:off x="14292795" y="912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81707</xdr:rowOff>
    </xdr:from>
    <xdr:to>
      <xdr:col>72</xdr:col>
      <xdr:colOff>38100</xdr:colOff>
      <xdr:row>58</xdr:row>
      <xdr:rowOff>11857</xdr:rowOff>
    </xdr:to>
    <xdr:sp macro="" textlink="">
      <xdr:nvSpPr>
        <xdr:cNvPr id="597" name="楕円 596"/>
        <xdr:cNvSpPr/>
      </xdr:nvSpPr>
      <xdr:spPr>
        <a:xfrm>
          <a:off x="13652500" y="98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2984</xdr:rowOff>
    </xdr:from>
    <xdr:ext cx="534377" cy="259045"/>
    <xdr:sp macro="" textlink="">
      <xdr:nvSpPr>
        <xdr:cNvPr id="598" name="テキスト ボックス 597"/>
        <xdr:cNvSpPr txBox="1"/>
      </xdr:nvSpPr>
      <xdr:spPr>
        <a:xfrm>
          <a:off x="13436111" y="99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85490</xdr:rowOff>
    </xdr:from>
    <xdr:to>
      <xdr:col>67</xdr:col>
      <xdr:colOff>101600</xdr:colOff>
      <xdr:row>57</xdr:row>
      <xdr:rowOff>15640</xdr:rowOff>
    </xdr:to>
    <xdr:sp macro="" textlink="">
      <xdr:nvSpPr>
        <xdr:cNvPr id="599" name="楕円 598"/>
        <xdr:cNvSpPr/>
      </xdr:nvSpPr>
      <xdr:spPr>
        <a:xfrm>
          <a:off x="12763500" y="96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32167</xdr:rowOff>
    </xdr:from>
    <xdr:ext cx="599010" cy="259045"/>
    <xdr:sp macro="" textlink="">
      <xdr:nvSpPr>
        <xdr:cNvPr id="600" name="テキスト ボックス 599"/>
        <xdr:cNvSpPr txBox="1"/>
      </xdr:nvSpPr>
      <xdr:spPr>
        <a:xfrm>
          <a:off x="12514795" y="946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98279</xdr:rowOff>
    </xdr:from>
    <xdr:to>
      <xdr:col>85</xdr:col>
      <xdr:colOff>127000</xdr:colOff>
      <xdr:row>79</xdr:row>
      <xdr:rowOff>98879</xdr:rowOff>
    </xdr:to>
    <xdr:cxnSp macro="">
      <xdr:nvCxnSpPr>
        <xdr:cNvPr id="631" name="直線コネクタ 630"/>
        <xdr:cNvCxnSpPr/>
      </xdr:nvCxnSpPr>
      <xdr:spPr>
        <a:xfrm flipV="1">
          <a:off x="15481300" y="13642829"/>
          <a:ext cx="838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98368</xdr:rowOff>
    </xdr:from>
    <xdr:to>
      <xdr:col>76</xdr:col>
      <xdr:colOff>114300</xdr:colOff>
      <xdr:row>79</xdr:row>
      <xdr:rowOff>98879</xdr:rowOff>
    </xdr:to>
    <xdr:cxnSp macro="">
      <xdr:nvCxnSpPr>
        <xdr:cNvPr id="637" name="直線コネクタ 636"/>
        <xdr:cNvCxnSpPr/>
      </xdr:nvCxnSpPr>
      <xdr:spPr>
        <a:xfrm>
          <a:off x="13703300" y="13642918"/>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94785</xdr:rowOff>
    </xdr:from>
    <xdr:to>
      <xdr:col>71</xdr:col>
      <xdr:colOff>177800</xdr:colOff>
      <xdr:row>79</xdr:row>
      <xdr:rowOff>98368</xdr:rowOff>
    </xdr:to>
    <xdr:cxnSp macro="">
      <xdr:nvCxnSpPr>
        <xdr:cNvPr id="640" name="直線コネクタ 639"/>
        <xdr:cNvCxnSpPr/>
      </xdr:nvCxnSpPr>
      <xdr:spPr>
        <a:xfrm>
          <a:off x="12814300" y="13639335"/>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47479</xdr:rowOff>
    </xdr:from>
    <xdr:to>
      <xdr:col>85</xdr:col>
      <xdr:colOff>177800</xdr:colOff>
      <xdr:row>79</xdr:row>
      <xdr:rowOff>149079</xdr:rowOff>
    </xdr:to>
    <xdr:sp macro="" textlink="">
      <xdr:nvSpPr>
        <xdr:cNvPr id="650" name="楕円 649"/>
        <xdr:cNvSpPr/>
      </xdr:nvSpPr>
      <xdr:spPr>
        <a:xfrm>
          <a:off x="16268700" y="135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133856</xdr:rowOff>
    </xdr:from>
    <xdr:ext cx="313932" cy="259045"/>
    <xdr:sp macro="" textlink="">
      <xdr:nvSpPr>
        <xdr:cNvPr id="651" name="災害復旧費該当値テキスト"/>
        <xdr:cNvSpPr txBox="1"/>
      </xdr:nvSpPr>
      <xdr:spPr>
        <a:xfrm>
          <a:off x="16370300" y="13506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47568</xdr:rowOff>
    </xdr:from>
    <xdr:to>
      <xdr:col>72</xdr:col>
      <xdr:colOff>38100</xdr:colOff>
      <xdr:row>79</xdr:row>
      <xdr:rowOff>149168</xdr:rowOff>
    </xdr:to>
    <xdr:sp macro="" textlink="">
      <xdr:nvSpPr>
        <xdr:cNvPr id="656" name="楕円 655"/>
        <xdr:cNvSpPr/>
      </xdr:nvSpPr>
      <xdr:spPr>
        <a:xfrm>
          <a:off x="13652500" y="135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140295</xdr:rowOff>
    </xdr:from>
    <xdr:ext cx="313932" cy="259045"/>
    <xdr:sp macro="" textlink="">
      <xdr:nvSpPr>
        <xdr:cNvPr id="657" name="テキスト ボックス 656"/>
        <xdr:cNvSpPr txBox="1"/>
      </xdr:nvSpPr>
      <xdr:spPr>
        <a:xfrm>
          <a:off x="13546333" y="136848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43985</xdr:rowOff>
    </xdr:from>
    <xdr:to>
      <xdr:col>67</xdr:col>
      <xdr:colOff>101600</xdr:colOff>
      <xdr:row>79</xdr:row>
      <xdr:rowOff>145585</xdr:rowOff>
    </xdr:to>
    <xdr:sp macro="" textlink="">
      <xdr:nvSpPr>
        <xdr:cNvPr id="658" name="楕円 657"/>
        <xdr:cNvSpPr/>
      </xdr:nvSpPr>
      <xdr:spPr>
        <a:xfrm>
          <a:off x="12763500" y="135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136712</xdr:rowOff>
    </xdr:from>
    <xdr:ext cx="378565" cy="259045"/>
    <xdr:sp macro="" textlink="">
      <xdr:nvSpPr>
        <xdr:cNvPr id="659" name="テキスト ボックス 658"/>
        <xdr:cNvSpPr txBox="1"/>
      </xdr:nvSpPr>
      <xdr:spPr>
        <a:xfrm>
          <a:off x="12625017" y="1368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132548</xdr:rowOff>
    </xdr:from>
    <xdr:to>
      <xdr:col>85</xdr:col>
      <xdr:colOff>127000</xdr:colOff>
      <xdr:row>97</xdr:row>
      <xdr:rowOff>137810</xdr:rowOff>
    </xdr:to>
    <xdr:cxnSp macro="">
      <xdr:nvCxnSpPr>
        <xdr:cNvPr id="688" name="直線コネクタ 687"/>
        <xdr:cNvCxnSpPr/>
      </xdr:nvCxnSpPr>
      <xdr:spPr>
        <a:xfrm>
          <a:off x="15481300" y="16763198"/>
          <a:ext cx="8382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132548</xdr:rowOff>
    </xdr:from>
    <xdr:to>
      <xdr:col>81</xdr:col>
      <xdr:colOff>50800</xdr:colOff>
      <xdr:row>97</xdr:row>
      <xdr:rowOff>146669</xdr:rowOff>
    </xdr:to>
    <xdr:cxnSp macro="">
      <xdr:nvCxnSpPr>
        <xdr:cNvPr id="691" name="直線コネクタ 690"/>
        <xdr:cNvCxnSpPr/>
      </xdr:nvCxnSpPr>
      <xdr:spPr>
        <a:xfrm flipV="1">
          <a:off x="14592300" y="16763198"/>
          <a:ext cx="8890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146669</xdr:rowOff>
    </xdr:from>
    <xdr:to>
      <xdr:col>76</xdr:col>
      <xdr:colOff>114300</xdr:colOff>
      <xdr:row>98</xdr:row>
      <xdr:rowOff>20489</xdr:rowOff>
    </xdr:to>
    <xdr:cxnSp macro="">
      <xdr:nvCxnSpPr>
        <xdr:cNvPr id="694" name="直線コネクタ 693"/>
        <xdr:cNvCxnSpPr/>
      </xdr:nvCxnSpPr>
      <xdr:spPr>
        <a:xfrm flipV="1">
          <a:off x="13703300" y="16777319"/>
          <a:ext cx="8890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20489</xdr:rowOff>
    </xdr:from>
    <xdr:to>
      <xdr:col>71</xdr:col>
      <xdr:colOff>177800</xdr:colOff>
      <xdr:row>98</xdr:row>
      <xdr:rowOff>37024</xdr:rowOff>
    </xdr:to>
    <xdr:cxnSp macro="">
      <xdr:nvCxnSpPr>
        <xdr:cNvPr id="697" name="直線コネクタ 696"/>
        <xdr:cNvCxnSpPr/>
      </xdr:nvCxnSpPr>
      <xdr:spPr>
        <a:xfrm flipV="1">
          <a:off x="12814300" y="16822589"/>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87010</xdr:rowOff>
    </xdr:from>
    <xdr:to>
      <xdr:col>85</xdr:col>
      <xdr:colOff>177800</xdr:colOff>
      <xdr:row>98</xdr:row>
      <xdr:rowOff>17160</xdr:rowOff>
    </xdr:to>
    <xdr:sp macro="" textlink="">
      <xdr:nvSpPr>
        <xdr:cNvPr id="707" name="楕円 706"/>
        <xdr:cNvSpPr/>
      </xdr:nvSpPr>
      <xdr:spPr>
        <a:xfrm>
          <a:off x="16268700" y="167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65437</xdr:rowOff>
    </xdr:from>
    <xdr:ext cx="534377" cy="259045"/>
    <xdr:sp macro="" textlink="">
      <xdr:nvSpPr>
        <xdr:cNvPr id="708" name="公債費該当値テキスト"/>
        <xdr:cNvSpPr txBox="1"/>
      </xdr:nvSpPr>
      <xdr:spPr>
        <a:xfrm>
          <a:off x="16370300" y="166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81748</xdr:rowOff>
    </xdr:from>
    <xdr:to>
      <xdr:col>81</xdr:col>
      <xdr:colOff>101600</xdr:colOff>
      <xdr:row>98</xdr:row>
      <xdr:rowOff>11898</xdr:rowOff>
    </xdr:to>
    <xdr:sp macro="" textlink="">
      <xdr:nvSpPr>
        <xdr:cNvPr id="709" name="楕円 708"/>
        <xdr:cNvSpPr/>
      </xdr:nvSpPr>
      <xdr:spPr>
        <a:xfrm>
          <a:off x="15430500" y="167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3025</xdr:rowOff>
    </xdr:from>
    <xdr:ext cx="534377" cy="259045"/>
    <xdr:sp macro="" textlink="">
      <xdr:nvSpPr>
        <xdr:cNvPr id="710" name="テキスト ボックス 709"/>
        <xdr:cNvSpPr txBox="1"/>
      </xdr:nvSpPr>
      <xdr:spPr>
        <a:xfrm>
          <a:off x="15214111" y="1680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95869</xdr:rowOff>
    </xdr:from>
    <xdr:to>
      <xdr:col>76</xdr:col>
      <xdr:colOff>165100</xdr:colOff>
      <xdr:row>98</xdr:row>
      <xdr:rowOff>26019</xdr:rowOff>
    </xdr:to>
    <xdr:sp macro="" textlink="">
      <xdr:nvSpPr>
        <xdr:cNvPr id="711" name="楕円 710"/>
        <xdr:cNvSpPr/>
      </xdr:nvSpPr>
      <xdr:spPr>
        <a:xfrm>
          <a:off x="14541500" y="1672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17146</xdr:rowOff>
    </xdr:from>
    <xdr:ext cx="534377" cy="259045"/>
    <xdr:sp macro="" textlink="">
      <xdr:nvSpPr>
        <xdr:cNvPr id="712" name="テキスト ボックス 711"/>
        <xdr:cNvSpPr txBox="1"/>
      </xdr:nvSpPr>
      <xdr:spPr>
        <a:xfrm>
          <a:off x="14325111" y="168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141139</xdr:rowOff>
    </xdr:from>
    <xdr:to>
      <xdr:col>72</xdr:col>
      <xdr:colOff>38100</xdr:colOff>
      <xdr:row>98</xdr:row>
      <xdr:rowOff>71289</xdr:rowOff>
    </xdr:to>
    <xdr:sp macro="" textlink="">
      <xdr:nvSpPr>
        <xdr:cNvPr id="713" name="楕円 712"/>
        <xdr:cNvSpPr/>
      </xdr:nvSpPr>
      <xdr:spPr>
        <a:xfrm>
          <a:off x="13652500" y="167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62416</xdr:rowOff>
    </xdr:from>
    <xdr:ext cx="534377" cy="259045"/>
    <xdr:sp macro="" textlink="">
      <xdr:nvSpPr>
        <xdr:cNvPr id="714" name="テキスト ボックス 713"/>
        <xdr:cNvSpPr txBox="1"/>
      </xdr:nvSpPr>
      <xdr:spPr>
        <a:xfrm>
          <a:off x="13436111" y="1686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157674</xdr:rowOff>
    </xdr:from>
    <xdr:to>
      <xdr:col>67</xdr:col>
      <xdr:colOff>101600</xdr:colOff>
      <xdr:row>98</xdr:row>
      <xdr:rowOff>87824</xdr:rowOff>
    </xdr:to>
    <xdr:sp macro="" textlink="">
      <xdr:nvSpPr>
        <xdr:cNvPr id="715" name="楕円 714"/>
        <xdr:cNvSpPr/>
      </xdr:nvSpPr>
      <xdr:spPr>
        <a:xfrm>
          <a:off x="12763500" y="167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78951</xdr:rowOff>
    </xdr:from>
    <xdr:ext cx="534377" cy="259045"/>
    <xdr:sp macro="" textlink="">
      <xdr:nvSpPr>
        <xdr:cNvPr id="716" name="テキスト ボックス 715"/>
        <xdr:cNvSpPr txBox="1"/>
      </xdr:nvSpPr>
      <xdr:spPr>
        <a:xfrm>
          <a:off x="12547111" y="168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衛生費は、住民一人当たり</a:t>
          </a:r>
          <a:r>
            <a:rPr kumimoji="1" lang="en-US" altLang="ja-JP" sz="1300">
              <a:latin typeface="ＭＳ ゴシック" panose="020B0609070205080204" pitchFamily="49" charset="-128"/>
              <a:ea typeface="ＭＳ ゴシック" panose="020B0609070205080204" pitchFamily="49" charset="-128"/>
            </a:rPr>
            <a:t>133,033</a:t>
          </a:r>
          <a:r>
            <a:rPr kumimoji="1" lang="ja-JP" altLang="en-US" sz="1300">
              <a:latin typeface="ＭＳ ゴシック" panose="020B0609070205080204" pitchFamily="49" charset="-128"/>
              <a:ea typeface="ＭＳ ゴシック" panose="020B0609070205080204" pitchFamily="49" charset="-128"/>
            </a:rPr>
            <a:t>円と前年度より増加している。主な要因は、町立病院に対する長期貸付金の増による。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教育費は、住民一人当たり</a:t>
          </a:r>
          <a:r>
            <a:rPr kumimoji="1" lang="en-US" altLang="ja-JP" sz="1300">
              <a:latin typeface="ＭＳ ゴシック" panose="020B0609070205080204" pitchFamily="49" charset="-128"/>
              <a:ea typeface="ＭＳ ゴシック" panose="020B0609070205080204" pitchFamily="49" charset="-128"/>
            </a:rPr>
            <a:t>69,312</a:t>
          </a:r>
          <a:r>
            <a:rPr kumimoji="1" lang="ja-JP" altLang="en-US" sz="1300">
              <a:latin typeface="ＭＳ ゴシック" panose="020B0609070205080204" pitchFamily="49" charset="-128"/>
              <a:ea typeface="ＭＳ ゴシック" panose="020B0609070205080204" pitchFamily="49" charset="-128"/>
            </a:rPr>
            <a:t>円と前年度より減少している。主な要因は、糸田アリーナ建設工事費の減による。（Ｒ４年度に本体工事完了、Ｒ５年度は外構工事等を実施）</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商工費は、住民一人当たり</a:t>
          </a:r>
          <a:r>
            <a:rPr kumimoji="1" lang="en-US" altLang="ja-JP" sz="1300">
              <a:latin typeface="ＭＳ ゴシック" panose="020B0609070205080204" pitchFamily="49" charset="-128"/>
              <a:ea typeface="ＭＳ ゴシック" panose="020B0609070205080204" pitchFamily="49" charset="-128"/>
            </a:rPr>
            <a:t>10,260</a:t>
          </a:r>
          <a:r>
            <a:rPr kumimoji="1" lang="ja-JP" altLang="en-US" sz="1300">
              <a:latin typeface="ＭＳ ゴシック" panose="020B0609070205080204" pitchFamily="49" charset="-128"/>
              <a:ea typeface="ＭＳ ゴシック" panose="020B0609070205080204" pitchFamily="49" charset="-128"/>
            </a:rPr>
            <a:t>円と前年度より減少している。主な要因は、原油価格高騰対応給付金の減による。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土木費は、住民一人当たり</a:t>
          </a:r>
          <a:r>
            <a:rPr kumimoji="1" lang="en-US" altLang="ja-JP" sz="1300">
              <a:solidFill>
                <a:srgbClr val="FF0000"/>
              </a:solidFill>
              <a:latin typeface="ＭＳ ゴシック" panose="020B0609070205080204" pitchFamily="49" charset="-128"/>
              <a:ea typeface="ＭＳ ゴシック" panose="020B0609070205080204" pitchFamily="49" charset="-128"/>
            </a:rPr>
            <a:t>66,709</a:t>
          </a:r>
          <a:r>
            <a:rPr kumimoji="1" lang="ja-JP" altLang="en-US" sz="1300">
              <a:latin typeface="ＭＳ ゴシック" panose="020B0609070205080204" pitchFamily="49" charset="-128"/>
              <a:ea typeface="ＭＳ ゴシック" panose="020B0609070205080204" pitchFamily="49" charset="-128"/>
            </a:rPr>
            <a:t>円と前年度より増加している。主な要因は、町営住宅の建替事業費や改修事業費の増による。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財政調整基金残高については、病院会計への貸付のため取崩を行ったことで、標準財政規模の３５％程度となっている。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実質収支額は、適切な財源確保と歳出の精査により、継続的に黒字を確保している。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●国民健康保険事業勘定特別会計</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令和３年度以降、国保会計は黒字を維持しているが、その要因は前年度からの繰越金や、国からの交付金を多く受け入れたためであり、引き続き、保険料収納率の向上と、医療費の適正化に努める。</a:t>
          </a:r>
          <a:endParaRPr kumimoji="1" lang="en-US" altLang="ja-JP" sz="1300">
            <a:latin typeface="ＭＳ ゴシック" pitchFamily="49" charset="-128"/>
            <a:ea typeface="ＭＳ ゴシック" pitchFamily="49" charset="-128"/>
          </a:endParaRPr>
        </a:p>
        <a:p>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●町立緑ヶ丘病院事業特別会計</a:t>
          </a:r>
          <a:endParaRPr kumimoji="1" lang="en-US" altLang="ja-JP" sz="13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町立緑ヶ丘病院事業特別会計は、医師の確保が難しく収入が減少したため、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年度に赤字となった。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年度には経営戦略を策定しながら、経営コンサルタントを入れて経営を見直してきたが、経営戦略策定中ということと、医師がさらに減り、赤字額が大幅に増加した。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年度より一般会計からの繰入金を増額したことと、一般会計からの貸付金を実施したため、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年度は黒字となったが、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年度は再び赤字となった。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年度に実施した特別減収対策企業債借入により流動資産が増となり、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年度は資金不足比率が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年度では再度一般会計からの貸付を実施したため、黒字となっているものの、病院施設も老朽化しており、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建て替えが控えているため、引き続き経営効率化に努めなければならない。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6040_&#31992;&#3000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76.400000000000006</v>
          </cell>
          <cell r="BX53">
            <v>76.599999999999994</v>
          </cell>
          <cell r="CF53">
            <v>75.599999999999994</v>
          </cell>
          <cell r="CN53">
            <v>69.7</v>
          </cell>
        </row>
        <row r="55">
          <cell r="AN55" t="str">
            <v>類似団体内平均値</v>
          </cell>
          <cell r="BP55">
            <v>3</v>
          </cell>
          <cell r="BX55">
            <v>3.4</v>
          </cell>
          <cell r="CF55">
            <v>0</v>
          </cell>
          <cell r="CN55">
            <v>0</v>
          </cell>
        </row>
        <row r="57">
          <cell r="BP57">
            <v>63.3</v>
          </cell>
          <cell r="BX57">
            <v>62.8</v>
          </cell>
          <cell r="CF57">
            <v>62.7</v>
          </cell>
          <cell r="CN57">
            <v>63.1</v>
          </cell>
        </row>
        <row r="72">
          <cell r="BP72" t="str">
            <v>R01</v>
          </cell>
          <cell r="BX72" t="str">
            <v>R02</v>
          </cell>
          <cell r="CF72" t="str">
            <v>R03</v>
          </cell>
          <cell r="CN72" t="str">
            <v>R04</v>
          </cell>
          <cell r="CV72" t="str">
            <v>R05</v>
          </cell>
        </row>
        <row r="73">
          <cell r="AN73" t="str">
            <v>当該団体値</v>
          </cell>
        </row>
        <row r="75">
          <cell r="BP75">
            <v>4.8</v>
          </cell>
          <cell r="BX75">
            <v>4.7</v>
          </cell>
          <cell r="CF75">
            <v>4.9000000000000004</v>
          </cell>
          <cell r="CN75">
            <v>5.3</v>
          </cell>
          <cell r="CV75">
            <v>5.8</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1" workbookViewId="0">
      <selection activeCell="Z22" sqref="Z22:AG23"/>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7018459</v>
      </c>
      <c r="BO4" s="449"/>
      <c r="BP4" s="449"/>
      <c r="BQ4" s="449"/>
      <c r="BR4" s="449"/>
      <c r="BS4" s="449"/>
      <c r="BT4" s="449"/>
      <c r="BU4" s="450"/>
      <c r="BV4" s="448">
        <v>6833855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16.899999999999999</v>
      </c>
      <c r="CU4" s="589"/>
      <c r="CV4" s="589"/>
      <c r="CW4" s="589"/>
      <c r="CX4" s="589"/>
      <c r="CY4" s="589"/>
      <c r="CZ4" s="589"/>
      <c r="DA4" s="590"/>
      <c r="DB4" s="588">
        <v>15</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6317595</v>
      </c>
      <c r="BO5" s="420"/>
      <c r="BP5" s="420"/>
      <c r="BQ5" s="420"/>
      <c r="BR5" s="420"/>
      <c r="BS5" s="420"/>
      <c r="BT5" s="420"/>
      <c r="BU5" s="421"/>
      <c r="BV5" s="419">
        <v>6254044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97.7</v>
      </c>
      <c r="CU5" s="417"/>
      <c r="CV5" s="417"/>
      <c r="CW5" s="417"/>
      <c r="CX5" s="417"/>
      <c r="CY5" s="417"/>
      <c r="CZ5" s="417"/>
      <c r="DA5" s="418"/>
      <c r="DB5" s="416">
        <v>96.1</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700864</v>
      </c>
      <c r="BO6" s="420"/>
      <c r="BP6" s="420"/>
      <c r="BQ6" s="420"/>
      <c r="BR6" s="420"/>
      <c r="BS6" s="420"/>
      <c r="BT6" s="420"/>
      <c r="BU6" s="421"/>
      <c r="BV6" s="419">
        <v>579811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98.1</v>
      </c>
      <c r="CU6" s="563"/>
      <c r="CV6" s="563"/>
      <c r="CW6" s="563"/>
      <c r="CX6" s="563"/>
      <c r="CY6" s="563"/>
      <c r="CZ6" s="563"/>
      <c r="DA6" s="564"/>
      <c r="DB6" s="562">
        <v>97</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207756</v>
      </c>
      <c r="BO7" s="420"/>
      <c r="BP7" s="420"/>
      <c r="BQ7" s="420"/>
      <c r="BR7" s="420"/>
      <c r="BS7" s="420"/>
      <c r="BT7" s="420"/>
      <c r="BU7" s="421"/>
      <c r="BV7" s="419">
        <v>141577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2920486</v>
      </c>
      <c r="CU7" s="420"/>
      <c r="CV7" s="420"/>
      <c r="CW7" s="420"/>
      <c r="CX7" s="420"/>
      <c r="CY7" s="420"/>
      <c r="CZ7" s="420"/>
      <c r="DA7" s="421"/>
      <c r="DB7" s="419">
        <v>2923221</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493108</v>
      </c>
      <c r="BO8" s="420"/>
      <c r="BP8" s="420"/>
      <c r="BQ8" s="420"/>
      <c r="BR8" s="420"/>
      <c r="BS8" s="420"/>
      <c r="BT8" s="420"/>
      <c r="BU8" s="421"/>
      <c r="BV8" s="419">
        <v>438234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0.23</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8407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54874</v>
      </c>
      <c r="BO9" s="420"/>
      <c r="BP9" s="420"/>
      <c r="BQ9" s="420"/>
      <c r="BR9" s="420"/>
      <c r="BS9" s="420"/>
      <c r="BT9" s="420"/>
      <c r="BU9" s="421"/>
      <c r="BV9" s="419">
        <v>15291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11.6</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9020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12182</v>
      </c>
      <c r="BO10" s="420"/>
      <c r="BP10" s="420"/>
      <c r="BQ10" s="420"/>
      <c r="BR10" s="420"/>
      <c r="BS10" s="420"/>
      <c r="BT10" s="420"/>
      <c r="BU10" s="421"/>
      <c r="BV10" s="419">
        <v>17923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50254</v>
      </c>
      <c r="BO11" s="420"/>
      <c r="BP11" s="420"/>
      <c r="BQ11" s="420"/>
      <c r="BR11" s="420"/>
      <c r="BS11" s="420"/>
      <c r="BT11" s="420"/>
      <c r="BU11" s="421"/>
      <c r="BV11" s="419">
        <v>56379</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8448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8364</v>
      </c>
      <c r="S13" s="507"/>
      <c r="T13" s="507"/>
      <c r="U13" s="507"/>
      <c r="V13" s="508"/>
      <c r="W13" s="509" t="s">
        <v>131</v>
      </c>
      <c r="X13" s="405"/>
      <c r="Y13" s="405"/>
      <c r="Z13" s="405"/>
      <c r="AA13" s="405"/>
      <c r="AB13" s="406"/>
      <c r="AC13" s="372">
        <v>79</v>
      </c>
      <c r="AD13" s="373"/>
      <c r="AE13" s="373"/>
      <c r="AF13" s="373"/>
      <c r="AG13" s="374"/>
      <c r="AH13" s="372">
        <v>72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-282690</v>
      </c>
      <c r="BO13" s="420"/>
      <c r="BP13" s="420"/>
      <c r="BQ13" s="420"/>
      <c r="BR13" s="420"/>
      <c r="BS13" s="420"/>
      <c r="BT13" s="420"/>
      <c r="BU13" s="421"/>
      <c r="BV13" s="419">
        <v>89593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5.3</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8527</v>
      </c>
      <c r="S14" s="507"/>
      <c r="T14" s="507"/>
      <c r="U14" s="507"/>
      <c r="V14" s="508"/>
      <c r="W14" s="510"/>
      <c r="X14" s="408"/>
      <c r="Y14" s="408"/>
      <c r="Z14" s="408"/>
      <c r="AA14" s="408"/>
      <c r="AB14" s="409"/>
      <c r="AC14" s="499">
        <v>2.4</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8462</v>
      </c>
      <c r="S15" s="507"/>
      <c r="T15" s="507"/>
      <c r="U15" s="507"/>
      <c r="V15" s="508"/>
      <c r="W15" s="509" t="s">
        <v>137</v>
      </c>
      <c r="X15" s="405"/>
      <c r="Y15" s="405"/>
      <c r="Z15" s="405"/>
      <c r="AA15" s="405"/>
      <c r="AB15" s="406"/>
      <c r="AC15" s="372">
        <v>917</v>
      </c>
      <c r="AD15" s="373"/>
      <c r="AE15" s="373"/>
      <c r="AF15" s="373"/>
      <c r="AG15" s="374"/>
      <c r="AH15" s="372">
        <v>919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633357</v>
      </c>
      <c r="BO15" s="449"/>
      <c r="BP15" s="449"/>
      <c r="BQ15" s="449"/>
      <c r="BR15" s="449"/>
      <c r="BS15" s="449"/>
      <c r="BT15" s="449"/>
      <c r="BU15" s="450"/>
      <c r="BV15" s="448">
        <v>612216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27.6</v>
      </c>
      <c r="AD16" s="500"/>
      <c r="AE16" s="500"/>
      <c r="AF16" s="500"/>
      <c r="AG16" s="501"/>
      <c r="AH16" s="499">
        <v>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2764802</v>
      </c>
      <c r="BO16" s="420"/>
      <c r="BP16" s="420"/>
      <c r="BQ16" s="420"/>
      <c r="BR16" s="420"/>
      <c r="BS16" s="420"/>
      <c r="BT16" s="420"/>
      <c r="BU16" s="421"/>
      <c r="BV16" s="419">
        <v>2750178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2327</v>
      </c>
      <c r="AD17" s="373"/>
      <c r="AE17" s="373"/>
      <c r="AF17" s="373"/>
      <c r="AG17" s="374"/>
      <c r="AH17" s="372">
        <v>2415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777006</v>
      </c>
      <c r="BO17" s="420"/>
      <c r="BP17" s="420"/>
      <c r="BQ17" s="420"/>
      <c r="BR17" s="420"/>
      <c r="BS17" s="420"/>
      <c r="BT17" s="420"/>
      <c r="BU17" s="421"/>
      <c r="BV17" s="419">
        <v>753538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8.0399999999999991</v>
      </c>
      <c r="M18" s="472"/>
      <c r="N18" s="472"/>
      <c r="O18" s="472"/>
      <c r="P18" s="472"/>
      <c r="Q18" s="472"/>
      <c r="R18" s="473"/>
      <c r="S18" s="473"/>
      <c r="T18" s="473"/>
      <c r="U18" s="473"/>
      <c r="V18" s="474"/>
      <c r="W18" s="490"/>
      <c r="X18" s="491"/>
      <c r="Y18" s="491"/>
      <c r="Z18" s="491"/>
      <c r="AA18" s="491"/>
      <c r="AB18" s="515"/>
      <c r="AC18" s="389">
        <v>70</v>
      </c>
      <c r="AD18" s="390"/>
      <c r="AE18" s="390"/>
      <c r="AF18" s="390"/>
      <c r="AG18" s="475"/>
      <c r="AH18" s="389">
        <v>70.900000000000006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2883414</v>
      </c>
      <c r="BO18" s="420"/>
      <c r="BP18" s="420"/>
      <c r="BQ18" s="420"/>
      <c r="BR18" s="420"/>
      <c r="BS18" s="420"/>
      <c r="BT18" s="420"/>
      <c r="BU18" s="421"/>
      <c r="BV18" s="419">
        <v>2839708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1046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4779950</v>
      </c>
      <c r="BO19" s="420"/>
      <c r="BP19" s="420"/>
      <c r="BQ19" s="420"/>
      <c r="BR19" s="420"/>
      <c r="BS19" s="420"/>
      <c r="BT19" s="420"/>
      <c r="BU19" s="421"/>
      <c r="BV19" s="419">
        <v>4162921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3656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6793671</v>
      </c>
      <c r="BO22" s="449"/>
      <c r="BP22" s="449"/>
      <c r="BQ22" s="449"/>
      <c r="BR22" s="449"/>
      <c r="BS22" s="449"/>
      <c r="BT22" s="449"/>
      <c r="BU22" s="450"/>
      <c r="BV22" s="448">
        <v>6615322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6108959</v>
      </c>
      <c r="BO23" s="420"/>
      <c r="BP23" s="420"/>
      <c r="BQ23" s="420"/>
      <c r="BR23" s="420"/>
      <c r="BS23" s="420"/>
      <c r="BT23" s="420"/>
      <c r="BU23" s="421"/>
      <c r="BV23" s="419">
        <v>5808608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7370</v>
      </c>
      <c r="R24" s="373"/>
      <c r="S24" s="373"/>
      <c r="T24" s="373"/>
      <c r="U24" s="373"/>
      <c r="V24" s="374"/>
      <c r="W24" s="462"/>
      <c r="X24" s="399"/>
      <c r="Y24" s="400"/>
      <c r="Z24" s="375" t="s">
        <v>162</v>
      </c>
      <c r="AA24" s="376"/>
      <c r="AB24" s="376"/>
      <c r="AC24" s="376"/>
      <c r="AD24" s="376"/>
      <c r="AE24" s="376"/>
      <c r="AF24" s="376"/>
      <c r="AG24" s="377"/>
      <c r="AH24" s="372">
        <v>111</v>
      </c>
      <c r="AI24" s="373"/>
      <c r="AJ24" s="373"/>
      <c r="AK24" s="373"/>
      <c r="AL24" s="374"/>
      <c r="AM24" s="372">
        <v>315018</v>
      </c>
      <c r="AN24" s="373"/>
      <c r="AO24" s="373"/>
      <c r="AP24" s="373"/>
      <c r="AQ24" s="373"/>
      <c r="AR24" s="374"/>
      <c r="AS24" s="372">
        <v>2838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5531787</v>
      </c>
      <c r="BO24" s="420"/>
      <c r="BP24" s="420"/>
      <c r="BQ24" s="420"/>
      <c r="BR24" s="420"/>
      <c r="BS24" s="420"/>
      <c r="BT24" s="420"/>
      <c r="BU24" s="421"/>
      <c r="BV24" s="419">
        <v>5203245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5900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7052</v>
      </c>
      <c r="BO25" s="449"/>
      <c r="BP25" s="449"/>
      <c r="BQ25" s="449"/>
      <c r="BR25" s="449"/>
      <c r="BS25" s="449"/>
      <c r="BT25" s="449"/>
      <c r="BU25" s="450"/>
      <c r="BV25" s="448">
        <v>6134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5460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171</v>
      </c>
      <c r="F27" s="376"/>
      <c r="G27" s="376"/>
      <c r="H27" s="376"/>
      <c r="I27" s="376"/>
      <c r="J27" s="376"/>
      <c r="K27" s="377"/>
      <c r="L27" s="372">
        <v>1</v>
      </c>
      <c r="M27" s="373"/>
      <c r="N27" s="373"/>
      <c r="O27" s="373"/>
      <c r="P27" s="374"/>
      <c r="Q27" s="372">
        <v>2980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2600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1026534</v>
      </c>
      <c r="BO28" s="449"/>
      <c r="BP28" s="449"/>
      <c r="BQ28" s="449"/>
      <c r="BR28" s="449"/>
      <c r="BS28" s="449"/>
      <c r="BT28" s="449"/>
      <c r="BU28" s="450"/>
      <c r="BV28" s="448">
        <v>1413996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10</v>
      </c>
      <c r="M29" s="373"/>
      <c r="N29" s="373"/>
      <c r="O29" s="373"/>
      <c r="P29" s="374"/>
      <c r="Q29" s="372">
        <v>2410</v>
      </c>
      <c r="R29" s="373"/>
      <c r="S29" s="373"/>
      <c r="T29" s="373"/>
      <c r="U29" s="373"/>
      <c r="V29" s="374"/>
      <c r="W29" s="463"/>
      <c r="X29" s="464"/>
      <c r="Y29" s="465"/>
      <c r="Z29" s="375" t="s">
        <v>178</v>
      </c>
      <c r="AA29" s="376"/>
      <c r="AB29" s="376"/>
      <c r="AC29" s="376"/>
      <c r="AD29" s="376"/>
      <c r="AE29" s="376"/>
      <c r="AF29" s="376"/>
      <c r="AG29" s="377"/>
      <c r="AH29" s="372">
        <v>111</v>
      </c>
      <c r="AI29" s="373"/>
      <c r="AJ29" s="373"/>
      <c r="AK29" s="373"/>
      <c r="AL29" s="374"/>
      <c r="AM29" s="372">
        <v>315018</v>
      </c>
      <c r="AN29" s="373"/>
      <c r="AO29" s="373"/>
      <c r="AP29" s="373"/>
      <c r="AQ29" s="373"/>
      <c r="AR29" s="374"/>
      <c r="AS29" s="372">
        <v>2838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1358152</v>
      </c>
      <c r="BO29" s="420"/>
      <c r="BP29" s="420"/>
      <c r="BQ29" s="420"/>
      <c r="BR29" s="420"/>
      <c r="BS29" s="420"/>
      <c r="BT29" s="420"/>
      <c r="BU29" s="421"/>
      <c r="BV29" s="419">
        <v>1390372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2917241</v>
      </c>
      <c r="BO30" s="454"/>
      <c r="BP30" s="454"/>
      <c r="BQ30" s="454"/>
      <c r="BR30" s="454"/>
      <c r="BS30" s="454"/>
      <c r="BT30" s="454"/>
      <c r="BU30" s="455"/>
      <c r="BV30" s="453">
        <v>2911790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IF('各会計、関係団体の財政状況及び健全化判断比率'!B30="","",'各会計、関係団体の財政状況及び健全化判断比率'!B30)</f>
        <v>町立緑ヶ丘病院事業特別会計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福岡県市町村消防団員等公務災害補償組合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いとだ</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福岡県市町村職員退職手当組合（一般会計）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学校給食センター事業特別会計</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福岡県市町村職員退職手当組合（基金特別会計）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福岡県自治会館管理組合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福岡県田川地区消防組合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田川郡東部環境衛生施設組合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田川地区斎場組合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福岡県自治振興組合（一般会計）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福岡県自治振興組合（公文書館事業特別会計）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福岡県介護保険広域連合（一般会計）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pnW3cEFOc2DIuzaEw5nXJenB7kBC56TscD8Bkh+AjpARx2vTvXL8aX1ySW6y47x1rSEMlmgOtJYJWoBTyGLqbQ==" saltValue="SQLMHCa1z3T45F2oas1e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33" zoomScaleSheetLayoutView="100" workbookViewId="0">
      <selection activeCell="J34" sqref="J34:J39"/>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1" t="s">
        <v>532</v>
      </c>
      <c r="D34" s="1151"/>
      <c r="E34" s="1152"/>
      <c r="F34" s="32">
        <v>13.19</v>
      </c>
      <c r="G34" s="33">
        <v>12.46</v>
      </c>
      <c r="H34" s="33">
        <v>11.85</v>
      </c>
      <c r="I34" s="33">
        <v>12.24</v>
      </c>
      <c r="J34" s="34">
        <v>13.55</v>
      </c>
      <c r="K34" s="22"/>
      <c r="L34" s="22"/>
      <c r="M34" s="22"/>
      <c r="N34" s="22"/>
      <c r="O34" s="22"/>
      <c r="P34" s="22"/>
    </row>
    <row r="35" spans="1:16" ht="39" customHeight="1">
      <c r="A35" s="22"/>
      <c r="B35" s="35"/>
      <c r="C35" s="1145" t="s">
        <v>533</v>
      </c>
      <c r="D35" s="1146"/>
      <c r="E35" s="1147"/>
      <c r="F35" s="36" t="s">
        <v>534</v>
      </c>
      <c r="G35" s="37">
        <v>0</v>
      </c>
      <c r="H35" s="37">
        <v>0</v>
      </c>
      <c r="I35" s="37">
        <v>0</v>
      </c>
      <c r="J35" s="38">
        <v>6.51</v>
      </c>
      <c r="K35" s="22"/>
      <c r="L35" s="22"/>
      <c r="M35" s="22"/>
      <c r="N35" s="22"/>
      <c r="O35" s="22"/>
      <c r="P35" s="22"/>
    </row>
    <row r="36" spans="1:16" ht="39" customHeight="1">
      <c r="A36" s="22"/>
      <c r="B36" s="35"/>
      <c r="C36" s="1145" t="s">
        <v>535</v>
      </c>
      <c r="D36" s="1146"/>
      <c r="E36" s="1147"/>
      <c r="F36" s="36">
        <v>1.46</v>
      </c>
      <c r="G36" s="37">
        <v>1.89</v>
      </c>
      <c r="H36" s="37">
        <v>2.37</v>
      </c>
      <c r="I36" s="37">
        <v>2.74</v>
      </c>
      <c r="J36" s="38">
        <v>3.32</v>
      </c>
      <c r="K36" s="22"/>
      <c r="L36" s="22"/>
      <c r="M36" s="22"/>
      <c r="N36" s="22"/>
      <c r="O36" s="22"/>
      <c r="P36" s="22"/>
    </row>
    <row r="37" spans="1:16" ht="39" customHeight="1">
      <c r="A37" s="22"/>
      <c r="B37" s="35"/>
      <c r="C37" s="1145" t="s">
        <v>536</v>
      </c>
      <c r="D37" s="1146"/>
      <c r="E37" s="1147"/>
      <c r="F37" s="36" t="s">
        <v>537</v>
      </c>
      <c r="G37" s="37" t="s">
        <v>538</v>
      </c>
      <c r="H37" s="37">
        <v>0.67</v>
      </c>
      <c r="I37" s="37">
        <v>1.47</v>
      </c>
      <c r="J37" s="38">
        <v>1.53</v>
      </c>
      <c r="K37" s="22"/>
      <c r="L37" s="22"/>
      <c r="M37" s="22"/>
      <c r="N37" s="22"/>
      <c r="O37" s="22"/>
      <c r="P37" s="22"/>
    </row>
    <row r="38" spans="1:16" ht="39" customHeight="1">
      <c r="A38" s="22"/>
      <c r="B38" s="35"/>
      <c r="C38" s="1145" t="s">
        <v>539</v>
      </c>
      <c r="D38" s="1146"/>
      <c r="E38" s="1147"/>
      <c r="F38" s="36">
        <v>0.04</v>
      </c>
      <c r="G38" s="37">
        <v>0.04</v>
      </c>
      <c r="H38" s="37">
        <v>0.36</v>
      </c>
      <c r="I38" s="37">
        <v>0.75</v>
      </c>
      <c r="J38" s="38">
        <v>0.74</v>
      </c>
      <c r="K38" s="22"/>
      <c r="L38" s="22"/>
      <c r="M38" s="22"/>
      <c r="N38" s="22"/>
      <c r="O38" s="22"/>
      <c r="P38" s="22"/>
    </row>
    <row r="39" spans="1:16" ht="39" customHeight="1">
      <c r="A39" s="22"/>
      <c r="B39" s="35"/>
      <c r="C39" s="1145" t="s">
        <v>540</v>
      </c>
      <c r="D39" s="1146"/>
      <c r="E39" s="1147"/>
      <c r="F39" s="36">
        <v>0</v>
      </c>
      <c r="G39" s="37">
        <v>0</v>
      </c>
      <c r="H39" s="37">
        <v>0</v>
      </c>
      <c r="I39" s="37">
        <v>0</v>
      </c>
      <c r="J39" s="38">
        <v>0</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nBu7aPQ83KapEbO8HHQkW37FNtU6InqpgJrhBcWnQ9z9Rw3NMclcyoidCJHXwHSLDhH3YW9u+Pg5BQUUZnVTg==" saltValue="jJUUrTqYd5pJH32luKRR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4"/>
  <sheetViews>
    <sheetView showGridLines="0" topLeftCell="A21"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76" t="s">
        <v>9</v>
      </c>
      <c r="C45" s="1177"/>
      <c r="D45" s="58"/>
      <c r="E45" s="1182" t="s">
        <v>10</v>
      </c>
      <c r="F45" s="1182"/>
      <c r="G45" s="1182"/>
      <c r="H45" s="1182"/>
      <c r="I45" s="1182"/>
      <c r="J45" s="1183"/>
      <c r="K45" s="59">
        <v>421</v>
      </c>
      <c r="L45" s="60">
        <v>453</v>
      </c>
      <c r="M45" s="60">
        <v>468</v>
      </c>
      <c r="N45" s="60">
        <v>512</v>
      </c>
      <c r="O45" s="61">
        <v>502</v>
      </c>
      <c r="P45" s="48"/>
      <c r="Q45" s="48"/>
      <c r="R45" s="48"/>
      <c r="S45" s="48"/>
      <c r="T45" s="48"/>
      <c r="U45" s="48"/>
    </row>
    <row r="46" spans="1:21" ht="30.75" customHeight="1">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c r="A48" s="48"/>
      <c r="B48" s="1178"/>
      <c r="C48" s="1179"/>
      <c r="D48" s="62"/>
      <c r="E48" s="1155" t="s">
        <v>13</v>
      </c>
      <c r="F48" s="1155"/>
      <c r="G48" s="1155"/>
      <c r="H48" s="1155"/>
      <c r="I48" s="1155"/>
      <c r="J48" s="1156"/>
      <c r="K48" s="63">
        <v>4</v>
      </c>
      <c r="L48" s="64">
        <v>1</v>
      </c>
      <c r="M48" s="64">
        <v>1</v>
      </c>
      <c r="N48" s="64">
        <v>1</v>
      </c>
      <c r="O48" s="65">
        <v>6</v>
      </c>
      <c r="P48" s="48"/>
      <c r="Q48" s="48"/>
      <c r="R48" s="48"/>
      <c r="S48" s="48"/>
      <c r="T48" s="48"/>
      <c r="U48" s="48"/>
    </row>
    <row r="49" spans="1:21" ht="30.75" customHeight="1">
      <c r="A49" s="48"/>
      <c r="B49" s="1178"/>
      <c r="C49" s="1179"/>
      <c r="D49" s="62"/>
      <c r="E49" s="1155" t="s">
        <v>14</v>
      </c>
      <c r="F49" s="1155"/>
      <c r="G49" s="1155"/>
      <c r="H49" s="1155"/>
      <c r="I49" s="1155"/>
      <c r="J49" s="1156"/>
      <c r="K49" s="63">
        <v>38</v>
      </c>
      <c r="L49" s="64">
        <v>21</v>
      </c>
      <c r="M49" s="64">
        <v>19</v>
      </c>
      <c r="N49" s="64">
        <v>22</v>
      </c>
      <c r="O49" s="65">
        <v>20</v>
      </c>
      <c r="P49" s="48"/>
      <c r="Q49" s="48"/>
      <c r="R49" s="48"/>
      <c r="S49" s="48"/>
      <c r="T49" s="48"/>
      <c r="U49" s="48"/>
    </row>
    <row r="50" spans="1:21" ht="30.75" customHeight="1">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c r="A51" s="48"/>
      <c r="B51" s="1180"/>
      <c r="C51" s="1181"/>
      <c r="D51" s="66"/>
      <c r="E51" s="1155" t="s">
        <v>16</v>
      </c>
      <c r="F51" s="1155"/>
      <c r="G51" s="1155"/>
      <c r="H51" s="1155"/>
      <c r="I51" s="1155"/>
      <c r="J51" s="1156"/>
      <c r="K51" s="63">
        <v>2</v>
      </c>
      <c r="L51" s="64">
        <v>2</v>
      </c>
      <c r="M51" s="64">
        <v>3</v>
      </c>
      <c r="N51" s="64">
        <v>2</v>
      </c>
      <c r="O51" s="65">
        <v>2</v>
      </c>
      <c r="P51" s="48"/>
      <c r="Q51" s="48"/>
      <c r="R51" s="48"/>
      <c r="S51" s="48"/>
      <c r="T51" s="48"/>
      <c r="U51" s="48"/>
    </row>
    <row r="52" spans="1:21" ht="30.75" customHeight="1">
      <c r="A52" s="48"/>
      <c r="B52" s="1153" t="s">
        <v>17</v>
      </c>
      <c r="C52" s="1154"/>
      <c r="D52" s="66"/>
      <c r="E52" s="1155" t="s">
        <v>18</v>
      </c>
      <c r="F52" s="1155"/>
      <c r="G52" s="1155"/>
      <c r="H52" s="1155"/>
      <c r="I52" s="1155"/>
      <c r="J52" s="1156"/>
      <c r="K52" s="63">
        <v>349</v>
      </c>
      <c r="L52" s="64">
        <v>358</v>
      </c>
      <c r="M52" s="64">
        <v>351</v>
      </c>
      <c r="N52" s="64">
        <v>374</v>
      </c>
      <c r="O52" s="65">
        <v>367</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116</v>
      </c>
      <c r="L53" s="69">
        <v>119</v>
      </c>
      <c r="M53" s="69">
        <v>140</v>
      </c>
      <c r="N53" s="69">
        <v>163</v>
      </c>
      <c r="O53" s="70">
        <v>163</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u/IQEAv2EBddeMHzqzdLjaiiGlWq4Gasw/ovBjvXtkR4q0yTQY0uz+MSy0zVmUMbSSpcmlfN/D1r0sMfyV/LA==" saltValue="5LUH1R/IlV9DwggYWben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topLeftCell="A37" zoomScaleSheetLayoutView="100" workbookViewId="0">
      <selection activeCell="E52" sqref="E52:H52"/>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96" t="s">
        <v>30</v>
      </c>
      <c r="C41" s="1197"/>
      <c r="D41" s="105"/>
      <c r="E41" s="1198" t="s">
        <v>31</v>
      </c>
      <c r="F41" s="1198"/>
      <c r="G41" s="1198"/>
      <c r="H41" s="1199"/>
      <c r="I41" s="355">
        <v>4898</v>
      </c>
      <c r="J41" s="356">
        <v>5106</v>
      </c>
      <c r="K41" s="356">
        <v>6220</v>
      </c>
      <c r="L41" s="356">
        <v>6615</v>
      </c>
      <c r="M41" s="357">
        <v>6794</v>
      </c>
    </row>
    <row r="42" spans="2:13" ht="27.75" customHeight="1">
      <c r="B42" s="1186"/>
      <c r="C42" s="1187"/>
      <c r="D42" s="106"/>
      <c r="E42" s="1190" t="s">
        <v>32</v>
      </c>
      <c r="F42" s="1190"/>
      <c r="G42" s="1190"/>
      <c r="H42" s="1191"/>
      <c r="I42" s="358" t="s">
        <v>487</v>
      </c>
      <c r="J42" s="359" t="s">
        <v>487</v>
      </c>
      <c r="K42" s="359" t="s">
        <v>487</v>
      </c>
      <c r="L42" s="359" t="s">
        <v>487</v>
      </c>
      <c r="M42" s="360">
        <v>2</v>
      </c>
    </row>
    <row r="43" spans="2:13" ht="27.75" customHeight="1">
      <c r="B43" s="1186"/>
      <c r="C43" s="1187"/>
      <c r="D43" s="106"/>
      <c r="E43" s="1190" t="s">
        <v>33</v>
      </c>
      <c r="F43" s="1190"/>
      <c r="G43" s="1190"/>
      <c r="H43" s="1191"/>
      <c r="I43" s="358">
        <v>8</v>
      </c>
      <c r="J43" s="359">
        <v>82</v>
      </c>
      <c r="K43" s="359">
        <v>79</v>
      </c>
      <c r="L43" s="359">
        <v>97</v>
      </c>
      <c r="M43" s="360">
        <v>107</v>
      </c>
    </row>
    <row r="44" spans="2:13" ht="27.75" customHeight="1">
      <c r="B44" s="1186"/>
      <c r="C44" s="1187"/>
      <c r="D44" s="106"/>
      <c r="E44" s="1190" t="s">
        <v>34</v>
      </c>
      <c r="F44" s="1190"/>
      <c r="G44" s="1190"/>
      <c r="H44" s="1191"/>
      <c r="I44" s="358">
        <v>110</v>
      </c>
      <c r="J44" s="359">
        <v>132</v>
      </c>
      <c r="K44" s="359">
        <v>113</v>
      </c>
      <c r="L44" s="359">
        <v>95</v>
      </c>
      <c r="M44" s="360">
        <v>82</v>
      </c>
    </row>
    <row r="45" spans="2:13" ht="27.75" customHeight="1">
      <c r="B45" s="1186"/>
      <c r="C45" s="1187"/>
      <c r="D45" s="106"/>
      <c r="E45" s="1190" t="s">
        <v>35</v>
      </c>
      <c r="F45" s="1190"/>
      <c r="G45" s="1190"/>
      <c r="H45" s="1191"/>
      <c r="I45" s="358">
        <v>1014</v>
      </c>
      <c r="J45" s="359">
        <v>965</v>
      </c>
      <c r="K45" s="359">
        <v>972</v>
      </c>
      <c r="L45" s="359">
        <v>981</v>
      </c>
      <c r="M45" s="360">
        <v>969</v>
      </c>
    </row>
    <row r="46" spans="2:13" ht="27.75" customHeight="1">
      <c r="B46" s="1186"/>
      <c r="C46" s="1187"/>
      <c r="D46" s="107"/>
      <c r="E46" s="1190" t="s">
        <v>36</v>
      </c>
      <c r="F46" s="1190"/>
      <c r="G46" s="1190"/>
      <c r="H46" s="1191"/>
      <c r="I46" s="358" t="s">
        <v>487</v>
      </c>
      <c r="J46" s="359" t="s">
        <v>487</v>
      </c>
      <c r="K46" s="359" t="s">
        <v>487</v>
      </c>
      <c r="L46" s="359" t="s">
        <v>487</v>
      </c>
      <c r="M46" s="360" t="s">
        <v>487</v>
      </c>
    </row>
    <row r="47" spans="2:13" ht="27.75" customHeight="1">
      <c r="B47" s="1186"/>
      <c r="C47" s="1187"/>
      <c r="D47" s="108"/>
      <c r="E47" s="1200" t="s">
        <v>37</v>
      </c>
      <c r="F47" s="1201"/>
      <c r="G47" s="1201"/>
      <c r="H47" s="1202"/>
      <c r="I47" s="358" t="s">
        <v>487</v>
      </c>
      <c r="J47" s="359" t="s">
        <v>487</v>
      </c>
      <c r="K47" s="359" t="s">
        <v>487</v>
      </c>
      <c r="L47" s="359" t="s">
        <v>487</v>
      </c>
      <c r="M47" s="360" t="s">
        <v>487</v>
      </c>
    </row>
    <row r="48" spans="2:13" ht="27.75" customHeight="1">
      <c r="B48" s="1186"/>
      <c r="C48" s="1187"/>
      <c r="D48" s="106"/>
      <c r="E48" s="1190" t="s">
        <v>38</v>
      </c>
      <c r="F48" s="1190"/>
      <c r="G48" s="1190"/>
      <c r="H48" s="1191"/>
      <c r="I48" s="358" t="s">
        <v>487</v>
      </c>
      <c r="J48" s="359" t="s">
        <v>487</v>
      </c>
      <c r="K48" s="359" t="s">
        <v>487</v>
      </c>
      <c r="L48" s="359" t="s">
        <v>487</v>
      </c>
      <c r="M48" s="360" t="s">
        <v>487</v>
      </c>
    </row>
    <row r="49" spans="2:13" ht="27.75" customHeight="1">
      <c r="B49" s="1188"/>
      <c r="C49" s="1189"/>
      <c r="D49" s="106"/>
      <c r="E49" s="1190" t="s">
        <v>39</v>
      </c>
      <c r="F49" s="1190"/>
      <c r="G49" s="1190"/>
      <c r="H49" s="1191"/>
      <c r="I49" s="358" t="s">
        <v>487</v>
      </c>
      <c r="J49" s="359" t="s">
        <v>487</v>
      </c>
      <c r="K49" s="359" t="s">
        <v>487</v>
      </c>
      <c r="L49" s="359" t="s">
        <v>487</v>
      </c>
      <c r="M49" s="360" t="s">
        <v>487</v>
      </c>
    </row>
    <row r="50" spans="2:13" ht="27.75" customHeight="1">
      <c r="B50" s="1184" t="s">
        <v>40</v>
      </c>
      <c r="C50" s="1185"/>
      <c r="D50" s="109"/>
      <c r="E50" s="1190" t="s">
        <v>41</v>
      </c>
      <c r="F50" s="1190"/>
      <c r="G50" s="1190"/>
      <c r="H50" s="1191"/>
      <c r="I50" s="358">
        <v>5523</v>
      </c>
      <c r="J50" s="359">
        <v>5732</v>
      </c>
      <c r="K50" s="359">
        <v>5691</v>
      </c>
      <c r="L50" s="359">
        <v>5644</v>
      </c>
      <c r="M50" s="360">
        <v>5231</v>
      </c>
    </row>
    <row r="51" spans="2:13" ht="27.75" customHeight="1">
      <c r="B51" s="1186"/>
      <c r="C51" s="1187"/>
      <c r="D51" s="106"/>
      <c r="E51" s="1190" t="s">
        <v>42</v>
      </c>
      <c r="F51" s="1190"/>
      <c r="G51" s="1190"/>
      <c r="H51" s="1191"/>
      <c r="I51" s="358">
        <v>356</v>
      </c>
      <c r="J51" s="359">
        <v>508</v>
      </c>
      <c r="K51" s="359">
        <v>753</v>
      </c>
      <c r="L51" s="359">
        <v>946</v>
      </c>
      <c r="M51" s="360">
        <v>1161</v>
      </c>
    </row>
    <row r="52" spans="2:13" ht="27.75" customHeight="1">
      <c r="B52" s="1188"/>
      <c r="C52" s="1189"/>
      <c r="D52" s="106"/>
      <c r="E52" s="1190" t="s">
        <v>43</v>
      </c>
      <c r="F52" s="1190"/>
      <c r="G52" s="1190"/>
      <c r="H52" s="1191"/>
      <c r="I52" s="358">
        <v>3234</v>
      </c>
      <c r="J52" s="359">
        <v>3023</v>
      </c>
      <c r="K52" s="359">
        <v>3843</v>
      </c>
      <c r="L52" s="359">
        <v>3662</v>
      </c>
      <c r="M52" s="360">
        <v>3432</v>
      </c>
    </row>
    <row r="53" spans="2:13" ht="27.75" customHeight="1" thickBot="1">
      <c r="B53" s="1192" t="s">
        <v>19</v>
      </c>
      <c r="C53" s="1193"/>
      <c r="D53" s="110"/>
      <c r="E53" s="1194" t="s">
        <v>44</v>
      </c>
      <c r="F53" s="1194"/>
      <c r="G53" s="1194"/>
      <c r="H53" s="1195"/>
      <c r="I53" s="361">
        <v>-3083</v>
      </c>
      <c r="J53" s="362">
        <v>-2979</v>
      </c>
      <c r="K53" s="362">
        <v>-2903</v>
      </c>
      <c r="L53" s="362">
        <v>-2463</v>
      </c>
      <c r="M53" s="363">
        <v>-1871</v>
      </c>
    </row>
    <row r="54" spans="2:13" ht="27.75" customHeight="1">
      <c r="B54" s="111"/>
      <c r="C54" s="112"/>
      <c r="D54" s="112"/>
      <c r="E54" s="113"/>
      <c r="F54" s="113"/>
      <c r="G54" s="113"/>
      <c r="H54" s="113"/>
      <c r="I54" s="114"/>
      <c r="J54" s="114"/>
      <c r="K54" s="114"/>
      <c r="L54" s="114"/>
      <c r="M54" s="114"/>
    </row>
    <row r="55" spans="2:13"/>
  </sheetData>
  <sheetProtection algorithmName="SHA-512" hashValue="jqflwfqAfvH5qSGykwmMJGrizPRkuegsrHLm/RUuvA+A4DfG490KQkUjceqMLyegDIWdAcB4z2I3yIz0lGT82g==" saltValue="KmS4KqEnQ2ZZTuBkTzXE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B1" zoomScale="70" zoomScaleNormal="70" zoomScaleSheetLayoutView="100" workbookViewId="0">
      <selection activeCell="H55" sqref="H55"/>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1" t="s">
        <v>46</v>
      </c>
      <c r="D55" s="1211"/>
      <c r="E55" s="1212"/>
      <c r="F55" s="122">
        <v>1396</v>
      </c>
      <c r="G55" s="122">
        <v>1414</v>
      </c>
      <c r="H55" s="123">
        <v>1027</v>
      </c>
    </row>
    <row r="56" spans="2:8" ht="52.5" customHeight="1">
      <c r="B56" s="124"/>
      <c r="C56" s="1213" t="s">
        <v>47</v>
      </c>
      <c r="D56" s="1213"/>
      <c r="E56" s="1214"/>
      <c r="F56" s="125">
        <v>1440</v>
      </c>
      <c r="G56" s="125">
        <v>1390</v>
      </c>
      <c r="H56" s="126">
        <v>1358</v>
      </c>
    </row>
    <row r="57" spans="2:8" ht="53.25" customHeight="1">
      <c r="B57" s="124"/>
      <c r="C57" s="1215" t="s">
        <v>48</v>
      </c>
      <c r="D57" s="1215"/>
      <c r="E57" s="1216"/>
      <c r="F57" s="127">
        <v>2857</v>
      </c>
      <c r="G57" s="127">
        <v>2912</v>
      </c>
      <c r="H57" s="128">
        <v>2917</v>
      </c>
    </row>
    <row r="58" spans="2:8" ht="45.75" customHeight="1">
      <c r="B58" s="129"/>
      <c r="C58" s="1203" t="s">
        <v>550</v>
      </c>
      <c r="D58" s="1204"/>
      <c r="E58" s="1205"/>
      <c r="F58" s="130">
        <v>1942</v>
      </c>
      <c r="G58" s="130">
        <v>1945</v>
      </c>
      <c r="H58" s="131">
        <v>1953</v>
      </c>
    </row>
    <row r="59" spans="2:8" ht="45.75" customHeight="1">
      <c r="B59" s="129"/>
      <c r="C59" s="1203" t="s">
        <v>551</v>
      </c>
      <c r="D59" s="1204"/>
      <c r="E59" s="1205"/>
      <c r="F59" s="130">
        <v>626</v>
      </c>
      <c r="G59" s="130">
        <v>629</v>
      </c>
      <c r="H59" s="131">
        <v>632</v>
      </c>
    </row>
    <row r="60" spans="2:8" ht="45.75" customHeight="1">
      <c r="B60" s="129"/>
      <c r="C60" s="1203" t="s">
        <v>552</v>
      </c>
      <c r="D60" s="1204"/>
      <c r="E60" s="1205"/>
      <c r="F60" s="130">
        <v>79</v>
      </c>
      <c r="G60" s="130">
        <v>96</v>
      </c>
      <c r="H60" s="131">
        <v>104</v>
      </c>
    </row>
    <row r="61" spans="2:8" ht="45.75" customHeight="1">
      <c r="B61" s="129"/>
      <c r="C61" s="1203" t="s">
        <v>553</v>
      </c>
      <c r="D61" s="1204"/>
      <c r="E61" s="1205"/>
      <c r="F61" s="130">
        <v>0</v>
      </c>
      <c r="G61" s="130">
        <v>72</v>
      </c>
      <c r="H61" s="131">
        <v>71</v>
      </c>
    </row>
    <row r="62" spans="2:8" ht="45.75" customHeight="1" thickBot="1">
      <c r="B62" s="132"/>
      <c r="C62" s="1206" t="s">
        <v>554</v>
      </c>
      <c r="D62" s="1207"/>
      <c r="E62" s="1208"/>
      <c r="F62" s="133">
        <v>86</v>
      </c>
      <c r="G62" s="133">
        <v>66</v>
      </c>
      <c r="H62" s="134">
        <v>64</v>
      </c>
    </row>
    <row r="63" spans="2:8" ht="52.5" customHeight="1" thickBot="1">
      <c r="B63" s="135"/>
      <c r="C63" s="1209" t="s">
        <v>49</v>
      </c>
      <c r="D63" s="1209"/>
      <c r="E63" s="1210"/>
      <c r="F63" s="136">
        <v>5693</v>
      </c>
      <c r="G63" s="136">
        <v>5716</v>
      </c>
      <c r="H63" s="137">
        <v>5302</v>
      </c>
    </row>
    <row r="64" spans="2:8"/>
  </sheetData>
  <sheetProtection algorithmName="SHA-512" hashValue="xthl2SMrQGB9clZ3f0noxprz1whcQwyg+6ordZEkTWoUTaC2d3dUnKt4uVYO5hRDdMlEsinv2UgN3h3KOcFY0Q==" saltValue="ubFi8sLhX+w34mMF41N8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Z16" zoomScaleNormal="100" zoomScaleSheetLayoutView="55" workbookViewId="0">
      <selection activeCell="BB55" sqref="BB55:BO56"/>
    </sheetView>
  </sheetViews>
  <sheetFormatPr defaultColWidth="0" defaultRowHeight="13.5" customHeight="1" zeroHeight="1"/>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c r="DD19" s="1219"/>
      <c r="DE19" s="1219"/>
    </row>
    <row r="20" spans="1:109">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c r="B23" s="1225"/>
    </row>
    <row r="24" spans="1:109">
      <c r="B24" s="1225"/>
    </row>
    <row r="25" spans="1:109">
      <c r="B25" s="1225"/>
    </row>
    <row r="26" spans="1:109">
      <c r="B26" s="1225"/>
    </row>
    <row r="27" spans="1:109">
      <c r="B27" s="1225"/>
    </row>
    <row r="28" spans="1:109">
      <c r="B28" s="1225"/>
    </row>
    <row r="29" spans="1:109">
      <c r="B29" s="1225"/>
    </row>
    <row r="30" spans="1:109">
      <c r="B30" s="1225"/>
    </row>
    <row r="31" spans="1:109">
      <c r="B31" s="1225"/>
    </row>
    <row r="32" spans="1:109">
      <c r="B32" s="1225"/>
    </row>
    <row r="33" spans="2:109">
      <c r="B33" s="1225"/>
    </row>
    <row r="34" spans="2:109">
      <c r="B34" s="1225"/>
    </row>
    <row r="35" spans="2:109">
      <c r="B35" s="1225"/>
    </row>
    <row r="36" spans="2:109">
      <c r="B36" s="1225"/>
    </row>
    <row r="37" spans="2:109">
      <c r="B37" s="1225"/>
    </row>
    <row r="38" spans="2:109">
      <c r="B38" s="1225"/>
    </row>
    <row r="39" spans="2:109">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c r="B40" s="1230"/>
      <c r="DD40" s="1230"/>
      <c r="DE40" s="1219"/>
    </row>
    <row r="41" spans="2:109" ht="17.25">
      <c r="B41" s="1231" t="s">
        <v>576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c r="B42" s="1225"/>
      <c r="G42" s="1232"/>
      <c r="I42" s="1233"/>
      <c r="J42" s="1233"/>
      <c r="K42" s="1233"/>
      <c r="AM42" s="1232"/>
      <c r="AN42" s="1232" t="s">
        <v>577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586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c r="B49" s="1225"/>
      <c r="AN49" s="1219" t="s">
        <v>578</v>
      </c>
    </row>
    <row r="50" spans="1:109">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579</v>
      </c>
      <c r="AO51" s="1254"/>
      <c r="AP51" s="1254"/>
      <c r="AQ51" s="1254"/>
      <c r="AR51" s="1254"/>
      <c r="AS51" s="1254"/>
      <c r="AT51" s="1254"/>
      <c r="AU51" s="1254"/>
      <c r="AV51" s="1254"/>
      <c r="AW51" s="1254"/>
      <c r="AX51" s="1254"/>
      <c r="AY51" s="1254"/>
      <c r="AZ51" s="1254"/>
      <c r="BA51" s="1254"/>
      <c r="BB51" s="1254" t="s">
        <v>580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6"/>
      <c r="CW51" s="1255"/>
      <c r="CX51" s="1255"/>
      <c r="CY51" s="1255"/>
      <c r="CZ51" s="1255"/>
      <c r="DA51" s="1255"/>
      <c r="DB51" s="1255"/>
      <c r="DC51" s="1255"/>
    </row>
    <row r="52" spans="1:109">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581</v>
      </c>
      <c r="BC53" s="1254"/>
      <c r="BD53" s="1254"/>
      <c r="BE53" s="1254"/>
      <c r="BF53" s="1254"/>
      <c r="BG53" s="1254"/>
      <c r="BH53" s="1254"/>
      <c r="BI53" s="1254"/>
      <c r="BJ53" s="1254"/>
      <c r="BK53" s="1254"/>
      <c r="BL53" s="1254"/>
      <c r="BM53" s="1254"/>
      <c r="BN53" s="1254"/>
      <c r="BO53" s="1254"/>
      <c r="BP53" s="1255">
        <v>76.400000000000006</v>
      </c>
      <c r="BQ53" s="1255"/>
      <c r="BR53" s="1255"/>
      <c r="BS53" s="1255"/>
      <c r="BT53" s="1255"/>
      <c r="BU53" s="1255"/>
      <c r="BV53" s="1255"/>
      <c r="BW53" s="1255"/>
      <c r="BX53" s="1255">
        <v>76.599999999999994</v>
      </c>
      <c r="BY53" s="1255"/>
      <c r="BZ53" s="1255"/>
      <c r="CA53" s="1255"/>
      <c r="CB53" s="1255"/>
      <c r="CC53" s="1255"/>
      <c r="CD53" s="1255"/>
      <c r="CE53" s="1255"/>
      <c r="CF53" s="1255">
        <v>75.599999999999994</v>
      </c>
      <c r="CG53" s="1255"/>
      <c r="CH53" s="1255"/>
      <c r="CI53" s="1255"/>
      <c r="CJ53" s="1255"/>
      <c r="CK53" s="1255"/>
      <c r="CL53" s="1255"/>
      <c r="CM53" s="1255"/>
      <c r="CN53" s="1255">
        <v>69.7</v>
      </c>
      <c r="CO53" s="1255"/>
      <c r="CP53" s="1255"/>
      <c r="CQ53" s="1255"/>
      <c r="CR53" s="1255"/>
      <c r="CS53" s="1255"/>
      <c r="CT53" s="1255"/>
      <c r="CU53" s="1255"/>
      <c r="CV53" s="1256"/>
      <c r="CW53" s="1255"/>
      <c r="CX53" s="1255"/>
      <c r="CY53" s="1255"/>
      <c r="CZ53" s="1255"/>
      <c r="DA53" s="1255"/>
      <c r="DB53" s="1255"/>
      <c r="DC53" s="1255"/>
    </row>
    <row r="54" spans="1:109">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1233"/>
      <c r="B55" s="1225"/>
      <c r="G55" s="1244"/>
      <c r="H55" s="1244"/>
      <c r="I55" s="1244"/>
      <c r="J55" s="1244"/>
      <c r="K55" s="1253"/>
      <c r="L55" s="1253"/>
      <c r="M55" s="1253"/>
      <c r="N55" s="1253"/>
      <c r="AN55" s="1250" t="s">
        <v>582</v>
      </c>
      <c r="AO55" s="1250"/>
      <c r="AP55" s="1250"/>
      <c r="AQ55" s="1250"/>
      <c r="AR55" s="1250"/>
      <c r="AS55" s="1250"/>
      <c r="AT55" s="1250"/>
      <c r="AU55" s="1250"/>
      <c r="AV55" s="1250"/>
      <c r="AW55" s="1250"/>
      <c r="AX55" s="1250"/>
      <c r="AY55" s="1250"/>
      <c r="AZ55" s="1250"/>
      <c r="BA55" s="1250"/>
      <c r="BB55" s="1254" t="s">
        <v>580</v>
      </c>
      <c r="BC55" s="1254"/>
      <c r="BD55" s="1254"/>
      <c r="BE55" s="1254"/>
      <c r="BF55" s="1254"/>
      <c r="BG55" s="1254"/>
      <c r="BH55" s="1254"/>
      <c r="BI55" s="1254"/>
      <c r="BJ55" s="1254"/>
      <c r="BK55" s="1254"/>
      <c r="BL55" s="1254"/>
      <c r="BM55" s="1254"/>
      <c r="BN55" s="1254"/>
      <c r="BO55" s="1254"/>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6"/>
      <c r="CW55" s="1255"/>
      <c r="CX55" s="1255"/>
      <c r="CY55" s="1255"/>
      <c r="CZ55" s="1255"/>
      <c r="DA55" s="1255"/>
      <c r="DB55" s="1255"/>
      <c r="DC55" s="1255"/>
    </row>
    <row r="56" spans="1:109">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581</v>
      </c>
      <c r="BC57" s="1254"/>
      <c r="BD57" s="1254"/>
      <c r="BE57" s="1254"/>
      <c r="BF57" s="1254"/>
      <c r="BG57" s="1254"/>
      <c r="BH57" s="1254"/>
      <c r="BI57" s="1254"/>
      <c r="BJ57" s="1254"/>
      <c r="BK57" s="1254"/>
      <c r="BL57" s="1254"/>
      <c r="BM57" s="1254"/>
      <c r="BN57" s="1254"/>
      <c r="BO57" s="1254"/>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6"/>
      <c r="CW57" s="1255"/>
      <c r="CX57" s="1255"/>
      <c r="CY57" s="1255"/>
      <c r="CZ57" s="1255"/>
      <c r="DA57" s="1255"/>
      <c r="DB57" s="1255"/>
      <c r="DC57" s="1255"/>
      <c r="DD57" s="1259"/>
      <c r="DE57" s="1257"/>
    </row>
    <row r="58" spans="1:109" s="1233" customFormat="1">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c r="B63" s="1265" t="s">
        <v>583</v>
      </c>
    </row>
    <row r="64" spans="1:109">
      <c r="B64" s="1225"/>
      <c r="G64" s="1232"/>
      <c r="I64" s="1266"/>
      <c r="J64" s="1266"/>
      <c r="K64" s="1266"/>
      <c r="L64" s="1266"/>
      <c r="M64" s="1266"/>
      <c r="N64" s="1267"/>
      <c r="AM64" s="1232"/>
      <c r="AN64" s="1232" t="s">
        <v>577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c r="B65" s="1225"/>
      <c r="AN65" s="1234" t="s">
        <v>585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c r="B71" s="1225"/>
      <c r="G71" s="1271"/>
      <c r="I71" s="1272"/>
      <c r="J71" s="1269"/>
      <c r="K71" s="1269"/>
      <c r="L71" s="1270"/>
      <c r="M71" s="1269"/>
      <c r="N71" s="1270"/>
      <c r="AM71" s="1271"/>
      <c r="AN71" s="1219" t="s">
        <v>578</v>
      </c>
    </row>
    <row r="72" spans="2:107">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c r="B73" s="1225"/>
      <c r="G73" s="1251"/>
      <c r="H73" s="1251"/>
      <c r="I73" s="1251"/>
      <c r="J73" s="1251"/>
      <c r="K73" s="1273"/>
      <c r="L73" s="1273"/>
      <c r="M73" s="1273"/>
      <c r="N73" s="1273"/>
      <c r="AM73" s="1243"/>
      <c r="AN73" s="1254" t="s">
        <v>579</v>
      </c>
      <c r="AO73" s="1254"/>
      <c r="AP73" s="1254"/>
      <c r="AQ73" s="1254"/>
      <c r="AR73" s="1254"/>
      <c r="AS73" s="1254"/>
      <c r="AT73" s="1254"/>
      <c r="AU73" s="1254"/>
      <c r="AV73" s="1254"/>
      <c r="AW73" s="1254"/>
      <c r="AX73" s="1254"/>
      <c r="AY73" s="1254"/>
      <c r="AZ73" s="1254"/>
      <c r="BA73" s="1254"/>
      <c r="BB73" s="1254" t="s">
        <v>580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584</v>
      </c>
      <c r="BC75" s="1254"/>
      <c r="BD75" s="1254"/>
      <c r="BE75" s="1254"/>
      <c r="BF75" s="1254"/>
      <c r="BG75" s="1254"/>
      <c r="BH75" s="1254"/>
      <c r="BI75" s="1254"/>
      <c r="BJ75" s="1254"/>
      <c r="BK75" s="1254"/>
      <c r="BL75" s="1254"/>
      <c r="BM75" s="1254"/>
      <c r="BN75" s="1254"/>
      <c r="BO75" s="1254"/>
      <c r="BP75" s="1255">
        <v>4.8</v>
      </c>
      <c r="BQ75" s="1255"/>
      <c r="BR75" s="1255"/>
      <c r="BS75" s="1255"/>
      <c r="BT75" s="1255"/>
      <c r="BU75" s="1255"/>
      <c r="BV75" s="1255"/>
      <c r="BW75" s="1255"/>
      <c r="BX75" s="1255">
        <v>4.7</v>
      </c>
      <c r="BY75" s="1255"/>
      <c r="BZ75" s="1255"/>
      <c r="CA75" s="1255"/>
      <c r="CB75" s="1255"/>
      <c r="CC75" s="1255"/>
      <c r="CD75" s="1255"/>
      <c r="CE75" s="1255"/>
      <c r="CF75" s="1255">
        <v>4.9000000000000004</v>
      </c>
      <c r="CG75" s="1255"/>
      <c r="CH75" s="1255"/>
      <c r="CI75" s="1255"/>
      <c r="CJ75" s="1255"/>
      <c r="CK75" s="1255"/>
      <c r="CL75" s="1255"/>
      <c r="CM75" s="1255"/>
      <c r="CN75" s="1255">
        <v>5.3</v>
      </c>
      <c r="CO75" s="1255"/>
      <c r="CP75" s="1255"/>
      <c r="CQ75" s="1255"/>
      <c r="CR75" s="1255"/>
      <c r="CS75" s="1255"/>
      <c r="CT75" s="1255"/>
      <c r="CU75" s="1255"/>
      <c r="CV75" s="1255">
        <v>5.8</v>
      </c>
      <c r="CW75" s="1255"/>
      <c r="CX75" s="1255"/>
      <c r="CY75" s="1255"/>
      <c r="CZ75" s="1255"/>
      <c r="DA75" s="1255"/>
      <c r="DB75" s="1255"/>
      <c r="DC75" s="1255"/>
    </row>
    <row r="76" spans="2:107">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1225"/>
      <c r="G77" s="1244"/>
      <c r="H77" s="1244"/>
      <c r="I77" s="1244"/>
      <c r="J77" s="1244"/>
      <c r="K77" s="1273"/>
      <c r="L77" s="1273"/>
      <c r="M77" s="1273"/>
      <c r="N77" s="1273"/>
      <c r="AN77" s="1250" t="s">
        <v>582</v>
      </c>
      <c r="AO77" s="1250"/>
      <c r="AP77" s="1250"/>
      <c r="AQ77" s="1250"/>
      <c r="AR77" s="1250"/>
      <c r="AS77" s="1250"/>
      <c r="AT77" s="1250"/>
      <c r="AU77" s="1250"/>
      <c r="AV77" s="1250"/>
      <c r="AW77" s="1250"/>
      <c r="AX77" s="1250"/>
      <c r="AY77" s="1250"/>
      <c r="AZ77" s="1250"/>
      <c r="BA77" s="1250"/>
      <c r="BB77" s="1254" t="s">
        <v>580</v>
      </c>
      <c r="BC77" s="1254"/>
      <c r="BD77" s="1254"/>
      <c r="BE77" s="1254"/>
      <c r="BF77" s="1254"/>
      <c r="BG77" s="1254"/>
      <c r="BH77" s="1254"/>
      <c r="BI77" s="1254"/>
      <c r="BJ77" s="1254"/>
      <c r="BK77" s="1254"/>
      <c r="BL77" s="1254"/>
      <c r="BM77" s="1254"/>
      <c r="BN77" s="1254"/>
      <c r="BO77" s="1254"/>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584</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1225"/>
    </row>
    <row r="82" spans="2:109" ht="17.2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c r="DD84" s="1219"/>
      <c r="DE84" s="1219"/>
    </row>
    <row r="85" spans="2:109">
      <c r="DD85" s="1219"/>
      <c r="DE85" s="1219"/>
    </row>
  </sheetData>
  <sheetProtection algorithmName="SHA-512" hashValue="oalVcsEn2KII7tWgBIs0Hfj1Qj3BLcqErp8FHcfPjVEixbiu3/8oqgFDtAzyvKmpEZEZ3XgCogcKBTaqXzyxZg==" saltValue="nw79CabStxahaCGrANsY9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D91" zoomScaleNormal="100" zoomScaleSheetLayoutView="70" workbookViewId="0">
      <selection activeCell="BR71" sqref="BR71"/>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Kxb+7Pgmz/evQoKyUAcR9T2p2r2C/GVsC/5L82TRaveM+jhz66S83iy5Jnh5B0UDN3/P6APrBQlUtmbONjmLJg==" saltValue="REviUa4O4+WLVBu1ztYI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1" zoomScaleNormal="100" zoomScaleSheetLayoutView="55" workbookViewId="0">
      <selection activeCell="BR71" sqref="BR71"/>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PWw6nxQNYwBh5gdHCWw/fFdqDVss2xitJcC+bGEMHZ8x5put0FNVY9KNMyU9n1HENUWmZ+PTAzO2dCSZb7eEIA==" saltValue="WmhTq/HUZryC1ry/DHzM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524</v>
      </c>
      <c r="G2" s="151"/>
      <c r="H2" s="152"/>
    </row>
    <row r="3" spans="1:8">
      <c r="A3" s="148" t="s">
        <v>517</v>
      </c>
      <c r="B3" s="153"/>
      <c r="C3" s="154"/>
      <c r="D3" s="155">
        <v>101699</v>
      </c>
      <c r="E3" s="156"/>
      <c r="F3" s="157">
        <v>145139</v>
      </c>
      <c r="G3" s="158"/>
      <c r="H3" s="159"/>
    </row>
    <row r="4" spans="1:8">
      <c r="A4" s="160"/>
      <c r="B4" s="161"/>
      <c r="C4" s="162"/>
      <c r="D4" s="163">
        <v>59443</v>
      </c>
      <c r="E4" s="164"/>
      <c r="F4" s="165">
        <v>83762</v>
      </c>
      <c r="G4" s="166"/>
      <c r="H4" s="167"/>
    </row>
    <row r="5" spans="1:8">
      <c r="A5" s="148" t="s">
        <v>519</v>
      </c>
      <c r="B5" s="153"/>
      <c r="C5" s="154"/>
      <c r="D5" s="155">
        <v>93251</v>
      </c>
      <c r="E5" s="156"/>
      <c r="F5" s="157">
        <v>125391</v>
      </c>
      <c r="G5" s="158"/>
      <c r="H5" s="159"/>
    </row>
    <row r="6" spans="1:8">
      <c r="A6" s="160"/>
      <c r="B6" s="161"/>
      <c r="C6" s="162"/>
      <c r="D6" s="163">
        <v>40900</v>
      </c>
      <c r="E6" s="164"/>
      <c r="F6" s="165">
        <v>68516</v>
      </c>
      <c r="G6" s="166"/>
      <c r="H6" s="167"/>
    </row>
    <row r="7" spans="1:8">
      <c r="A7" s="148" t="s">
        <v>520</v>
      </c>
      <c r="B7" s="153"/>
      <c r="C7" s="154"/>
      <c r="D7" s="155">
        <v>220906</v>
      </c>
      <c r="E7" s="156"/>
      <c r="F7" s="157">
        <v>138402</v>
      </c>
      <c r="G7" s="158"/>
      <c r="H7" s="159"/>
    </row>
    <row r="8" spans="1:8">
      <c r="A8" s="160"/>
      <c r="B8" s="161"/>
      <c r="C8" s="162"/>
      <c r="D8" s="163">
        <v>167960</v>
      </c>
      <c r="E8" s="164"/>
      <c r="F8" s="165">
        <v>70652</v>
      </c>
      <c r="G8" s="166"/>
      <c r="H8" s="167"/>
    </row>
    <row r="9" spans="1:8">
      <c r="A9" s="148" t="s">
        <v>521</v>
      </c>
      <c r="B9" s="153"/>
      <c r="C9" s="154"/>
      <c r="D9" s="155">
        <v>137632</v>
      </c>
      <c r="E9" s="156"/>
      <c r="F9" s="157">
        <v>146367</v>
      </c>
      <c r="G9" s="158"/>
      <c r="H9" s="159"/>
    </row>
    <row r="10" spans="1:8">
      <c r="A10" s="160"/>
      <c r="B10" s="161"/>
      <c r="C10" s="162"/>
      <c r="D10" s="163">
        <v>111237</v>
      </c>
      <c r="E10" s="164"/>
      <c r="F10" s="165">
        <v>79441</v>
      </c>
      <c r="G10" s="166"/>
      <c r="H10" s="167"/>
    </row>
    <row r="11" spans="1:8">
      <c r="A11" s="148" t="s">
        <v>522</v>
      </c>
      <c r="B11" s="153"/>
      <c r="C11" s="154"/>
      <c r="D11" s="155">
        <v>89954</v>
      </c>
      <c r="E11" s="156"/>
      <c r="F11" s="157">
        <v>165181</v>
      </c>
      <c r="G11" s="158"/>
      <c r="H11" s="159"/>
    </row>
    <row r="12" spans="1:8">
      <c r="A12" s="160"/>
      <c r="B12" s="161"/>
      <c r="C12" s="168"/>
      <c r="D12" s="163">
        <v>50205</v>
      </c>
      <c r="E12" s="164"/>
      <c r="F12" s="165">
        <v>82246</v>
      </c>
      <c r="G12" s="166"/>
      <c r="H12" s="167"/>
    </row>
    <row r="13" spans="1:8">
      <c r="A13" s="148"/>
      <c r="B13" s="153"/>
      <c r="C13" s="169"/>
      <c r="D13" s="170">
        <v>128688</v>
      </c>
      <c r="E13" s="171"/>
      <c r="F13" s="172">
        <v>144096</v>
      </c>
      <c r="G13" s="173"/>
      <c r="H13" s="159"/>
    </row>
    <row r="14" spans="1:8">
      <c r="A14" s="160"/>
      <c r="B14" s="161"/>
      <c r="C14" s="162"/>
      <c r="D14" s="163">
        <v>85949</v>
      </c>
      <c r="E14" s="164"/>
      <c r="F14" s="165">
        <v>76923</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14.66</v>
      </c>
      <c r="C19" s="174">
        <f>ROUND(VALUE(SUBSTITUTE(実質収支比率等に係る経年分析!G$48,"▲","-")),2)</f>
        <v>14.36</v>
      </c>
      <c r="D19" s="174">
        <f>ROUND(VALUE(SUBSTITUTE(実質収支比率等に係る経年分析!H$48,"▲","-")),2)</f>
        <v>14.24</v>
      </c>
      <c r="E19" s="174">
        <f>ROUND(VALUE(SUBSTITUTE(実質収支比率等に係る経年分析!I$48,"▲","-")),2)</f>
        <v>14.99</v>
      </c>
      <c r="F19" s="174">
        <f>ROUND(VALUE(SUBSTITUTE(実質収支比率等に係る経年分析!J$48,"▲","-")),2)</f>
        <v>16.88</v>
      </c>
    </row>
    <row r="20" spans="1:11">
      <c r="A20" s="174" t="s">
        <v>53</v>
      </c>
      <c r="B20" s="174">
        <f>ROUND(VALUE(SUBSTITUTE(実質収支比率等に係る経年分析!F$47,"▲","-")),2)</f>
        <v>51.43</v>
      </c>
      <c r="C20" s="174">
        <f>ROUND(VALUE(SUBSTITUTE(実質収支比率等に係る経年分析!G$47,"▲","-")),2)</f>
        <v>48.95</v>
      </c>
      <c r="D20" s="174">
        <f>ROUND(VALUE(SUBSTITUTE(実質収支比率等に係る経年分析!H$47,"▲","-")),2)</f>
        <v>46.98</v>
      </c>
      <c r="E20" s="174">
        <f>ROUND(VALUE(SUBSTITUTE(実質収支比率等に係る経年分析!I$47,"▲","-")),2)</f>
        <v>48.37</v>
      </c>
      <c r="F20" s="174">
        <f>ROUND(VALUE(SUBSTITUTE(実質収支比率等に係る経年分析!J$47,"▲","-")),2)</f>
        <v>35.15</v>
      </c>
    </row>
    <row r="21" spans="1:11">
      <c r="A21" s="174" t="s">
        <v>54</v>
      </c>
      <c r="B21" s="174">
        <f>IF(ISNUMBER(VALUE(SUBSTITUTE(実質収支比率等に係る経年分析!F$49,"▲","-"))),ROUND(VALUE(SUBSTITUTE(実質収支比率等に係る経年分析!F$49,"▲","-")),2),NA())</f>
        <v>3.67</v>
      </c>
      <c r="C21" s="174">
        <f>IF(ISNUMBER(VALUE(SUBSTITUTE(実質収支比率等に係る経年分析!G$49,"▲","-"))),ROUND(VALUE(SUBSTITUTE(実質収支比率等に係る経年分析!G$49,"▲","-")),2),NA())</f>
        <v>-0.45</v>
      </c>
      <c r="D21" s="174">
        <f>IF(ISNUMBER(VALUE(SUBSTITUTE(実質収支比率等に係る経年分析!H$49,"▲","-"))),ROUND(VALUE(SUBSTITUTE(実質収支比率等に係る経年分析!H$49,"▲","-")),2),NA())</f>
        <v>3.76</v>
      </c>
      <c r="E21" s="174">
        <f>IF(ISNUMBER(VALUE(SUBSTITUTE(実質収支比率等に係る経年分析!I$49,"▲","-"))),ROUND(VALUE(SUBSTITUTE(実質収支比率等に係る経年分析!I$49,"▲","-")),2),NA())</f>
        <v>3.06</v>
      </c>
      <c r="F21" s="174">
        <f>IF(ISNUMBER(VALUE(SUBSTITUTE(実質収支比率等に係る経年分析!J$49,"▲","-"))),ROUND(VALUE(SUBSTITUTE(実質収支比率等に係る経年分析!J$49,"▲","-")),2),NA())</f>
        <v>-9.68</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学校給食センター事業特別会計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c r="A33" s="175" t="str">
        <f>IF(連結実質赤字比率に係る赤字・黒字の構成分析!C$37="",NA(),連結実質赤字比率に係る赤字・黒字の構成分析!C$37)</f>
        <v>国民健康保険事業勘定特別会計</v>
      </c>
      <c r="B33" s="175">
        <f>IF(ROUND(VALUE(SUBSTITUTE(連結実質赤字比率に係る赤字・黒字の構成分析!F$37,"▲", "-")), 2) &lt; 0, ABS(ROUND(VALUE(SUBSTITUTE(連結実質赤字比率に係る赤字・黒字の構成分析!F$37,"▲", "-")), 2)), NA())</f>
        <v>2.63</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1.0900000000000001</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1.53</v>
      </c>
    </row>
    <row r="34" spans="1:16">
      <c r="A34" s="175" t="str">
        <f>IF(連結実質赤字比率に係る赤字・黒字の構成分析!C$36="",NA(),連結実質赤字比率に係る赤字・黒字の構成分析!C$36)</f>
        <v>住宅新築資金等貸付事業特別会計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3.32</v>
      </c>
    </row>
    <row r="35" spans="1:16">
      <c r="A35" s="175" t="str">
        <f>IF(連結実質赤字比率に係る赤字・黒字の構成分析!C$35="",NA(),連結実質赤字比率に係る赤字・黒字の構成分析!C$35)</f>
        <v>町立緑ヶ丘病院事業特別会計</v>
      </c>
      <c r="B35" s="175">
        <f>IF(ROUND(VALUE(SUBSTITUTE(連結実質赤字比率に係る赤字・黒字の構成分析!F$35,"▲", "-")), 2) &lt; 0, ABS(ROUND(VALUE(SUBSTITUTE(連結実質赤字比率に係る赤字・黒字の構成分析!F$35,"▲", "-")), 2)), NA())</f>
        <v>0.72</v>
      </c>
      <c r="C35" s="175" t="e">
        <f>IF(ROUND(VALUE(SUBSTITUTE(連結実質赤字比率に係る赤字・黒字の構成分析!F$35,"▲", "-")), 2) &gt;= 0, ABS(ROUND(VALUE(SUBSTITUTE(連結実質赤字比率に係る赤字・黒字の構成分析!F$35,"▲", "-")), 2)), NA())</f>
        <v>#N/A</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6.51</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13.55</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349</v>
      </c>
      <c r="E42" s="176"/>
      <c r="F42" s="176"/>
      <c r="G42" s="176">
        <f>'実質公債費比率（分子）の構造'!L$52</f>
        <v>358</v>
      </c>
      <c r="H42" s="176"/>
      <c r="I42" s="176"/>
      <c r="J42" s="176">
        <f>'実質公債費比率（分子）の構造'!M$52</f>
        <v>351</v>
      </c>
      <c r="K42" s="176"/>
      <c r="L42" s="176"/>
      <c r="M42" s="176">
        <f>'実質公債費比率（分子）の構造'!N$52</f>
        <v>374</v>
      </c>
      <c r="N42" s="176"/>
      <c r="O42" s="176"/>
      <c r="P42" s="176">
        <f>'実質公債費比率（分子）の構造'!O$52</f>
        <v>367</v>
      </c>
    </row>
    <row r="43" spans="1:16">
      <c r="A43" s="176" t="s">
        <v>16</v>
      </c>
      <c r="B43" s="176">
        <f>'実質公債費比率（分子）の構造'!K$51</f>
        <v>2</v>
      </c>
      <c r="C43" s="176"/>
      <c r="D43" s="176"/>
      <c r="E43" s="176">
        <f>'実質公債費比率（分子）の構造'!L$51</f>
        <v>2</v>
      </c>
      <c r="F43" s="176"/>
      <c r="G43" s="176"/>
      <c r="H43" s="176">
        <f>'実質公債費比率（分子）の構造'!M$51</f>
        <v>3</v>
      </c>
      <c r="I43" s="176"/>
      <c r="J43" s="176"/>
      <c r="K43" s="176">
        <f>'実質公債費比率（分子）の構造'!N$51</f>
        <v>2</v>
      </c>
      <c r="L43" s="176"/>
      <c r="M43" s="176"/>
      <c r="N43" s="176">
        <f>'実質公債費比率（分子）の構造'!O$51</f>
        <v>2</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38</v>
      </c>
      <c r="C45" s="176"/>
      <c r="D45" s="176"/>
      <c r="E45" s="176">
        <f>'実質公債費比率（分子）の構造'!L$49</f>
        <v>21</v>
      </c>
      <c r="F45" s="176"/>
      <c r="G45" s="176"/>
      <c r="H45" s="176">
        <f>'実質公債費比率（分子）の構造'!M$49</f>
        <v>19</v>
      </c>
      <c r="I45" s="176"/>
      <c r="J45" s="176"/>
      <c r="K45" s="176">
        <f>'実質公債費比率（分子）の構造'!N$49</f>
        <v>22</v>
      </c>
      <c r="L45" s="176"/>
      <c r="M45" s="176"/>
      <c r="N45" s="176">
        <f>'実質公債費比率（分子）の構造'!O$49</f>
        <v>20</v>
      </c>
      <c r="O45" s="176"/>
      <c r="P45" s="176"/>
    </row>
    <row r="46" spans="1:16">
      <c r="A46" s="176" t="s">
        <v>64</v>
      </c>
      <c r="B46" s="176">
        <f>'実質公債費比率（分子）の構造'!K$48</f>
        <v>4</v>
      </c>
      <c r="C46" s="176"/>
      <c r="D46" s="176"/>
      <c r="E46" s="176">
        <f>'実質公債費比率（分子）の構造'!L$48</f>
        <v>1</v>
      </c>
      <c r="F46" s="176"/>
      <c r="G46" s="176"/>
      <c r="H46" s="176">
        <f>'実質公債費比率（分子）の構造'!M$48</f>
        <v>1</v>
      </c>
      <c r="I46" s="176"/>
      <c r="J46" s="176"/>
      <c r="K46" s="176">
        <f>'実質公債費比率（分子）の構造'!N$48</f>
        <v>1</v>
      </c>
      <c r="L46" s="176"/>
      <c r="M46" s="176"/>
      <c r="N46" s="176">
        <f>'実質公債費比率（分子）の構造'!O$48</f>
        <v>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421</v>
      </c>
      <c r="C49" s="176"/>
      <c r="D49" s="176"/>
      <c r="E49" s="176">
        <f>'実質公債費比率（分子）の構造'!L$45</f>
        <v>453</v>
      </c>
      <c r="F49" s="176"/>
      <c r="G49" s="176"/>
      <c r="H49" s="176">
        <f>'実質公債費比率（分子）の構造'!M$45</f>
        <v>468</v>
      </c>
      <c r="I49" s="176"/>
      <c r="J49" s="176"/>
      <c r="K49" s="176">
        <f>'実質公債費比率（分子）の構造'!N$45</f>
        <v>512</v>
      </c>
      <c r="L49" s="176"/>
      <c r="M49" s="176"/>
      <c r="N49" s="176">
        <f>'実質公債費比率（分子）の構造'!O$45</f>
        <v>502</v>
      </c>
      <c r="O49" s="176"/>
      <c r="P49" s="176"/>
    </row>
    <row r="50" spans="1:16">
      <c r="A50" s="176" t="s">
        <v>67</v>
      </c>
      <c r="B50" s="176" t="e">
        <f>NA()</f>
        <v>#N/A</v>
      </c>
      <c r="C50" s="176">
        <f>IF(ISNUMBER('実質公債費比率（分子）の構造'!K$53),'実質公債費比率（分子）の構造'!K$53,NA())</f>
        <v>116</v>
      </c>
      <c r="D50" s="176" t="e">
        <f>NA()</f>
        <v>#N/A</v>
      </c>
      <c r="E50" s="176" t="e">
        <f>NA()</f>
        <v>#N/A</v>
      </c>
      <c r="F50" s="176">
        <f>IF(ISNUMBER('実質公債費比率（分子）の構造'!L$53),'実質公債費比率（分子）の構造'!L$53,NA())</f>
        <v>119</v>
      </c>
      <c r="G50" s="176" t="e">
        <f>NA()</f>
        <v>#N/A</v>
      </c>
      <c r="H50" s="176" t="e">
        <f>NA()</f>
        <v>#N/A</v>
      </c>
      <c r="I50" s="176">
        <f>IF(ISNUMBER('実質公債費比率（分子）の構造'!M$53),'実質公債費比率（分子）の構造'!M$53,NA())</f>
        <v>140</v>
      </c>
      <c r="J50" s="176" t="e">
        <f>NA()</f>
        <v>#N/A</v>
      </c>
      <c r="K50" s="176" t="e">
        <f>NA()</f>
        <v>#N/A</v>
      </c>
      <c r="L50" s="176">
        <f>IF(ISNUMBER('実質公債費比率（分子）の構造'!N$53),'実質公債費比率（分子）の構造'!N$53,NA())</f>
        <v>163</v>
      </c>
      <c r="M50" s="176" t="e">
        <f>NA()</f>
        <v>#N/A</v>
      </c>
      <c r="N50" s="176" t="e">
        <f>NA()</f>
        <v>#N/A</v>
      </c>
      <c r="O50" s="176">
        <f>IF(ISNUMBER('実質公債費比率（分子）の構造'!O$53),'実質公債費比率（分子）の構造'!O$53,NA())</f>
        <v>163</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3234</v>
      </c>
      <c r="E56" s="175"/>
      <c r="F56" s="175"/>
      <c r="G56" s="175">
        <f>'将来負担比率（分子）の構造'!J$52</f>
        <v>3023</v>
      </c>
      <c r="H56" s="175"/>
      <c r="I56" s="175"/>
      <c r="J56" s="175">
        <f>'将来負担比率（分子）の構造'!K$52</f>
        <v>3843</v>
      </c>
      <c r="K56" s="175"/>
      <c r="L56" s="175"/>
      <c r="M56" s="175">
        <f>'将来負担比率（分子）の構造'!L$52</f>
        <v>3662</v>
      </c>
      <c r="N56" s="175"/>
      <c r="O56" s="175"/>
      <c r="P56" s="175">
        <f>'将来負担比率（分子）の構造'!M$52</f>
        <v>3432</v>
      </c>
    </row>
    <row r="57" spans="1:16">
      <c r="A57" s="175" t="s">
        <v>42</v>
      </c>
      <c r="B57" s="175"/>
      <c r="C57" s="175"/>
      <c r="D57" s="175">
        <f>'将来負担比率（分子）の構造'!I$51</f>
        <v>356</v>
      </c>
      <c r="E57" s="175"/>
      <c r="F57" s="175"/>
      <c r="G57" s="175">
        <f>'将来負担比率（分子）の構造'!J$51</f>
        <v>508</v>
      </c>
      <c r="H57" s="175"/>
      <c r="I57" s="175"/>
      <c r="J57" s="175">
        <f>'将来負担比率（分子）の構造'!K$51</f>
        <v>753</v>
      </c>
      <c r="K57" s="175"/>
      <c r="L57" s="175"/>
      <c r="M57" s="175">
        <f>'将来負担比率（分子）の構造'!L$51</f>
        <v>946</v>
      </c>
      <c r="N57" s="175"/>
      <c r="O57" s="175"/>
      <c r="P57" s="175">
        <f>'将来負担比率（分子）の構造'!M$51</f>
        <v>1161</v>
      </c>
    </row>
    <row r="58" spans="1:16">
      <c r="A58" s="175" t="s">
        <v>41</v>
      </c>
      <c r="B58" s="175"/>
      <c r="C58" s="175"/>
      <c r="D58" s="175">
        <f>'将来負担比率（分子）の構造'!I$50</f>
        <v>5523</v>
      </c>
      <c r="E58" s="175"/>
      <c r="F58" s="175"/>
      <c r="G58" s="175">
        <f>'将来負担比率（分子）の構造'!J$50</f>
        <v>5732</v>
      </c>
      <c r="H58" s="175"/>
      <c r="I58" s="175"/>
      <c r="J58" s="175">
        <f>'将来負担比率（分子）の構造'!K$50</f>
        <v>5691</v>
      </c>
      <c r="K58" s="175"/>
      <c r="L58" s="175"/>
      <c r="M58" s="175">
        <f>'将来負担比率（分子）の構造'!L$50</f>
        <v>5644</v>
      </c>
      <c r="N58" s="175"/>
      <c r="O58" s="175"/>
      <c r="P58" s="175">
        <f>'将来負担比率（分子）の構造'!M$50</f>
        <v>5231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1014</v>
      </c>
      <c r="C62" s="175"/>
      <c r="D62" s="175"/>
      <c r="E62" s="175">
        <f>'将来負担比率（分子）の構造'!J$45</f>
        <v>965</v>
      </c>
      <c r="F62" s="175"/>
      <c r="G62" s="175"/>
      <c r="H62" s="175">
        <f>'将来負担比率（分子）の構造'!K$45</f>
        <v>972</v>
      </c>
      <c r="I62" s="175"/>
      <c r="J62" s="175"/>
      <c r="K62" s="175">
        <f>'将来負担比率（分子）の構造'!L$45</f>
        <v>981</v>
      </c>
      <c r="L62" s="175"/>
      <c r="M62" s="175"/>
      <c r="N62" s="175">
        <f>'将来負担比率（分子）の構造'!M$45</f>
        <v>969</v>
      </c>
      <c r="O62" s="175"/>
      <c r="P62" s="175"/>
    </row>
    <row r="63" spans="1:16">
      <c r="A63" s="175" t="s">
        <v>34</v>
      </c>
      <c r="B63" s="175">
        <f>'将来負担比率（分子）の構造'!I$44</f>
        <v>110</v>
      </c>
      <c r="C63" s="175"/>
      <c r="D63" s="175"/>
      <c r="E63" s="175">
        <f>'将来負担比率（分子）の構造'!J$44</f>
        <v>132</v>
      </c>
      <c r="F63" s="175"/>
      <c r="G63" s="175"/>
      <c r="H63" s="175">
        <f>'将来負担比率（分子）の構造'!K$44</f>
        <v>113</v>
      </c>
      <c r="I63" s="175"/>
      <c r="J63" s="175"/>
      <c r="K63" s="175">
        <f>'将来負担比率（分子）の構造'!L$44</f>
        <v>95</v>
      </c>
      <c r="L63" s="175"/>
      <c r="M63" s="175"/>
      <c r="N63" s="175">
        <f>'将来負担比率（分子）の構造'!M$44</f>
        <v>82</v>
      </c>
      <c r="O63" s="175"/>
      <c r="P63" s="175"/>
    </row>
    <row r="64" spans="1:16">
      <c r="A64" s="175" t="s">
        <v>33</v>
      </c>
      <c r="B64" s="175">
        <f>'将来負担比率（分子）の構造'!I$43</f>
        <v>8</v>
      </c>
      <c r="C64" s="175"/>
      <c r="D64" s="175"/>
      <c r="E64" s="175">
        <f>'将来負担比率（分子）の構造'!J$43</f>
        <v>82</v>
      </c>
      <c r="F64" s="175"/>
      <c r="G64" s="175"/>
      <c r="H64" s="175">
        <f>'将来負担比率（分子）の構造'!K$43</f>
        <v>79</v>
      </c>
      <c r="I64" s="175"/>
      <c r="J64" s="175"/>
      <c r="K64" s="175">
        <f>'将来負担比率（分子）の構造'!L$43</f>
        <v>97</v>
      </c>
      <c r="L64" s="175"/>
      <c r="M64" s="175"/>
      <c r="N64" s="175">
        <f>'将来負担比率（分子）の構造'!M$43</f>
        <v>107</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2</v>
      </c>
      <c r="O65" s="175"/>
      <c r="P65" s="175"/>
    </row>
    <row r="66" spans="1:16">
      <c r="A66" s="175" t="s">
        <v>31</v>
      </c>
      <c r="B66" s="175">
        <f>'将来負担比率（分子）の構造'!I$41</f>
        <v>4898</v>
      </c>
      <c r="C66" s="175"/>
      <c r="D66" s="175"/>
      <c r="E66" s="175">
        <f>'将来負担比率（分子）の構造'!J$41</f>
        <v>5106</v>
      </c>
      <c r="F66" s="175"/>
      <c r="G66" s="175"/>
      <c r="H66" s="175">
        <f>'将来負担比率（分子）の構造'!K$41</f>
        <v>6220</v>
      </c>
      <c r="I66" s="175"/>
      <c r="J66" s="175"/>
      <c r="K66" s="175">
        <f>'将来負担比率（分子）の構造'!L$41</f>
        <v>6615</v>
      </c>
      <c r="L66" s="175"/>
      <c r="M66" s="175"/>
      <c r="N66" s="175">
        <f>'将来負担比率（分子）の構造'!M$41</f>
        <v>6794</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1396</v>
      </c>
      <c r="C72" s="179">
        <f>基金残高に係る経年分析!G55</f>
        <v>1414</v>
      </c>
      <c r="D72" s="179">
        <f>基金残高に係る経年分析!H55</f>
        <v>1027</v>
      </c>
    </row>
    <row r="73" spans="1:16">
      <c r="A73" s="178" t="s">
        <v>74</v>
      </c>
      <c r="B73" s="179">
        <f>基金残高に係る経年分析!F56</f>
        <v>1440</v>
      </c>
      <c r="C73" s="179">
        <f>基金残高に係る経年分析!G56</f>
        <v>1390</v>
      </c>
      <c r="D73" s="179">
        <f>基金残高に係る経年分析!H56</f>
        <v>1358</v>
      </c>
    </row>
    <row r="74" spans="1:16">
      <c r="A74" s="178" t="s">
        <v>75</v>
      </c>
      <c r="B74" s="179">
        <f>基金残高に係る経年分析!F57</f>
        <v>2857</v>
      </c>
      <c r="C74" s="179">
        <f>基金残高に係る経年分析!G57</f>
        <v>2912</v>
      </c>
      <c r="D74" s="179">
        <f>基金残高に係る経年分析!H57</f>
        <v>2917</v>
      </c>
    </row>
  </sheetData>
  <sheetProtection algorithmName="SHA-512" hashValue="u9K4Gw97r2QNPD7HtykaskvixvZMxdhvIWtiJLQ60NVSgO0AcCdkdztUROFYql9K5m36xuktWMwKuyIFud1tXQ==" saltValue="YV66kf3UW1ku+E0lPLPa5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Z34" sqref="Z34:AC34"/>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555086</v>
      </c>
      <c r="S5" s="677"/>
      <c r="T5" s="677"/>
      <c r="U5" s="677"/>
      <c r="V5" s="677"/>
      <c r="W5" s="677"/>
      <c r="X5" s="677"/>
      <c r="Y5" s="702"/>
      <c r="Z5" s="715">
        <v>7.9</v>
      </c>
      <c r="AA5" s="715"/>
      <c r="AB5" s="715"/>
      <c r="AC5" s="715"/>
      <c r="AD5" s="716">
        <v>555086</v>
      </c>
      <c r="AE5" s="716"/>
      <c r="AF5" s="716"/>
      <c r="AG5" s="716"/>
      <c r="AH5" s="716"/>
      <c r="AI5" s="716"/>
      <c r="AJ5" s="716"/>
      <c r="AK5" s="716"/>
      <c r="AL5" s="703">
        <v>18.899999999999999</v>
      </c>
      <c r="AM5" s="685"/>
      <c r="AN5" s="685"/>
      <c r="AO5" s="704"/>
      <c r="AP5" s="679" t="s">
        <v>217</v>
      </c>
      <c r="AQ5" s="680"/>
      <c r="AR5" s="680"/>
      <c r="AS5" s="680"/>
      <c r="AT5" s="680"/>
      <c r="AU5" s="680"/>
      <c r="AV5" s="680"/>
      <c r="AW5" s="680"/>
      <c r="AX5" s="680"/>
      <c r="AY5" s="680"/>
      <c r="AZ5" s="680"/>
      <c r="BA5" s="680"/>
      <c r="BB5" s="680"/>
      <c r="BC5" s="680"/>
      <c r="BD5" s="680"/>
      <c r="BE5" s="680"/>
      <c r="BF5" s="681"/>
      <c r="BG5" s="621">
        <v>555086</v>
      </c>
      <c r="BH5" s="622"/>
      <c r="BI5" s="622"/>
      <c r="BJ5" s="622"/>
      <c r="BK5" s="622"/>
      <c r="BL5" s="622"/>
      <c r="BM5" s="622"/>
      <c r="BN5" s="623"/>
      <c r="BO5" s="659">
        <v>100</v>
      </c>
      <c r="BP5" s="659"/>
      <c r="BQ5" s="659"/>
      <c r="BR5" s="659"/>
      <c r="BS5" s="660">
        <v>2043</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31021</v>
      </c>
      <c r="S6" s="622"/>
      <c r="T6" s="622"/>
      <c r="U6" s="622"/>
      <c r="V6" s="622"/>
      <c r="W6" s="622"/>
      <c r="X6" s="622"/>
      <c r="Y6" s="623"/>
      <c r="Z6" s="659">
        <v>0.4</v>
      </c>
      <c r="AA6" s="659"/>
      <c r="AB6" s="659"/>
      <c r="AC6" s="659"/>
      <c r="AD6" s="660">
        <v>31021</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555086</v>
      </c>
      <c r="BH6" s="622"/>
      <c r="BI6" s="622"/>
      <c r="BJ6" s="622"/>
      <c r="BK6" s="622"/>
      <c r="BL6" s="622"/>
      <c r="BM6" s="622"/>
      <c r="BN6" s="623"/>
      <c r="BO6" s="659">
        <v>100</v>
      </c>
      <c r="BP6" s="659"/>
      <c r="BQ6" s="659"/>
      <c r="BR6" s="659"/>
      <c r="BS6" s="660">
        <v>2043</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79223</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79137</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168</v>
      </c>
      <c r="S7" s="622"/>
      <c r="T7" s="622"/>
      <c r="U7" s="622"/>
      <c r="V7" s="622"/>
      <c r="W7" s="622"/>
      <c r="X7" s="622"/>
      <c r="Y7" s="623"/>
      <c r="Z7" s="659">
        <v>0</v>
      </c>
      <c r="AA7" s="659"/>
      <c r="AB7" s="659"/>
      <c r="AC7" s="659"/>
      <c r="AD7" s="660">
        <v>168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274123</v>
      </c>
      <c r="BH7" s="622"/>
      <c r="BI7" s="622"/>
      <c r="BJ7" s="622"/>
      <c r="BK7" s="622"/>
      <c r="BL7" s="622"/>
      <c r="BM7" s="622"/>
      <c r="BN7" s="623"/>
      <c r="BO7" s="659">
        <v>49.4</v>
      </c>
      <c r="BP7" s="659"/>
      <c r="BQ7" s="659"/>
      <c r="BR7" s="659"/>
      <c r="BS7" s="660">
        <v>2043</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669876</v>
      </c>
      <c r="CS7" s="622"/>
      <c r="CT7" s="622"/>
      <c r="CU7" s="622"/>
      <c r="CV7" s="622"/>
      <c r="CW7" s="622"/>
      <c r="CX7" s="622"/>
      <c r="CY7" s="623"/>
      <c r="CZ7" s="659">
        <v>10.6</v>
      </c>
      <c r="DA7" s="659"/>
      <c r="DB7" s="659"/>
      <c r="DC7" s="659"/>
      <c r="DD7" s="627">
        <v>13007</v>
      </c>
      <c r="DE7" s="622"/>
      <c r="DF7" s="622"/>
      <c r="DG7" s="622"/>
      <c r="DH7" s="622"/>
      <c r="DI7" s="622"/>
      <c r="DJ7" s="622"/>
      <c r="DK7" s="622"/>
      <c r="DL7" s="622"/>
      <c r="DM7" s="622"/>
      <c r="DN7" s="622"/>
      <c r="DO7" s="622"/>
      <c r="DP7" s="623"/>
      <c r="DQ7" s="627">
        <v>452228</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3481</v>
      </c>
      <c r="S8" s="622"/>
      <c r="T8" s="622"/>
      <c r="U8" s="622"/>
      <c r="V8" s="622"/>
      <c r="W8" s="622"/>
      <c r="X8" s="622"/>
      <c r="Y8" s="623"/>
      <c r="Z8" s="659">
        <v>0</v>
      </c>
      <c r="AA8" s="659"/>
      <c r="AB8" s="659"/>
      <c r="AC8" s="659"/>
      <c r="AD8" s="660">
        <v>3481</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11752</v>
      </c>
      <c r="BH8" s="622"/>
      <c r="BI8" s="622"/>
      <c r="BJ8" s="622"/>
      <c r="BK8" s="622"/>
      <c r="BL8" s="622"/>
      <c r="BM8" s="622"/>
      <c r="BN8" s="623"/>
      <c r="BO8" s="659">
        <v>2.1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2352719</v>
      </c>
      <c r="CS8" s="622"/>
      <c r="CT8" s="622"/>
      <c r="CU8" s="622"/>
      <c r="CV8" s="622"/>
      <c r="CW8" s="622"/>
      <c r="CX8" s="622"/>
      <c r="CY8" s="623"/>
      <c r="CZ8" s="659">
        <v>37.200000000000003</v>
      </c>
      <c r="DA8" s="659"/>
      <c r="DB8" s="659"/>
      <c r="DC8" s="659"/>
      <c r="DD8" s="627">
        <v>8770</v>
      </c>
      <c r="DE8" s="622"/>
      <c r="DF8" s="622"/>
      <c r="DG8" s="622"/>
      <c r="DH8" s="622"/>
      <c r="DI8" s="622"/>
      <c r="DJ8" s="622"/>
      <c r="DK8" s="622"/>
      <c r="DL8" s="622"/>
      <c r="DM8" s="622"/>
      <c r="DN8" s="622"/>
      <c r="DO8" s="622"/>
      <c r="DP8" s="623"/>
      <c r="DQ8" s="627">
        <v>1381761</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4313</v>
      </c>
      <c r="S9" s="622"/>
      <c r="T9" s="622"/>
      <c r="U9" s="622"/>
      <c r="V9" s="622"/>
      <c r="W9" s="622"/>
      <c r="X9" s="622"/>
      <c r="Y9" s="623"/>
      <c r="Z9" s="659">
        <v>0.1</v>
      </c>
      <c r="AA9" s="659"/>
      <c r="AB9" s="659"/>
      <c r="AC9" s="659"/>
      <c r="AD9" s="660">
        <v>4313</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246861</v>
      </c>
      <c r="BH9" s="622"/>
      <c r="BI9" s="622"/>
      <c r="BJ9" s="622"/>
      <c r="BK9" s="622"/>
      <c r="BL9" s="622"/>
      <c r="BM9" s="622"/>
      <c r="BN9" s="623"/>
      <c r="BO9" s="659">
        <v>44.5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1123861</v>
      </c>
      <c r="CS9" s="622"/>
      <c r="CT9" s="622"/>
      <c r="CU9" s="622"/>
      <c r="CV9" s="622"/>
      <c r="CW9" s="622"/>
      <c r="CX9" s="622"/>
      <c r="CY9" s="623"/>
      <c r="CZ9" s="659">
        <v>17.8</v>
      </c>
      <c r="DA9" s="659"/>
      <c r="DB9" s="659"/>
      <c r="DC9" s="659"/>
      <c r="DD9" s="627">
        <v>112603</v>
      </c>
      <c r="DE9" s="622"/>
      <c r="DF9" s="622"/>
      <c r="DG9" s="622"/>
      <c r="DH9" s="622"/>
      <c r="DI9" s="622"/>
      <c r="DJ9" s="622"/>
      <c r="DK9" s="622"/>
      <c r="DL9" s="622"/>
      <c r="DM9" s="622"/>
      <c r="DN9" s="622"/>
      <c r="DO9" s="622"/>
      <c r="DP9" s="623"/>
      <c r="DQ9" s="627">
        <v>922736</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8180</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1573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1573</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176573</v>
      </c>
      <c r="S11" s="622"/>
      <c r="T11" s="622"/>
      <c r="U11" s="622"/>
      <c r="V11" s="622"/>
      <c r="W11" s="622"/>
      <c r="X11" s="622"/>
      <c r="Y11" s="623"/>
      <c r="Z11" s="624">
        <v>2.5</v>
      </c>
      <c r="AA11" s="625"/>
      <c r="AB11" s="625"/>
      <c r="AC11" s="626"/>
      <c r="AD11" s="627">
        <v>176573</v>
      </c>
      <c r="AE11" s="622"/>
      <c r="AF11" s="622"/>
      <c r="AG11" s="622"/>
      <c r="AH11" s="622"/>
      <c r="AI11" s="622"/>
      <c r="AJ11" s="622"/>
      <c r="AK11" s="623"/>
      <c r="AL11" s="624">
        <v>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7330</v>
      </c>
      <c r="BH11" s="622"/>
      <c r="BI11" s="622"/>
      <c r="BJ11" s="622"/>
      <c r="BK11" s="622"/>
      <c r="BL11" s="622"/>
      <c r="BM11" s="622"/>
      <c r="BN11" s="623"/>
      <c r="BO11" s="659">
        <v>1.3</v>
      </c>
      <c r="BP11" s="659"/>
      <c r="BQ11" s="659"/>
      <c r="BR11" s="659"/>
      <c r="BS11" s="660">
        <v>2043</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138524</v>
      </c>
      <c r="CS11" s="622"/>
      <c r="CT11" s="622"/>
      <c r="CU11" s="622"/>
      <c r="CV11" s="622"/>
      <c r="CW11" s="622"/>
      <c r="CX11" s="622"/>
      <c r="CY11" s="623"/>
      <c r="CZ11" s="659">
        <v>2.2000000000000002</v>
      </c>
      <c r="DA11" s="659"/>
      <c r="DB11" s="659"/>
      <c r="DC11" s="659"/>
      <c r="DD11" s="627">
        <v>24025</v>
      </c>
      <c r="DE11" s="622"/>
      <c r="DF11" s="622"/>
      <c r="DG11" s="622"/>
      <c r="DH11" s="622"/>
      <c r="DI11" s="622"/>
      <c r="DJ11" s="622"/>
      <c r="DK11" s="622"/>
      <c r="DL11" s="622"/>
      <c r="DM11" s="622"/>
      <c r="DN11" s="622"/>
      <c r="DO11" s="622"/>
      <c r="DP11" s="623"/>
      <c r="DQ11" s="627">
        <v>112997</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218313</v>
      </c>
      <c r="BH12" s="622"/>
      <c r="BI12" s="622"/>
      <c r="BJ12" s="622"/>
      <c r="BK12" s="622"/>
      <c r="BL12" s="622"/>
      <c r="BM12" s="622"/>
      <c r="BN12" s="623"/>
      <c r="BO12" s="659">
        <v>39.299999999999997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86675</v>
      </c>
      <c r="CS12" s="622"/>
      <c r="CT12" s="622"/>
      <c r="CU12" s="622"/>
      <c r="CV12" s="622"/>
      <c r="CW12" s="622"/>
      <c r="CX12" s="622"/>
      <c r="CY12" s="623"/>
      <c r="CZ12" s="659">
        <v>1.4</v>
      </c>
      <c r="DA12" s="659"/>
      <c r="DB12" s="659"/>
      <c r="DC12" s="659"/>
      <c r="DD12" s="627">
        <v>11434</v>
      </c>
      <c r="DE12" s="622"/>
      <c r="DF12" s="622"/>
      <c r="DG12" s="622"/>
      <c r="DH12" s="622"/>
      <c r="DI12" s="622"/>
      <c r="DJ12" s="622"/>
      <c r="DK12" s="622"/>
      <c r="DL12" s="622"/>
      <c r="DM12" s="622"/>
      <c r="DN12" s="622"/>
      <c r="DO12" s="622"/>
      <c r="DP12" s="623"/>
      <c r="DQ12" s="627">
        <v>74476</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207788</v>
      </c>
      <c r="BH13" s="622"/>
      <c r="BI13" s="622"/>
      <c r="BJ13" s="622"/>
      <c r="BK13" s="622"/>
      <c r="BL13" s="622"/>
      <c r="BM13" s="622"/>
      <c r="BN13" s="623"/>
      <c r="BO13" s="659">
        <v>37.4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563554</v>
      </c>
      <c r="CS13" s="622"/>
      <c r="CT13" s="622"/>
      <c r="CU13" s="622"/>
      <c r="CV13" s="622"/>
      <c r="CW13" s="622"/>
      <c r="CX13" s="622"/>
      <c r="CY13" s="623"/>
      <c r="CZ13" s="659">
        <v>8.9</v>
      </c>
      <c r="DA13" s="659"/>
      <c r="DB13" s="659"/>
      <c r="DC13" s="659"/>
      <c r="DD13" s="627">
        <v>378486</v>
      </c>
      <c r="DE13" s="622"/>
      <c r="DF13" s="622"/>
      <c r="DG13" s="622"/>
      <c r="DH13" s="622"/>
      <c r="DI13" s="622"/>
      <c r="DJ13" s="622"/>
      <c r="DK13" s="622"/>
      <c r="DL13" s="622"/>
      <c r="DM13" s="622"/>
      <c r="DN13" s="622"/>
      <c r="DO13" s="622"/>
      <c r="DP13" s="623"/>
      <c r="DQ13" s="627">
        <v>131738</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309</v>
      </c>
      <c r="S14" s="622"/>
      <c r="T14" s="622"/>
      <c r="U14" s="622"/>
      <c r="V14" s="622"/>
      <c r="W14" s="622"/>
      <c r="X14" s="622"/>
      <c r="Y14" s="623"/>
      <c r="Z14" s="659">
        <v>0</v>
      </c>
      <c r="AA14" s="659"/>
      <c r="AB14" s="659"/>
      <c r="AC14" s="659"/>
      <c r="AD14" s="660">
        <v>309</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32456</v>
      </c>
      <c r="BH14" s="622"/>
      <c r="BI14" s="622"/>
      <c r="BJ14" s="622"/>
      <c r="BK14" s="622"/>
      <c r="BL14" s="622"/>
      <c r="BM14" s="622"/>
      <c r="BN14" s="623"/>
      <c r="BO14" s="659">
        <v>5.8</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162271</v>
      </c>
      <c r="CS14" s="622"/>
      <c r="CT14" s="622"/>
      <c r="CU14" s="622"/>
      <c r="CV14" s="622"/>
      <c r="CW14" s="622"/>
      <c r="CX14" s="622"/>
      <c r="CY14" s="623"/>
      <c r="CZ14" s="659">
        <v>2.6</v>
      </c>
      <c r="DA14" s="659"/>
      <c r="DB14" s="659"/>
      <c r="DC14" s="659"/>
      <c r="DD14" s="627">
        <v>11489</v>
      </c>
      <c r="DE14" s="622"/>
      <c r="DF14" s="622"/>
      <c r="DG14" s="622"/>
      <c r="DH14" s="622"/>
      <c r="DI14" s="622"/>
      <c r="DJ14" s="622"/>
      <c r="DK14" s="622"/>
      <c r="DL14" s="622"/>
      <c r="DM14" s="622"/>
      <c r="DN14" s="622"/>
      <c r="DO14" s="622"/>
      <c r="DP14" s="623"/>
      <c r="DQ14" s="627">
        <v>147774</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30194</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585545</v>
      </c>
      <c r="CS15" s="622"/>
      <c r="CT15" s="622"/>
      <c r="CU15" s="622"/>
      <c r="CV15" s="622"/>
      <c r="CW15" s="622"/>
      <c r="CX15" s="622"/>
      <c r="CY15" s="623"/>
      <c r="CZ15" s="659">
        <v>9.3000000000000007</v>
      </c>
      <c r="DA15" s="659"/>
      <c r="DB15" s="659"/>
      <c r="DC15" s="659"/>
      <c r="DD15" s="627">
        <v>200118</v>
      </c>
      <c r="DE15" s="622"/>
      <c r="DF15" s="622"/>
      <c r="DG15" s="622"/>
      <c r="DH15" s="622"/>
      <c r="DI15" s="622"/>
      <c r="DJ15" s="622"/>
      <c r="DK15" s="622"/>
      <c r="DL15" s="622"/>
      <c r="DM15" s="622"/>
      <c r="DN15" s="622"/>
      <c r="DO15" s="622"/>
      <c r="DP15" s="623"/>
      <c r="DQ15" s="627">
        <v>303633</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5502</v>
      </c>
      <c r="S16" s="622"/>
      <c r="T16" s="622"/>
      <c r="U16" s="622"/>
      <c r="V16" s="622"/>
      <c r="W16" s="622"/>
      <c r="X16" s="622"/>
      <c r="Y16" s="623"/>
      <c r="Z16" s="659">
        <v>0.1</v>
      </c>
      <c r="AA16" s="659"/>
      <c r="AB16" s="659"/>
      <c r="AC16" s="659"/>
      <c r="AD16" s="660">
        <v>5502</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462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62</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8020</v>
      </c>
      <c r="S17" s="622"/>
      <c r="T17" s="622"/>
      <c r="U17" s="622"/>
      <c r="V17" s="622"/>
      <c r="W17" s="622"/>
      <c r="X17" s="622"/>
      <c r="Y17" s="623"/>
      <c r="Z17" s="659">
        <v>0.1</v>
      </c>
      <c r="AA17" s="659"/>
      <c r="AB17" s="659"/>
      <c r="AC17" s="659"/>
      <c r="AD17" s="660">
        <v>8020</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553312</v>
      </c>
      <c r="CS17" s="622"/>
      <c r="CT17" s="622"/>
      <c r="CU17" s="622"/>
      <c r="CV17" s="622"/>
      <c r="CW17" s="622"/>
      <c r="CX17" s="622"/>
      <c r="CY17" s="623"/>
      <c r="CZ17" s="659">
        <v>8.8000000000000007</v>
      </c>
      <c r="DA17" s="659"/>
      <c r="DB17" s="659"/>
      <c r="DC17" s="659"/>
      <c r="DD17" s="627" t="s">
        <v>122</v>
      </c>
      <c r="DE17" s="622"/>
      <c r="DF17" s="622"/>
      <c r="DG17" s="622"/>
      <c r="DH17" s="622"/>
      <c r="DI17" s="622"/>
      <c r="DJ17" s="622"/>
      <c r="DK17" s="622"/>
      <c r="DL17" s="622"/>
      <c r="DM17" s="622"/>
      <c r="DN17" s="622"/>
      <c r="DO17" s="622"/>
      <c r="DP17" s="623"/>
      <c r="DQ17" s="627">
        <v>470971</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4734</v>
      </c>
      <c r="S18" s="622"/>
      <c r="T18" s="622"/>
      <c r="U18" s="622"/>
      <c r="V18" s="622"/>
      <c r="W18" s="622"/>
      <c r="X18" s="622"/>
      <c r="Y18" s="623"/>
      <c r="Z18" s="659">
        <v>0.1</v>
      </c>
      <c r="AA18" s="659"/>
      <c r="AB18" s="659"/>
      <c r="AC18" s="659"/>
      <c r="AD18" s="660">
        <v>4734</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4734</v>
      </c>
      <c r="S19" s="622"/>
      <c r="T19" s="622"/>
      <c r="U19" s="622"/>
      <c r="V19" s="622"/>
      <c r="W19" s="622"/>
      <c r="X19" s="622"/>
      <c r="Y19" s="623"/>
      <c r="Z19" s="659">
        <v>0.1</v>
      </c>
      <c r="AA19" s="659"/>
      <c r="AB19" s="659"/>
      <c r="AC19" s="659"/>
      <c r="AD19" s="660">
        <v>4734</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6317595</v>
      </c>
      <c r="CS20" s="622"/>
      <c r="CT20" s="622"/>
      <c r="CU20" s="622"/>
      <c r="CV20" s="622"/>
      <c r="CW20" s="622"/>
      <c r="CX20" s="622"/>
      <c r="CY20" s="623"/>
      <c r="CZ20" s="659">
        <v>100</v>
      </c>
      <c r="DA20" s="659"/>
      <c r="DB20" s="659"/>
      <c r="DC20" s="659"/>
      <c r="DD20" s="627">
        <v>759932</v>
      </c>
      <c r="DE20" s="622"/>
      <c r="DF20" s="622"/>
      <c r="DG20" s="622"/>
      <c r="DH20" s="622"/>
      <c r="DI20" s="622"/>
      <c r="DJ20" s="622"/>
      <c r="DK20" s="622"/>
      <c r="DL20" s="622"/>
      <c r="DM20" s="622"/>
      <c r="DN20" s="622"/>
      <c r="DO20" s="622"/>
      <c r="DP20" s="623"/>
      <c r="DQ20" s="627">
        <v>4079086</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2509795</v>
      </c>
      <c r="S21" s="622"/>
      <c r="T21" s="622"/>
      <c r="U21" s="622"/>
      <c r="V21" s="622"/>
      <c r="W21" s="622"/>
      <c r="X21" s="622"/>
      <c r="Y21" s="623"/>
      <c r="Z21" s="659">
        <v>35.799999999999997</v>
      </c>
      <c r="AA21" s="659"/>
      <c r="AB21" s="659"/>
      <c r="AC21" s="659"/>
      <c r="AD21" s="660">
        <v>2131445</v>
      </c>
      <c r="AE21" s="660"/>
      <c r="AF21" s="660"/>
      <c r="AG21" s="660"/>
      <c r="AH21" s="660"/>
      <c r="AI21" s="660"/>
      <c r="AJ21" s="660"/>
      <c r="AK21" s="660"/>
      <c r="AL21" s="624">
        <v>72.5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2131445</v>
      </c>
      <c r="S22" s="622"/>
      <c r="T22" s="622"/>
      <c r="U22" s="622"/>
      <c r="V22" s="622"/>
      <c r="W22" s="622"/>
      <c r="X22" s="622"/>
      <c r="Y22" s="623"/>
      <c r="Z22" s="659">
        <v>30.4</v>
      </c>
      <c r="AA22" s="659"/>
      <c r="AB22" s="659"/>
      <c r="AC22" s="659"/>
      <c r="AD22" s="660">
        <v>2131445</v>
      </c>
      <c r="AE22" s="660"/>
      <c r="AF22" s="660"/>
      <c r="AG22" s="660"/>
      <c r="AH22" s="660"/>
      <c r="AI22" s="660"/>
      <c r="AJ22" s="660"/>
      <c r="AK22" s="660"/>
      <c r="AL22" s="624">
        <v>72.5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378350</v>
      </c>
      <c r="S23" s="622"/>
      <c r="T23" s="622"/>
      <c r="U23" s="622"/>
      <c r="V23" s="622"/>
      <c r="W23" s="622"/>
      <c r="X23" s="622"/>
      <c r="Y23" s="623"/>
      <c r="Z23" s="659">
        <v>5.4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2901444</v>
      </c>
      <c r="CS24" s="677"/>
      <c r="CT24" s="677"/>
      <c r="CU24" s="677"/>
      <c r="CV24" s="677"/>
      <c r="CW24" s="677"/>
      <c r="CX24" s="677"/>
      <c r="CY24" s="702"/>
      <c r="CZ24" s="703">
        <v>45.9</v>
      </c>
      <c r="DA24" s="685"/>
      <c r="DB24" s="685"/>
      <c r="DC24" s="705"/>
      <c r="DD24" s="701">
        <v>1855757</v>
      </c>
      <c r="DE24" s="677"/>
      <c r="DF24" s="677"/>
      <c r="DG24" s="677"/>
      <c r="DH24" s="677"/>
      <c r="DI24" s="677"/>
      <c r="DJ24" s="677"/>
      <c r="DK24" s="702"/>
      <c r="DL24" s="701">
        <v>1559004</v>
      </c>
      <c r="DM24" s="677"/>
      <c r="DN24" s="677"/>
      <c r="DO24" s="677"/>
      <c r="DP24" s="677"/>
      <c r="DQ24" s="677"/>
      <c r="DR24" s="677"/>
      <c r="DS24" s="677"/>
      <c r="DT24" s="677"/>
      <c r="DU24" s="677"/>
      <c r="DV24" s="702"/>
      <c r="DW24" s="703">
        <v>52.8</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3299002</v>
      </c>
      <c r="S25" s="622"/>
      <c r="T25" s="622"/>
      <c r="U25" s="622"/>
      <c r="V25" s="622"/>
      <c r="W25" s="622"/>
      <c r="X25" s="622"/>
      <c r="Y25" s="623"/>
      <c r="Z25" s="659">
        <v>47</v>
      </c>
      <c r="AA25" s="659"/>
      <c r="AB25" s="659"/>
      <c r="AC25" s="659"/>
      <c r="AD25" s="660">
        <v>2920652</v>
      </c>
      <c r="AE25" s="660"/>
      <c r="AF25" s="660"/>
      <c r="AG25" s="660"/>
      <c r="AH25" s="660"/>
      <c r="AI25" s="660"/>
      <c r="AJ25" s="660"/>
      <c r="AK25" s="660"/>
      <c r="AL25" s="624">
        <v>99.3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1109944</v>
      </c>
      <c r="CS25" s="634"/>
      <c r="CT25" s="634"/>
      <c r="CU25" s="634"/>
      <c r="CV25" s="634"/>
      <c r="CW25" s="634"/>
      <c r="CX25" s="634"/>
      <c r="CY25" s="635"/>
      <c r="CZ25" s="624">
        <v>17.600000000000001</v>
      </c>
      <c r="DA25" s="636"/>
      <c r="DB25" s="636"/>
      <c r="DC25" s="637"/>
      <c r="DD25" s="627">
        <v>870818</v>
      </c>
      <c r="DE25" s="634"/>
      <c r="DF25" s="634"/>
      <c r="DG25" s="634"/>
      <c r="DH25" s="634"/>
      <c r="DI25" s="634"/>
      <c r="DJ25" s="634"/>
      <c r="DK25" s="635"/>
      <c r="DL25" s="627">
        <v>841019</v>
      </c>
      <c r="DM25" s="634"/>
      <c r="DN25" s="634"/>
      <c r="DO25" s="634"/>
      <c r="DP25" s="634"/>
      <c r="DQ25" s="634"/>
      <c r="DR25" s="634"/>
      <c r="DS25" s="634"/>
      <c r="DT25" s="634"/>
      <c r="DU25" s="634"/>
      <c r="DV25" s="635"/>
      <c r="DW25" s="624">
        <v>28.5</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967</v>
      </c>
      <c r="S26" s="622"/>
      <c r="T26" s="622"/>
      <c r="U26" s="622"/>
      <c r="V26" s="622"/>
      <c r="W26" s="622"/>
      <c r="X26" s="622"/>
      <c r="Y26" s="623"/>
      <c r="Z26" s="659">
        <v>0</v>
      </c>
      <c r="AA26" s="659"/>
      <c r="AB26" s="659"/>
      <c r="AC26" s="659"/>
      <c r="AD26" s="660">
        <v>967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720602</v>
      </c>
      <c r="CS26" s="622"/>
      <c r="CT26" s="622"/>
      <c r="CU26" s="622"/>
      <c r="CV26" s="622"/>
      <c r="CW26" s="622"/>
      <c r="CX26" s="622"/>
      <c r="CY26" s="623"/>
      <c r="CZ26" s="624">
        <v>11.4</v>
      </c>
      <c r="DA26" s="636"/>
      <c r="DB26" s="636"/>
      <c r="DC26" s="637"/>
      <c r="DD26" s="627">
        <v>513782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117903</v>
      </c>
      <c r="S27" s="622"/>
      <c r="T27" s="622"/>
      <c r="U27" s="622"/>
      <c r="V27" s="622"/>
      <c r="W27" s="622"/>
      <c r="X27" s="622"/>
      <c r="Y27" s="623"/>
      <c r="Z27" s="659">
        <v>1.7</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555086</v>
      </c>
      <c r="BH27" s="622"/>
      <c r="BI27" s="622"/>
      <c r="BJ27" s="622"/>
      <c r="BK27" s="622"/>
      <c r="BL27" s="622"/>
      <c r="BM27" s="622"/>
      <c r="BN27" s="623"/>
      <c r="BO27" s="659">
        <v>100</v>
      </c>
      <c r="BP27" s="659"/>
      <c r="BQ27" s="659"/>
      <c r="BR27" s="659"/>
      <c r="BS27" s="660">
        <v>2043</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1238188</v>
      </c>
      <c r="CS27" s="634"/>
      <c r="CT27" s="634"/>
      <c r="CU27" s="634"/>
      <c r="CV27" s="634"/>
      <c r="CW27" s="634"/>
      <c r="CX27" s="634"/>
      <c r="CY27" s="635"/>
      <c r="CZ27" s="624">
        <v>19.600000000000001</v>
      </c>
      <c r="DA27" s="636"/>
      <c r="DB27" s="636"/>
      <c r="DC27" s="637"/>
      <c r="DD27" s="627">
        <v>513968</v>
      </c>
      <c r="DE27" s="634"/>
      <c r="DF27" s="634"/>
      <c r="DG27" s="634"/>
      <c r="DH27" s="634"/>
      <c r="DI27" s="634"/>
      <c r="DJ27" s="634"/>
      <c r="DK27" s="635"/>
      <c r="DL27" s="627">
        <v>297268</v>
      </c>
      <c r="DM27" s="634"/>
      <c r="DN27" s="634"/>
      <c r="DO27" s="634"/>
      <c r="DP27" s="634"/>
      <c r="DQ27" s="634"/>
      <c r="DR27" s="634"/>
      <c r="DS27" s="634"/>
      <c r="DT27" s="634"/>
      <c r="DU27" s="634"/>
      <c r="DV27" s="635"/>
      <c r="DW27" s="624">
        <v>10.1</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147338</v>
      </c>
      <c r="S28" s="622"/>
      <c r="T28" s="622"/>
      <c r="U28" s="622"/>
      <c r="V28" s="622"/>
      <c r="W28" s="622"/>
      <c r="X28" s="622"/>
      <c r="Y28" s="623"/>
      <c r="Z28" s="659">
        <v>2.1</v>
      </c>
      <c r="AA28" s="659"/>
      <c r="AB28" s="659"/>
      <c r="AC28" s="659"/>
      <c r="AD28" s="660">
        <v>15219</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553312</v>
      </c>
      <c r="CS28" s="622"/>
      <c r="CT28" s="622"/>
      <c r="CU28" s="622"/>
      <c r="CV28" s="622"/>
      <c r="CW28" s="622"/>
      <c r="CX28" s="622"/>
      <c r="CY28" s="623"/>
      <c r="CZ28" s="624">
        <v>8.8000000000000007</v>
      </c>
      <c r="DA28" s="636"/>
      <c r="DB28" s="636"/>
      <c r="DC28" s="637"/>
      <c r="DD28" s="627">
        <v>470971</v>
      </c>
      <c r="DE28" s="622"/>
      <c r="DF28" s="622"/>
      <c r="DG28" s="622"/>
      <c r="DH28" s="622"/>
      <c r="DI28" s="622"/>
      <c r="DJ28" s="622"/>
      <c r="DK28" s="623"/>
      <c r="DL28" s="627">
        <v>420717</v>
      </c>
      <c r="DM28" s="622"/>
      <c r="DN28" s="622"/>
      <c r="DO28" s="622"/>
      <c r="DP28" s="622"/>
      <c r="DQ28" s="622"/>
      <c r="DR28" s="622"/>
      <c r="DS28" s="622"/>
      <c r="DT28" s="622"/>
      <c r="DU28" s="622"/>
      <c r="DV28" s="623"/>
      <c r="DW28" s="624">
        <v>14.3</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35336</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551794</v>
      </c>
      <c r="CS29" s="634"/>
      <c r="CT29" s="634"/>
      <c r="CU29" s="634"/>
      <c r="CV29" s="634"/>
      <c r="CW29" s="634"/>
      <c r="CX29" s="634"/>
      <c r="CY29" s="635"/>
      <c r="CZ29" s="624">
        <v>8.6999999999999993</v>
      </c>
      <c r="DA29" s="636"/>
      <c r="DB29" s="636"/>
      <c r="DC29" s="637"/>
      <c r="DD29" s="627">
        <v>469453</v>
      </c>
      <c r="DE29" s="634"/>
      <c r="DF29" s="634"/>
      <c r="DG29" s="634"/>
      <c r="DH29" s="634"/>
      <c r="DI29" s="634"/>
      <c r="DJ29" s="634"/>
      <c r="DK29" s="635"/>
      <c r="DL29" s="627">
        <v>419199</v>
      </c>
      <c r="DM29" s="634"/>
      <c r="DN29" s="634"/>
      <c r="DO29" s="634"/>
      <c r="DP29" s="634"/>
      <c r="DQ29" s="634"/>
      <c r="DR29" s="634"/>
      <c r="DS29" s="634"/>
      <c r="DT29" s="634"/>
      <c r="DU29" s="634"/>
      <c r="DV29" s="635"/>
      <c r="DW29" s="624">
        <v>14.2</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963393</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506987</v>
      </c>
      <c r="CS30" s="622"/>
      <c r="CT30" s="622"/>
      <c r="CU30" s="622"/>
      <c r="CV30" s="622"/>
      <c r="CW30" s="622"/>
      <c r="CX30" s="622"/>
      <c r="CY30" s="623"/>
      <c r="CZ30" s="624">
        <v>8</v>
      </c>
      <c r="DA30" s="636"/>
      <c r="DB30" s="636"/>
      <c r="DC30" s="637"/>
      <c r="DD30" s="627">
        <v>429680</v>
      </c>
      <c r="DE30" s="622"/>
      <c r="DF30" s="622"/>
      <c r="DG30" s="622"/>
      <c r="DH30" s="622"/>
      <c r="DI30" s="622"/>
      <c r="DJ30" s="622"/>
      <c r="DK30" s="623"/>
      <c r="DL30" s="627">
        <v>379426</v>
      </c>
      <c r="DM30" s="622"/>
      <c r="DN30" s="622"/>
      <c r="DO30" s="622"/>
      <c r="DP30" s="622"/>
      <c r="DQ30" s="622"/>
      <c r="DR30" s="622"/>
      <c r="DS30" s="622"/>
      <c r="DT30" s="622"/>
      <c r="DU30" s="622"/>
      <c r="DV30" s="623"/>
      <c r="DW30" s="624">
        <v>12.9</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98.5</v>
      </c>
      <c r="BH31" s="684"/>
      <c r="BI31" s="684"/>
      <c r="BJ31" s="684"/>
      <c r="BK31" s="684"/>
      <c r="BL31" s="684"/>
      <c r="BM31" s="685">
        <v>93.3</v>
      </c>
      <c r="BN31" s="684"/>
      <c r="BO31" s="684"/>
      <c r="BP31" s="684"/>
      <c r="BQ31" s="686"/>
      <c r="BR31" s="683">
        <v>98.3</v>
      </c>
      <c r="BS31" s="684"/>
      <c r="BT31" s="684"/>
      <c r="BU31" s="684"/>
      <c r="BV31" s="684"/>
      <c r="BW31" s="684"/>
      <c r="BX31" s="685">
        <v>93.4</v>
      </c>
      <c r="BY31" s="684"/>
      <c r="BZ31" s="684"/>
      <c r="CA31" s="684"/>
      <c r="CB31" s="686"/>
      <c r="CD31" s="642"/>
      <c r="CE31" s="643"/>
      <c r="CF31" s="618" t="s">
        <v>301</v>
      </c>
      <c r="CG31" s="619"/>
      <c r="CH31" s="619"/>
      <c r="CI31" s="619"/>
      <c r="CJ31" s="619"/>
      <c r="CK31" s="619"/>
      <c r="CL31" s="619"/>
      <c r="CM31" s="619"/>
      <c r="CN31" s="619"/>
      <c r="CO31" s="619"/>
      <c r="CP31" s="619"/>
      <c r="CQ31" s="620"/>
      <c r="CR31" s="621">
        <v>44807</v>
      </c>
      <c r="CS31" s="634"/>
      <c r="CT31" s="634"/>
      <c r="CU31" s="634"/>
      <c r="CV31" s="634"/>
      <c r="CW31" s="634"/>
      <c r="CX31" s="634"/>
      <c r="CY31" s="635"/>
      <c r="CZ31" s="624">
        <v>0.7</v>
      </c>
      <c r="DA31" s="636"/>
      <c r="DB31" s="636"/>
      <c r="DC31" s="637"/>
      <c r="DD31" s="627">
        <v>39773</v>
      </c>
      <c r="DE31" s="634"/>
      <c r="DF31" s="634"/>
      <c r="DG31" s="634"/>
      <c r="DH31" s="634"/>
      <c r="DI31" s="634"/>
      <c r="DJ31" s="634"/>
      <c r="DK31" s="635"/>
      <c r="DL31" s="627">
        <v>39773</v>
      </c>
      <c r="DM31" s="634"/>
      <c r="DN31" s="634"/>
      <c r="DO31" s="634"/>
      <c r="DP31" s="634"/>
      <c r="DQ31" s="634"/>
      <c r="DR31" s="634"/>
      <c r="DS31" s="634"/>
      <c r="DT31" s="634"/>
      <c r="DU31" s="634"/>
      <c r="DV31" s="635"/>
      <c r="DW31" s="624">
        <v>1.3</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383119</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98.6</v>
      </c>
      <c r="BH32" s="634"/>
      <c r="BI32" s="634"/>
      <c r="BJ32" s="634"/>
      <c r="BK32" s="634"/>
      <c r="BL32" s="634"/>
      <c r="BM32" s="625">
        <v>95.4</v>
      </c>
      <c r="BN32" s="634"/>
      <c r="BO32" s="634"/>
      <c r="BP32" s="634"/>
      <c r="BQ32" s="657"/>
      <c r="BR32" s="687">
        <v>98.5</v>
      </c>
      <c r="BS32" s="634"/>
      <c r="BT32" s="634"/>
      <c r="BU32" s="634"/>
      <c r="BV32" s="634"/>
      <c r="BW32" s="634"/>
      <c r="BX32" s="625">
        <v>95.9</v>
      </c>
      <c r="BY32" s="634"/>
      <c r="BZ32" s="634"/>
      <c r="CA32" s="634"/>
      <c r="CB32" s="657"/>
      <c r="CD32" s="644"/>
      <c r="CE32" s="645"/>
      <c r="CF32" s="618" t="s">
        <v>305</v>
      </c>
      <c r="CG32" s="619"/>
      <c r="CH32" s="619"/>
      <c r="CI32" s="619"/>
      <c r="CJ32" s="619"/>
      <c r="CK32" s="619"/>
      <c r="CL32" s="619"/>
      <c r="CM32" s="619"/>
      <c r="CN32" s="619"/>
      <c r="CO32" s="619"/>
      <c r="CP32" s="619"/>
      <c r="CQ32" s="620"/>
      <c r="CR32" s="621">
        <v>1518</v>
      </c>
      <c r="CS32" s="622"/>
      <c r="CT32" s="622"/>
      <c r="CU32" s="622"/>
      <c r="CV32" s="622"/>
      <c r="CW32" s="622"/>
      <c r="CX32" s="622"/>
      <c r="CY32" s="623"/>
      <c r="CZ32" s="624">
        <v>0</v>
      </c>
      <c r="DA32" s="636"/>
      <c r="DB32" s="636"/>
      <c r="DC32" s="637"/>
      <c r="DD32" s="627">
        <v>1518</v>
      </c>
      <c r="DE32" s="622"/>
      <c r="DF32" s="622"/>
      <c r="DG32" s="622"/>
      <c r="DH32" s="622"/>
      <c r="DI32" s="622"/>
      <c r="DJ32" s="622"/>
      <c r="DK32" s="623"/>
      <c r="DL32" s="627">
        <v>1518</v>
      </c>
      <c r="DM32" s="622"/>
      <c r="DN32" s="622"/>
      <c r="DO32" s="622"/>
      <c r="DP32" s="622"/>
      <c r="DQ32" s="622"/>
      <c r="DR32" s="622"/>
      <c r="DS32" s="622"/>
      <c r="DT32" s="622"/>
      <c r="DU32" s="622"/>
      <c r="DV32" s="623"/>
      <c r="DW32" s="624">
        <v>0.1</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39809</v>
      </c>
      <c r="S33" s="622"/>
      <c r="T33" s="622"/>
      <c r="U33" s="622"/>
      <c r="V33" s="622"/>
      <c r="W33" s="622"/>
      <c r="X33" s="622"/>
      <c r="Y33" s="623"/>
      <c r="Z33" s="659">
        <v>0.6</v>
      </c>
      <c r="AA33" s="659"/>
      <c r="AB33" s="659"/>
      <c r="AC33" s="659"/>
      <c r="AD33" s="660">
        <v>3312</v>
      </c>
      <c r="AE33" s="660"/>
      <c r="AF33" s="660"/>
      <c r="AG33" s="660"/>
      <c r="AH33" s="660"/>
      <c r="AI33" s="660"/>
      <c r="AJ33" s="660"/>
      <c r="AK33" s="660"/>
      <c r="AL33" s="624">
        <v>0.1</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98.3</v>
      </c>
      <c r="BH33" s="606"/>
      <c r="BI33" s="606"/>
      <c r="BJ33" s="606"/>
      <c r="BK33" s="606"/>
      <c r="BL33" s="606"/>
      <c r="BM33" s="652">
        <v>89.6</v>
      </c>
      <c r="BN33" s="606"/>
      <c r="BO33" s="606"/>
      <c r="BP33" s="606"/>
      <c r="BQ33" s="669"/>
      <c r="BR33" s="682">
        <v>98</v>
      </c>
      <c r="BS33" s="606"/>
      <c r="BT33" s="606"/>
      <c r="BU33" s="606"/>
      <c r="BV33" s="606"/>
      <c r="BW33" s="606"/>
      <c r="BX33" s="652">
        <v>89.7</v>
      </c>
      <c r="BY33" s="606"/>
      <c r="BZ33" s="606"/>
      <c r="CA33" s="606"/>
      <c r="CB33" s="669"/>
      <c r="CD33" s="618" t="s">
        <v>308</v>
      </c>
      <c r="CE33" s="619"/>
      <c r="CF33" s="619"/>
      <c r="CG33" s="619"/>
      <c r="CH33" s="619"/>
      <c r="CI33" s="619"/>
      <c r="CJ33" s="619"/>
      <c r="CK33" s="619"/>
      <c r="CL33" s="619"/>
      <c r="CM33" s="619"/>
      <c r="CN33" s="619"/>
      <c r="CO33" s="619"/>
      <c r="CP33" s="619"/>
      <c r="CQ33" s="620"/>
      <c r="CR33" s="621">
        <v>2655757</v>
      </c>
      <c r="CS33" s="634"/>
      <c r="CT33" s="634"/>
      <c r="CU33" s="634"/>
      <c r="CV33" s="634"/>
      <c r="CW33" s="634"/>
      <c r="CX33" s="634"/>
      <c r="CY33" s="635"/>
      <c r="CZ33" s="624">
        <v>42</v>
      </c>
      <c r="DA33" s="636"/>
      <c r="DB33" s="636"/>
      <c r="DC33" s="637"/>
      <c r="DD33" s="627">
        <v>2090103</v>
      </c>
      <c r="DE33" s="634"/>
      <c r="DF33" s="634"/>
      <c r="DG33" s="634"/>
      <c r="DH33" s="634"/>
      <c r="DI33" s="634"/>
      <c r="DJ33" s="634"/>
      <c r="DK33" s="635"/>
      <c r="DL33" s="627">
        <v>1324410</v>
      </c>
      <c r="DM33" s="634"/>
      <c r="DN33" s="634"/>
      <c r="DO33" s="634"/>
      <c r="DP33" s="634"/>
      <c r="DQ33" s="634"/>
      <c r="DR33" s="634"/>
      <c r="DS33" s="634"/>
      <c r="DT33" s="634"/>
      <c r="DU33" s="634"/>
      <c r="DV33" s="635"/>
      <c r="DW33" s="624">
        <v>44.9</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40432</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762808</v>
      </c>
      <c r="CS34" s="622"/>
      <c r="CT34" s="622"/>
      <c r="CU34" s="622"/>
      <c r="CV34" s="622"/>
      <c r="CW34" s="622"/>
      <c r="CX34" s="622"/>
      <c r="CY34" s="623"/>
      <c r="CZ34" s="624">
        <v>12.1</v>
      </c>
      <c r="DA34" s="636"/>
      <c r="DB34" s="636"/>
      <c r="DC34" s="637"/>
      <c r="DD34" s="627">
        <v>505700</v>
      </c>
      <c r="DE34" s="622"/>
      <c r="DF34" s="622"/>
      <c r="DG34" s="622"/>
      <c r="DH34" s="622"/>
      <c r="DI34" s="622"/>
      <c r="DJ34" s="622"/>
      <c r="DK34" s="623"/>
      <c r="DL34" s="627">
        <v>343031</v>
      </c>
      <c r="DM34" s="622"/>
      <c r="DN34" s="622"/>
      <c r="DO34" s="622"/>
      <c r="DP34" s="622"/>
      <c r="DQ34" s="622"/>
      <c r="DR34" s="622"/>
      <c r="DS34" s="622"/>
      <c r="DT34" s="622"/>
      <c r="DU34" s="622"/>
      <c r="DV34" s="623"/>
      <c r="DW34" s="624">
        <v>11.6</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486835</v>
      </c>
      <c r="S35" s="622"/>
      <c r="T35" s="622"/>
      <c r="U35" s="622"/>
      <c r="V35" s="622"/>
      <c r="W35" s="622"/>
      <c r="X35" s="622"/>
      <c r="Y35" s="623"/>
      <c r="Z35" s="659">
        <v>6.9</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67023</v>
      </c>
      <c r="CS35" s="634"/>
      <c r="CT35" s="634"/>
      <c r="CU35" s="634"/>
      <c r="CV35" s="634"/>
      <c r="CW35" s="634"/>
      <c r="CX35" s="634"/>
      <c r="CY35" s="635"/>
      <c r="CZ35" s="624">
        <v>1.1000000000000001</v>
      </c>
      <c r="DA35" s="636"/>
      <c r="DB35" s="636"/>
      <c r="DC35" s="637"/>
      <c r="DD35" s="627">
        <v>40493</v>
      </c>
      <c r="DE35" s="634"/>
      <c r="DF35" s="634"/>
      <c r="DG35" s="634"/>
      <c r="DH35" s="634"/>
      <c r="DI35" s="634"/>
      <c r="DJ35" s="634"/>
      <c r="DK35" s="635"/>
      <c r="DL35" s="627">
        <v>40493</v>
      </c>
      <c r="DM35" s="634"/>
      <c r="DN35" s="634"/>
      <c r="DO35" s="634"/>
      <c r="DP35" s="634"/>
      <c r="DQ35" s="634"/>
      <c r="DR35" s="634"/>
      <c r="DS35" s="634"/>
      <c r="DT35" s="634"/>
      <c r="DU35" s="634"/>
      <c r="DV35" s="635"/>
      <c r="DW35" s="624">
        <v>1.4</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579811</v>
      </c>
      <c r="S36" s="622"/>
      <c r="T36" s="622"/>
      <c r="U36" s="622"/>
      <c r="V36" s="622"/>
      <c r="W36" s="622"/>
      <c r="X36" s="622"/>
      <c r="Y36" s="623"/>
      <c r="Z36" s="659">
        <v>8.3000000000000007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1151458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44803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759333</v>
      </c>
      <c r="CS36" s="622"/>
      <c r="CT36" s="622"/>
      <c r="CU36" s="622"/>
      <c r="CV36" s="622"/>
      <c r="CW36" s="622"/>
      <c r="CX36" s="622"/>
      <c r="CY36" s="623"/>
      <c r="CZ36" s="624">
        <v>12</v>
      </c>
      <c r="DA36" s="636"/>
      <c r="DB36" s="636"/>
      <c r="DC36" s="637"/>
      <c r="DD36" s="627">
        <v>716422</v>
      </c>
      <c r="DE36" s="622"/>
      <c r="DF36" s="622"/>
      <c r="DG36" s="622"/>
      <c r="DH36" s="622"/>
      <c r="DI36" s="622"/>
      <c r="DJ36" s="622"/>
      <c r="DK36" s="623"/>
      <c r="DL36" s="627">
        <v>553206</v>
      </c>
      <c r="DM36" s="622"/>
      <c r="DN36" s="622"/>
      <c r="DO36" s="622"/>
      <c r="DP36" s="622"/>
      <c r="DQ36" s="622"/>
      <c r="DR36" s="622"/>
      <c r="DS36" s="622"/>
      <c r="DT36" s="622"/>
      <c r="DU36" s="622"/>
      <c r="DV36" s="623"/>
      <c r="DW36" s="624">
        <v>18.7</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239179</v>
      </c>
      <c r="S37" s="622"/>
      <c r="T37" s="622"/>
      <c r="U37" s="622"/>
      <c r="V37" s="622"/>
      <c r="W37" s="622"/>
      <c r="X37" s="622"/>
      <c r="Y37" s="623"/>
      <c r="Z37" s="659">
        <v>3.4</v>
      </c>
      <c r="AA37" s="659"/>
      <c r="AB37" s="659"/>
      <c r="AC37" s="659"/>
      <c r="AD37" s="660">
        <v>48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555951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22594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318458</v>
      </c>
      <c r="CS37" s="634"/>
      <c r="CT37" s="634"/>
      <c r="CU37" s="634"/>
      <c r="CV37" s="634"/>
      <c r="CW37" s="634"/>
      <c r="CX37" s="634"/>
      <c r="CY37" s="635"/>
      <c r="CZ37" s="624">
        <v>5</v>
      </c>
      <c r="DA37" s="636"/>
      <c r="DB37" s="636"/>
      <c r="DC37" s="637"/>
      <c r="DD37" s="627">
        <v>318277</v>
      </c>
      <c r="DE37" s="634"/>
      <c r="DF37" s="634"/>
      <c r="DG37" s="634"/>
      <c r="DH37" s="634"/>
      <c r="DI37" s="634"/>
      <c r="DJ37" s="634"/>
      <c r="DK37" s="635"/>
      <c r="DL37" s="627">
        <v>309397</v>
      </c>
      <c r="DM37" s="634"/>
      <c r="DN37" s="634"/>
      <c r="DO37" s="634"/>
      <c r="DP37" s="634"/>
      <c r="DQ37" s="634"/>
      <c r="DR37" s="634"/>
      <c r="DS37" s="634"/>
      <c r="DT37" s="634"/>
      <c r="DU37" s="634"/>
      <c r="DV37" s="635"/>
      <c r="DW37" s="624">
        <v>10.5</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685335</v>
      </c>
      <c r="S38" s="622"/>
      <c r="T38" s="622"/>
      <c r="U38" s="622"/>
      <c r="V38" s="622"/>
      <c r="W38" s="622"/>
      <c r="X38" s="622"/>
      <c r="Y38" s="623"/>
      <c r="Z38" s="659">
        <v>9.8000000000000007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97100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1229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498407</v>
      </c>
      <c r="CS38" s="622"/>
      <c r="CT38" s="622"/>
      <c r="CU38" s="622"/>
      <c r="CV38" s="622"/>
      <c r="CW38" s="622"/>
      <c r="CX38" s="622"/>
      <c r="CY38" s="623"/>
      <c r="CZ38" s="624">
        <v>7.9</v>
      </c>
      <c r="DA38" s="636"/>
      <c r="DB38" s="636"/>
      <c r="DC38" s="637"/>
      <c r="DD38" s="627">
        <v>409399</v>
      </c>
      <c r="DE38" s="622"/>
      <c r="DF38" s="622"/>
      <c r="DG38" s="622"/>
      <c r="DH38" s="622"/>
      <c r="DI38" s="622"/>
      <c r="DJ38" s="622"/>
      <c r="DK38" s="623"/>
      <c r="DL38" s="627">
        <v>387680</v>
      </c>
      <c r="DM38" s="622"/>
      <c r="DN38" s="622"/>
      <c r="DO38" s="622"/>
      <c r="DP38" s="622"/>
      <c r="DQ38" s="622"/>
      <c r="DR38" s="622"/>
      <c r="DS38" s="622"/>
      <c r="DT38" s="622"/>
      <c r="DU38" s="622"/>
      <c r="DV38" s="623"/>
      <c r="DW38" s="624">
        <v>13.1</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1883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71086</v>
      </c>
      <c r="CS39" s="634"/>
      <c r="CT39" s="634"/>
      <c r="CU39" s="634"/>
      <c r="CV39" s="634"/>
      <c r="CW39" s="634"/>
      <c r="CX39" s="634"/>
      <c r="CY39" s="635"/>
      <c r="CZ39" s="624">
        <v>1.1000000000000001</v>
      </c>
      <c r="DA39" s="636"/>
      <c r="DB39" s="636"/>
      <c r="DC39" s="637"/>
      <c r="DD39" s="627">
        <v>16989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12035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71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497100</v>
      </c>
      <c r="CS40" s="622"/>
      <c r="CT40" s="622"/>
      <c r="CU40" s="622"/>
      <c r="CV40" s="622"/>
      <c r="CW40" s="622"/>
      <c r="CX40" s="622"/>
      <c r="CY40" s="623"/>
      <c r="CZ40" s="624">
        <v>7.9</v>
      </c>
      <c r="DA40" s="636"/>
      <c r="DB40" s="636"/>
      <c r="DC40" s="637"/>
      <c r="DD40" s="627">
        <v>401100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7018459</v>
      </c>
      <c r="S41" s="646"/>
      <c r="T41" s="646"/>
      <c r="U41" s="646"/>
      <c r="V41" s="646"/>
      <c r="W41" s="646"/>
      <c r="X41" s="646"/>
      <c r="Y41" s="649"/>
      <c r="Z41" s="650">
        <v>100</v>
      </c>
      <c r="AA41" s="650"/>
      <c r="AB41" s="650"/>
      <c r="AC41" s="650"/>
      <c r="AD41" s="651">
        <v>2940198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126711</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371696</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349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760394</v>
      </c>
      <c r="CS42" s="634"/>
      <c r="CT42" s="634"/>
      <c r="CU42" s="634"/>
      <c r="CV42" s="634"/>
      <c r="CW42" s="634"/>
      <c r="CX42" s="634"/>
      <c r="CY42" s="635"/>
      <c r="CZ42" s="624">
        <v>12</v>
      </c>
      <c r="DA42" s="636"/>
      <c r="DB42" s="636"/>
      <c r="DC42" s="637"/>
      <c r="DD42" s="627">
        <v>133226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v>16787</v>
      </c>
      <c r="CS43" s="634"/>
      <c r="CT43" s="634"/>
      <c r="CU43" s="634"/>
      <c r="CV43" s="634"/>
      <c r="CW43" s="634"/>
      <c r="CX43" s="634"/>
      <c r="CY43" s="635"/>
      <c r="CZ43" s="624">
        <v>0.3</v>
      </c>
      <c r="DA43" s="636"/>
      <c r="DB43" s="636"/>
      <c r="DC43" s="637"/>
      <c r="DD43" s="627">
        <v>16787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759932</v>
      </c>
      <c r="CS44" s="622"/>
      <c r="CT44" s="622"/>
      <c r="CU44" s="622"/>
      <c r="CV44" s="622"/>
      <c r="CW44" s="622"/>
      <c r="CX44" s="622"/>
      <c r="CY44" s="623"/>
      <c r="CZ44" s="624">
        <v>12</v>
      </c>
      <c r="DA44" s="625"/>
      <c r="DB44" s="625"/>
      <c r="DC44" s="626"/>
      <c r="DD44" s="627">
        <v>133164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335797</v>
      </c>
      <c r="CS45" s="634"/>
      <c r="CT45" s="634"/>
      <c r="CU45" s="634"/>
      <c r="CV45" s="634"/>
      <c r="CW45" s="634"/>
      <c r="CX45" s="634"/>
      <c r="CY45" s="635"/>
      <c r="CZ45" s="624">
        <v>5.3</v>
      </c>
      <c r="DA45" s="636"/>
      <c r="DB45" s="636"/>
      <c r="DC45" s="637"/>
      <c r="DD45" s="627">
        <v>8456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424135</v>
      </c>
      <c r="CS46" s="622"/>
      <c r="CT46" s="622"/>
      <c r="CU46" s="622"/>
      <c r="CV46" s="622"/>
      <c r="CW46" s="622"/>
      <c r="CX46" s="622"/>
      <c r="CY46" s="623"/>
      <c r="CZ46" s="624">
        <v>6.7</v>
      </c>
      <c r="DA46" s="625"/>
      <c r="DB46" s="625"/>
      <c r="DC46" s="626"/>
      <c r="DD46" s="627">
        <v>124708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462</v>
      </c>
      <c r="CS47" s="634"/>
      <c r="CT47" s="634"/>
      <c r="CU47" s="634"/>
      <c r="CV47" s="634"/>
      <c r="CW47" s="634"/>
      <c r="CX47" s="634"/>
      <c r="CY47" s="635"/>
      <c r="CZ47" s="624">
        <v>0</v>
      </c>
      <c r="DA47" s="636"/>
      <c r="DB47" s="636"/>
      <c r="DC47" s="637"/>
      <c r="DD47" s="627">
        <v>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6317595</v>
      </c>
      <c r="CS49" s="606"/>
      <c r="CT49" s="606"/>
      <c r="CU49" s="606"/>
      <c r="CV49" s="606"/>
      <c r="CW49" s="606"/>
      <c r="CX49" s="606"/>
      <c r="CY49" s="607"/>
      <c r="CZ49" s="608">
        <v>100</v>
      </c>
      <c r="DA49" s="609"/>
      <c r="DB49" s="609"/>
      <c r="DC49" s="610"/>
      <c r="DD49" s="611">
        <v>4079086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mka1HqR4X7kr9yjBjqcQXCOfvVk39ySkRghImWlHSKLCrsPdH6/DRW9/Hc1+vl4xDPQGtFWMvY/pv7Hw4bV8Q==" saltValue="974Su4ORozDqvIQ7etOE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G61" zoomScale="70" zoomScaleNormal="25" zoomScaleSheetLayoutView="70" workbookViewId="0">
      <selection activeCell="BJ81" sqref="BJ81"/>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375</v>
      </c>
      <c r="C7" s="1048"/>
      <c r="D7" s="1048"/>
      <c r="E7" s="1048"/>
      <c r="F7" s="1048"/>
      <c r="G7" s="1048"/>
      <c r="H7" s="1048"/>
      <c r="I7" s="1048"/>
      <c r="J7" s="1048"/>
      <c r="K7" s="1048"/>
      <c r="L7" s="1048"/>
      <c r="M7" s="1048"/>
      <c r="N7" s="1048"/>
      <c r="O7" s="1048"/>
      <c r="P7" s="1049"/>
      <c r="Q7" s="1102">
        <v>6873</v>
      </c>
      <c r="R7" s="1103"/>
      <c r="S7" s="1103"/>
      <c r="T7" s="1103"/>
      <c r="U7" s="1103"/>
      <c r="V7" s="1103">
        <v>6269</v>
      </c>
      <c r="W7" s="1103"/>
      <c r="X7" s="1103"/>
      <c r="Y7" s="1103"/>
      <c r="Z7" s="1103"/>
      <c r="AA7" s="1103">
        <v>604</v>
      </c>
      <c r="AB7" s="1103"/>
      <c r="AC7" s="1103"/>
      <c r="AD7" s="1103"/>
      <c r="AE7" s="1104"/>
      <c r="AF7" s="1105">
        <v>396</v>
      </c>
      <c r="AG7" s="1106"/>
      <c r="AH7" s="1106"/>
      <c r="AI7" s="1106"/>
      <c r="AJ7" s="1107"/>
      <c r="AK7" s="1108">
        <v>487</v>
      </c>
      <c r="AL7" s="1109"/>
      <c r="AM7" s="1109"/>
      <c r="AN7" s="1109"/>
      <c r="AO7" s="1109"/>
      <c r="AP7" s="1109">
        <v>6794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548</v>
      </c>
      <c r="BT7" s="1100"/>
      <c r="BU7" s="1100"/>
      <c r="BV7" s="1100"/>
      <c r="BW7" s="1100"/>
      <c r="BX7" s="1100"/>
      <c r="BY7" s="1100"/>
      <c r="BZ7" s="1100"/>
      <c r="CA7" s="1100"/>
      <c r="CB7" s="1100"/>
      <c r="CC7" s="1100"/>
      <c r="CD7" s="1100"/>
      <c r="CE7" s="1100"/>
      <c r="CF7" s="1100"/>
      <c r="CG7" s="1112"/>
      <c r="CH7" s="1096">
        <v>13</v>
      </c>
      <c r="CI7" s="1097"/>
      <c r="CJ7" s="1097"/>
      <c r="CK7" s="1097"/>
      <c r="CL7" s="1098"/>
      <c r="CM7" s="1096">
        <v>76</v>
      </c>
      <c r="CN7" s="1097"/>
      <c r="CO7" s="1097"/>
      <c r="CP7" s="1097"/>
      <c r="CQ7" s="1098"/>
      <c r="CR7" s="1096">
        <v>8</v>
      </c>
      <c r="CS7" s="1097"/>
      <c r="CT7" s="1097"/>
      <c r="CU7" s="1097"/>
      <c r="CV7" s="1098"/>
      <c r="CW7" s="1096">
        <v>3</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34"/>
    </row>
    <row r="8" spans="1:131" s="235" customFormat="1" ht="26.25" customHeight="1">
      <c r="A8" s="238">
        <v>2</v>
      </c>
      <c r="B8" s="1030" t="s">
        <v>376</v>
      </c>
      <c r="C8" s="1031"/>
      <c r="D8" s="1031"/>
      <c r="E8" s="1031"/>
      <c r="F8" s="1031"/>
      <c r="G8" s="1031"/>
      <c r="H8" s="1031"/>
      <c r="I8" s="1031"/>
      <c r="J8" s="1031"/>
      <c r="K8" s="1031"/>
      <c r="L8" s="1031"/>
      <c r="M8" s="1031"/>
      <c r="N8" s="1031"/>
      <c r="O8" s="1031"/>
      <c r="P8" s="1032"/>
      <c r="Q8" s="1038">
        <v>104</v>
      </c>
      <c r="R8" s="1039"/>
      <c r="S8" s="1039"/>
      <c r="T8" s="1039"/>
      <c r="U8" s="1039"/>
      <c r="V8" s="1039">
        <v>7</v>
      </c>
      <c r="W8" s="1039"/>
      <c r="X8" s="1039"/>
      <c r="Y8" s="1039"/>
      <c r="Z8" s="1039"/>
      <c r="AA8" s="1039">
        <v>97</v>
      </c>
      <c r="AB8" s="1039"/>
      <c r="AC8" s="1039"/>
      <c r="AD8" s="1039"/>
      <c r="AE8" s="1040"/>
      <c r="AF8" s="1035">
        <v>97</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t="s">
        <v>377</v>
      </c>
      <c r="C9" s="1031"/>
      <c r="D9" s="1031"/>
      <c r="E9" s="1031"/>
      <c r="F9" s="1031"/>
      <c r="G9" s="1031"/>
      <c r="H9" s="1031"/>
      <c r="I9" s="1031"/>
      <c r="J9" s="1031"/>
      <c r="K9" s="1031"/>
      <c r="L9" s="1031"/>
      <c r="M9" s="1031"/>
      <c r="N9" s="1031"/>
      <c r="O9" s="1031"/>
      <c r="P9" s="1032"/>
      <c r="Q9" s="1038">
        <v>79</v>
      </c>
      <c r="R9" s="1039"/>
      <c r="S9" s="1039"/>
      <c r="T9" s="1039"/>
      <c r="U9" s="1039"/>
      <c r="V9" s="1039">
        <v>79</v>
      </c>
      <c r="W9" s="1039"/>
      <c r="X9" s="1039"/>
      <c r="Y9" s="1039"/>
      <c r="Z9" s="1039"/>
      <c r="AA9" s="1039">
        <v>0</v>
      </c>
      <c r="AB9" s="1039"/>
      <c r="AC9" s="1039"/>
      <c r="AD9" s="1039"/>
      <c r="AE9" s="1040"/>
      <c r="AF9" s="1035">
        <v>0</v>
      </c>
      <c r="AG9" s="1036"/>
      <c r="AH9" s="1036"/>
      <c r="AI9" s="1036"/>
      <c r="AJ9" s="1037"/>
      <c r="AK9" s="1080">
        <v>38</v>
      </c>
      <c r="AL9" s="1081"/>
      <c r="AM9" s="1081"/>
      <c r="AN9" s="1081"/>
      <c r="AO9" s="1081"/>
      <c r="AP9" s="1081" t="s">
        <v>549</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379</v>
      </c>
      <c r="B23" s="937" t="s">
        <v>380</v>
      </c>
      <c r="C23" s="938"/>
      <c r="D23" s="938"/>
      <c r="E23" s="938"/>
      <c r="F23" s="938"/>
      <c r="G23" s="938"/>
      <c r="H23" s="938"/>
      <c r="I23" s="938"/>
      <c r="J23" s="938"/>
      <c r="K23" s="938"/>
      <c r="L23" s="938"/>
      <c r="M23" s="938"/>
      <c r="N23" s="938"/>
      <c r="O23" s="938"/>
      <c r="P23" s="948"/>
      <c r="Q23" s="1067">
        <v>7018</v>
      </c>
      <c r="R23" s="1061"/>
      <c r="S23" s="1061"/>
      <c r="T23" s="1061"/>
      <c r="U23" s="1061"/>
      <c r="V23" s="1061">
        <v>6318</v>
      </c>
      <c r="W23" s="1061"/>
      <c r="X23" s="1061"/>
      <c r="Y23" s="1061"/>
      <c r="Z23" s="1061"/>
      <c r="AA23" s="1061">
        <v>701</v>
      </c>
      <c r="AB23" s="1061"/>
      <c r="AC23" s="1061"/>
      <c r="AD23" s="1061"/>
      <c r="AE23" s="1068"/>
      <c r="AF23" s="1069">
        <v>493</v>
      </c>
      <c r="AG23" s="1061"/>
      <c r="AH23" s="1061"/>
      <c r="AI23" s="1061"/>
      <c r="AJ23" s="1070"/>
      <c r="AK23" s="1071"/>
      <c r="AL23" s="1072"/>
      <c r="AM23" s="1072"/>
      <c r="AN23" s="1072"/>
      <c r="AO23" s="1072"/>
      <c r="AP23" s="1061">
        <v>6794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391</v>
      </c>
      <c r="C28" s="1048"/>
      <c r="D28" s="1048"/>
      <c r="E28" s="1048"/>
      <c r="F28" s="1048"/>
      <c r="G28" s="1048"/>
      <c r="H28" s="1048"/>
      <c r="I28" s="1048"/>
      <c r="J28" s="1048"/>
      <c r="K28" s="1048"/>
      <c r="L28" s="1048"/>
      <c r="M28" s="1048"/>
      <c r="N28" s="1048"/>
      <c r="O28" s="1048"/>
      <c r="P28" s="1049"/>
      <c r="Q28" s="1050">
        <v>994</v>
      </c>
      <c r="R28" s="1051"/>
      <c r="S28" s="1051"/>
      <c r="T28" s="1051"/>
      <c r="U28" s="1051"/>
      <c r="V28" s="1051">
        <v>950</v>
      </c>
      <c r="W28" s="1051"/>
      <c r="X28" s="1051"/>
      <c r="Y28" s="1051"/>
      <c r="Z28" s="1051"/>
      <c r="AA28" s="1051">
        <v>45</v>
      </c>
      <c r="AB28" s="1051"/>
      <c r="AC28" s="1051"/>
      <c r="AD28" s="1051"/>
      <c r="AE28" s="1052"/>
      <c r="AF28" s="1053">
        <v>45</v>
      </c>
      <c r="AG28" s="1051"/>
      <c r="AH28" s="1051"/>
      <c r="AI28" s="1051"/>
      <c r="AJ28" s="1054"/>
      <c r="AK28" s="1042">
        <v>127</v>
      </c>
      <c r="AL28" s="1043"/>
      <c r="AM28" s="1043"/>
      <c r="AN28" s="1043"/>
      <c r="AO28" s="1043"/>
      <c r="AP28" s="1043" t="s">
        <v>549</v>
      </c>
      <c r="AQ28" s="1043"/>
      <c r="AR28" s="1043"/>
      <c r="AS28" s="1043"/>
      <c r="AT28" s="1043"/>
      <c r="AU28" s="1043">
        <v>127</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392</v>
      </c>
      <c r="C29" s="1031"/>
      <c r="D29" s="1031"/>
      <c r="E29" s="1031"/>
      <c r="F29" s="1031"/>
      <c r="G29" s="1031"/>
      <c r="H29" s="1031"/>
      <c r="I29" s="1031"/>
      <c r="J29" s="1031"/>
      <c r="K29" s="1031"/>
      <c r="L29" s="1031"/>
      <c r="M29" s="1031"/>
      <c r="N29" s="1031"/>
      <c r="O29" s="1031"/>
      <c r="P29" s="1032"/>
      <c r="Q29" s="1038">
        <v>315</v>
      </c>
      <c r="R29" s="1039"/>
      <c r="S29" s="1039"/>
      <c r="T29" s="1039"/>
      <c r="U29" s="1039"/>
      <c r="V29" s="1039">
        <v>293</v>
      </c>
      <c r="W29" s="1039"/>
      <c r="X29" s="1039"/>
      <c r="Y29" s="1039"/>
      <c r="Z29" s="1039"/>
      <c r="AA29" s="1039">
        <v>22</v>
      </c>
      <c r="AB29" s="1039"/>
      <c r="AC29" s="1039"/>
      <c r="AD29" s="1039"/>
      <c r="AE29" s="1040"/>
      <c r="AF29" s="1035">
        <v>22</v>
      </c>
      <c r="AG29" s="1036"/>
      <c r="AH29" s="1036"/>
      <c r="AI29" s="1036"/>
      <c r="AJ29" s="1037"/>
      <c r="AK29" s="980">
        <v>195</v>
      </c>
      <c r="AL29" s="971"/>
      <c r="AM29" s="971"/>
      <c r="AN29" s="971"/>
      <c r="AO29" s="971"/>
      <c r="AP29" s="971" t="s">
        <v>549</v>
      </c>
      <c r="AQ29" s="971"/>
      <c r="AR29" s="971"/>
      <c r="AS29" s="971"/>
      <c r="AT29" s="971"/>
      <c r="AU29" s="971">
        <v>195</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393</v>
      </c>
      <c r="C30" s="1031"/>
      <c r="D30" s="1031"/>
      <c r="E30" s="1031"/>
      <c r="F30" s="1031"/>
      <c r="G30" s="1031"/>
      <c r="H30" s="1031"/>
      <c r="I30" s="1031"/>
      <c r="J30" s="1031"/>
      <c r="K30" s="1031"/>
      <c r="L30" s="1031"/>
      <c r="M30" s="1031"/>
      <c r="N30" s="1031"/>
      <c r="O30" s="1031"/>
      <c r="P30" s="1032"/>
      <c r="Q30" s="1038">
        <v>645</v>
      </c>
      <c r="R30" s="1039"/>
      <c r="S30" s="1039"/>
      <c r="T30" s="1039"/>
      <c r="U30" s="1039"/>
      <c r="V30" s="1039">
        <v>704</v>
      </c>
      <c r="W30" s="1039"/>
      <c r="X30" s="1039"/>
      <c r="Y30" s="1039"/>
      <c r="Z30" s="1039"/>
      <c r="AA30" s="1039">
        <v>-59</v>
      </c>
      <c r="AB30" s="1039"/>
      <c r="AC30" s="1039"/>
      <c r="AD30" s="1039"/>
      <c r="AE30" s="1040"/>
      <c r="AF30" s="1035">
        <v>190</v>
      </c>
      <c r="AG30" s="1036"/>
      <c r="AH30" s="1036"/>
      <c r="AI30" s="1036"/>
      <c r="AJ30" s="1037"/>
      <c r="AK30" s="980">
        <v>156</v>
      </c>
      <c r="AL30" s="971"/>
      <c r="AM30" s="971"/>
      <c r="AN30" s="971"/>
      <c r="AO30" s="971"/>
      <c r="AP30" s="971">
        <v>131</v>
      </c>
      <c r="AQ30" s="971"/>
      <c r="AR30" s="971"/>
      <c r="AS30" s="971"/>
      <c r="AT30" s="971"/>
      <c r="AU30" s="971">
        <v>107</v>
      </c>
      <c r="AV30" s="971"/>
      <c r="AW30" s="971"/>
      <c r="AX30" s="971"/>
      <c r="AY30" s="971"/>
      <c r="AZ30" s="1041" t="s">
        <v>122</v>
      </c>
      <c r="BA30" s="1041"/>
      <c r="BB30" s="1041"/>
      <c r="BC30" s="1041"/>
      <c r="BD30" s="1041"/>
      <c r="BE30" s="972" t="s">
        <v>394</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379</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257</v>
      </c>
      <c r="AG63" s="959"/>
      <c r="AH63" s="959"/>
      <c r="AI63" s="959"/>
      <c r="AJ63" s="1022"/>
      <c r="AK63" s="1023"/>
      <c r="AL63" s="963"/>
      <c r="AM63" s="963"/>
      <c r="AN63" s="963"/>
      <c r="AO63" s="963"/>
      <c r="AP63" s="959">
        <v>131</v>
      </c>
      <c r="AQ63" s="959"/>
      <c r="AR63" s="959"/>
      <c r="AS63" s="959"/>
      <c r="AT63" s="959"/>
      <c r="AU63" s="959">
        <v>429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398</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555</v>
      </c>
      <c r="C68" s="986"/>
      <c r="D68" s="986"/>
      <c r="E68" s="986"/>
      <c r="F68" s="986"/>
      <c r="G68" s="986"/>
      <c r="H68" s="986"/>
      <c r="I68" s="986"/>
      <c r="J68" s="986"/>
      <c r="K68" s="986"/>
      <c r="L68" s="986"/>
      <c r="M68" s="986"/>
      <c r="N68" s="986"/>
      <c r="O68" s="986"/>
      <c r="P68" s="987"/>
      <c r="Q68" s="988">
        <v>91</v>
      </c>
      <c r="R68" s="982"/>
      <c r="S68" s="982"/>
      <c r="T68" s="982"/>
      <c r="U68" s="982"/>
      <c r="V68" s="982">
        <v>89</v>
      </c>
      <c r="W68" s="982"/>
      <c r="X68" s="982"/>
      <c r="Y68" s="982"/>
      <c r="Z68" s="982"/>
      <c r="AA68" s="982">
        <v>2</v>
      </c>
      <c r="AB68" s="982"/>
      <c r="AC68" s="982"/>
      <c r="AD68" s="982"/>
      <c r="AE68" s="982"/>
      <c r="AF68" s="982">
        <v>2</v>
      </c>
      <c r="AG68" s="982"/>
      <c r="AH68" s="982"/>
      <c r="AI68" s="982"/>
      <c r="AJ68" s="982"/>
      <c r="AK68" s="982" t="s">
        <v>571</v>
      </c>
      <c r="AL68" s="982"/>
      <c r="AM68" s="982"/>
      <c r="AN68" s="982"/>
      <c r="AO68" s="982"/>
      <c r="AP68" s="982" t="s">
        <v>575</v>
      </c>
      <c r="AQ68" s="982"/>
      <c r="AR68" s="982"/>
      <c r="AS68" s="982"/>
      <c r="AT68" s="982"/>
      <c r="AU68" s="982" t="s">
        <v>575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556</v>
      </c>
      <c r="C69" s="975"/>
      <c r="D69" s="975"/>
      <c r="E69" s="975"/>
      <c r="F69" s="975"/>
      <c r="G69" s="975"/>
      <c r="H69" s="975"/>
      <c r="I69" s="975"/>
      <c r="J69" s="975"/>
      <c r="K69" s="975"/>
      <c r="L69" s="975"/>
      <c r="M69" s="975"/>
      <c r="N69" s="975"/>
      <c r="O69" s="975"/>
      <c r="P69" s="976"/>
      <c r="Q69" s="977">
        <v>7658</v>
      </c>
      <c r="R69" s="971"/>
      <c r="S69" s="971"/>
      <c r="T69" s="971"/>
      <c r="U69" s="971"/>
      <c r="V69" s="971">
        <v>7653</v>
      </c>
      <c r="W69" s="971"/>
      <c r="X69" s="971"/>
      <c r="Y69" s="971"/>
      <c r="Z69" s="971"/>
      <c r="AA69" s="971">
        <v>5</v>
      </c>
      <c r="AB69" s="971"/>
      <c r="AC69" s="971"/>
      <c r="AD69" s="971"/>
      <c r="AE69" s="971"/>
      <c r="AF69" s="971">
        <v>5</v>
      </c>
      <c r="AG69" s="971"/>
      <c r="AH69" s="971"/>
      <c r="AI69" s="971"/>
      <c r="AJ69" s="971"/>
      <c r="AK69" s="971" t="s">
        <v>572</v>
      </c>
      <c r="AL69" s="971"/>
      <c r="AM69" s="971"/>
      <c r="AN69" s="971"/>
      <c r="AO69" s="971"/>
      <c r="AP69" s="971" t="s">
        <v>575</v>
      </c>
      <c r="AQ69" s="971"/>
      <c r="AR69" s="971"/>
      <c r="AS69" s="971"/>
      <c r="AT69" s="971"/>
      <c r="AU69" s="971" t="s">
        <v>575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557</v>
      </c>
      <c r="C70" s="975"/>
      <c r="D70" s="975"/>
      <c r="E70" s="975"/>
      <c r="F70" s="975"/>
      <c r="G70" s="975"/>
      <c r="H70" s="975"/>
      <c r="I70" s="975"/>
      <c r="J70" s="975"/>
      <c r="K70" s="975"/>
      <c r="L70" s="975"/>
      <c r="M70" s="975"/>
      <c r="N70" s="975"/>
      <c r="O70" s="975"/>
      <c r="P70" s="976"/>
      <c r="Q70" s="977">
        <v>96</v>
      </c>
      <c r="R70" s="971"/>
      <c r="S70" s="971"/>
      <c r="T70" s="971"/>
      <c r="U70" s="971"/>
      <c r="V70" s="971">
        <v>96</v>
      </c>
      <c r="W70" s="971"/>
      <c r="X70" s="971"/>
      <c r="Y70" s="971"/>
      <c r="Z70" s="971"/>
      <c r="AA70" s="971" t="s">
        <v>571</v>
      </c>
      <c r="AB70" s="971"/>
      <c r="AC70" s="971"/>
      <c r="AD70" s="971"/>
      <c r="AE70" s="971"/>
      <c r="AF70" s="971" t="s">
        <v>575</v>
      </c>
      <c r="AG70" s="971"/>
      <c r="AH70" s="971"/>
      <c r="AI70" s="971"/>
      <c r="AJ70" s="971"/>
      <c r="AK70" s="971" t="s">
        <v>572</v>
      </c>
      <c r="AL70" s="971"/>
      <c r="AM70" s="971"/>
      <c r="AN70" s="971"/>
      <c r="AO70" s="971"/>
      <c r="AP70" s="971" t="s">
        <v>575</v>
      </c>
      <c r="AQ70" s="971"/>
      <c r="AR70" s="971"/>
      <c r="AS70" s="971"/>
      <c r="AT70" s="971"/>
      <c r="AU70" s="971" t="s">
        <v>575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558</v>
      </c>
      <c r="C71" s="975"/>
      <c r="D71" s="975"/>
      <c r="E71" s="975"/>
      <c r="F71" s="975"/>
      <c r="G71" s="975"/>
      <c r="H71" s="975"/>
      <c r="I71" s="975"/>
      <c r="J71" s="975"/>
      <c r="K71" s="975"/>
      <c r="L71" s="975"/>
      <c r="M71" s="975"/>
      <c r="N71" s="975"/>
      <c r="O71" s="975"/>
      <c r="P71" s="976"/>
      <c r="Q71" s="977">
        <v>202</v>
      </c>
      <c r="R71" s="971"/>
      <c r="S71" s="971"/>
      <c r="T71" s="971"/>
      <c r="U71" s="971"/>
      <c r="V71" s="971">
        <v>187</v>
      </c>
      <c r="W71" s="971"/>
      <c r="X71" s="971"/>
      <c r="Y71" s="971"/>
      <c r="Z71" s="971"/>
      <c r="AA71" s="971">
        <v>15</v>
      </c>
      <c r="AB71" s="971"/>
      <c r="AC71" s="971"/>
      <c r="AD71" s="971"/>
      <c r="AE71" s="971"/>
      <c r="AF71" s="971">
        <v>15</v>
      </c>
      <c r="AG71" s="971"/>
      <c r="AH71" s="971"/>
      <c r="AI71" s="971"/>
      <c r="AJ71" s="971"/>
      <c r="AK71" s="971" t="s">
        <v>573</v>
      </c>
      <c r="AL71" s="971"/>
      <c r="AM71" s="971"/>
      <c r="AN71" s="971"/>
      <c r="AO71" s="971"/>
      <c r="AP71" s="971" t="s">
        <v>575</v>
      </c>
      <c r="AQ71" s="971"/>
      <c r="AR71" s="971"/>
      <c r="AS71" s="971"/>
      <c r="AT71" s="971"/>
      <c r="AU71" s="971" t="s">
        <v>575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559</v>
      </c>
      <c r="C72" s="975"/>
      <c r="D72" s="975"/>
      <c r="E72" s="975"/>
      <c r="F72" s="975"/>
      <c r="G72" s="975"/>
      <c r="H72" s="975"/>
      <c r="I72" s="975"/>
      <c r="J72" s="975"/>
      <c r="K72" s="975"/>
      <c r="L72" s="975"/>
      <c r="M72" s="975"/>
      <c r="N72" s="975"/>
      <c r="O72" s="975"/>
      <c r="P72" s="976"/>
      <c r="Q72" s="977">
        <v>2049</v>
      </c>
      <c r="R72" s="971"/>
      <c r="S72" s="971"/>
      <c r="T72" s="971"/>
      <c r="U72" s="971"/>
      <c r="V72" s="971">
        <v>1824</v>
      </c>
      <c r="W72" s="971"/>
      <c r="X72" s="971"/>
      <c r="Y72" s="971"/>
      <c r="Z72" s="971"/>
      <c r="AA72" s="971">
        <v>225</v>
      </c>
      <c r="AB72" s="971"/>
      <c r="AC72" s="971"/>
      <c r="AD72" s="971"/>
      <c r="AE72" s="971"/>
      <c r="AF72" s="971">
        <v>77</v>
      </c>
      <c r="AG72" s="971"/>
      <c r="AH72" s="971"/>
      <c r="AI72" s="971"/>
      <c r="AJ72" s="971"/>
      <c r="AK72" s="971">
        <v>166</v>
      </c>
      <c r="AL72" s="971"/>
      <c r="AM72" s="971"/>
      <c r="AN72" s="971"/>
      <c r="AO72" s="971"/>
      <c r="AP72" s="971">
        <v>1104</v>
      </c>
      <c r="AQ72" s="971"/>
      <c r="AR72" s="971"/>
      <c r="AS72" s="971"/>
      <c r="AT72" s="971"/>
      <c r="AU72" s="971" t="s">
        <v>575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560</v>
      </c>
      <c r="C73" s="975"/>
      <c r="D73" s="975"/>
      <c r="E73" s="975"/>
      <c r="F73" s="975"/>
      <c r="G73" s="975"/>
      <c r="H73" s="975"/>
      <c r="I73" s="975"/>
      <c r="J73" s="975"/>
      <c r="K73" s="975"/>
      <c r="L73" s="975"/>
      <c r="M73" s="975"/>
      <c r="N73" s="975"/>
      <c r="O73" s="975"/>
      <c r="P73" s="976"/>
      <c r="Q73" s="977">
        <v>527</v>
      </c>
      <c r="R73" s="971"/>
      <c r="S73" s="971"/>
      <c r="T73" s="971"/>
      <c r="U73" s="971"/>
      <c r="V73" s="971">
        <v>480</v>
      </c>
      <c r="W73" s="971"/>
      <c r="X73" s="971"/>
      <c r="Y73" s="971"/>
      <c r="Z73" s="971"/>
      <c r="AA73" s="971">
        <v>47</v>
      </c>
      <c r="AB73" s="971"/>
      <c r="AC73" s="971"/>
      <c r="AD73" s="971"/>
      <c r="AE73" s="971"/>
      <c r="AF73" s="971">
        <v>47</v>
      </c>
      <c r="AG73" s="971"/>
      <c r="AH73" s="971"/>
      <c r="AI73" s="971"/>
      <c r="AJ73" s="971"/>
      <c r="AK73" s="971" t="s">
        <v>571</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561</v>
      </c>
      <c r="C74" s="975"/>
      <c r="D74" s="975"/>
      <c r="E74" s="975"/>
      <c r="F74" s="975"/>
      <c r="G74" s="975"/>
      <c r="H74" s="975"/>
      <c r="I74" s="975"/>
      <c r="J74" s="975"/>
      <c r="K74" s="975"/>
      <c r="L74" s="975"/>
      <c r="M74" s="975"/>
      <c r="N74" s="975"/>
      <c r="O74" s="975"/>
      <c r="P74" s="976"/>
      <c r="Q74" s="977">
        <v>208</v>
      </c>
      <c r="R74" s="971"/>
      <c r="S74" s="971"/>
      <c r="T74" s="971"/>
      <c r="U74" s="971"/>
      <c r="V74" s="971">
        <v>183</v>
      </c>
      <c r="W74" s="971"/>
      <c r="X74" s="971"/>
      <c r="Y74" s="971"/>
      <c r="Z74" s="971"/>
      <c r="AA74" s="971">
        <v>25</v>
      </c>
      <c r="AB74" s="971"/>
      <c r="AC74" s="971"/>
      <c r="AD74" s="971"/>
      <c r="AE74" s="971"/>
      <c r="AF74" s="971">
        <v>25</v>
      </c>
      <c r="AG74" s="971"/>
      <c r="AH74" s="971"/>
      <c r="AI74" s="971"/>
      <c r="AJ74" s="971"/>
      <c r="AK74" s="971" t="s">
        <v>571</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562</v>
      </c>
      <c r="C75" s="975"/>
      <c r="D75" s="975"/>
      <c r="E75" s="975"/>
      <c r="F75" s="975"/>
      <c r="G75" s="975"/>
      <c r="H75" s="975"/>
      <c r="I75" s="975"/>
      <c r="J75" s="975"/>
      <c r="K75" s="975"/>
      <c r="L75" s="975"/>
      <c r="M75" s="975"/>
      <c r="N75" s="975"/>
      <c r="O75" s="975"/>
      <c r="P75" s="976"/>
      <c r="Q75" s="978">
        <v>211</v>
      </c>
      <c r="R75" s="979"/>
      <c r="S75" s="979"/>
      <c r="T75" s="979"/>
      <c r="U75" s="980"/>
      <c r="V75" s="981">
        <v>206</v>
      </c>
      <c r="W75" s="979"/>
      <c r="X75" s="979"/>
      <c r="Y75" s="979"/>
      <c r="Z75" s="980"/>
      <c r="AA75" s="981">
        <v>5</v>
      </c>
      <c r="AB75" s="979"/>
      <c r="AC75" s="979"/>
      <c r="AD75" s="979"/>
      <c r="AE75" s="980"/>
      <c r="AF75" s="981">
        <v>5</v>
      </c>
      <c r="AG75" s="979"/>
      <c r="AH75" s="979"/>
      <c r="AI75" s="979"/>
      <c r="AJ75" s="980"/>
      <c r="AK75" s="981">
        <v>15</v>
      </c>
      <c r="AL75" s="979"/>
      <c r="AM75" s="979"/>
      <c r="AN75" s="979"/>
      <c r="AO75" s="980"/>
      <c r="AP75" s="981" t="s">
        <v>575</v>
      </c>
      <c r="AQ75" s="979"/>
      <c r="AR75" s="979"/>
      <c r="AS75" s="979"/>
      <c r="AT75" s="980"/>
      <c r="AU75" s="981" t="s">
        <v>575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563</v>
      </c>
      <c r="C76" s="975"/>
      <c r="D76" s="975"/>
      <c r="E76" s="975"/>
      <c r="F76" s="975"/>
      <c r="G76" s="975"/>
      <c r="H76" s="975"/>
      <c r="I76" s="975"/>
      <c r="J76" s="975"/>
      <c r="K76" s="975"/>
      <c r="L76" s="975"/>
      <c r="M76" s="975"/>
      <c r="N76" s="975"/>
      <c r="O76" s="975"/>
      <c r="P76" s="976"/>
      <c r="Q76" s="978">
        <v>70</v>
      </c>
      <c r="R76" s="979"/>
      <c r="S76" s="979"/>
      <c r="T76" s="979"/>
      <c r="U76" s="980"/>
      <c r="V76" s="981">
        <v>70</v>
      </c>
      <c r="W76" s="979"/>
      <c r="X76" s="979"/>
      <c r="Y76" s="979"/>
      <c r="Z76" s="980"/>
      <c r="AA76" s="981" t="s">
        <v>571</v>
      </c>
      <c r="AB76" s="979"/>
      <c r="AC76" s="979"/>
      <c r="AD76" s="979"/>
      <c r="AE76" s="980"/>
      <c r="AF76" s="981" t="s">
        <v>575</v>
      </c>
      <c r="AG76" s="979"/>
      <c r="AH76" s="979"/>
      <c r="AI76" s="979"/>
      <c r="AJ76" s="980"/>
      <c r="AK76" s="981" t="s">
        <v>571</v>
      </c>
      <c r="AL76" s="979"/>
      <c r="AM76" s="979"/>
      <c r="AN76" s="979"/>
      <c r="AO76" s="980"/>
      <c r="AP76" s="981" t="s">
        <v>575</v>
      </c>
      <c r="AQ76" s="979"/>
      <c r="AR76" s="979"/>
      <c r="AS76" s="979"/>
      <c r="AT76" s="980"/>
      <c r="AU76" s="981" t="s">
        <v>575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564</v>
      </c>
      <c r="C77" s="975"/>
      <c r="D77" s="975"/>
      <c r="E77" s="975"/>
      <c r="F77" s="975"/>
      <c r="G77" s="975"/>
      <c r="H77" s="975"/>
      <c r="I77" s="975"/>
      <c r="J77" s="975"/>
      <c r="K77" s="975"/>
      <c r="L77" s="975"/>
      <c r="M77" s="975"/>
      <c r="N77" s="975"/>
      <c r="O77" s="975"/>
      <c r="P77" s="976"/>
      <c r="Q77" s="978">
        <v>1881</v>
      </c>
      <c r="R77" s="979"/>
      <c r="S77" s="979"/>
      <c r="T77" s="979"/>
      <c r="U77" s="980"/>
      <c r="V77" s="981">
        <v>1841</v>
      </c>
      <c r="W77" s="979"/>
      <c r="X77" s="979"/>
      <c r="Y77" s="979"/>
      <c r="Z77" s="980"/>
      <c r="AA77" s="981">
        <v>40</v>
      </c>
      <c r="AB77" s="979"/>
      <c r="AC77" s="979"/>
      <c r="AD77" s="979"/>
      <c r="AE77" s="980"/>
      <c r="AF77" s="981">
        <v>40</v>
      </c>
      <c r="AG77" s="979"/>
      <c r="AH77" s="979"/>
      <c r="AI77" s="979"/>
      <c r="AJ77" s="980"/>
      <c r="AK77" s="981" t="s">
        <v>571</v>
      </c>
      <c r="AL77" s="979"/>
      <c r="AM77" s="979"/>
      <c r="AN77" s="979"/>
      <c r="AO77" s="980"/>
      <c r="AP77" s="981" t="s">
        <v>575</v>
      </c>
      <c r="AQ77" s="979"/>
      <c r="AR77" s="979"/>
      <c r="AS77" s="979"/>
      <c r="AT77" s="980"/>
      <c r="AU77" s="981" t="s">
        <v>575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565</v>
      </c>
      <c r="C78" s="975"/>
      <c r="D78" s="975"/>
      <c r="E78" s="975"/>
      <c r="F78" s="975"/>
      <c r="G78" s="975"/>
      <c r="H78" s="975"/>
      <c r="I78" s="975"/>
      <c r="J78" s="975"/>
      <c r="K78" s="975"/>
      <c r="L78" s="975"/>
      <c r="M78" s="975"/>
      <c r="N78" s="975"/>
      <c r="O78" s="975"/>
      <c r="P78" s="976"/>
      <c r="Q78" s="977">
        <v>74476</v>
      </c>
      <c r="R78" s="971"/>
      <c r="S78" s="971"/>
      <c r="T78" s="971"/>
      <c r="U78" s="971"/>
      <c r="V78" s="971">
        <v>71449</v>
      </c>
      <c r="W78" s="971"/>
      <c r="X78" s="971"/>
      <c r="Y78" s="971"/>
      <c r="Z78" s="971"/>
      <c r="AA78" s="971">
        <v>3027</v>
      </c>
      <c r="AB78" s="971"/>
      <c r="AC78" s="971"/>
      <c r="AD78" s="971"/>
      <c r="AE78" s="971"/>
      <c r="AF78" s="971">
        <v>3027</v>
      </c>
      <c r="AG78" s="971"/>
      <c r="AH78" s="971"/>
      <c r="AI78" s="971"/>
      <c r="AJ78" s="971"/>
      <c r="AK78" s="971">
        <v>1043</v>
      </c>
      <c r="AL78" s="971"/>
      <c r="AM78" s="971"/>
      <c r="AN78" s="971"/>
      <c r="AO78" s="971"/>
      <c r="AP78" s="971" t="s">
        <v>575</v>
      </c>
      <c r="AQ78" s="971"/>
      <c r="AR78" s="971"/>
      <c r="AS78" s="971"/>
      <c r="AT78" s="971"/>
      <c r="AU78" s="971" t="s">
        <v>575</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566</v>
      </c>
      <c r="C79" s="975"/>
      <c r="D79" s="975"/>
      <c r="E79" s="975"/>
      <c r="F79" s="975"/>
      <c r="G79" s="975"/>
      <c r="H79" s="975"/>
      <c r="I79" s="975"/>
      <c r="J79" s="975"/>
      <c r="K79" s="975"/>
      <c r="L79" s="975"/>
      <c r="M79" s="975"/>
      <c r="N79" s="975"/>
      <c r="O79" s="975"/>
      <c r="P79" s="976"/>
      <c r="Q79" s="977">
        <v>204</v>
      </c>
      <c r="R79" s="971"/>
      <c r="S79" s="971"/>
      <c r="T79" s="971"/>
      <c r="U79" s="971"/>
      <c r="V79" s="971">
        <v>176</v>
      </c>
      <c r="W79" s="971"/>
      <c r="X79" s="971"/>
      <c r="Y79" s="971"/>
      <c r="Z79" s="971"/>
      <c r="AA79" s="971">
        <v>28</v>
      </c>
      <c r="AB79" s="971"/>
      <c r="AC79" s="971"/>
      <c r="AD79" s="971"/>
      <c r="AE79" s="971"/>
      <c r="AF79" s="971">
        <v>28</v>
      </c>
      <c r="AG79" s="971"/>
      <c r="AH79" s="971"/>
      <c r="AI79" s="971"/>
      <c r="AJ79" s="971"/>
      <c r="AK79" s="971" t="s">
        <v>571</v>
      </c>
      <c r="AL79" s="971"/>
      <c r="AM79" s="971"/>
      <c r="AN79" s="971"/>
      <c r="AO79" s="971"/>
      <c r="AP79" s="971" t="s">
        <v>575</v>
      </c>
      <c r="AQ79" s="971"/>
      <c r="AR79" s="971"/>
      <c r="AS79" s="971"/>
      <c r="AT79" s="971"/>
      <c r="AU79" s="971" t="s">
        <v>575</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567</v>
      </c>
      <c r="C80" s="975"/>
      <c r="D80" s="975"/>
      <c r="E80" s="975"/>
      <c r="F80" s="975"/>
      <c r="G80" s="975"/>
      <c r="H80" s="975"/>
      <c r="I80" s="975"/>
      <c r="J80" s="975"/>
      <c r="K80" s="975"/>
      <c r="L80" s="975"/>
      <c r="M80" s="975"/>
      <c r="N80" s="975"/>
      <c r="O80" s="975"/>
      <c r="P80" s="976"/>
      <c r="Q80" s="977">
        <v>854731</v>
      </c>
      <c r="R80" s="971"/>
      <c r="S80" s="971"/>
      <c r="T80" s="971"/>
      <c r="U80" s="971"/>
      <c r="V80" s="971">
        <v>844450</v>
      </c>
      <c r="W80" s="971"/>
      <c r="X80" s="971"/>
      <c r="Y80" s="971"/>
      <c r="Z80" s="971"/>
      <c r="AA80" s="971">
        <v>10282</v>
      </c>
      <c r="AB80" s="971"/>
      <c r="AC80" s="971"/>
      <c r="AD80" s="971"/>
      <c r="AE80" s="971"/>
      <c r="AF80" s="971">
        <v>10056</v>
      </c>
      <c r="AG80" s="971"/>
      <c r="AH80" s="971"/>
      <c r="AI80" s="971"/>
      <c r="AJ80" s="971"/>
      <c r="AK80" s="971" t="s">
        <v>571</v>
      </c>
      <c r="AL80" s="971"/>
      <c r="AM80" s="971"/>
      <c r="AN80" s="971"/>
      <c r="AO80" s="971"/>
      <c r="AP80" s="971" t="s">
        <v>575</v>
      </c>
      <c r="AQ80" s="971"/>
      <c r="AR80" s="971"/>
      <c r="AS80" s="971"/>
      <c r="AT80" s="971"/>
      <c r="AU80" s="971" t="s">
        <v>575</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568</v>
      </c>
      <c r="C81" s="975"/>
      <c r="D81" s="975"/>
      <c r="E81" s="975"/>
      <c r="F81" s="975"/>
      <c r="G81" s="975"/>
      <c r="H81" s="975"/>
      <c r="I81" s="975"/>
      <c r="J81" s="975"/>
      <c r="K81" s="975"/>
      <c r="L81" s="975"/>
      <c r="M81" s="975"/>
      <c r="N81" s="975"/>
      <c r="O81" s="975"/>
      <c r="P81" s="976"/>
      <c r="Q81" s="977">
        <v>588</v>
      </c>
      <c r="R81" s="971"/>
      <c r="S81" s="971"/>
      <c r="T81" s="971"/>
      <c r="U81" s="971"/>
      <c r="V81" s="971">
        <v>533</v>
      </c>
      <c r="W81" s="971"/>
      <c r="X81" s="971"/>
      <c r="Y81" s="971"/>
      <c r="Z81" s="971"/>
      <c r="AA81" s="971">
        <v>55</v>
      </c>
      <c r="AB81" s="971"/>
      <c r="AC81" s="971"/>
      <c r="AD81" s="971"/>
      <c r="AE81" s="971"/>
      <c r="AF81" s="971">
        <v>55</v>
      </c>
      <c r="AG81" s="971"/>
      <c r="AH81" s="971"/>
      <c r="AI81" s="971"/>
      <c r="AJ81" s="971"/>
      <c r="AK81" s="971" t="s">
        <v>571</v>
      </c>
      <c r="AL81" s="971"/>
      <c r="AM81" s="971"/>
      <c r="AN81" s="971"/>
      <c r="AO81" s="971"/>
      <c r="AP81" s="971" t="s">
        <v>575</v>
      </c>
      <c r="AQ81" s="971"/>
      <c r="AR81" s="971"/>
      <c r="AS81" s="971"/>
      <c r="AT81" s="971"/>
      <c r="AU81" s="971" t="s">
        <v>575</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t="s">
        <v>569</v>
      </c>
      <c r="C82" s="975"/>
      <c r="D82" s="975"/>
      <c r="E82" s="975"/>
      <c r="F82" s="975"/>
      <c r="G82" s="975"/>
      <c r="H82" s="975"/>
      <c r="I82" s="975"/>
      <c r="J82" s="975"/>
      <c r="K82" s="975"/>
      <c r="L82" s="975"/>
      <c r="M82" s="975"/>
      <c r="N82" s="975"/>
      <c r="O82" s="975"/>
      <c r="P82" s="976"/>
      <c r="Q82" s="977">
        <v>517</v>
      </c>
      <c r="R82" s="971"/>
      <c r="S82" s="971"/>
      <c r="T82" s="971"/>
      <c r="U82" s="971"/>
      <c r="V82" s="971">
        <v>440</v>
      </c>
      <c r="W82" s="971"/>
      <c r="X82" s="971"/>
      <c r="Y82" s="971"/>
      <c r="Z82" s="971"/>
      <c r="AA82" s="971">
        <v>78</v>
      </c>
      <c r="AB82" s="971"/>
      <c r="AC82" s="971"/>
      <c r="AD82" s="971"/>
      <c r="AE82" s="971"/>
      <c r="AF82" s="971">
        <v>78</v>
      </c>
      <c r="AG82" s="971"/>
      <c r="AH82" s="971"/>
      <c r="AI82" s="971"/>
      <c r="AJ82" s="971"/>
      <c r="AK82" s="971" t="s">
        <v>571</v>
      </c>
      <c r="AL82" s="971"/>
      <c r="AM82" s="971"/>
      <c r="AN82" s="971"/>
      <c r="AO82" s="971"/>
      <c r="AP82" s="971" t="s">
        <v>575</v>
      </c>
      <c r="AQ82" s="971"/>
      <c r="AR82" s="971"/>
      <c r="AS82" s="971"/>
      <c r="AT82" s="971"/>
      <c r="AU82" s="971" t="s">
        <v>575</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t="s">
        <v>570</v>
      </c>
      <c r="C83" s="975"/>
      <c r="D83" s="975"/>
      <c r="E83" s="975"/>
      <c r="F83" s="975"/>
      <c r="G83" s="975"/>
      <c r="H83" s="975"/>
      <c r="I83" s="975"/>
      <c r="J83" s="975"/>
      <c r="K83" s="975"/>
      <c r="L83" s="975"/>
      <c r="M83" s="975"/>
      <c r="N83" s="975"/>
      <c r="O83" s="975"/>
      <c r="P83" s="976"/>
      <c r="Q83" s="977">
        <v>2297</v>
      </c>
      <c r="R83" s="971"/>
      <c r="S83" s="971"/>
      <c r="T83" s="971"/>
      <c r="U83" s="971"/>
      <c r="V83" s="971">
        <v>2597</v>
      </c>
      <c r="W83" s="971"/>
      <c r="X83" s="971"/>
      <c r="Y83" s="971"/>
      <c r="Z83" s="971"/>
      <c r="AA83" s="971">
        <v>-300</v>
      </c>
      <c r="AB83" s="971"/>
      <c r="AC83" s="971"/>
      <c r="AD83" s="971"/>
      <c r="AE83" s="971"/>
      <c r="AF83" s="971">
        <v>4398</v>
      </c>
      <c r="AG83" s="971"/>
      <c r="AH83" s="971"/>
      <c r="AI83" s="971"/>
      <c r="AJ83" s="971"/>
      <c r="AK83" s="971">
        <v>1371</v>
      </c>
      <c r="AL83" s="971"/>
      <c r="AM83" s="971"/>
      <c r="AN83" s="971"/>
      <c r="AO83" s="971"/>
      <c r="AP83" s="971">
        <v>8828</v>
      </c>
      <c r="AQ83" s="971"/>
      <c r="AR83" s="971"/>
      <c r="AS83" s="971"/>
      <c r="AT83" s="971"/>
      <c r="AU83" s="971">
        <v>82</v>
      </c>
      <c r="AV83" s="971"/>
      <c r="AW83" s="971"/>
      <c r="AX83" s="971"/>
      <c r="AY83" s="971"/>
      <c r="AZ83" s="972" t="s">
        <v>574</v>
      </c>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379</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SUM(AF68:AJ83)</f>
        <v>17858</v>
      </c>
      <c r="AG88" s="959"/>
      <c r="AH88" s="959"/>
      <c r="AI88" s="959"/>
      <c r="AJ88" s="959"/>
      <c r="AK88" s="963"/>
      <c r="AL88" s="963"/>
      <c r="AM88" s="963"/>
      <c r="AN88" s="963"/>
      <c r="AO88" s="963"/>
      <c r="AP88" s="959">
        <f>SUM(AP68:AT83)</f>
        <v>9932</v>
      </c>
      <c r="AQ88" s="959"/>
      <c r="AR88" s="959"/>
      <c r="AS88" s="959"/>
      <c r="AT88" s="959"/>
      <c r="AU88" s="959">
        <f>SUM(AU68:AY83)</f>
        <v>82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v>
      </c>
      <c r="CS102" s="953"/>
      <c r="CT102" s="953"/>
      <c r="CU102" s="953"/>
      <c r="CV102" s="954"/>
      <c r="CW102" s="952">
        <v>3</v>
      </c>
      <c r="CX102" s="953"/>
      <c r="CY102" s="953"/>
      <c r="CZ102" s="953"/>
      <c r="DA102" s="954"/>
      <c r="DB102" s="952" t="s">
        <v>549</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468306</v>
      </c>
      <c r="AB110" s="889"/>
      <c r="AC110" s="889"/>
      <c r="AD110" s="889"/>
      <c r="AE110" s="890"/>
      <c r="AF110" s="891">
        <v>512096</v>
      </c>
      <c r="AG110" s="889"/>
      <c r="AH110" s="889"/>
      <c r="AI110" s="889"/>
      <c r="AJ110" s="890"/>
      <c r="AK110" s="891">
        <v>501540</v>
      </c>
      <c r="AL110" s="889"/>
      <c r="AM110" s="889"/>
      <c r="AN110" s="889"/>
      <c r="AO110" s="890"/>
      <c r="AP110" s="892">
        <v>19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6219596</v>
      </c>
      <c r="BR110" s="842"/>
      <c r="BS110" s="842"/>
      <c r="BT110" s="842"/>
      <c r="BU110" s="842"/>
      <c r="BV110" s="842">
        <v>6615322</v>
      </c>
      <c r="BW110" s="842"/>
      <c r="BX110" s="842"/>
      <c r="BY110" s="842"/>
      <c r="BZ110" s="842"/>
      <c r="CA110" s="842">
        <v>6793671</v>
      </c>
      <c r="CB110" s="842"/>
      <c r="CC110" s="842"/>
      <c r="CD110" s="842"/>
      <c r="CE110" s="842"/>
      <c r="CF110" s="866">
        <v>257.7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v>1851</v>
      </c>
      <c r="CB111" s="817"/>
      <c r="CC111" s="817"/>
      <c r="CD111" s="817"/>
      <c r="CE111" s="817"/>
      <c r="CF111" s="875">
        <v>0.1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78921</v>
      </c>
      <c r="BR112" s="817"/>
      <c r="BS112" s="817"/>
      <c r="BT112" s="817"/>
      <c r="BU112" s="817"/>
      <c r="BV112" s="817">
        <v>97096</v>
      </c>
      <c r="BW112" s="817"/>
      <c r="BX112" s="817"/>
      <c r="BY112" s="817"/>
      <c r="BZ112" s="817"/>
      <c r="CA112" s="817">
        <v>107224</v>
      </c>
      <c r="CB112" s="817"/>
      <c r="CC112" s="817"/>
      <c r="CD112" s="817"/>
      <c r="CE112" s="817"/>
      <c r="CF112" s="875">
        <v>4.0999999999999996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817</v>
      </c>
      <c r="AB113" s="919"/>
      <c r="AC113" s="919"/>
      <c r="AD113" s="919"/>
      <c r="AE113" s="920"/>
      <c r="AF113" s="921">
        <v>883</v>
      </c>
      <c r="AG113" s="919"/>
      <c r="AH113" s="919"/>
      <c r="AI113" s="919"/>
      <c r="AJ113" s="920"/>
      <c r="AK113" s="921">
        <v>6267</v>
      </c>
      <c r="AL113" s="919"/>
      <c r="AM113" s="919"/>
      <c r="AN113" s="919"/>
      <c r="AO113" s="920"/>
      <c r="AP113" s="922">
        <v>0.2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113292</v>
      </c>
      <c r="BR113" s="817"/>
      <c r="BS113" s="817"/>
      <c r="BT113" s="817"/>
      <c r="BU113" s="817"/>
      <c r="BV113" s="817">
        <v>94805</v>
      </c>
      <c r="BW113" s="817"/>
      <c r="BX113" s="817"/>
      <c r="BY113" s="817"/>
      <c r="BZ113" s="817"/>
      <c r="CA113" s="817">
        <v>81667</v>
      </c>
      <c r="CB113" s="817"/>
      <c r="CC113" s="817"/>
      <c r="CD113" s="817"/>
      <c r="CE113" s="817"/>
      <c r="CF113" s="875">
        <v>3.1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18822</v>
      </c>
      <c r="AB114" s="780"/>
      <c r="AC114" s="780"/>
      <c r="AD114" s="780"/>
      <c r="AE114" s="781"/>
      <c r="AF114" s="782">
        <v>22177</v>
      </c>
      <c r="AG114" s="780"/>
      <c r="AH114" s="780"/>
      <c r="AI114" s="780"/>
      <c r="AJ114" s="781"/>
      <c r="AK114" s="782">
        <v>19987</v>
      </c>
      <c r="AL114" s="780"/>
      <c r="AM114" s="780"/>
      <c r="AN114" s="780"/>
      <c r="AO114" s="781"/>
      <c r="AP114" s="824">
        <v>0.8</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971789</v>
      </c>
      <c r="BR114" s="817"/>
      <c r="BS114" s="817"/>
      <c r="BT114" s="817"/>
      <c r="BU114" s="817"/>
      <c r="BV114" s="817">
        <v>980833</v>
      </c>
      <c r="BW114" s="817"/>
      <c r="BX114" s="817"/>
      <c r="BY114" s="817"/>
      <c r="BZ114" s="817"/>
      <c r="CA114" s="817">
        <v>968543</v>
      </c>
      <c r="CB114" s="817"/>
      <c r="CC114" s="817"/>
      <c r="CD114" s="817"/>
      <c r="CE114" s="817"/>
      <c r="CF114" s="875">
        <v>36.700000000000003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2697</v>
      </c>
      <c r="AB116" s="780"/>
      <c r="AC116" s="780"/>
      <c r="AD116" s="780"/>
      <c r="AE116" s="781"/>
      <c r="AF116" s="782">
        <v>1788</v>
      </c>
      <c r="AG116" s="780"/>
      <c r="AH116" s="780"/>
      <c r="AI116" s="780"/>
      <c r="AJ116" s="781"/>
      <c r="AK116" s="782">
        <v>1518</v>
      </c>
      <c r="AL116" s="780"/>
      <c r="AM116" s="780"/>
      <c r="AN116" s="780"/>
      <c r="AO116" s="781"/>
      <c r="AP116" s="824">
        <v>0.1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490642</v>
      </c>
      <c r="AB117" s="903"/>
      <c r="AC117" s="903"/>
      <c r="AD117" s="903"/>
      <c r="AE117" s="904"/>
      <c r="AF117" s="905">
        <v>536944</v>
      </c>
      <c r="AG117" s="903"/>
      <c r="AH117" s="903"/>
      <c r="AI117" s="903"/>
      <c r="AJ117" s="904"/>
      <c r="AK117" s="905">
        <v>529312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7383598</v>
      </c>
      <c r="BR119" s="845"/>
      <c r="BS119" s="845"/>
      <c r="BT119" s="845"/>
      <c r="BU119" s="845"/>
      <c r="BV119" s="845">
        <v>7788056</v>
      </c>
      <c r="BW119" s="845"/>
      <c r="BX119" s="845"/>
      <c r="BY119" s="845"/>
      <c r="BZ119" s="845"/>
      <c r="CA119" s="845">
        <v>7952956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v>1851</v>
      </c>
      <c r="DR119" s="764"/>
      <c r="DS119" s="764"/>
      <c r="DT119" s="764"/>
      <c r="DU119" s="765"/>
      <c r="DV119" s="848">
        <v>0.1</v>
      </c>
      <c r="DW119" s="849"/>
      <c r="DX119" s="849"/>
      <c r="DY119" s="849"/>
      <c r="DZ119" s="850"/>
    </row>
    <row r="120" spans="1:130" s="230" customFormat="1" ht="26.25" customHeight="1">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5691289</v>
      </c>
      <c r="BR120" s="842"/>
      <c r="BS120" s="842"/>
      <c r="BT120" s="842"/>
      <c r="BU120" s="842"/>
      <c r="BV120" s="842">
        <v>5643873</v>
      </c>
      <c r="BW120" s="842"/>
      <c r="BX120" s="842"/>
      <c r="BY120" s="842"/>
      <c r="BZ120" s="842"/>
      <c r="CA120" s="842">
        <v>5230626</v>
      </c>
      <c r="CB120" s="842"/>
      <c r="CC120" s="842"/>
      <c r="CD120" s="842"/>
      <c r="CE120" s="842"/>
      <c r="CF120" s="866">
        <v>198.4</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78921</v>
      </c>
      <c r="DH120" s="842"/>
      <c r="DI120" s="842"/>
      <c r="DJ120" s="842"/>
      <c r="DK120" s="842"/>
      <c r="DL120" s="842">
        <v>97096</v>
      </c>
      <c r="DM120" s="842"/>
      <c r="DN120" s="842"/>
      <c r="DO120" s="842"/>
      <c r="DP120" s="842"/>
      <c r="DQ120" s="842">
        <v>107224</v>
      </c>
      <c r="DR120" s="842"/>
      <c r="DS120" s="842"/>
      <c r="DT120" s="842"/>
      <c r="DU120" s="842"/>
      <c r="DV120" s="843">
        <v>4.0999999999999996</v>
      </c>
      <c r="DW120" s="843"/>
      <c r="DX120" s="843"/>
      <c r="DY120" s="843"/>
      <c r="DZ120" s="844"/>
    </row>
    <row r="121" spans="1:130" s="230" customFormat="1" ht="26.25" customHeight="1">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753128</v>
      </c>
      <c r="BR121" s="817"/>
      <c r="BS121" s="817"/>
      <c r="BT121" s="817"/>
      <c r="BU121" s="817"/>
      <c r="BV121" s="817">
        <v>945974</v>
      </c>
      <c r="BW121" s="817"/>
      <c r="BX121" s="817"/>
      <c r="BY121" s="817"/>
      <c r="BZ121" s="817"/>
      <c r="CA121" s="817">
        <v>1161082</v>
      </c>
      <c r="CB121" s="817"/>
      <c r="CC121" s="817"/>
      <c r="CD121" s="817"/>
      <c r="CE121" s="817"/>
      <c r="CF121" s="875">
        <v>44</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30" customFormat="1" ht="26.25" customHeight="1">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3842578</v>
      </c>
      <c r="BR122" s="845"/>
      <c r="BS122" s="845"/>
      <c r="BT122" s="845"/>
      <c r="BU122" s="845"/>
      <c r="BV122" s="845">
        <v>3661661</v>
      </c>
      <c r="BW122" s="845"/>
      <c r="BX122" s="845"/>
      <c r="BY122" s="845"/>
      <c r="BZ122" s="845"/>
      <c r="CA122" s="845">
        <v>3432237</v>
      </c>
      <c r="CB122" s="845"/>
      <c r="CC122" s="845"/>
      <c r="CD122" s="845"/>
      <c r="CE122" s="845"/>
      <c r="CF122" s="846">
        <v>130.19999999999999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10286995</v>
      </c>
      <c r="BR123" s="833"/>
      <c r="BS123" s="833"/>
      <c r="BT123" s="833"/>
      <c r="BU123" s="833"/>
      <c r="BV123" s="833">
        <v>10251508</v>
      </c>
      <c r="BW123" s="833"/>
      <c r="BX123" s="833"/>
      <c r="BY123" s="833"/>
      <c r="BZ123" s="833"/>
      <c r="CA123" s="833">
        <v>9823945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49307</v>
      </c>
      <c r="AB128" s="801"/>
      <c r="AC128" s="801"/>
      <c r="AD128" s="801"/>
      <c r="AE128" s="802"/>
      <c r="AF128" s="803">
        <v>88111</v>
      </c>
      <c r="AG128" s="801"/>
      <c r="AH128" s="801"/>
      <c r="AI128" s="801"/>
      <c r="AJ128" s="802"/>
      <c r="AK128" s="803">
        <v>82792</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2970947</v>
      </c>
      <c r="AB129" s="780"/>
      <c r="AC129" s="780"/>
      <c r="AD129" s="780"/>
      <c r="AE129" s="781"/>
      <c r="AF129" s="782">
        <v>2923221</v>
      </c>
      <c r="AG129" s="780"/>
      <c r="AH129" s="780"/>
      <c r="AI129" s="780"/>
      <c r="AJ129" s="781"/>
      <c r="AK129" s="782">
        <v>2920486</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301775</v>
      </c>
      <c r="AB130" s="780"/>
      <c r="AC130" s="780"/>
      <c r="AD130" s="780"/>
      <c r="AE130" s="781"/>
      <c r="AF130" s="782">
        <v>286329</v>
      </c>
      <c r="AG130" s="780"/>
      <c r="AH130" s="780"/>
      <c r="AI130" s="780"/>
      <c r="AJ130" s="781"/>
      <c r="AK130" s="782">
        <v>284190</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2669172</v>
      </c>
      <c r="AB131" s="764"/>
      <c r="AC131" s="764"/>
      <c r="AD131" s="764"/>
      <c r="AE131" s="765"/>
      <c r="AF131" s="766">
        <v>2636892</v>
      </c>
      <c r="AG131" s="764"/>
      <c r="AH131" s="764"/>
      <c r="AI131" s="764"/>
      <c r="AJ131" s="765"/>
      <c r="AK131" s="766">
        <v>2636296</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5.2285877420000002</v>
      </c>
      <c r="AB132" s="745"/>
      <c r="AC132" s="745"/>
      <c r="AD132" s="745"/>
      <c r="AE132" s="746"/>
      <c r="AF132" s="747">
        <v>6.162709736</v>
      </c>
      <c r="AG132" s="745"/>
      <c r="AH132" s="745"/>
      <c r="AI132" s="745"/>
      <c r="AJ132" s="746"/>
      <c r="AK132" s="747">
        <v>6.1575027990000004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4.9000000000000004</v>
      </c>
      <c r="AB133" s="724"/>
      <c r="AC133" s="724"/>
      <c r="AD133" s="724"/>
      <c r="AE133" s="725"/>
      <c r="AF133" s="723">
        <v>5.3</v>
      </c>
      <c r="AG133" s="724"/>
      <c r="AH133" s="724"/>
      <c r="AI133" s="724"/>
      <c r="AJ133" s="725"/>
      <c r="AK133" s="723">
        <v>5.8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szPzJ8uCu7OHijP6MVawJA9nqnqT3SmAwxqGH77+B4WeiKjVNPvXyAXE5r2MIFN/WpXsIqlmVnGkhV2KkEtBw==" saltValue="LgHieU/xrdf5fv8vpNCA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AJ57" zoomScaleNormal="85" zoomScaleSheetLayoutView="100" workbookViewId="0">
      <selection activeCell="AQ72" sqref="AQ72"/>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475</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zGdVOzLFTgPyrOP9DwDVqnsA92RmaaWiwRloDbzPGhIgQWjlkIXmHaDs8+g71af8/TG/pS3lNE1MwqJI1MTphQ==" saltValue="C+vWvgtAGib683W3z2xs7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A9"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0I9aJc31f/tgdW+2DNZ/epWDVyoGKjK5x5BVMX4JJ5DMkBUshZCSGQVamNFhE6W+GBnxHli9WHMdgDdNzVfkA==" saltValue="YWvmhte36+bO+oQPgDym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1109944</v>
      </c>
      <c r="AP9" s="281">
        <v>131385</v>
      </c>
      <c r="AQ9" s="282">
        <v>143407</v>
      </c>
      <c r="AR9" s="283">
        <v>-8.4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121044</v>
      </c>
      <c r="AP10" s="284">
        <v>14328</v>
      </c>
      <c r="AQ10" s="285">
        <v>20271</v>
      </c>
      <c r="AR10" s="286">
        <v>-29.3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85969</v>
      </c>
      <c r="AP11" s="284">
        <v>10176</v>
      </c>
      <c r="AQ11" s="285">
        <v>1412</v>
      </c>
      <c r="AR11" s="286">
        <v>620.70000000000005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t="s">
        <v>487</v>
      </c>
      <c r="AR12" s="286" t="s">
        <v>487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25785</v>
      </c>
      <c r="AP13" s="284">
        <v>3052</v>
      </c>
      <c r="AQ13" s="285">
        <v>5234</v>
      </c>
      <c r="AR13" s="286">
        <v>-41.7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16787</v>
      </c>
      <c r="AP14" s="284">
        <v>1987</v>
      </c>
      <c r="AQ14" s="285">
        <v>3337</v>
      </c>
      <c r="AR14" s="286">
        <v>-40.5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-64003</v>
      </c>
      <c r="AP15" s="284">
        <v>-7576</v>
      </c>
      <c r="AQ15" s="285">
        <v>-9830</v>
      </c>
      <c r="AR15" s="286">
        <v>-22.9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1295526</v>
      </c>
      <c r="AP16" s="284">
        <v>153353</v>
      </c>
      <c r="AQ16" s="285">
        <v>163831</v>
      </c>
      <c r="AR16" s="286">
        <v>-6.4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13.14</v>
      </c>
      <c r="AP21" s="298">
        <v>14.18</v>
      </c>
      <c r="AQ21" s="299">
        <v>-1.04</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98.6</v>
      </c>
      <c r="AP22" s="303">
        <v>95.4</v>
      </c>
      <c r="AQ22" s="304">
        <v>3.2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501540</v>
      </c>
      <c r="AP32" s="312">
        <v>59368</v>
      </c>
      <c r="AQ32" s="313">
        <v>86321</v>
      </c>
      <c r="AR32" s="314">
        <v>-31.2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6267</v>
      </c>
      <c r="AP35" s="312">
        <v>742</v>
      </c>
      <c r="AQ35" s="313">
        <v>18581</v>
      </c>
      <c r="AR35" s="314">
        <v>-96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19987</v>
      </c>
      <c r="AP36" s="312">
        <v>2366</v>
      </c>
      <c r="AQ36" s="313">
        <v>4521</v>
      </c>
      <c r="AR36" s="314">
        <v>-47.7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983</v>
      </c>
      <c r="AR37" s="314" t="s">
        <v>487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v>1518</v>
      </c>
      <c r="AP38" s="315">
        <v>180</v>
      </c>
      <c r="AQ38" s="316">
        <v>20</v>
      </c>
      <c r="AR38" s="304">
        <v>800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-82792</v>
      </c>
      <c r="AP39" s="312">
        <v>-9800</v>
      </c>
      <c r="AQ39" s="313">
        <v>-4212</v>
      </c>
      <c r="AR39" s="314">
        <v>132.69999999999999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-284190</v>
      </c>
      <c r="AP40" s="312">
        <v>-33640</v>
      </c>
      <c r="AQ40" s="313">
        <v>-70783</v>
      </c>
      <c r="AR40" s="314">
        <v>-52.5</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162330</v>
      </c>
      <c r="AP41" s="312">
        <v>19215</v>
      </c>
      <c r="AQ41" s="313">
        <v>35432</v>
      </c>
      <c r="AR41" s="314">
        <v>-45.8</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917022</v>
      </c>
      <c r="AN51" s="334">
        <v>101699</v>
      </c>
      <c r="AO51" s="335">
        <v>2</v>
      </c>
      <c r="AP51" s="336">
        <v>145139</v>
      </c>
      <c r="AQ51" s="337">
        <v>19.5</v>
      </c>
      <c r="AR51" s="338">
        <v>-17.5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535995</v>
      </c>
      <c r="AN52" s="342">
        <v>59443</v>
      </c>
      <c r="AO52" s="343">
        <v>187.3</v>
      </c>
      <c r="AP52" s="344">
        <v>83762</v>
      </c>
      <c r="AQ52" s="345">
        <v>33.1</v>
      </c>
      <c r="AR52" s="346">
        <v>154.19999999999999</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828163</v>
      </c>
      <c r="AN53" s="334">
        <v>93251</v>
      </c>
      <c r="AO53" s="335">
        <v>-8.3000000000000007</v>
      </c>
      <c r="AP53" s="336">
        <v>125391</v>
      </c>
      <c r="AQ53" s="337">
        <v>-13.6</v>
      </c>
      <c r="AR53" s="338">
        <v>5.3</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363235</v>
      </c>
      <c r="AN54" s="342">
        <v>40900</v>
      </c>
      <c r="AO54" s="343">
        <v>-31.2</v>
      </c>
      <c r="AP54" s="344">
        <v>68516</v>
      </c>
      <c r="AQ54" s="345">
        <v>-18.2</v>
      </c>
      <c r="AR54" s="346">
        <v>-13</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1927188</v>
      </c>
      <c r="AN55" s="334">
        <v>220906</v>
      </c>
      <c r="AO55" s="335">
        <v>136.9</v>
      </c>
      <c r="AP55" s="336">
        <v>138402</v>
      </c>
      <c r="AQ55" s="337">
        <v>10.4</v>
      </c>
      <c r="AR55" s="338">
        <v>126.5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1465283</v>
      </c>
      <c r="AN56" s="342">
        <v>167960</v>
      </c>
      <c r="AO56" s="343">
        <v>310.7</v>
      </c>
      <c r="AP56" s="344">
        <v>70652</v>
      </c>
      <c r="AQ56" s="345">
        <v>3.1</v>
      </c>
      <c r="AR56" s="346">
        <v>307.60000000000002</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1173587</v>
      </c>
      <c r="AN57" s="334">
        <v>137632</v>
      </c>
      <c r="AO57" s="335">
        <v>-37.700000000000003</v>
      </c>
      <c r="AP57" s="336">
        <v>146367</v>
      </c>
      <c r="AQ57" s="337">
        <v>5.8</v>
      </c>
      <c r="AR57" s="338">
        <v>-43.5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948521</v>
      </c>
      <c r="AN58" s="342">
        <v>111237</v>
      </c>
      <c r="AO58" s="343">
        <v>-33.799999999999997</v>
      </c>
      <c r="AP58" s="344">
        <v>79441</v>
      </c>
      <c r="AQ58" s="345">
        <v>12.4</v>
      </c>
      <c r="AR58" s="346">
        <v>-46.2</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759932</v>
      </c>
      <c r="AN59" s="334">
        <v>89954</v>
      </c>
      <c r="AO59" s="335">
        <v>-34.6</v>
      </c>
      <c r="AP59" s="336">
        <v>165181</v>
      </c>
      <c r="AQ59" s="337">
        <v>12.9</v>
      </c>
      <c r="AR59" s="338">
        <v>-47.5</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424135</v>
      </c>
      <c r="AN60" s="342">
        <v>50205</v>
      </c>
      <c r="AO60" s="343">
        <v>-54.9</v>
      </c>
      <c r="AP60" s="344">
        <v>82246</v>
      </c>
      <c r="AQ60" s="345">
        <v>3.5</v>
      </c>
      <c r="AR60" s="346">
        <v>-58.4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1121178</v>
      </c>
      <c r="AN61" s="349">
        <v>128688</v>
      </c>
      <c r="AO61" s="350">
        <v>11.7</v>
      </c>
      <c r="AP61" s="351">
        <v>144096</v>
      </c>
      <c r="AQ61" s="352">
        <v>7</v>
      </c>
      <c r="AR61" s="338">
        <v>4.7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747434</v>
      </c>
      <c r="AN62" s="342">
        <v>85949</v>
      </c>
      <c r="AO62" s="343">
        <v>75.599999999999994</v>
      </c>
      <c r="AP62" s="344">
        <v>76923</v>
      </c>
      <c r="AQ62" s="345">
        <v>6.8</v>
      </c>
      <c r="AR62" s="346">
        <v>68.8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lJ0wrzoTthnQ1IGHLcUBPQar3ivKvd145sqdznZnVwd9VDQ+5BuTYVoBD0eHilZ5mGh/TPh/SLgkkTX6DLqQ9Q==" saltValue="hi+dumFdOYqXziR5uJqn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85" zoomScaleNormal="100" zoomScaleSheetLayoutView="55" workbookViewId="0">
      <selection activeCell="BJ73" sqref="BJ7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475</v>
      </c>
    </row>
    <row r="120" spans="125:125" ht="13.5" hidden="1" customHeight="1"/>
    <row r="121" spans="125:125" ht="13.5" hidden="1" customHeight="1">
      <c r="DU121" s="259"/>
    </row>
  </sheetData>
  <sheetProtection algorithmName="SHA-512" hashValue="hegQJ4zaKPXDk1OKYMSE5xH2f8p1iFDITdaNGisMK3I349Kq7ty4cZqPzhhMH1UX8F7t8Z1pF4R9L8XcnpUuHg==" saltValue="Df+sgDBEOJZF2MG943d2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81" zoomScaleNormal="100" zoomScaleSheetLayoutView="55" workbookViewId="0">
      <selection activeCell="BM102" sqref="BM102"/>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475</v>
      </c>
    </row>
  </sheetData>
  <sheetProtection algorithmName="SHA-512" hashValue="TiZQkGv43H0pCta2B/omKOR4+Ke9k70xTXWWkFIII+HpxOfFtRMz2yyQBu9LAtGf5kLr7Y9KmoHctnjoa1Byrg==" saltValue="0hz7GrW2tzgD4WStgXb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A1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39" t="s">
        <v>3</v>
      </c>
      <c r="D47" s="1139"/>
      <c r="E47" s="1140"/>
      <c r="F47" s="11">
        <v>51.43</v>
      </c>
      <c r="G47" s="12">
        <v>48.95</v>
      </c>
      <c r="H47" s="12">
        <v>46.98</v>
      </c>
      <c r="I47" s="12">
        <v>48.37</v>
      </c>
      <c r="J47" s="13">
        <v>35.15</v>
      </c>
    </row>
    <row r="48" spans="2:10" ht="57.75" customHeight="1">
      <c r="B48" s="14"/>
      <c r="C48" s="1141" t="s">
        <v>4</v>
      </c>
      <c r="D48" s="1141"/>
      <c r="E48" s="1142"/>
      <c r="F48" s="15">
        <v>14.66</v>
      </c>
      <c r="G48" s="16">
        <v>14.36</v>
      </c>
      <c r="H48" s="16">
        <v>14.24</v>
      </c>
      <c r="I48" s="16">
        <v>14.99</v>
      </c>
      <c r="J48" s="17">
        <v>16.88</v>
      </c>
    </row>
    <row r="49" spans="2:10" ht="57.75" customHeight="1" thickBot="1">
      <c r="B49" s="18"/>
      <c r="C49" s="1143" t="s">
        <v>5</v>
      </c>
      <c r="D49" s="1143"/>
      <c r="E49" s="1144"/>
      <c r="F49" s="19">
        <v>3.67</v>
      </c>
      <c r="G49" s="20" t="s">
        <v>530</v>
      </c>
      <c r="H49" s="20">
        <v>3.76</v>
      </c>
      <c r="I49" s="20">
        <v>3.06</v>
      </c>
      <c r="J49" s="21" t="s">
        <v>531</v>
      </c>
    </row>
    <row r="50" spans="2:10"/>
  </sheetData>
  <sheetProtection algorithmName="SHA-512" hashValue="WSOM1wyc4fNiEV2YbnU67opequOHcR1tlv8IPw+6NmCq08uPkbyXHExf6c040ioyGB7y7kZj0DvzZ8Q/Ie833Q==" saltValue="pKaILx5Mec5GRWSfk5nw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2025-09-02T05:50:42Z</cp:lastPrinted>
  <dcterms:created xsi:type="dcterms:W3CDTF">2025-02-19T04:57:52Z</dcterms:created>
  <dcterms:modified xsi:type="dcterms:W3CDTF">2025-09-02T05:51:41Z</dcterms:modified>
  <cp:category/>
</cp:coreProperties>
</file>