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1600経営企画部\020財政調整課\010財政係\⑪調査もの\②財政状況・健全化\財政状況資料集\R5決算\2回目_R0709〆切\★提出\"/>
    </mc:Choice>
  </mc:AlternateContent>
  <bookViews>
    <workbookView xWindow="0" yWindow="0" windowWidth="20490" windowHeight="7620" tabRatio="896" firstSheet="9"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U88" i="12"/>
  <c r="AP88" i="12"/>
  <c r="AF88" i="12"/>
  <c r="AA31" i="12" l="1"/>
  <c r="AA23" i="12"/>
  <c r="AA29" i="12"/>
  <c r="AA30" i="12"/>
  <c r="AA28" i="12"/>
  <c r="AA7"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c r="BW35" i="10" s="1"/>
  <c r="BW36" i="10" s="1"/>
  <c r="BW37" i="10" s="1"/>
  <c r="BW38" i="10" s="1"/>
  <c r="BW39" i="10" s="1"/>
  <c r="BW40" i="10" s="1"/>
  <c r="BW41" i="10" s="1"/>
  <c r="BW42" i="10" s="1"/>
  <c r="BW43" i="10" s="1"/>
  <c r="AM34" i="10"/>
</calcChain>
</file>

<file path=xl/sharedStrings.xml><?xml version="1.0" encoding="utf-8"?>
<sst xmlns="http://schemas.openxmlformats.org/spreadsheetml/2006/main" count="1139" uniqueCount="581">
  <si>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</si>
  <si>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</si>
  <si>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</si>
  <si>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</si>
  <si>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</si>
  <si>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</si>
  <si>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</si>
  <si>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</si>
  <si>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</si>
  <si>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</si>
  <si>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</si>
  <si>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</si>
  <si>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</si>
  <si>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</si>
  <si>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</si>
  <si>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</si>
  <si>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</si>
  <si>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</si>
  <si>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</si>
  <si>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</si>
  <si>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</si>
  <si>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</si>
  <si>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</si>
  <si>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</si>
  <si>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</si>
  <si>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</si>
  <si>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</si>
  <si>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</si>
  <si>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</si>
  <si>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</si>
  <si>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</si>
  <si>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</si>
  <si>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</si>
  <si>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</si>
  <si>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</si>
  <si>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</si>
  <si>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</si>
  <si>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</si>
  <si>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</si>
  <si>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</si>
  <si>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</si>
  <si>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</si>
  <si>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</si>
  <si>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</si>
  <si>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</si>
  <si>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</si>
  <si>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</si>
  <si>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</si>
  <si>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</si>
  <si>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</si>
  <si>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</si>
  <si>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</si>
  <si>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</si>
  <si>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</si>
  <si>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</si>
  <si>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</si>
  <si>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</si>
  <si>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</si>
  <si>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</si>
  <si>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</si>
  <si>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</si>
  <si>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</si>
  <si>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</si>
  <si>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</si>
  <si>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</si>
  <si>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</si>
  <si>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</si>
  <si>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</si>
  <si>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</si>
  <si>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</si>
  <si>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</si>
  <si>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</si>
  <si>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</si>
  <si>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</si>
  <si>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</si>
  <si>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</si>
  <si>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</si>
  <si>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</si>
  <si>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</si>
  <si>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</si>
  <si>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</si>
  <si>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</si>
  <si>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</si>
  <si>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</si>
  <si>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</si>
  <si>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</si>
  <si>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</si>
  <si>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</si>
  <si>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</si>
  <si>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</si>
  <si>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</si>
  <si>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</si>
  <si>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</si>
  <si>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</si>
  <si>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福津市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</si>
  <si>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</si>
  <si>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</si>
  <si>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</si>
  <si>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</si>
  <si>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</si>
  <si>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</si>
  <si>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</si>
  <si>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</si>
  <si>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</si>
  <si>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</si>
  <si>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</si>
  <si>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</si>
  <si>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</si>
  <si>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</si>
  <si>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</si>
  <si>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</si>
  <si>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</si>
  <si>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</si>
  <si>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</si>
  <si>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</si>
  <si>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</si>
  <si>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</si>
  <si>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</si>
  <si>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</si>
  <si>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</si>
  <si>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</si>
  <si>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</si>
  <si>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</si>
  <si>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</si>
  <si>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</si>
  <si>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</si>
  <si>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</si>
  <si>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</si>
  <si>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</si>
  <si>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</si>
  <si>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</si>
  <si>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</si>
  <si>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</si>
  <si>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</si>
  <si>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</si>
  <si>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</si>
  <si>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</si>
  <si>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</si>
  <si>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</si>
  <si>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</si>
  <si>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</si>
  <si>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</si>
  <si>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</si>
  <si>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</si>
  <si>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</si>
  <si>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</si>
  <si>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</si>
  <si>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</si>
  <si>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</si>
  <si>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</si>
  <si>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</si>
  <si>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</si>
  <si>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</si>
  <si>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</si>
  <si>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</si>
  <si>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</si>
  <si>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</si>
  <si>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</si>
  <si>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</si>
  <si>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</si>
  <si>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</si>
  <si>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</si>
  <si>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</si>
  <si>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</si>
  <si>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</si>
  <si>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</si>
  <si>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</si>
  <si>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</si>
  <si>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</si>
  <si>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</si>
  <si>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</si>
  <si>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</si>
  <si>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</si>
  <si>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</si>
  <si>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</si>
  <si>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</si>
  <si>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</si>
  <si>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</si>
  <si>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</si>
  <si>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</si>
  <si>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</si>
  <si>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</si>
  <si>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</si>
  <si>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</si>
  <si>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</si>
  <si>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</si>
  <si>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</si>
  <si>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</si>
  <si>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</si>
  <si>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</si>
  <si>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</si>
  <si>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</si>
  <si>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</si>
  <si>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</si>
  <si>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</si>
  <si>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</si>
  <si>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</si>
  <si>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</si>
  <si>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</si>
  <si>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</si>
  <si>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</si>
  <si>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</si>
  <si>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</si>
  <si>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福岡県福津市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</si>
  <si>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</si>
  <si>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</si>
  <si>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</si>
  <si>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</si>
  <si>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</si>
  <si>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</si>
  <si>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</si>
  <si>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</si>
  <si>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</si>
  <si>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</si>
  <si>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</si>
  <si>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</si>
  <si>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</si>
  <si>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</si>
  <si>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</si>
  <si>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</si>
  <si>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</si>
  <si>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</si>
  <si>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</si>
  <si>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</si>
  <si>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</si>
  <si>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</si>
  <si>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</si>
  <si>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</si>
  <si>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</si>
  <si>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</si>
  <si>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</si>
  <si>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</si>
  <si>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</si>
  <si>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</si>
  <si>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</si>
  <si>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</si>
  <si>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</si>
  <si>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</si>
  <si>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</si>
  <si>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</si>
  <si>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</si>
  <si>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</si>
  <si>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</si>
  <si>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</si>
  <si>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</si>
  <si>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</si>
  <si>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</si>
  <si>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</si>
  <si>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</si>
  <si>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</si>
  <si>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</si>
  <si>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</si>
  <si>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</si>
  <si>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</si>
  <si>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</si>
  <si>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</si>
  <si>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</si>
  <si>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</si>
  <si>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</si>
  <si>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</si>
  <si>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</si>
  <si>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</si>
  <si>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</si>
  <si>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</si>
  <si>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</si>
  <si>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</si>
  <si>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</si>
  <si>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</si>
  <si>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</si>
  <si>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</si>
  <si>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</si>
  <si>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</si>
  <si>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</si>
  <si>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</si>
  <si>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</si>
  <si>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</si>
  <si>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</si>
  <si>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</si>
  <si>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</si>
  <si>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</si>
  <si>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</si>
  <si>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</si>
  <si>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</si>
  <si>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</si>
  <si>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</si>
  <si>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</si>
  <si>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</si>
  <si>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</si>
  <si>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</si>
  <si>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</si>
  <si>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</si>
  <si>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</si>
  <si>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</si>
  <si>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</si>
  <si>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</si>
  <si>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</si>
  <si>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</si>
  <si>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</si>
  <si>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</si>
  <si>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</si>
  <si>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</si>
  <si>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</si>
  <si>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</si>
  <si>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</si>
  <si>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</si>
  <si>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</si>
  <si>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</si>
  <si>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</si>
  <si>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</si>
  <si>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</si>
  <si>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</si>
  <si>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</si>
  <si>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</si>
  <si>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</si>
  <si>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</si>
  <si>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</si>
  <si>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</si>
  <si>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</si>
  <si>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</si>
  <si>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</si>
  <si>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</si>
  <si>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</si>
  <si>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</si>
  <si>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</si>
  <si>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</si>
  <si>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</si>
  <si>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</si>
  <si>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</si>
  <si>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</si>
  <si>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</si>
  <si>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</si>
  <si>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</si>
  <si>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</si>
  <si>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</si>
  <si>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</si>
  <si>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</si>
  <si>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</si>
  <si>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</si>
  <si>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</si>
  <si>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</si>
  <si>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</si>
  <si>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</si>
  <si>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</si>
  <si>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</si>
  <si>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</si>
  <si>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</si>
  <si>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</si>
  <si>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</si>
  <si>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</si>
  <si>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</si>
  <si>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</si>
  <si>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</si>
  <si>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</si>
  <si>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</si>
  <si>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福岡県福津市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</si>
  <si>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</si>
  <si>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</si>
  <si>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</si>
  <si>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</si>
  <si>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</si>
  <si>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</si>
  <si>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</si>
  <si>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</si>
  <si>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</si>
  <si>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</si>
  <si>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</si>
  <si>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</si>
  <si>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</si>
  <si>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</si>
  <si>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</si>
  <si>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</si>
  <si>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</si>
  <si>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</si>
  <si>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</si>
  <si>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</si>
  <si>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</si>
  <si>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</si>
  <si>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</si>
  <si>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</si>
  <si>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</si>
  <si>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</si>
  <si>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</si>
  <si>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</si>
  <si>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</si>
  <si>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</si>
  <si>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</si>
  <si>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</si>
  <si>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</si>
  <si>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</si>
  <si>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</si>
  <si>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</si>
  <si>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福津市公共下水道事業会計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</si>
  <si>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</si>
  <si>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</si>
  <si>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</si>
  <si>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</si>
  <si>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</si>
  <si>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</si>
  <si>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</si>
  <si>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</si>
  <si>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</si>
  <si>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</si>
  <si>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</si>
  <si>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</si>
  <si>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</si>
  <si>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</si>
  <si>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</si>
  <si>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</si>
  <si>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</si>
  <si>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</si>
  <si>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</si>
  <si>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</si>
  <si>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</si>
  <si>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</si>
  <si>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</si>
  <si>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</si>
  <si>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</si>
  <si>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</si>
  <si>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</si>
  <si>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</si>
  <si>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</si>
  <si>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</si>
  <si>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</si>
  <si>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</si>
  <si>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</si>
  <si>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</si>
  <si>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</si>
  <si>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</si>
  <si>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</si>
  <si>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</si>
  <si>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</si>
  <si>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</si>
  <si>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</si>
  <si>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</si>
  <si>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</si>
  <si>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</si>
  <si>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</si>
  <si>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</si>
  <si>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</si>
  <si>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</si>
  <si>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</si>
  <si>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</si>
  <si>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</si>
  <si>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</si>
  <si>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</si>
  <si>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</si>
  <si>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</si>
  <si>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</si>
  <si>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</si>
  <si>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</si>
  <si>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</si>
  <si>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</si>
  <si>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</si>
  <si>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</si>
  <si>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</si>
  <si>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</si>
  <si>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</si>
  <si>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</si>
  <si>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</si>
  <si>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</si>
  <si>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</si>
  <si>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</si>
  <si>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</si>
  <si>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</si>
  <si>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</si>
  <si>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</si>
  <si>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</si>
  <si>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</si>
  <si>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</si>
  <si>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</si>
  <si>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</si>
  <si>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</si>
  <si>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</si>
  <si>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</si>
  <si>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</si>
  <si>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</si>
  <si>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</si>
  <si>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</si>
  <si>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</si>
  <si>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</si>
  <si>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</si>
  <si>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</si>
  <si>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</si>
  <si>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</si>
  <si>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</si>
  <si>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</si>
  <si>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</si>
  <si>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</si>
  <si>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</si>
  <si>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</si>
  <si>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</si>
  <si>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</si>
  <si>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</si>
  <si>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</si>
  <si>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</si>
  <si>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</si>
  <si>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</si>
  <si>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</si>
  <si>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</si>
  <si>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</si>
  <si>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</si>
  <si>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</si>
  <si>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</si>
  <si>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</si>
  <si>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</si>
  <si>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</si>
  <si>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</si>
  <si>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</si>
  <si>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</si>
  <si>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</si>
  <si>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</si>
  <si>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</si>
  <si>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</si>
  <si>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</si>
  <si>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</si>
  <si>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</si>
  <si>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</si>
  <si>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</si>
  <si>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</si>
  <si>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</si>
  <si>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</si>
  <si>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</si>
  <si>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</si>
  <si>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</si>
  <si>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</si>
  <si>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</si>
  <si>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</si>
  <si>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</si>
  <si>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0.99</t>
  </si>
  <si>
    <t>福津市公共下水道事業会計</t>
  </si>
  <si>
    <t>一般会計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</si>
  <si>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</si>
  <si>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</si>
  <si>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</si>
  <si>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</si>
  <si>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</si>
  <si>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</si>
  <si>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</si>
  <si>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</si>
  <si>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</si>
  <si>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</si>
  <si>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</si>
  <si>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宗像地区事務組合（一般会計）</t>
    <rPh sb="9" eb="11">
      <t>イッパン</t>
    </rPh>
    <phoneticPr fontId="24"/>
  </si>
  <si>
    <t>宗像地区事務組合（急患センター事業特別会計）</t>
  </si>
  <si>
    <t>宗像地区事務組合（水道事業会計）</t>
    <rPh sb="9" eb="11">
      <t>スイドウ</t>
    </rPh>
    <phoneticPr fontId="2"/>
  </si>
  <si>
    <t>宗像地区事務組合（本木簡易水道事業特別会計）</t>
    <rPh sb="9" eb="11">
      <t>モトギ</t>
    </rPh>
    <phoneticPr fontId="24"/>
  </si>
  <si>
    <t>古賀高等学校組合（一般会計）</t>
    <rPh sb="9" eb="11">
      <t>イッパン</t>
    </rPh>
    <rPh sb="11" eb="13">
      <t>カイケイ</t>
    </rPh>
    <phoneticPr fontId="2"/>
  </si>
  <si>
    <t>北筑昇華苑組合（一般会計）</t>
    <rPh sb="8" eb="10">
      <t>イッパン</t>
    </rPh>
    <rPh sb="10" eb="12">
      <t>カイケイ</t>
    </rPh>
    <phoneticPr fontId="2"/>
  </si>
  <si>
    <t>玄界環境組合（一般会計）</t>
    <rPh sb="7" eb="9">
      <t>イッパン</t>
    </rPh>
    <rPh sb="9" eb="11">
      <t>カイケイ</t>
    </rPh>
    <phoneticPr fontId="2"/>
  </si>
  <si>
    <t>福岡地区水道企業団</t>
  </si>
  <si>
    <t>福岡県市町村消防団員等公務災害補償組合（一般会計）</t>
    <rPh sb="20" eb="22">
      <t>イッパン</t>
    </rPh>
    <rPh sb="22" eb="24">
      <t>カイケイ</t>
    </rPh>
    <phoneticPr fontId="2"/>
  </si>
  <si>
    <t>福岡県市町村職員退職手当組合（一般会計）</t>
    <rPh sb="15" eb="17">
      <t>イッパン</t>
    </rPh>
    <rPh sb="17" eb="19">
      <t>カイケイ</t>
    </rPh>
    <phoneticPr fontId="24"/>
  </si>
  <si>
    <t>福岡県市町村職員退職手当組合（基金特別会計）</t>
  </si>
  <si>
    <t>福岡県自治振興組合（一般会計）</t>
    <rPh sb="10" eb="12">
      <t>イッパン</t>
    </rPh>
    <rPh sb="12" eb="14">
      <t>カイケイ</t>
    </rPh>
    <phoneticPr fontId="24"/>
  </si>
  <si>
    <t>福岡県自治振興組合（公文書館事業特別会計）</t>
    <rPh sb="10" eb="14">
      <t>コウブンショカン</t>
    </rPh>
    <rPh sb="14" eb="16">
      <t>ジギョウ</t>
    </rPh>
    <rPh sb="16" eb="18">
      <t>トクベツ</t>
    </rPh>
    <rPh sb="18" eb="20">
      <t>カイケイ</t>
    </rPh>
    <phoneticPr fontId="24"/>
  </si>
  <si>
    <t>福岡都市圏広域行政事業組合（一般会計）</t>
    <rPh sb="14" eb="16">
      <t>イッパン</t>
    </rPh>
    <phoneticPr fontId="24"/>
  </si>
  <si>
    <t>福岡都市圏広域行政事業組合（流域連携事業特別会計）</t>
    <rPh sb="14" eb="16">
      <t>リュウイキ</t>
    </rPh>
    <rPh sb="16" eb="18">
      <t>レンケイ</t>
    </rPh>
    <rPh sb="18" eb="20">
      <t>ジギョウ</t>
    </rPh>
    <rPh sb="20" eb="22">
      <t>トクベツ</t>
    </rPh>
    <rPh sb="22" eb="24">
      <t>カイケイ</t>
    </rPh>
    <phoneticPr fontId="24"/>
  </si>
  <si>
    <t>福岡都市圏広域行政事業組合（競艇事業特別会計）</t>
    <rPh sb="14" eb="16">
      <t>キョウテイ</t>
    </rPh>
    <rPh sb="16" eb="18">
      <t>ジギョウ</t>
    </rPh>
    <rPh sb="18" eb="20">
      <t>トクベツ</t>
    </rPh>
    <rPh sb="20" eb="22">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</si>
  <si>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</si>
  <si>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</si>
  <si>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公共施設等総合管理基金</t>
    <rPh sb="0" eb="2">
      <t>コウキョウ</t>
    </rPh>
    <rPh sb="2" eb="4">
      <t>シセツ</t>
    </rPh>
    <rPh sb="4" eb="5">
      <t>トウ</t>
    </rPh>
    <rPh sb="5" eb="7">
      <t>ソウゴウ</t>
    </rPh>
    <rPh sb="7" eb="9">
      <t>カンリ</t>
    </rPh>
    <rPh sb="9" eb="11">
      <t>キキン</t>
    </rPh>
    <phoneticPr fontId="5"/>
  </si>
  <si>
    <t>まちづくり基金</t>
    <rPh sb="5" eb="7">
      <t>キキン</t>
    </rPh>
    <phoneticPr fontId="5"/>
  </si>
  <si>
    <t>教育施設建設準備基金</t>
    <rPh sb="0" eb="4">
      <t>キョウイクシセツ</t>
    </rPh>
    <rPh sb="4" eb="8">
      <t>ケンセツジュンビ</t>
    </rPh>
    <rPh sb="8" eb="10">
      <t>キキン</t>
    </rPh>
    <phoneticPr fontId="5"/>
  </si>
  <si>
    <t>ふるさとづくり基金</t>
    <rPh sb="7" eb="9">
      <t>キキン</t>
    </rPh>
    <phoneticPr fontId="5"/>
  </si>
  <si>
    <t>文化振興基金</t>
    <rPh sb="0" eb="2">
      <t>ブンカ</t>
    </rPh>
    <rPh sb="2" eb="4">
      <t>シンコウ</t>
    </rPh>
    <rPh sb="4" eb="6">
      <t>キキン</t>
    </rPh>
    <phoneticPr fontId="5"/>
  </si>
  <si>
    <t>‐</t>
    <phoneticPr fontId="2"/>
  </si>
  <si>
    <t>法適用事業</t>
    <rPh sb="0" eb="3">
      <t>ホウテキヨウ</t>
    </rPh>
    <rPh sb="3" eb="5">
      <t>ジギョウ</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</si>
  <si>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</si>
  <si>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</si>
  <si>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</si>
  <si>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</si>
  <si>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</si>
  <si>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</si>
  <si>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</si>
  <si>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</si>
  <si>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</si>
  <si>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</si>
  <si>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</si>
  <si>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</si>
  <si>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公営企業債等繰入見込額の減少などにより将来負担額が減少し、充当可能財源等が将来負担額を上回ったため、令和2年度から引き続き今年度も算定されなかった。これまで交付税算入措置のある起債を主として借入を行ってきたことなどにより、類似団体平均よりも低い水準にある。有形固定資産減価償却率は、類似団体平均よりも低い水準にあるものの、年々上昇しており、公共施設等総合管理計画、個別施設計画に基づき、今後、老朽化対策に取り組んでいく。</t>
    <phoneticPr fontId="5"/>
  </si>
  <si>
    <t>　将来負担比率は、公営企業債等繰入見込額の減少などにより将来負担額が減少し、充当可能財源等が将来負担額を上回ったため、令和2年度から引き続き今年度も算定されなかった。実質公債比率は、学校教育施設等整備事業債の増加等により元利償還金が増加したため、前年度から0.1ポイント上昇して類似団体平均と同水準になっている。起債については引き続き、交付税算入措置を考慮し、計画的に借入を行っていく必要がある。</t>
    <rPh sb="87" eb="89">
      <t>ヒリツ</t>
    </rPh>
    <rPh sb="91" eb="98">
      <t>ガッコウキョウイクシセツトウ</t>
    </rPh>
    <rPh sb="98" eb="100">
      <t>セイビ</t>
    </rPh>
    <rPh sb="100" eb="102">
      <t>ジギョウ</t>
    </rPh>
    <rPh sb="104" eb="106">
      <t>ゾウカ</t>
    </rPh>
    <rPh sb="116" eb="118">
      <t>ゾウカ</t>
    </rPh>
    <rPh sb="146" eb="147">
      <t>オナ</t>
    </rPh>
    <rPh sb="147" eb="149">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</si>
</sst>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FE82-4DAB-AD5D-56925DD46F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33114</c:v>
                </c:pt>
                <c:pt idx="1">
                  <c:v>37825</c:v>
                </c:pt>
                <c:pt idx="2">
                  <c:v>66134</c:v>
                </c:pt>
                <c:pt idx="3">
                  <c:v>61988</c:v>
                </c:pt>
                <c:pt idx="4">
                  <c:v>56498</c:v>
                </c:pt>
              </c:numCache>
            </c:numRef>
          </c:val>
          <c:smooth val="0"/>
          <c:extLst>
            <c:ext xmlns:c16="http://schemas.microsoft.com/office/drawing/2014/chart" uri="{C3380CC4-5D6E-409C-BE32-E72D297353CC}">
              <c16:uniqueId val="{00000001-FE82-4DAB-AD5D-56925DD46F29}"/>
            </c:ext>
          </c:extLst>
        </c:ser>
        <c:dLbls>
          <c:showLegendKey val="0"/>
          <c:showVal val="0"/>
          <c:showCatName val="0"/>
          <c:showSerName val="0"/>
          <c:showPercent val="0"/>
          <c:showBubbleSize val="0"/>
        </c:dLbls>
        <c:marker val="1"/>
        <c:smooth val="0"/>
        <c:axId val="503025880"/>
        <c:axId val="413185624"/>
      </c:lineChart>
      <c:catAx>
        <c:axId val="503025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3185624"/>
        <c:crosses val="autoZero"/>
        <c:auto val="1"/>
        <c:lblAlgn val="ctr"/>
        <c:lblOffset val="100"/>
        <c:tickLblSkip val="1"/>
        <c:tickMarkSkip val="1"/>
        <c:noMultiLvlLbl val="0"/>
      </c:catAx>
      <c:valAx>
        <c:axId val="4131856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3025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3.85</c:v>
                </c:pt>
                <c:pt idx="1">
                  <c:v>5.05</c:v>
                </c:pt>
                <c:pt idx="2">
                  <c:v>3.49</c:v>
                </c:pt>
                <c:pt idx="3">
                  <c:v>5.62</c:v>
                </c:pt>
                <c:pt idx="4">
                  <c:v>3.66</c:v>
                </c:pt>
              </c:numCache>
            </c:numRef>
          </c:val>
          <c:extLst>
            <c:ext xmlns:c16="http://schemas.microsoft.com/office/drawing/2014/chart" uri="{C3380CC4-5D6E-409C-BE32-E72D297353CC}">
              <c16:uniqueId val="{00000000-6F1D-456D-AC3A-75C75F2C39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21.25</c:v>
                </c:pt>
                <c:pt idx="1">
                  <c:v>20.79</c:v>
                </c:pt>
                <c:pt idx="2">
                  <c:v>19.16</c:v>
                </c:pt>
                <c:pt idx="3">
                  <c:v>20.96</c:v>
                </c:pt>
                <c:pt idx="4">
                  <c:v>22.81</c:v>
                </c:pt>
              </c:numCache>
            </c:numRef>
          </c:val>
          <c:extLst>
            <c:ext xmlns:c16="http://schemas.microsoft.com/office/drawing/2014/chart" uri="{C3380CC4-5D6E-409C-BE32-E72D297353CC}">
              <c16:uniqueId val="{00000001-6F1D-456D-AC3A-75C75F2C394E}"/>
            </c:ext>
          </c:extLst>
        </c:ser>
        <c:dLbls>
          <c:showLegendKey val="0"/>
          <c:showVal val="0"/>
          <c:showCatName val="0"/>
          <c:showSerName val="0"/>
          <c:showPercent val="0"/>
          <c:showBubbleSize val="0"/>
        </c:dLbls>
        <c:gapWidth val="250"/>
        <c:overlap val="100"/>
        <c:axId val="503579048"/>
        <c:axId val="509610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1.33</c:v>
                </c:pt>
                <c:pt idx="1">
                  <c:v>1.63</c:v>
                </c:pt>
                <c:pt idx="2">
                  <c:v>-0.99</c:v>
                </c:pt>
                <c:pt idx="3">
                  <c:v>4</c:v>
                </c:pt>
                <c:pt idx="4">
                  <c:v>0.27</c:v>
                </c:pt>
              </c:numCache>
            </c:numRef>
          </c:val>
          <c:smooth val="0"/>
          <c:extLst>
            <c:ext xmlns:c16="http://schemas.microsoft.com/office/drawing/2014/chart" uri="{C3380CC4-5D6E-409C-BE32-E72D297353CC}">
              <c16:uniqueId val="{00000002-6F1D-456D-AC3A-75C75F2C394E}"/>
            </c:ext>
          </c:extLst>
        </c:ser>
        <c:dLbls>
          <c:showLegendKey val="0"/>
          <c:showVal val="0"/>
          <c:showCatName val="0"/>
          <c:showSerName val="0"/>
          <c:showPercent val="0"/>
          <c:showBubbleSize val="0"/>
        </c:dLbls>
        <c:marker val="1"/>
        <c:smooth val="0"/>
        <c:axId val="503579048"/>
        <c:axId val="509610408"/>
      </c:lineChart>
      <c:catAx>
        <c:axId val="503579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9610408"/>
        <c:crosses val="autoZero"/>
        <c:auto val="1"/>
        <c:lblAlgn val="ctr"/>
        <c:lblOffset val="100"/>
        <c:tickLblSkip val="1"/>
        <c:tickMarkSkip val="1"/>
        <c:noMultiLvlLbl val="0"/>
      </c:catAx>
      <c:valAx>
        <c:axId val="509610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579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0.05</c:v>
                </c:pt>
                <c:pt idx="4">
                  <c:v>#N/A</c:v>
                </c:pt>
                <c:pt idx="5">
                  <c:v>0</c:v>
                </c:pt>
                <c:pt idx="6">
                  <c:v>0</c:v>
                </c:pt>
                <c:pt idx="7">
                  <c:v>0</c:v>
                </c:pt>
                <c:pt idx="8">
                  <c:v>0</c:v>
                </c:pt>
                <c:pt idx="9">
                  <c:v>0</c:v>
                </c:pt>
              </c:numCache>
            </c:numRef>
          </c:val>
          <c:extLst>
            <c:ext xmlns:c16="http://schemas.microsoft.com/office/drawing/2014/chart" uri="{C3380CC4-5D6E-409C-BE32-E72D297353CC}">
              <c16:uniqueId val="{00000000-AE53-42DA-85D7-86D9848319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53-42DA-85D7-86D9848319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53-42DA-85D7-86D98483199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E53-42DA-85D7-86D98483199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E53-42DA-85D7-86D984831990}"/>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0.06</c:v>
                </c:pt>
                <c:pt idx="4">
                  <c:v>#N/A</c:v>
                </c:pt>
                <c:pt idx="5">
                  <c:v>0.04</c:v>
                </c:pt>
                <c:pt idx="6">
                  <c:v>#N/A</c:v>
                </c:pt>
                <c:pt idx="7">
                  <c:v>7.0000000000000007E-2</c:v>
                </c:pt>
                <c:pt idx="8">
                  <c:v>#N/A</c:v>
                </c:pt>
                <c:pt idx="9">
                  <c:v>0.22</c:v>
                </c:pt>
              </c:numCache>
            </c:numRef>
          </c:val>
          <c:extLst>
            <c:ext xmlns:c16="http://schemas.microsoft.com/office/drawing/2014/chart" uri="{C3380CC4-5D6E-409C-BE32-E72D297353CC}">
              <c16:uniqueId val="{00000005-AE53-42DA-85D7-86D98483199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0.44</c:v>
                </c:pt>
                <c:pt idx="2">
                  <c:v>#N/A</c:v>
                </c:pt>
                <c:pt idx="3">
                  <c:v>0.55000000000000004</c:v>
                </c:pt>
                <c:pt idx="4">
                  <c:v>#N/A</c:v>
                </c:pt>
                <c:pt idx="5">
                  <c:v>0.57999999999999996</c:v>
                </c:pt>
                <c:pt idx="6">
                  <c:v>#N/A</c:v>
                </c:pt>
                <c:pt idx="7">
                  <c:v>0.85</c:v>
                </c:pt>
                <c:pt idx="8">
                  <c:v>#N/A</c:v>
                </c:pt>
                <c:pt idx="9">
                  <c:v>0.46</c:v>
                </c:pt>
              </c:numCache>
            </c:numRef>
          </c:val>
          <c:extLst>
            <c:ext xmlns:c16="http://schemas.microsoft.com/office/drawing/2014/chart" uri="{C3380CC4-5D6E-409C-BE32-E72D297353CC}">
              <c16:uniqueId val="{00000006-AE53-42DA-85D7-86D98483199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0.72</c:v>
                </c:pt>
                <c:pt idx="2">
                  <c:v>#N/A</c:v>
                </c:pt>
                <c:pt idx="3">
                  <c:v>0.6</c:v>
                </c:pt>
                <c:pt idx="4">
                  <c:v>#N/A</c:v>
                </c:pt>
                <c:pt idx="5">
                  <c:v>0.54</c:v>
                </c:pt>
                <c:pt idx="6">
                  <c:v>#N/A</c:v>
                </c:pt>
                <c:pt idx="7">
                  <c:v>1.1499999999999999</c:v>
                </c:pt>
                <c:pt idx="8">
                  <c:v>#N/A</c:v>
                </c:pt>
                <c:pt idx="9">
                  <c:v>0.61</c:v>
                </c:pt>
              </c:numCache>
            </c:numRef>
          </c:val>
          <c:extLst>
            <c:ext xmlns:c16="http://schemas.microsoft.com/office/drawing/2014/chart" uri="{C3380CC4-5D6E-409C-BE32-E72D297353CC}">
              <c16:uniqueId val="{00000007-AE53-42DA-85D7-86D9848319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3.79</c:v>
                </c:pt>
                <c:pt idx="2">
                  <c:v>#N/A</c:v>
                </c:pt>
                <c:pt idx="3">
                  <c:v>5</c:v>
                </c:pt>
                <c:pt idx="4">
                  <c:v>#N/A</c:v>
                </c:pt>
                <c:pt idx="5">
                  <c:v>3.49</c:v>
                </c:pt>
                <c:pt idx="6">
                  <c:v>#N/A</c:v>
                </c:pt>
                <c:pt idx="7">
                  <c:v>5.62</c:v>
                </c:pt>
                <c:pt idx="8">
                  <c:v>#N/A</c:v>
                </c:pt>
                <c:pt idx="9">
                  <c:v>3.65</c:v>
                </c:pt>
              </c:numCache>
            </c:numRef>
          </c:val>
          <c:extLst>
            <c:ext xmlns:c16="http://schemas.microsoft.com/office/drawing/2014/chart" uri="{C3380CC4-5D6E-409C-BE32-E72D297353CC}">
              <c16:uniqueId val="{00000008-AE53-42DA-85D7-86D984831990}"/>
            </c:ext>
          </c:extLst>
        </c:ser>
        <c:ser>
          <c:idx val="9"/>
          <c:order val="9"/>
          <c:tx>
            <c:strRef>
              <c:f>データシート!$A$36</c:f>
              <c:strCache>
                <c:ptCount val="1"/>
                <c:pt idx="0">
                  <c:v>福津市公共下水道事業会計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3.45</c:v>
                </c:pt>
                <c:pt idx="2">
                  <c:v>#N/A</c:v>
                </c:pt>
                <c:pt idx="3">
                  <c:v>3.83</c:v>
                </c:pt>
                <c:pt idx="4">
                  <c:v>#N/A</c:v>
                </c:pt>
                <c:pt idx="5">
                  <c:v>3.72</c:v>
                </c:pt>
                <c:pt idx="6">
                  <c:v>#N/A</c:v>
                </c:pt>
                <c:pt idx="7">
                  <c:v>3.97</c:v>
                </c:pt>
                <c:pt idx="8">
                  <c:v>#N/A</c:v>
                </c:pt>
                <c:pt idx="9">
                  <c:v>4.3600000000000003</c:v>
                </c:pt>
              </c:numCache>
            </c:numRef>
          </c:val>
          <c:extLst>
            <c:ext xmlns:c16="http://schemas.microsoft.com/office/drawing/2014/chart" uri="{C3380CC4-5D6E-409C-BE32-E72D297353CC}">
              <c16:uniqueId val="{00000009-AE53-42DA-85D7-86D984831990}"/>
            </c:ext>
          </c:extLst>
        </c:ser>
        <c:dLbls>
          <c:showLegendKey val="0"/>
          <c:showVal val="0"/>
          <c:showCatName val="0"/>
          <c:showSerName val="0"/>
          <c:showPercent val="0"/>
          <c:showBubbleSize val="0"/>
        </c:dLbls>
        <c:gapWidth val="150"/>
        <c:overlap val="100"/>
        <c:axId val="511494432"/>
        <c:axId val="511494816"/>
      </c:barChart>
      <c:catAx>
        <c:axId val="51149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494816"/>
        <c:crosses val="autoZero"/>
        <c:auto val="1"/>
        <c:lblAlgn val="ctr"/>
        <c:lblOffset val="100"/>
        <c:tickLblSkip val="1"/>
        <c:tickMarkSkip val="1"/>
        <c:noMultiLvlLbl val="0"/>
      </c:catAx>
      <c:valAx>
        <c:axId val="511494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494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1920</c:v>
                </c:pt>
                <c:pt idx="5">
                  <c:v>1929</c:v>
                </c:pt>
                <c:pt idx="8">
                  <c:v>1880</c:v>
                </c:pt>
                <c:pt idx="11">
                  <c:v>1829</c:v>
                </c:pt>
                <c:pt idx="14">
                  <c:v>1806</c:v>
                </c:pt>
              </c:numCache>
            </c:numRef>
          </c:val>
          <c:extLst>
            <c:ext xmlns:c16="http://schemas.microsoft.com/office/drawing/2014/chart" uri="{C3380CC4-5D6E-409C-BE32-E72D297353CC}">
              <c16:uniqueId val="{00000000-E844-44C9-9F55-B81DC24765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44-44C9-9F55-B81DC24765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103</c:v>
                </c:pt>
                <c:pt idx="3">
                  <c:v>108</c:v>
                </c:pt>
                <c:pt idx="6">
                  <c:v>112</c:v>
                </c:pt>
                <c:pt idx="9">
                  <c:v>104</c:v>
                </c:pt>
                <c:pt idx="12">
                  <c:v>62</c:v>
                </c:pt>
              </c:numCache>
            </c:numRef>
          </c:val>
          <c:extLst>
            <c:ext xmlns:c16="http://schemas.microsoft.com/office/drawing/2014/chart" uri="{C3380CC4-5D6E-409C-BE32-E72D297353CC}">
              <c16:uniqueId val="{00000002-E844-44C9-9F55-B81DC24765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45</c:v>
                </c:pt>
                <c:pt idx="3">
                  <c:v>45</c:v>
                </c:pt>
                <c:pt idx="6">
                  <c:v>47</c:v>
                </c:pt>
                <c:pt idx="9">
                  <c:v>28</c:v>
                </c:pt>
                <c:pt idx="12">
                  <c:v>24</c:v>
                </c:pt>
              </c:numCache>
            </c:numRef>
          </c:val>
          <c:extLst>
            <c:ext xmlns:c16="http://schemas.microsoft.com/office/drawing/2014/chart" uri="{C3380CC4-5D6E-409C-BE32-E72D297353CC}">
              <c16:uniqueId val="{00000003-E844-44C9-9F55-B81DC24765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487</c:v>
                </c:pt>
                <c:pt idx="3">
                  <c:v>477</c:v>
                </c:pt>
                <c:pt idx="6">
                  <c:v>478</c:v>
                </c:pt>
                <c:pt idx="9">
                  <c:v>494</c:v>
                </c:pt>
                <c:pt idx="12">
                  <c:v>511</c:v>
                </c:pt>
              </c:numCache>
            </c:numRef>
          </c:val>
          <c:extLst>
            <c:ext xmlns:c16="http://schemas.microsoft.com/office/drawing/2014/chart" uri="{C3380CC4-5D6E-409C-BE32-E72D297353CC}">
              <c16:uniqueId val="{00000004-E844-44C9-9F55-B81DC24765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44-44C9-9F55-B81DC24765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44-44C9-9F55-B81DC24765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1931</c:v>
                </c:pt>
                <c:pt idx="3">
                  <c:v>1953</c:v>
                </c:pt>
                <c:pt idx="6">
                  <c:v>1984</c:v>
                </c:pt>
                <c:pt idx="9">
                  <c:v>1949</c:v>
                </c:pt>
                <c:pt idx="12">
                  <c:v>1994</c:v>
                </c:pt>
              </c:numCache>
            </c:numRef>
          </c:val>
          <c:extLst>
            <c:ext xmlns:c16="http://schemas.microsoft.com/office/drawing/2014/chart" uri="{C3380CC4-5D6E-409C-BE32-E72D297353CC}">
              <c16:uniqueId val="{00000007-E844-44C9-9F55-B81DC24765AF}"/>
            </c:ext>
          </c:extLst>
        </c:ser>
        <c:dLbls>
          <c:showLegendKey val="0"/>
          <c:showVal val="0"/>
          <c:showCatName val="0"/>
          <c:showSerName val="0"/>
          <c:showPercent val="0"/>
          <c:showBubbleSize val="0"/>
        </c:dLbls>
        <c:gapWidth val="100"/>
        <c:overlap val="100"/>
        <c:axId val="413113272"/>
        <c:axId val="413113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646</c:v>
                </c:pt>
                <c:pt idx="2">
                  <c:v>#N/A</c:v>
                </c:pt>
                <c:pt idx="3">
                  <c:v>#N/A</c:v>
                </c:pt>
                <c:pt idx="4">
                  <c:v>654</c:v>
                </c:pt>
                <c:pt idx="5">
                  <c:v>#N/A</c:v>
                </c:pt>
                <c:pt idx="6">
                  <c:v>#N/A</c:v>
                </c:pt>
                <c:pt idx="7">
                  <c:v>741</c:v>
                </c:pt>
                <c:pt idx="8">
                  <c:v>#N/A</c:v>
                </c:pt>
                <c:pt idx="9">
                  <c:v>#N/A</c:v>
                </c:pt>
                <c:pt idx="10">
                  <c:v>746</c:v>
                </c:pt>
                <c:pt idx="11">
                  <c:v>#N/A</c:v>
                </c:pt>
                <c:pt idx="12">
                  <c:v>#N/A</c:v>
                </c:pt>
                <c:pt idx="13">
                  <c:v>785</c:v>
                </c:pt>
                <c:pt idx="14">
                  <c:v>#N/A</c:v>
                </c:pt>
              </c:numCache>
            </c:numRef>
          </c:val>
          <c:smooth val="0"/>
          <c:extLst>
            <c:ext xmlns:c16="http://schemas.microsoft.com/office/drawing/2014/chart" uri="{C3380CC4-5D6E-409C-BE32-E72D297353CC}">
              <c16:uniqueId val="{00000008-E844-44C9-9F55-B81DC24765AF}"/>
            </c:ext>
          </c:extLst>
        </c:ser>
        <c:dLbls>
          <c:showLegendKey val="0"/>
          <c:showVal val="0"/>
          <c:showCatName val="0"/>
          <c:showSerName val="0"/>
          <c:showPercent val="0"/>
          <c:showBubbleSize val="0"/>
        </c:dLbls>
        <c:marker val="1"/>
        <c:smooth val="0"/>
        <c:axId val="413113272"/>
        <c:axId val="413113656"/>
      </c:lineChart>
      <c:catAx>
        <c:axId val="413113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113656"/>
        <c:crosses val="autoZero"/>
        <c:auto val="1"/>
        <c:lblAlgn val="ctr"/>
        <c:lblOffset val="100"/>
        <c:tickLblSkip val="1"/>
        <c:tickMarkSkip val="1"/>
        <c:noMultiLvlLbl val="0"/>
      </c:catAx>
      <c:valAx>
        <c:axId val="413113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113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21125</c:v>
                </c:pt>
                <c:pt idx="5">
                  <c:v>20552</c:v>
                </c:pt>
                <c:pt idx="8">
                  <c:v>20161</c:v>
                </c:pt>
                <c:pt idx="11">
                  <c:v>19016</c:v>
                </c:pt>
                <c:pt idx="14">
                  <c:v>17982</c:v>
                </c:pt>
              </c:numCache>
            </c:numRef>
          </c:val>
          <c:extLst>
            <c:ext xmlns:c16="http://schemas.microsoft.com/office/drawing/2014/chart" uri="{C3380CC4-5D6E-409C-BE32-E72D297353CC}">
              <c16:uniqueId val="{00000000-C309-4C1B-80AF-18DA312438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65</c:v>
                </c:pt>
                <c:pt idx="5">
                  <c:v>6</c:v>
                </c:pt>
                <c:pt idx="8">
                  <c:v>1</c:v>
                </c:pt>
                <c:pt idx="11">
                  <c:v>1</c:v>
                </c:pt>
                <c:pt idx="14">
                  <c:v>1</c:v>
                </c:pt>
              </c:numCache>
            </c:numRef>
          </c:val>
          <c:extLst>
            <c:ext xmlns:c16="http://schemas.microsoft.com/office/drawing/2014/chart" uri="{C3380CC4-5D6E-409C-BE32-E72D297353CC}">
              <c16:uniqueId val="{00000001-C309-4C1B-80AF-18DA312438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9643</c:v>
                </c:pt>
                <c:pt idx="5">
                  <c:v>9807</c:v>
                </c:pt>
                <c:pt idx="8">
                  <c:v>10525</c:v>
                </c:pt>
                <c:pt idx="11">
                  <c:v>10589</c:v>
                </c:pt>
                <c:pt idx="14">
                  <c:v>10595</c:v>
                </c:pt>
              </c:numCache>
            </c:numRef>
          </c:val>
          <c:extLst>
            <c:ext xmlns:c16="http://schemas.microsoft.com/office/drawing/2014/chart" uri="{C3380CC4-5D6E-409C-BE32-E72D297353CC}">
              <c16:uniqueId val="{00000002-C309-4C1B-80AF-18DA312438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09-4C1B-80AF-18DA312438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09-4C1B-80AF-18DA312438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09-4C1B-80AF-18DA312438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704</c:v>
                </c:pt>
                <c:pt idx="3">
                  <c:v>677</c:v>
                </c:pt>
                <c:pt idx="6">
                  <c:v>680</c:v>
                </c:pt>
                <c:pt idx="9">
                  <c:v>671</c:v>
                </c:pt>
                <c:pt idx="12">
                  <c:v>719</c:v>
                </c:pt>
              </c:numCache>
            </c:numRef>
          </c:val>
          <c:extLst>
            <c:ext xmlns:c16="http://schemas.microsoft.com/office/drawing/2014/chart" uri="{C3380CC4-5D6E-409C-BE32-E72D297353CC}">
              <c16:uniqueId val="{00000006-C309-4C1B-80AF-18DA312438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623</c:v>
                </c:pt>
                <c:pt idx="3">
                  <c:v>538</c:v>
                </c:pt>
                <c:pt idx="6">
                  <c:v>413</c:v>
                </c:pt>
                <c:pt idx="9">
                  <c:v>340</c:v>
                </c:pt>
                <c:pt idx="12">
                  <c:v>401</c:v>
                </c:pt>
              </c:numCache>
            </c:numRef>
          </c:val>
          <c:extLst>
            <c:ext xmlns:c16="http://schemas.microsoft.com/office/drawing/2014/chart" uri="{C3380CC4-5D6E-409C-BE32-E72D297353CC}">
              <c16:uniqueId val="{00000007-C309-4C1B-80AF-18DA312438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10056</c:v>
                </c:pt>
                <c:pt idx="3">
                  <c:v>8944</c:v>
                </c:pt>
                <c:pt idx="6">
                  <c:v>8172</c:v>
                </c:pt>
                <c:pt idx="9">
                  <c:v>7625</c:v>
                </c:pt>
                <c:pt idx="12">
                  <c:v>7230</c:v>
                </c:pt>
              </c:numCache>
            </c:numRef>
          </c:val>
          <c:extLst>
            <c:ext xmlns:c16="http://schemas.microsoft.com/office/drawing/2014/chart" uri="{C3380CC4-5D6E-409C-BE32-E72D297353CC}">
              <c16:uniqueId val="{00000008-C309-4C1B-80AF-18DA312438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09-4C1B-80AF-18DA312438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19478</c:v>
                </c:pt>
                <c:pt idx="3">
                  <c:v>18912</c:v>
                </c:pt>
                <c:pt idx="6">
                  <c:v>18832</c:v>
                </c:pt>
                <c:pt idx="9">
                  <c:v>18005</c:v>
                </c:pt>
                <c:pt idx="12">
                  <c:v>18258</c:v>
                </c:pt>
              </c:numCache>
            </c:numRef>
          </c:val>
          <c:extLst>
            <c:ext xmlns:c16="http://schemas.microsoft.com/office/drawing/2014/chart" uri="{C3380CC4-5D6E-409C-BE32-E72D297353CC}">
              <c16:uniqueId val="{0000000A-C309-4C1B-80AF-18DA31243818}"/>
            </c:ext>
          </c:extLst>
        </c:ser>
        <c:dLbls>
          <c:showLegendKey val="0"/>
          <c:showVal val="0"/>
          <c:showCatName val="0"/>
          <c:showSerName val="0"/>
          <c:showPercent val="0"/>
          <c:showBubbleSize val="0"/>
        </c:dLbls>
        <c:gapWidth val="100"/>
        <c:overlap val="100"/>
        <c:axId val="507848232"/>
        <c:axId val="507848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09-4C1B-80AF-18DA31243818}"/>
            </c:ext>
          </c:extLst>
        </c:ser>
        <c:dLbls>
          <c:showLegendKey val="0"/>
          <c:showVal val="0"/>
          <c:showCatName val="0"/>
          <c:showSerName val="0"/>
          <c:showPercent val="0"/>
          <c:showBubbleSize val="0"/>
        </c:dLbls>
        <c:marker val="1"/>
        <c:smooth val="0"/>
        <c:axId val="507848232"/>
        <c:axId val="507848616"/>
      </c:lineChart>
      <c:catAx>
        <c:axId val="507848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7848616"/>
        <c:crosses val="autoZero"/>
        <c:auto val="1"/>
        <c:lblAlgn val="ctr"/>
        <c:lblOffset val="100"/>
        <c:tickLblSkip val="1"/>
        <c:tickMarkSkip val="1"/>
        <c:noMultiLvlLbl val="0"/>
      </c:catAx>
      <c:valAx>
        <c:axId val="507848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848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2829</c:v>
                </c:pt>
                <c:pt idx="1">
                  <c:v>3105</c:v>
                </c:pt>
                <c:pt idx="2">
                  <c:v>3428</c:v>
                </c:pt>
              </c:numCache>
            </c:numRef>
          </c:val>
          <c:extLst>
            <c:ext xmlns:c16="http://schemas.microsoft.com/office/drawing/2014/chart" uri="{C3380CC4-5D6E-409C-BE32-E72D297353CC}">
              <c16:uniqueId val="{00000000-3148-4337-AF03-50CC2F6F767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868</c:v>
                </c:pt>
                <c:pt idx="1">
                  <c:v>874</c:v>
                </c:pt>
                <c:pt idx="2">
                  <c:v>937</c:v>
                </c:pt>
              </c:numCache>
            </c:numRef>
          </c:val>
          <c:extLst>
            <c:ext xmlns:c16="http://schemas.microsoft.com/office/drawing/2014/chart" uri="{C3380CC4-5D6E-409C-BE32-E72D297353CC}">
              <c16:uniqueId val="{00000001-3148-4337-AF03-50CC2F6F767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6697</c:v>
                </c:pt>
                <c:pt idx="1">
                  <c:v>6397</c:v>
                </c:pt>
                <c:pt idx="2">
                  <c:v>5660</c:v>
                </c:pt>
              </c:numCache>
            </c:numRef>
          </c:val>
          <c:extLst>
            <c:ext xmlns:c16="http://schemas.microsoft.com/office/drawing/2014/chart" uri="{C3380CC4-5D6E-409C-BE32-E72D297353CC}">
              <c16:uniqueId val="{00000002-3148-4337-AF03-50CC2F6F7678}"/>
            </c:ext>
          </c:extLst>
        </c:ser>
        <c:dLbls>
          <c:showLegendKey val="0"/>
          <c:showVal val="0"/>
          <c:showCatName val="0"/>
          <c:showSerName val="0"/>
          <c:showPercent val="0"/>
          <c:showBubbleSize val="0"/>
        </c:dLbls>
        <c:gapWidth val="120"/>
        <c:overlap val="100"/>
        <c:axId val="512032728"/>
        <c:axId val="512106504"/>
      </c:barChart>
      <c:catAx>
        <c:axId val="512032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2106504"/>
        <c:crosses val="autoZero"/>
        <c:auto val="1"/>
        <c:lblAlgn val="ctr"/>
        <c:lblOffset val="100"/>
        <c:tickLblSkip val="1"/>
        <c:tickMarkSkip val="1"/>
        <c:noMultiLvlLbl val="0"/>
      </c:catAx>
      <c:valAx>
        <c:axId val="512106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2032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{C0F97D4F-132A-42DC-966B-64210078DFF2}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CB-4CE7-BEE5-FC032173EF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{9352ECE5-6175-4D21-8DE1-F3713D4BA294}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CB-4CE7-BEE5-FC032173EF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{DBD735B9-AA20-424F-9270-DCB35F30A870}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CB-4CE7-BEE5-FC032173EF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{5984DD8F-6BB6-4202-87B7-7FAB8F43DED9}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CB-4CE7-BEE5-FC032173EF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{E4DE8EB9-0D3D-4F5B-990A-1FCAE73C065F}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CB-4CE7-BEE5-FC032173EF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{0B1B6656-8D1A-495C-AD01-3822C689940C}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CB-4CE7-BEE5-FC032173EF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{48E7B50A-68E8-4FA3-9B65-85988DDEDDE2}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CB-4CE7-BEE5-FC032173EF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{49E4CDF5-F333-4CD2-996E-FF8C383D57EA}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CB-4CE7-BEE5-FC032173EF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{8DED0868-D469-4511-BDF7-99A528FCFC43}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CB-4CE7-BEE5-FC032173EF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58.1</c:v>
                </c:pt>
                <c:pt idx="16">
                  <c:v>58.8</c:v>
                </c:pt>
                <c:pt idx="24">
                  <c:v>59.2</c:v>
                </c:pt>
                <c:pt idx="32">
                  <c:v>60.1</c:v>
                </c:pt>
              </c:numCache>
            </c:numRef>
          </c:xVal>
          <c:yVal>
            <c:numRef>
              <c:f>公会計指標分析・財政指標組合せ分析表!$BP$51:$DC$51</c:f>
              <c:numCache>
                <c:formatCode>#,##0.0;"▲ "#,##0.0</c:formatCode>
                <c:ptCount val="40"/>
                <c:pt idx="0">
                  <c:v>0.2</c:v>
                </c:pt>
              </c:numCache>
            </c:numRef>
          </c:yVal>
          <c:smooth val="0"/>
          <c:extLst>
            <c:ext xmlns:c16="http://schemas.microsoft.com/office/drawing/2014/chart" uri="{C3380CC4-5D6E-409C-BE32-E72D297353CC}">
              <c16:uniqueId val="{00000009-0ECB-4CE7-BEE5-FC032173EF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{3639E4B2-F980-403C-B739-4807FCB04D07}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CB-4CE7-BEE5-FC032173EF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{310EAD0F-94F5-4900-9657-B543C504A040}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CB-4CE7-BEE5-FC032173EF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{AECC0758-18E2-492E-8536-964DE0A7677B}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CB-4CE7-BEE5-FC032173EF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{DAFC1F41-BF4D-4B0F-85EF-D35F65534377}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CB-4CE7-BEE5-FC032173EF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{7C9415D4-7CD5-413B-8A15-8174E9703DDD}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CB-4CE7-BEE5-FC032173EFDE}"/>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{9E7EB701-B794-4E86-B802-BCA82BCBCEE1}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CB-4CE7-BEE5-FC032173EFDE}"/>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{1DBE46C0-BCDE-4B80-AE89-AC60BD77DC1B}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CB-4CE7-BEE5-FC032173EFDE}"/>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{67BE5902-BBFD-492A-94E3-13BE18C3A12D}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CB-4CE7-BEE5-FC032173EFDE}"/>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{B185945D-04DB-4613-ACE0-05BC70ADA569}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CB-4CE7-BEE5-FC032173EF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0ECB-4CE7-BEE5-FC032173EFDE}"/>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{047B3D73-320F-45B0-BD86-9B59A1B4007E}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139-4D31-A4D1-58488ECF91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{72A885D7-7346-421D-B8A0-010AE25813CE}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39-4D31-A4D1-58488ECF91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{E38CF611-67A7-445F-8545-038B8F81F7CE}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39-4D31-A4D1-58488ECF91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{0B3B0677-61C4-4E9C-BF4F-7E3DEE0B61BF}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39-4D31-A4D1-58488ECF91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{CF50A886-0CBD-416A-8654-4DBD95162A6A}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39-4D31-A4D1-58488ECF910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{21ACDACD-39A2-4B59-BFAA-B26E84CB7D10}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139-4D31-A4D1-58488ECF910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{A448571E-7533-4B68-9233-BC652ACC48FC}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139-4D31-A4D1-58488ECF910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{5D7F3BCA-79F7-476B-BDA6-F2F6FADD34C2}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139-4D31-A4D1-58488ECF910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{727DE6BF-A9EB-42AF-8BA0-134E934537E5}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139-4D31-A4D1-58488ECF91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5.6</c:v>
                </c:pt>
                <c:pt idx="16">
                  <c:v>5.7</c:v>
                </c:pt>
                <c:pt idx="24">
                  <c:v>5.7</c:v>
                </c:pt>
                <c:pt idx="32">
                  <c:v>5.8</c:v>
                </c:pt>
              </c:numCache>
            </c:numRef>
          </c:xVal>
          <c:yVal>
            <c:numRef>
              <c:f>公会計指標分析・財政指標組合せ分析表!$BP$73:$DC$73</c:f>
              <c:numCache>
                <c:formatCode>#,##0.0;"▲ "#,##0.0</c:formatCode>
                <c:ptCount val="40"/>
                <c:pt idx="0">
                  <c:v>0.2</c:v>
                </c:pt>
              </c:numCache>
            </c:numRef>
          </c:yVal>
          <c:smooth val="0"/>
          <c:extLst>
            <c:ext xmlns:c16="http://schemas.microsoft.com/office/drawing/2014/chart" uri="{C3380CC4-5D6E-409C-BE32-E72D297353CC}">
              <c16:uniqueId val="{00000009-7139-4D31-A4D1-58488ECF91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{76B98B3D-C4E2-46DD-8927-A14837235363}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139-4D31-A4D1-58488ECF91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{14DD9BBA-C298-49AC-AFA8-950D683CC644}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39-4D31-A4D1-58488ECF91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{5F9EA707-BDF0-40BA-BB02-FF0D58169D0C}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39-4D31-A4D1-58488ECF91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{49B94F60-0EB6-48C3-A266-659F17E6ADA0}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39-4D31-A4D1-58488ECF91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{C1BCA981-1515-4197-AA82-A1F90C1CF95A}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39-4D31-A4D1-58488ECF910D}"/>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{72D9B446-6F68-4EC5-927A-75895CB9A005}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139-4D31-A4D1-58488ECF910D}"/>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{EE729CB8-72EF-4746-A154-07116C874875}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139-4D31-A4D1-58488ECF910D}"/>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{6565DCB2-7E92-428E-976B-985C2E227C9B}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139-4D31-A4D1-58488ECF910D}"/>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{C2CFC0D6-A033-45FA-9D67-ABB61E3CBAAB}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139-4D31-A4D1-58488ECF91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7139-4D31-A4D1-58488ECF910D}"/>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元利償還金等が増加した一方、算入公債費等が減少し、実質的な公債費負担額が増加した。平成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年度合併特例債等などの償還が終了したものの、令和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学校教育施設等整備事業債等の元金償還が開始となったことにより、元利償還金等は増加した。算入公債費等は、合併特例事業債、補正予算債、減税補塡債償還費などの算入公債費が減少したことにより、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引き続き、充当可能財源等が将来負担額を上回ったため算出されなかった。今後は、学校施設の整備改修事業等への起債発行により将来負担額が増加することが見込まれるため、事業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学校施設の整備改修等、総合計画実施計画事業、ふるさとづくり寄附金対象事業、公共施設等総合管理計画事業、森林環境整備事業の実施、及び起債の償還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に伴い、教育施設施設建設準備基金、まちづくり基金、ふるさとづくり基金、公共施設等総合管理基金、森林環境整備基金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減債基金、財政調整基金を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1,498,933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千円取り崩した。一方、各基金の運用益、ふるさとづくり寄付金等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1,147,816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千円を積み立てた。この結果、基金全体としては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351,116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児童生徒数の増加による学校施設の整備改修や老朽化による公共施設の更新等の大型事業に伴い、今後も基金取り崩しの増加が見込まれるが、計画的な基金の積み立て・取り崩しを行い、健全な財政運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・まちづくり基金：福津市総合計画に掲げる目的を達成するために必要な事業、地域住民の一体感の醸成に資すると認められる事業などの実施のため。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・教育施設建設準備基金：教育施設の建設準備金として、建設費の不足を生じたときの財源として充当するため。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・文化振興基金：郷土の文化と芸術の振興を図るため。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・ふるさとづくり基金：受領したふるさとづくり寄附金を積み立て、寄附者の意向を反映した事業を実施するため。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・太陽光発電設備管理基金：福岡県公共施設防災拠点等再生可能エネルギー導入推進費補助金を活用して設置した太陽光発電設備の維持管理及び更新に</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係る事業を円滑に実施するため。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・公共施設等総合管理基金：公共施設等総合管理計画に基づいた公共施設等の計画的な保全及び更新のため。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・森林環境整備基金：森林環境の整備及びその促進のため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4,957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千円と財政調整基金から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104,500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千円を積み立て、まちづくり計画実施計画事業として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383,900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○教育施設建設準備基金：運用益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千円を積み立て、学校施設改修等に伴い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230,500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○ふるさとづくり基金：令和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646,969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千円を取り崩し、寄附者が指定した令和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年度の事業に充当した。また、令和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年度に受けた寄附金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522,660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千円及び運用益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○太陽光発電設備管理基金：売電収入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11,956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千円を積み立て、公共施設の改修、補修等に伴い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122,700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○森林環境整備基金：森林環境譲与税</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9,122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千円及び運用収益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千円を積み立て、森林環境の整備・促進事業に伴い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10,189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各基金の設置目的に応じた事業実施のために、適正な積み立て・取り崩しを行う。</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11,248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千円と昨年度の決算剰余金の一部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416,344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千円を積み立て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て、まちづくり基金への積み立てのため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104,500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年度中の資金調達としてのみ一時的な繰入を行い、決算剰余金の一部を積み立てることを原則、基本方針としている。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普通交付税のうち臨時財政対策債償還基金費として追加交付された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60,461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千円と運用益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3,165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千円を積み立て、臨時財政対策債の償還に伴い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公債費を計画的に償還し将来の負担を軽減するため、引き続き運用益を積み立てていく。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68,793
68,200
52.76
29,978,376
29,345,963
550,231
15,027,103
18,257,766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ポイント上昇し、償却が進んでいることを示しているものの、類似団体平均よりもやや低い水準にある。平成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年度に策定した公共施設等総合管理計画において、公共施設等の更新・改修等にかかる費用を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％圧縮することを目標としており、令和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年度に策定した個別施設計画に基づき、施設の維持管理を適切に行っていく。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3" name="直線コネクタ 72"/>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4"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5" name="直線コネクタ 74"/>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6"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7" name="直線コネクタ 76"/>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8" name="有形固定資産減価償却率平均値テキスト"/>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9" name="フローチャート: 判断 78"/>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0" name="フローチャート: 判断 79"/>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1" name="フローチャート: 判断 80"/>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2" name="フローチャート: 判断 81"/>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3" name="フローチャート: 判断 82"/>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70273</xdr:rowOff>
    </xdr:from>
    <xdr:to>
      <xdr:col>23</xdr:col>
      <xdr:colOff>136525</xdr:colOff>
      <xdr:row>31</xdr:row>
      <xdr:rowOff>423</xdr:rowOff>
    </xdr:to>
    <xdr:sp macro="" textlink="">
      <xdr:nvSpPr>
        <xdr:cNvPr id="89" name="楕円 88"/>
        <xdr:cNvSpPr/>
      </xdr:nvSpPr>
      <xdr:spPr>
        <a:xfrm>
          <a:off x="47117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93150</xdr:rowOff>
    </xdr:from>
    <xdr:ext cx="405111" cy="259045"/>
    <xdr:sp macro="" textlink="">
      <xdr:nvSpPr>
        <xdr:cNvPr id="90" name="有形固定資産減価償却率該当値テキスト"/>
        <xdr:cNvSpPr txBox="1"/>
      </xdr:nvSpPr>
      <xdr:spPr>
        <a:xfrm>
          <a:off x="4813300" y="583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91" name="楕円 90"/>
        <xdr:cNvSpPr/>
      </xdr:nvSpPr>
      <xdr:spPr>
        <a:xfrm>
          <a:off x="4000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121073</xdr:rowOff>
    </xdr:to>
    <xdr:cxnSp macro="">
      <xdr:nvCxnSpPr>
        <xdr:cNvPr id="92" name="直線コネクタ 91"/>
        <xdr:cNvCxnSpPr/>
      </xdr:nvCxnSpPr>
      <xdr:spPr>
        <a:xfrm>
          <a:off x="4051300" y="600371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93" name="楕円 92"/>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88688</xdr:rowOff>
    </xdr:to>
    <xdr:cxnSp macro="">
      <xdr:nvCxnSpPr>
        <xdr:cNvPr id="94" name="直線コネクタ 93"/>
        <xdr:cNvCxnSpPr/>
      </xdr:nvCxnSpPr>
      <xdr:spPr>
        <a:xfrm>
          <a:off x="3289300" y="598932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169757</xdr:rowOff>
    </xdr:from>
    <xdr:to>
      <xdr:col>11</xdr:col>
      <xdr:colOff>187325</xdr:colOff>
      <xdr:row>30</xdr:row>
      <xdr:rowOff>99907</xdr:rowOff>
    </xdr:to>
    <xdr:sp macro="" textlink="">
      <xdr:nvSpPr>
        <xdr:cNvPr id="95" name="楕円 94"/>
        <xdr:cNvSpPr/>
      </xdr:nvSpPr>
      <xdr:spPr>
        <a:xfrm>
          <a:off x="2476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49107</xdr:rowOff>
    </xdr:from>
    <xdr:to>
      <xdr:col>15</xdr:col>
      <xdr:colOff>136525</xdr:colOff>
      <xdr:row>30</xdr:row>
      <xdr:rowOff>74295</xdr:rowOff>
    </xdr:to>
    <xdr:cxnSp macro="">
      <xdr:nvCxnSpPr>
        <xdr:cNvPr id="96" name="直線コネクタ 95"/>
        <xdr:cNvCxnSpPr/>
      </xdr:nvCxnSpPr>
      <xdr:spPr>
        <a:xfrm>
          <a:off x="2527300" y="596413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115782</xdr:rowOff>
    </xdr:from>
    <xdr:to>
      <xdr:col>7</xdr:col>
      <xdr:colOff>187325</xdr:colOff>
      <xdr:row>30</xdr:row>
      <xdr:rowOff>45932</xdr:rowOff>
    </xdr:to>
    <xdr:sp macro="" textlink="">
      <xdr:nvSpPr>
        <xdr:cNvPr id="97" name="楕円 96"/>
        <xdr:cNvSpPr/>
      </xdr:nvSpPr>
      <xdr:spPr>
        <a:xfrm>
          <a:off x="1714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166582</xdr:rowOff>
    </xdr:from>
    <xdr:to>
      <xdr:col>11</xdr:col>
      <xdr:colOff>136525</xdr:colOff>
      <xdr:row>30</xdr:row>
      <xdr:rowOff>49107</xdr:rowOff>
    </xdr:to>
    <xdr:cxnSp macro="">
      <xdr:nvCxnSpPr>
        <xdr:cNvPr id="98" name="直線コネクタ 97"/>
        <xdr:cNvCxnSpPr/>
      </xdr:nvCxnSpPr>
      <xdr:spPr>
        <a:xfrm>
          <a:off x="1765300" y="591015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9" name="n_1aveValue有形固定資産減価償却率"/>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0" name="n_2aveValue有形固定資産減価償却率"/>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1" name="n_3aveValue有形固定資産減価償却率"/>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2" name="n_4aveValue有形固定資産減価償却率"/>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103" name="n_1mainValue有形固定資産減価償却率"/>
        <xdr:cNvSpPr txBox="1"/>
      </xdr:nvSpPr>
      <xdr:spPr>
        <a:xfrm>
          <a:off x="38360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104" name="n_2mainValue有形固定資産減価償却率"/>
        <xdr:cNvSpPr txBox="1"/>
      </xdr:nvSpPr>
      <xdr:spPr>
        <a:xfrm>
          <a:off x="3086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116434</xdr:rowOff>
    </xdr:from>
    <xdr:ext cx="405111" cy="259045"/>
    <xdr:sp macro="" textlink="">
      <xdr:nvSpPr>
        <xdr:cNvPr id="105" name="n_3mainValue有形固定資産減価償却率"/>
        <xdr:cNvSpPr txBox="1"/>
      </xdr:nvSpPr>
      <xdr:spPr>
        <a:xfrm>
          <a:off x="2324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62459</xdr:rowOff>
    </xdr:from>
    <xdr:ext cx="405111" cy="259045"/>
    <xdr:sp macro="" textlink="">
      <xdr:nvSpPr>
        <xdr:cNvPr id="106" name="n_4mainValue有形固定資産減価償却率"/>
        <xdr:cNvSpPr txBox="1"/>
      </xdr:nvSpPr>
      <xdr:spPr>
        <a:xfrm>
          <a:off x="1562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。公営企業債等繰入見込額はここ数年減少傾向にあるものの、地方債残高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今後は学校施設の整備改修に係る起債や物件費の増加が続くことが想定されるため、引き続き経常経費の削減に努める。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5" name="直線コネクタ 134"/>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6"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7" name="直線コネクタ 136"/>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0" name="債務償還比率平均値テキスト"/>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1" name="フローチャート: 判断 140"/>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2" name="フローチャート: 判断 141"/>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3" name="フローチャート: 判断 142"/>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4" name="フローチャート: 判断 143"/>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5" name="フローチャート: 判断 144"/>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162009</xdr:rowOff>
    </xdr:from>
    <xdr:to>
      <xdr:col>76</xdr:col>
      <xdr:colOff>73025</xdr:colOff>
      <xdr:row>29</xdr:row>
      <xdr:rowOff>92159</xdr:rowOff>
    </xdr:to>
    <xdr:sp macro="" textlink="">
      <xdr:nvSpPr>
        <xdr:cNvPr id="151" name="楕円 150"/>
        <xdr:cNvSpPr/>
      </xdr:nvSpPr>
      <xdr:spPr>
        <a:xfrm>
          <a:off x="14744700" y="57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13436</xdr:rowOff>
    </xdr:from>
    <xdr:ext cx="469744" cy="259045"/>
    <xdr:sp macro="" textlink="">
      <xdr:nvSpPr>
        <xdr:cNvPr id="152" name="債務償還比率該当値テキスト"/>
        <xdr:cNvSpPr txBox="1"/>
      </xdr:nvSpPr>
      <xdr:spPr>
        <a:xfrm>
          <a:off x="14846300" y="558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155533</xdr:rowOff>
    </xdr:from>
    <xdr:to>
      <xdr:col>72</xdr:col>
      <xdr:colOff>123825</xdr:colOff>
      <xdr:row>29</xdr:row>
      <xdr:rowOff>85683</xdr:rowOff>
    </xdr:to>
    <xdr:sp macro="" textlink="">
      <xdr:nvSpPr>
        <xdr:cNvPr id="153" name="楕円 152"/>
        <xdr:cNvSpPr/>
      </xdr:nvSpPr>
      <xdr:spPr>
        <a:xfrm>
          <a:off x="14033500" y="57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34883</xdr:rowOff>
    </xdr:from>
    <xdr:to>
      <xdr:col>76</xdr:col>
      <xdr:colOff>22225</xdr:colOff>
      <xdr:row>29</xdr:row>
      <xdr:rowOff>41359</xdr:rowOff>
    </xdr:to>
    <xdr:cxnSp macro="">
      <xdr:nvCxnSpPr>
        <xdr:cNvPr id="154" name="直線コネクタ 153"/>
        <xdr:cNvCxnSpPr/>
      </xdr:nvCxnSpPr>
      <xdr:spPr>
        <a:xfrm>
          <a:off x="14084300" y="5778458"/>
          <a:ext cx="71120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158411</xdr:rowOff>
    </xdr:from>
    <xdr:to>
      <xdr:col>68</xdr:col>
      <xdr:colOff>123825</xdr:colOff>
      <xdr:row>29</xdr:row>
      <xdr:rowOff>88561</xdr:rowOff>
    </xdr:to>
    <xdr:sp macro="" textlink="">
      <xdr:nvSpPr>
        <xdr:cNvPr id="155" name="楕円 154"/>
        <xdr:cNvSpPr/>
      </xdr:nvSpPr>
      <xdr:spPr>
        <a:xfrm>
          <a:off x="13271500" y="573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34883</xdr:rowOff>
    </xdr:from>
    <xdr:to>
      <xdr:col>72</xdr:col>
      <xdr:colOff>73025</xdr:colOff>
      <xdr:row>29</xdr:row>
      <xdr:rowOff>37761</xdr:rowOff>
    </xdr:to>
    <xdr:cxnSp macro="">
      <xdr:nvCxnSpPr>
        <xdr:cNvPr id="156" name="直線コネクタ 155"/>
        <xdr:cNvCxnSpPr/>
      </xdr:nvCxnSpPr>
      <xdr:spPr>
        <a:xfrm flipV="1">
          <a:off x="13322300" y="5778458"/>
          <a:ext cx="762000" cy="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57" name="楕円 156"/>
        <xdr:cNvSpPr/>
      </xdr:nvSpPr>
      <xdr:spPr>
        <a:xfrm>
          <a:off x="12509500" y="60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37761</xdr:rowOff>
    </xdr:from>
    <xdr:to>
      <xdr:col>68</xdr:col>
      <xdr:colOff>73025</xdr:colOff>
      <xdr:row>30</xdr:row>
      <xdr:rowOff>158496</xdr:rowOff>
    </xdr:to>
    <xdr:cxnSp macro="">
      <xdr:nvCxnSpPr>
        <xdr:cNvPr id="158" name="直線コネクタ 157"/>
        <xdr:cNvCxnSpPr/>
      </xdr:nvCxnSpPr>
      <xdr:spPr>
        <a:xfrm flipV="1">
          <a:off x="12560300" y="5781336"/>
          <a:ext cx="762000" cy="29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6174</xdr:rowOff>
    </xdr:from>
    <xdr:to>
      <xdr:col>60</xdr:col>
      <xdr:colOff>123825</xdr:colOff>
      <xdr:row>31</xdr:row>
      <xdr:rowOff>107774</xdr:rowOff>
    </xdr:to>
    <xdr:sp macro="" textlink="">
      <xdr:nvSpPr>
        <xdr:cNvPr id="159" name="楕円 158"/>
        <xdr:cNvSpPr/>
      </xdr:nvSpPr>
      <xdr:spPr>
        <a:xfrm>
          <a:off x="11747500" y="609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158496</xdr:rowOff>
    </xdr:from>
    <xdr:to>
      <xdr:col>64</xdr:col>
      <xdr:colOff>73025</xdr:colOff>
      <xdr:row>31</xdr:row>
      <xdr:rowOff>56974</xdr:rowOff>
    </xdr:to>
    <xdr:cxnSp macro="">
      <xdr:nvCxnSpPr>
        <xdr:cNvPr id="160" name="直線コネクタ 159"/>
        <xdr:cNvCxnSpPr/>
      </xdr:nvCxnSpPr>
      <xdr:spPr>
        <a:xfrm flipV="1">
          <a:off x="11798300" y="6073521"/>
          <a:ext cx="762000" cy="6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1" name="n_1aveValue債務償還比率"/>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2" name="n_2aveValue債務償還比率"/>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63" name="n_3aveValue債務償還比率"/>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64" name="n_4aveValue債務償還比率"/>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102210</xdr:rowOff>
    </xdr:from>
    <xdr:ext cx="469744" cy="259045"/>
    <xdr:sp macro="" textlink="">
      <xdr:nvSpPr>
        <xdr:cNvPr id="165" name="n_1mainValue債務償還比率"/>
        <xdr:cNvSpPr txBox="1"/>
      </xdr:nvSpPr>
      <xdr:spPr>
        <a:xfrm>
          <a:off x="138367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105088</xdr:rowOff>
    </xdr:from>
    <xdr:ext cx="469744" cy="259045"/>
    <xdr:sp macro="" textlink="">
      <xdr:nvSpPr>
        <xdr:cNvPr id="166" name="n_2mainValue債務償還比率"/>
        <xdr:cNvSpPr txBox="1"/>
      </xdr:nvSpPr>
      <xdr:spPr>
        <a:xfrm>
          <a:off x="13087427" y="55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28973</xdr:rowOff>
    </xdr:from>
    <xdr:ext cx="469744" cy="259045"/>
    <xdr:sp macro="" textlink="">
      <xdr:nvSpPr>
        <xdr:cNvPr id="167" name="n_3mainValue債務償還比率"/>
        <xdr:cNvSpPr txBox="1"/>
      </xdr:nvSpPr>
      <xdr:spPr>
        <a:xfrm>
          <a:off x="12325427" y="61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98901</xdr:rowOff>
    </xdr:from>
    <xdr:ext cx="469744" cy="259045"/>
    <xdr:sp macro="" textlink="">
      <xdr:nvSpPr>
        <xdr:cNvPr id="168" name="n_4mainValue債務償還比率"/>
        <xdr:cNvSpPr txBox="1"/>
      </xdr:nvSpPr>
      <xdr:spPr>
        <a:xfrm>
          <a:off x="11563427" y="618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68,793
68,200
52.76
29,978,376
29,345,963
550,231
15,027,103
18,257,766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3" name="楕円 72"/>
        <xdr:cNvSpPr/>
      </xdr:nvSpPr>
      <xdr:spPr>
        <a:xfrm>
          <a:off x="4584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74947</xdr:rowOff>
    </xdr:from>
    <xdr:ext cx="405111" cy="259045"/>
    <xdr:sp macro="" textlink="">
      <xdr:nvSpPr>
        <xdr:cNvPr id="74" name="【道路】&#10;有形固定資産減価償却率該当値テキスト"/>
        <xdr:cNvSpPr txBox="1"/>
      </xdr:nvSpPr>
      <xdr:spPr>
        <a:xfrm>
          <a:off x="4673600"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17780</xdr:rowOff>
    </xdr:from>
    <xdr:to>
      <xdr:col>20</xdr:col>
      <xdr:colOff>38100</xdr:colOff>
      <xdr:row>38</xdr:row>
      <xdr:rowOff>119380</xdr:rowOff>
    </xdr:to>
    <xdr:sp macro="" textlink="">
      <xdr:nvSpPr>
        <xdr:cNvPr id="75" name="楕円 74"/>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68580</xdr:rowOff>
    </xdr:from>
    <xdr:to>
      <xdr:col>24</xdr:col>
      <xdr:colOff>63500</xdr:colOff>
      <xdr:row>38</xdr:row>
      <xdr:rowOff>102870</xdr:rowOff>
    </xdr:to>
    <xdr:cxnSp macro="">
      <xdr:nvCxnSpPr>
        <xdr:cNvPr id="76" name="直線コネクタ 75"/>
        <xdr:cNvCxnSpPr/>
      </xdr:nvCxnSpPr>
      <xdr:spPr>
        <a:xfrm>
          <a:off x="3797300" y="65836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68580</xdr:rowOff>
    </xdr:to>
    <xdr:cxnSp macro="">
      <xdr:nvCxnSpPr>
        <xdr:cNvPr id="78" name="直線コネクタ 77"/>
        <xdr:cNvCxnSpPr/>
      </xdr:nvCxnSpPr>
      <xdr:spPr>
        <a:xfrm>
          <a:off x="2908300" y="6549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165735</xdr:rowOff>
    </xdr:from>
    <xdr:to>
      <xdr:col>15</xdr:col>
      <xdr:colOff>50800</xdr:colOff>
      <xdr:row>38</xdr:row>
      <xdr:rowOff>34290</xdr:rowOff>
    </xdr:to>
    <xdr:cxnSp macro="">
      <xdr:nvCxnSpPr>
        <xdr:cNvPr id="80" name="直線コネクタ 79"/>
        <xdr:cNvCxnSpPr/>
      </xdr:nvCxnSpPr>
      <xdr:spPr>
        <a:xfrm>
          <a:off x="2019300" y="6509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76835</xdr:rowOff>
    </xdr:from>
    <xdr:to>
      <xdr:col>6</xdr:col>
      <xdr:colOff>38100</xdr:colOff>
      <xdr:row>38</xdr:row>
      <xdr:rowOff>6985</xdr:rowOff>
    </xdr:to>
    <xdr:sp macro="" textlink="">
      <xdr:nvSpPr>
        <xdr:cNvPr id="81" name="楕円 80"/>
        <xdr:cNvSpPr/>
      </xdr:nvSpPr>
      <xdr:spPr>
        <a:xfrm>
          <a:off x="1079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127635</xdr:rowOff>
    </xdr:from>
    <xdr:to>
      <xdr:col>10</xdr:col>
      <xdr:colOff>114300</xdr:colOff>
      <xdr:row>37</xdr:row>
      <xdr:rowOff>165735</xdr:rowOff>
    </xdr:to>
    <xdr:cxnSp macro="">
      <xdr:nvCxnSpPr>
        <xdr:cNvPr id="82" name="直線コネクタ 81"/>
        <xdr:cNvCxnSpPr/>
      </xdr:nvCxnSpPr>
      <xdr:spPr>
        <a:xfrm>
          <a:off x="1130300" y="6471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135907</xdr:rowOff>
    </xdr:from>
    <xdr:ext cx="405111" cy="259045"/>
    <xdr:sp macro="" textlink="">
      <xdr:nvSpPr>
        <xdr:cNvPr id="87" name="n_1mainValue【道路】&#10;有形固定資産減価償却率"/>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88" name="n_2main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9" name="n_3mainValue【道路】&#10;有形固定資産減価償却率"/>
        <xdr:cNvSpPr txBox="1"/>
      </xdr:nvSpPr>
      <xdr:spPr>
        <a:xfrm>
          <a:off x="1816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90" name="n_4mainValue【道路】&#10;有形固定資産減価償却率"/>
        <xdr:cNvSpPr txBox="1"/>
      </xdr:nvSpPr>
      <xdr:spPr>
        <a:xfrm>
          <a:off x="927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33439</xdr:rowOff>
    </xdr:from>
    <xdr:to>
      <xdr:col>55</xdr:col>
      <xdr:colOff>50800</xdr:colOff>
      <xdr:row>40</xdr:row>
      <xdr:rowOff>135039</xdr:rowOff>
    </xdr:to>
    <xdr:sp macro="" textlink="">
      <xdr:nvSpPr>
        <xdr:cNvPr id="130" name="楕円 129"/>
        <xdr:cNvSpPr/>
      </xdr:nvSpPr>
      <xdr:spPr>
        <a:xfrm>
          <a:off x="10426700" y="689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56316</xdr:rowOff>
    </xdr:from>
    <xdr:ext cx="469744" cy="259045"/>
    <xdr:sp macro="" textlink="">
      <xdr:nvSpPr>
        <xdr:cNvPr id="131" name="【道路】&#10;一人当たり延長該当値テキスト"/>
        <xdr:cNvSpPr txBox="1"/>
      </xdr:nvSpPr>
      <xdr:spPr>
        <a:xfrm>
          <a:off x="10515600" y="674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33096</xdr:rowOff>
    </xdr:from>
    <xdr:to>
      <xdr:col>50</xdr:col>
      <xdr:colOff>165100</xdr:colOff>
      <xdr:row>40</xdr:row>
      <xdr:rowOff>134696</xdr:rowOff>
    </xdr:to>
    <xdr:sp macro="" textlink="">
      <xdr:nvSpPr>
        <xdr:cNvPr id="132" name="楕円 131"/>
        <xdr:cNvSpPr/>
      </xdr:nvSpPr>
      <xdr:spPr>
        <a:xfrm>
          <a:off x="9588500" y="689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83896</xdr:rowOff>
    </xdr:from>
    <xdr:to>
      <xdr:col>55</xdr:col>
      <xdr:colOff>0</xdr:colOff>
      <xdr:row>40</xdr:row>
      <xdr:rowOff>84239</xdr:rowOff>
    </xdr:to>
    <xdr:cxnSp macro="">
      <xdr:nvCxnSpPr>
        <xdr:cNvPr id="133" name="直線コネクタ 132"/>
        <xdr:cNvCxnSpPr/>
      </xdr:nvCxnSpPr>
      <xdr:spPr>
        <a:xfrm>
          <a:off x="9639300" y="6941896"/>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30582</xdr:rowOff>
    </xdr:from>
    <xdr:to>
      <xdr:col>46</xdr:col>
      <xdr:colOff>38100</xdr:colOff>
      <xdr:row>40</xdr:row>
      <xdr:rowOff>132182</xdr:rowOff>
    </xdr:to>
    <xdr:sp macro="" textlink="">
      <xdr:nvSpPr>
        <xdr:cNvPr id="134" name="楕円 133"/>
        <xdr:cNvSpPr/>
      </xdr:nvSpPr>
      <xdr:spPr>
        <a:xfrm>
          <a:off x="8699500" y="68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81382</xdr:rowOff>
    </xdr:from>
    <xdr:to>
      <xdr:col>50</xdr:col>
      <xdr:colOff>114300</xdr:colOff>
      <xdr:row>40</xdr:row>
      <xdr:rowOff>83896</xdr:rowOff>
    </xdr:to>
    <xdr:cxnSp macro="">
      <xdr:nvCxnSpPr>
        <xdr:cNvPr id="135" name="直線コネクタ 134"/>
        <xdr:cNvCxnSpPr/>
      </xdr:nvCxnSpPr>
      <xdr:spPr>
        <a:xfrm>
          <a:off x="8750300" y="693938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28524</xdr:rowOff>
    </xdr:from>
    <xdr:to>
      <xdr:col>41</xdr:col>
      <xdr:colOff>101600</xdr:colOff>
      <xdr:row>40</xdr:row>
      <xdr:rowOff>130124</xdr:rowOff>
    </xdr:to>
    <xdr:sp macro="" textlink="">
      <xdr:nvSpPr>
        <xdr:cNvPr id="136" name="楕円 135"/>
        <xdr:cNvSpPr/>
      </xdr:nvSpPr>
      <xdr:spPr>
        <a:xfrm>
          <a:off x="7810500" y="68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79324</xdr:rowOff>
    </xdr:from>
    <xdr:to>
      <xdr:col>45</xdr:col>
      <xdr:colOff>177800</xdr:colOff>
      <xdr:row>40</xdr:row>
      <xdr:rowOff>81382</xdr:rowOff>
    </xdr:to>
    <xdr:cxnSp macro="">
      <xdr:nvCxnSpPr>
        <xdr:cNvPr id="137" name="直線コネクタ 136"/>
        <xdr:cNvCxnSpPr/>
      </xdr:nvCxnSpPr>
      <xdr:spPr>
        <a:xfrm>
          <a:off x="7861300" y="6937324"/>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23723</xdr:rowOff>
    </xdr:from>
    <xdr:to>
      <xdr:col>36</xdr:col>
      <xdr:colOff>165100</xdr:colOff>
      <xdr:row>40</xdr:row>
      <xdr:rowOff>125323</xdr:rowOff>
    </xdr:to>
    <xdr:sp macro="" textlink="">
      <xdr:nvSpPr>
        <xdr:cNvPr id="138" name="楕円 137"/>
        <xdr:cNvSpPr/>
      </xdr:nvSpPr>
      <xdr:spPr>
        <a:xfrm>
          <a:off x="6921500" y="68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74523</xdr:rowOff>
    </xdr:from>
    <xdr:to>
      <xdr:col>41</xdr:col>
      <xdr:colOff>50800</xdr:colOff>
      <xdr:row>40</xdr:row>
      <xdr:rowOff>79324</xdr:rowOff>
    </xdr:to>
    <xdr:cxnSp macro="">
      <xdr:nvCxnSpPr>
        <xdr:cNvPr id="139" name="直線コネクタ 138"/>
        <xdr:cNvCxnSpPr/>
      </xdr:nvCxnSpPr>
      <xdr:spPr>
        <a:xfrm>
          <a:off x="6972300" y="693252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151223</xdr:rowOff>
    </xdr:from>
    <xdr:ext cx="469744" cy="259045"/>
    <xdr:sp macro="" textlink="">
      <xdr:nvSpPr>
        <xdr:cNvPr id="144" name="n_1mainValue【道路】&#10;一人当たり延長"/>
        <xdr:cNvSpPr txBox="1"/>
      </xdr:nvSpPr>
      <xdr:spPr>
        <a:xfrm>
          <a:off x="9391727" y="666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148709</xdr:rowOff>
    </xdr:from>
    <xdr:ext cx="469744" cy="259045"/>
    <xdr:sp macro="" textlink="">
      <xdr:nvSpPr>
        <xdr:cNvPr id="145" name="n_2mainValue【道路】&#10;一人当たり延長"/>
        <xdr:cNvSpPr txBox="1"/>
      </xdr:nvSpPr>
      <xdr:spPr>
        <a:xfrm>
          <a:off x="8515427" y="666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146651</xdr:rowOff>
    </xdr:from>
    <xdr:ext cx="469744" cy="259045"/>
    <xdr:sp macro="" textlink="">
      <xdr:nvSpPr>
        <xdr:cNvPr id="146" name="n_3mainValue【道路】&#10;一人当たり延長"/>
        <xdr:cNvSpPr txBox="1"/>
      </xdr:nvSpPr>
      <xdr:spPr>
        <a:xfrm>
          <a:off x="7626427" y="666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141850</xdr:rowOff>
    </xdr:from>
    <xdr:ext cx="469744" cy="259045"/>
    <xdr:sp macro="" textlink="">
      <xdr:nvSpPr>
        <xdr:cNvPr id="147" name="n_4mainValue【道路】&#10;一人当たり延長"/>
        <xdr:cNvSpPr txBox="1"/>
      </xdr:nvSpPr>
      <xdr:spPr>
        <a:xfrm>
          <a:off x="6737427" y="665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189" name="楕円 188"/>
        <xdr:cNvSpPr/>
      </xdr:nvSpPr>
      <xdr:spPr>
        <a:xfrm>
          <a:off x="4584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9633</xdr:rowOff>
    </xdr:from>
    <xdr:ext cx="405111" cy="259045"/>
    <xdr:sp macro="" textlink="">
      <xdr:nvSpPr>
        <xdr:cNvPr id="190" name="【橋りょう・トンネル】&#10;有形固定資産減価償却率該当値テキスト"/>
        <xdr:cNvSpPr txBox="1"/>
      </xdr:nvSpPr>
      <xdr:spPr>
        <a:xfrm>
          <a:off x="4673600" y="1012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169635</xdr:rowOff>
    </xdr:from>
    <xdr:to>
      <xdr:col>20</xdr:col>
      <xdr:colOff>38100</xdr:colOff>
      <xdr:row>60</xdr:row>
      <xdr:rowOff>99785</xdr:rowOff>
    </xdr:to>
    <xdr:sp macro="" textlink="">
      <xdr:nvSpPr>
        <xdr:cNvPr id="191" name="楕円 190"/>
        <xdr:cNvSpPr/>
      </xdr:nvSpPr>
      <xdr:spPr>
        <a:xfrm>
          <a:off x="3746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48985</xdr:rowOff>
    </xdr:to>
    <xdr:cxnSp macro="">
      <xdr:nvCxnSpPr>
        <xdr:cNvPr id="192" name="直線コネクタ 191"/>
        <xdr:cNvCxnSpPr/>
      </xdr:nvCxnSpPr>
      <xdr:spPr>
        <a:xfrm flipV="1">
          <a:off x="3797300" y="1032455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148409</xdr:rowOff>
    </xdr:from>
    <xdr:to>
      <xdr:col>15</xdr:col>
      <xdr:colOff>101600</xdr:colOff>
      <xdr:row>60</xdr:row>
      <xdr:rowOff>78559</xdr:rowOff>
    </xdr:to>
    <xdr:sp macro="" textlink="">
      <xdr:nvSpPr>
        <xdr:cNvPr id="193" name="楕円 192"/>
        <xdr:cNvSpPr/>
      </xdr:nvSpPr>
      <xdr:spPr>
        <a:xfrm>
          <a:off x="2857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48985</xdr:rowOff>
    </xdr:to>
    <xdr:cxnSp macro="">
      <xdr:nvCxnSpPr>
        <xdr:cNvPr id="194" name="直線コネクタ 193"/>
        <xdr:cNvCxnSpPr/>
      </xdr:nvCxnSpPr>
      <xdr:spPr>
        <a:xfrm>
          <a:off x="2908300" y="1031475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5" name="楕円 194"/>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27759</xdr:rowOff>
    </xdr:to>
    <xdr:cxnSp macro="">
      <xdr:nvCxnSpPr>
        <xdr:cNvPr id="196" name="直線コネクタ 195"/>
        <xdr:cNvCxnSpPr/>
      </xdr:nvCxnSpPr>
      <xdr:spPr>
        <a:xfrm>
          <a:off x="2019300" y="1028700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7" name="楕円 196"/>
        <xdr:cNvSpPr/>
      </xdr:nvSpPr>
      <xdr:spPr>
        <a:xfrm>
          <a:off x="1079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4899</xdr:rowOff>
    </xdr:to>
    <xdr:cxnSp macro="">
      <xdr:nvCxnSpPr>
        <xdr:cNvPr id="198" name="直線コネクタ 197"/>
        <xdr:cNvCxnSpPr/>
      </xdr:nvCxnSpPr>
      <xdr:spPr>
        <a:xfrm flipV="1">
          <a:off x="1130300" y="102870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116312</xdr:rowOff>
    </xdr:from>
    <xdr:ext cx="405111" cy="259045"/>
    <xdr:sp macro="" textlink="">
      <xdr:nvSpPr>
        <xdr:cNvPr id="203" name="n_1mainValue【橋りょう・トンネル】&#10;有形固定資産減価償却率"/>
        <xdr:cNvSpPr txBox="1"/>
      </xdr:nvSpPr>
      <xdr:spPr>
        <a:xfrm>
          <a:off x="3582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95086</xdr:rowOff>
    </xdr:from>
    <xdr:ext cx="405111" cy="259045"/>
    <xdr:sp macro="" textlink="">
      <xdr:nvSpPr>
        <xdr:cNvPr id="204" name="n_2mainValue【橋りょう・トンネル】&#10;有形固定資産減価償却率"/>
        <xdr:cNvSpPr txBox="1"/>
      </xdr:nvSpPr>
      <xdr:spPr>
        <a:xfrm>
          <a:off x="2705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5" name="n_3main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6" name="n_4mainValue【橋りょう・トンネル】&#10;有形固定資産減価償却率"/>
        <xdr:cNvSpPr txBox="1"/>
      </xdr:nvSpPr>
      <xdr:spPr>
        <a:xfrm>
          <a:off x="927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111003</xdr:rowOff>
    </xdr:from>
    <xdr:to>
      <xdr:col>55</xdr:col>
      <xdr:colOff>50800</xdr:colOff>
      <xdr:row>64</xdr:row>
      <xdr:rowOff>41153</xdr:rowOff>
    </xdr:to>
    <xdr:sp macro="" textlink="">
      <xdr:nvSpPr>
        <xdr:cNvPr id="246" name="楕円 245"/>
        <xdr:cNvSpPr/>
      </xdr:nvSpPr>
      <xdr:spPr>
        <a:xfrm>
          <a:off x="10426700" y="109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36736</xdr:rowOff>
    </xdr:from>
    <xdr:ext cx="534377" cy="259045"/>
    <xdr:sp macro="" textlink="">
      <xdr:nvSpPr>
        <xdr:cNvPr id="247" name="【橋りょう・トンネル】&#10;一人当たり有形固定資産（償却資産）額該当値テキスト"/>
        <xdr:cNvSpPr txBox="1"/>
      </xdr:nvSpPr>
      <xdr:spPr>
        <a:xfrm>
          <a:off x="10515600" y="1083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114209</xdr:rowOff>
    </xdr:from>
    <xdr:to>
      <xdr:col>50</xdr:col>
      <xdr:colOff>165100</xdr:colOff>
      <xdr:row>64</xdr:row>
      <xdr:rowOff>44359</xdr:rowOff>
    </xdr:to>
    <xdr:sp macro="" textlink="">
      <xdr:nvSpPr>
        <xdr:cNvPr id="248" name="楕円 247"/>
        <xdr:cNvSpPr/>
      </xdr:nvSpPr>
      <xdr:spPr>
        <a:xfrm>
          <a:off x="9588500" y="109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161803</xdr:rowOff>
    </xdr:from>
    <xdr:to>
      <xdr:col>55</xdr:col>
      <xdr:colOff>0</xdr:colOff>
      <xdr:row>63</xdr:row>
      <xdr:rowOff>165009</xdr:rowOff>
    </xdr:to>
    <xdr:cxnSp macro="">
      <xdr:nvCxnSpPr>
        <xdr:cNvPr id="249" name="直線コネクタ 248"/>
        <xdr:cNvCxnSpPr/>
      </xdr:nvCxnSpPr>
      <xdr:spPr>
        <a:xfrm flipV="1">
          <a:off x="9639300" y="10963153"/>
          <a:ext cx="8382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114026</xdr:rowOff>
    </xdr:from>
    <xdr:to>
      <xdr:col>46</xdr:col>
      <xdr:colOff>38100</xdr:colOff>
      <xdr:row>64</xdr:row>
      <xdr:rowOff>44176</xdr:rowOff>
    </xdr:to>
    <xdr:sp macro="" textlink="">
      <xdr:nvSpPr>
        <xdr:cNvPr id="250" name="楕円 249"/>
        <xdr:cNvSpPr/>
      </xdr:nvSpPr>
      <xdr:spPr>
        <a:xfrm>
          <a:off x="8699500" y="109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164826</xdr:rowOff>
    </xdr:from>
    <xdr:to>
      <xdr:col>50</xdr:col>
      <xdr:colOff>114300</xdr:colOff>
      <xdr:row>63</xdr:row>
      <xdr:rowOff>165009</xdr:rowOff>
    </xdr:to>
    <xdr:cxnSp macro="">
      <xdr:nvCxnSpPr>
        <xdr:cNvPr id="251" name="直線コネクタ 250"/>
        <xdr:cNvCxnSpPr/>
      </xdr:nvCxnSpPr>
      <xdr:spPr>
        <a:xfrm>
          <a:off x="8750300" y="1096617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113294</xdr:rowOff>
    </xdr:from>
    <xdr:to>
      <xdr:col>41</xdr:col>
      <xdr:colOff>101600</xdr:colOff>
      <xdr:row>64</xdr:row>
      <xdr:rowOff>43444</xdr:rowOff>
    </xdr:to>
    <xdr:sp macro="" textlink="">
      <xdr:nvSpPr>
        <xdr:cNvPr id="252" name="楕円 251"/>
        <xdr:cNvSpPr/>
      </xdr:nvSpPr>
      <xdr:spPr>
        <a:xfrm>
          <a:off x="7810500" y="10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164094</xdr:rowOff>
    </xdr:from>
    <xdr:to>
      <xdr:col>45</xdr:col>
      <xdr:colOff>177800</xdr:colOff>
      <xdr:row>63</xdr:row>
      <xdr:rowOff>164826</xdr:rowOff>
    </xdr:to>
    <xdr:cxnSp macro="">
      <xdr:nvCxnSpPr>
        <xdr:cNvPr id="253" name="直線コネクタ 252"/>
        <xdr:cNvCxnSpPr/>
      </xdr:nvCxnSpPr>
      <xdr:spPr>
        <a:xfrm>
          <a:off x="7861300" y="1096544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115208</xdr:rowOff>
    </xdr:from>
    <xdr:to>
      <xdr:col>36</xdr:col>
      <xdr:colOff>165100</xdr:colOff>
      <xdr:row>64</xdr:row>
      <xdr:rowOff>45358</xdr:rowOff>
    </xdr:to>
    <xdr:sp macro="" textlink="">
      <xdr:nvSpPr>
        <xdr:cNvPr id="254" name="楕円 253"/>
        <xdr:cNvSpPr/>
      </xdr:nvSpPr>
      <xdr:spPr>
        <a:xfrm>
          <a:off x="6921500" y="109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164094</xdr:rowOff>
    </xdr:from>
    <xdr:to>
      <xdr:col>41</xdr:col>
      <xdr:colOff>50800</xdr:colOff>
      <xdr:row>63</xdr:row>
      <xdr:rowOff>166008</xdr:rowOff>
    </xdr:to>
    <xdr:cxnSp macro="">
      <xdr:nvCxnSpPr>
        <xdr:cNvPr id="255" name="直線コネクタ 254"/>
        <xdr:cNvCxnSpPr/>
      </xdr:nvCxnSpPr>
      <xdr:spPr>
        <a:xfrm flipV="1">
          <a:off x="6972300" y="10965444"/>
          <a:ext cx="8890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35486</xdr:rowOff>
    </xdr:from>
    <xdr:ext cx="534377" cy="259045"/>
    <xdr:sp macro="" textlink="">
      <xdr:nvSpPr>
        <xdr:cNvPr id="260" name="n_1mainValue【橋りょう・トンネル】&#10;一人当たり有形固定資産（償却資産）額"/>
        <xdr:cNvSpPr txBox="1"/>
      </xdr:nvSpPr>
      <xdr:spPr>
        <a:xfrm>
          <a:off x="9359411" y="1100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35303</xdr:rowOff>
    </xdr:from>
    <xdr:ext cx="534377" cy="259045"/>
    <xdr:sp macro="" textlink="">
      <xdr:nvSpPr>
        <xdr:cNvPr id="261" name="n_2mainValue【橋りょう・トンネル】&#10;一人当たり有形固定資産（償却資産）額"/>
        <xdr:cNvSpPr txBox="1"/>
      </xdr:nvSpPr>
      <xdr:spPr>
        <a:xfrm>
          <a:off x="8483111" y="1100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34571</xdr:rowOff>
    </xdr:from>
    <xdr:ext cx="534377" cy="259045"/>
    <xdr:sp macro="" textlink="">
      <xdr:nvSpPr>
        <xdr:cNvPr id="262" name="n_3mainValue【橋りょう・トンネル】&#10;一人当たり有形固定資産（償却資産）額"/>
        <xdr:cNvSpPr txBox="1"/>
      </xdr:nvSpPr>
      <xdr:spPr>
        <a:xfrm>
          <a:off x="7594111" y="110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36485</xdr:rowOff>
    </xdr:from>
    <xdr:ext cx="534377" cy="259045"/>
    <xdr:sp macro="" textlink="">
      <xdr:nvSpPr>
        <xdr:cNvPr id="263" name="n_4mainValue【橋りょう・トンネル】&#10;一人当たり有形固定資産（償却資産）額"/>
        <xdr:cNvSpPr txBox="1"/>
      </xdr:nvSpPr>
      <xdr:spPr>
        <a:xfrm>
          <a:off x="6705111" y="110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17780</xdr:rowOff>
    </xdr:from>
    <xdr:to>
      <xdr:col>24</xdr:col>
      <xdr:colOff>114300</xdr:colOff>
      <xdr:row>84</xdr:row>
      <xdr:rowOff>119380</xdr:rowOff>
    </xdr:to>
    <xdr:sp macro="" textlink="">
      <xdr:nvSpPr>
        <xdr:cNvPr id="304" name="楕円 303"/>
        <xdr:cNvSpPr/>
      </xdr:nvSpPr>
      <xdr:spPr>
        <a:xfrm>
          <a:off x="45847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167657</xdr:rowOff>
    </xdr:from>
    <xdr:ext cx="405111" cy="259045"/>
    <xdr:sp macro="" textlink="">
      <xdr:nvSpPr>
        <xdr:cNvPr id="305" name="【公営住宅】&#10;有形固定資産減価償却率該当値テキスト"/>
        <xdr:cNvSpPr txBox="1"/>
      </xdr:nvSpPr>
      <xdr:spPr>
        <a:xfrm>
          <a:off x="4673600"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6" name="楕円 305"/>
        <xdr:cNvSpPr/>
      </xdr:nvSpPr>
      <xdr:spPr>
        <a:xfrm>
          <a:off x="3746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68580</xdr:rowOff>
    </xdr:to>
    <xdr:cxnSp macro="">
      <xdr:nvCxnSpPr>
        <xdr:cNvPr id="307" name="直線コネクタ 306"/>
        <xdr:cNvCxnSpPr/>
      </xdr:nvCxnSpPr>
      <xdr:spPr>
        <a:xfrm>
          <a:off x="3797300" y="14439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308" name="楕円 307"/>
        <xdr:cNvSpPr/>
      </xdr:nvSpPr>
      <xdr:spPr>
        <a:xfrm>
          <a:off x="2857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38100</xdr:rowOff>
    </xdr:to>
    <xdr:cxnSp macro="">
      <xdr:nvCxnSpPr>
        <xdr:cNvPr id="309" name="直線コネクタ 308"/>
        <xdr:cNvCxnSpPr/>
      </xdr:nvCxnSpPr>
      <xdr:spPr>
        <a:xfrm>
          <a:off x="2908300" y="144075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93980</xdr:rowOff>
    </xdr:from>
    <xdr:to>
      <xdr:col>10</xdr:col>
      <xdr:colOff>165100</xdr:colOff>
      <xdr:row>84</xdr:row>
      <xdr:rowOff>24130</xdr:rowOff>
    </xdr:to>
    <xdr:sp macro="" textlink="">
      <xdr:nvSpPr>
        <xdr:cNvPr id="310" name="楕円 309"/>
        <xdr:cNvSpPr/>
      </xdr:nvSpPr>
      <xdr:spPr>
        <a:xfrm>
          <a:off x="196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144780</xdr:rowOff>
    </xdr:from>
    <xdr:to>
      <xdr:col>15</xdr:col>
      <xdr:colOff>50800</xdr:colOff>
      <xdr:row>84</xdr:row>
      <xdr:rowOff>5714</xdr:rowOff>
    </xdr:to>
    <xdr:cxnSp macro="">
      <xdr:nvCxnSpPr>
        <xdr:cNvPr id="311" name="直線コネクタ 310"/>
        <xdr:cNvCxnSpPr/>
      </xdr:nvCxnSpPr>
      <xdr:spPr>
        <a:xfrm>
          <a:off x="2019300" y="143751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59689</xdr:rowOff>
    </xdr:from>
    <xdr:to>
      <xdr:col>6</xdr:col>
      <xdr:colOff>38100</xdr:colOff>
      <xdr:row>83</xdr:row>
      <xdr:rowOff>161289</xdr:rowOff>
    </xdr:to>
    <xdr:sp macro="" textlink="">
      <xdr:nvSpPr>
        <xdr:cNvPr id="312" name="楕円 311"/>
        <xdr:cNvSpPr/>
      </xdr:nvSpPr>
      <xdr:spPr>
        <a:xfrm>
          <a:off x="1079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110489</xdr:rowOff>
    </xdr:from>
    <xdr:to>
      <xdr:col>10</xdr:col>
      <xdr:colOff>114300</xdr:colOff>
      <xdr:row>83</xdr:row>
      <xdr:rowOff>144780</xdr:rowOff>
    </xdr:to>
    <xdr:cxnSp macro="">
      <xdr:nvCxnSpPr>
        <xdr:cNvPr id="313" name="直線コネクタ 312"/>
        <xdr:cNvCxnSpPr/>
      </xdr:nvCxnSpPr>
      <xdr:spPr>
        <a:xfrm>
          <a:off x="1130300" y="14340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18" name="n_1mainValue【公営住宅】&#10;有形固定資産減価償却率"/>
        <xdr:cNvSpPr txBox="1"/>
      </xdr:nvSpPr>
      <xdr:spPr>
        <a:xfrm>
          <a:off x="3582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319" name="n_2mainValue【公営住宅】&#10;有形固定資産減価償却率"/>
        <xdr:cNvSpPr txBox="1"/>
      </xdr:nvSpPr>
      <xdr:spPr>
        <a:xfrm>
          <a:off x="2705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15257</xdr:rowOff>
    </xdr:from>
    <xdr:ext cx="405111" cy="259045"/>
    <xdr:sp macro="" textlink="">
      <xdr:nvSpPr>
        <xdr:cNvPr id="320" name="n_3mainValue【公営住宅】&#10;有形固定資産減価償却率"/>
        <xdr:cNvSpPr txBox="1"/>
      </xdr:nvSpPr>
      <xdr:spPr>
        <a:xfrm>
          <a:off x="1816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152416</xdr:rowOff>
    </xdr:from>
    <xdr:ext cx="405111" cy="259045"/>
    <xdr:sp macro="" textlink="">
      <xdr:nvSpPr>
        <xdr:cNvPr id="321" name="n_4mainValue【公営住宅】&#10;有形固定資産減価償却率"/>
        <xdr:cNvSpPr txBox="1"/>
      </xdr:nvSpPr>
      <xdr:spPr>
        <a:xfrm>
          <a:off x="927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143511</xdr:rowOff>
    </xdr:from>
    <xdr:to>
      <xdr:col>55</xdr:col>
      <xdr:colOff>50800</xdr:colOff>
      <xdr:row>86</xdr:row>
      <xdr:rowOff>73661</xdr:rowOff>
    </xdr:to>
    <xdr:sp macro="" textlink="">
      <xdr:nvSpPr>
        <xdr:cNvPr id="361" name="楕円 360"/>
        <xdr:cNvSpPr/>
      </xdr:nvSpPr>
      <xdr:spPr>
        <a:xfrm>
          <a:off x="10426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58438</xdr:rowOff>
    </xdr:from>
    <xdr:ext cx="469744" cy="259045"/>
    <xdr:sp macro="" textlink="">
      <xdr:nvSpPr>
        <xdr:cNvPr id="362" name="【公営住宅】&#10;一人当たり面積該当値テキスト"/>
        <xdr:cNvSpPr txBox="1"/>
      </xdr:nvSpPr>
      <xdr:spPr>
        <a:xfrm>
          <a:off x="10515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143129</xdr:rowOff>
    </xdr:from>
    <xdr:to>
      <xdr:col>50</xdr:col>
      <xdr:colOff>165100</xdr:colOff>
      <xdr:row>86</xdr:row>
      <xdr:rowOff>73279</xdr:rowOff>
    </xdr:to>
    <xdr:sp macro="" textlink="">
      <xdr:nvSpPr>
        <xdr:cNvPr id="363" name="楕円 362"/>
        <xdr:cNvSpPr/>
      </xdr:nvSpPr>
      <xdr:spPr>
        <a:xfrm>
          <a:off x="9588500" y="147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22479</xdr:rowOff>
    </xdr:from>
    <xdr:to>
      <xdr:col>55</xdr:col>
      <xdr:colOff>0</xdr:colOff>
      <xdr:row>86</xdr:row>
      <xdr:rowOff>22861</xdr:rowOff>
    </xdr:to>
    <xdr:cxnSp macro="">
      <xdr:nvCxnSpPr>
        <xdr:cNvPr id="364" name="直線コネクタ 363"/>
        <xdr:cNvCxnSpPr/>
      </xdr:nvCxnSpPr>
      <xdr:spPr>
        <a:xfrm>
          <a:off x="9639300" y="14767179"/>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142367</xdr:rowOff>
    </xdr:from>
    <xdr:to>
      <xdr:col>46</xdr:col>
      <xdr:colOff>38100</xdr:colOff>
      <xdr:row>86</xdr:row>
      <xdr:rowOff>72517</xdr:rowOff>
    </xdr:to>
    <xdr:sp macro="" textlink="">
      <xdr:nvSpPr>
        <xdr:cNvPr id="365" name="楕円 364"/>
        <xdr:cNvSpPr/>
      </xdr:nvSpPr>
      <xdr:spPr>
        <a:xfrm>
          <a:off x="8699500" y="147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21717</xdr:rowOff>
    </xdr:from>
    <xdr:to>
      <xdr:col>50</xdr:col>
      <xdr:colOff>114300</xdr:colOff>
      <xdr:row>86</xdr:row>
      <xdr:rowOff>22479</xdr:rowOff>
    </xdr:to>
    <xdr:cxnSp macro="">
      <xdr:nvCxnSpPr>
        <xdr:cNvPr id="366" name="直線コネクタ 365"/>
        <xdr:cNvCxnSpPr/>
      </xdr:nvCxnSpPr>
      <xdr:spPr>
        <a:xfrm>
          <a:off x="8750300" y="147664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141605</xdr:rowOff>
    </xdr:from>
    <xdr:to>
      <xdr:col>41</xdr:col>
      <xdr:colOff>101600</xdr:colOff>
      <xdr:row>86</xdr:row>
      <xdr:rowOff>71755</xdr:rowOff>
    </xdr:to>
    <xdr:sp macro="" textlink="">
      <xdr:nvSpPr>
        <xdr:cNvPr id="367" name="楕円 366"/>
        <xdr:cNvSpPr/>
      </xdr:nvSpPr>
      <xdr:spPr>
        <a:xfrm>
          <a:off x="7810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20955</xdr:rowOff>
    </xdr:from>
    <xdr:to>
      <xdr:col>45</xdr:col>
      <xdr:colOff>177800</xdr:colOff>
      <xdr:row>86</xdr:row>
      <xdr:rowOff>21717</xdr:rowOff>
    </xdr:to>
    <xdr:cxnSp macro="">
      <xdr:nvCxnSpPr>
        <xdr:cNvPr id="368" name="直線コネクタ 367"/>
        <xdr:cNvCxnSpPr/>
      </xdr:nvCxnSpPr>
      <xdr:spPr>
        <a:xfrm>
          <a:off x="7861300" y="1476565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140081</xdr:rowOff>
    </xdr:from>
    <xdr:to>
      <xdr:col>36</xdr:col>
      <xdr:colOff>165100</xdr:colOff>
      <xdr:row>86</xdr:row>
      <xdr:rowOff>70231</xdr:rowOff>
    </xdr:to>
    <xdr:sp macro="" textlink="">
      <xdr:nvSpPr>
        <xdr:cNvPr id="369" name="楕円 368"/>
        <xdr:cNvSpPr/>
      </xdr:nvSpPr>
      <xdr:spPr>
        <a:xfrm>
          <a:off x="6921500" y="147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19431</xdr:rowOff>
    </xdr:from>
    <xdr:to>
      <xdr:col>41</xdr:col>
      <xdr:colOff>50800</xdr:colOff>
      <xdr:row>86</xdr:row>
      <xdr:rowOff>20955</xdr:rowOff>
    </xdr:to>
    <xdr:cxnSp macro="">
      <xdr:nvCxnSpPr>
        <xdr:cNvPr id="370" name="直線コネクタ 369"/>
        <xdr:cNvCxnSpPr/>
      </xdr:nvCxnSpPr>
      <xdr:spPr>
        <a:xfrm>
          <a:off x="6972300" y="1476413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64406</xdr:rowOff>
    </xdr:from>
    <xdr:ext cx="469744" cy="259045"/>
    <xdr:sp macro="" textlink="">
      <xdr:nvSpPr>
        <xdr:cNvPr id="375" name="n_1mainValue【公営住宅】&#10;一人当たり面積"/>
        <xdr:cNvSpPr txBox="1"/>
      </xdr:nvSpPr>
      <xdr:spPr>
        <a:xfrm>
          <a:off x="9391727" y="1480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63644</xdr:rowOff>
    </xdr:from>
    <xdr:ext cx="469744" cy="259045"/>
    <xdr:sp macro="" textlink="">
      <xdr:nvSpPr>
        <xdr:cNvPr id="376" name="n_2mainValue【公営住宅】&#10;一人当たり面積"/>
        <xdr:cNvSpPr txBox="1"/>
      </xdr:nvSpPr>
      <xdr:spPr>
        <a:xfrm>
          <a:off x="8515427" y="1480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62882</xdr:rowOff>
    </xdr:from>
    <xdr:ext cx="469744" cy="259045"/>
    <xdr:sp macro="" textlink="">
      <xdr:nvSpPr>
        <xdr:cNvPr id="377" name="n_3mainValue【公営住宅】&#10;一人当たり面積"/>
        <xdr:cNvSpPr txBox="1"/>
      </xdr:nvSpPr>
      <xdr:spPr>
        <a:xfrm>
          <a:off x="7626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61358</xdr:rowOff>
    </xdr:from>
    <xdr:ext cx="469744" cy="259045"/>
    <xdr:sp macro="" textlink="">
      <xdr:nvSpPr>
        <xdr:cNvPr id="378" name="n_4mainValue【公営住宅】&#10;一人当たり面積"/>
        <xdr:cNvSpPr txBox="1"/>
      </xdr:nvSpPr>
      <xdr:spPr>
        <a:xfrm>
          <a:off x="6737427" y="1480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xdr:cNvCxnSpPr/>
      </xdr:nvCxnSpPr>
      <xdr:spPr>
        <a:xfrm flipV="1">
          <a:off x="4634865" y="173850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xdr:cNvSpPr txBox="1"/>
      </xdr:nvSpPr>
      <xdr:spPr>
        <a:xfrm>
          <a:off x="4673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xdr:cNvCxnSpPr/>
      </xdr:nvCxnSpPr>
      <xdr:spPr>
        <a:xfrm>
          <a:off x="4546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xdr:cNvCxnSpPr/>
      </xdr:nvCxnSpPr>
      <xdr:spPr>
        <a:xfrm>
          <a:off x="4546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港湾・漁港】&#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xdr:cNvSpPr/>
      </xdr:nvSpPr>
      <xdr:spPr>
        <a:xfrm>
          <a:off x="1968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10161</xdr:rowOff>
    </xdr:from>
    <xdr:to>
      <xdr:col>24</xdr:col>
      <xdr:colOff>114300</xdr:colOff>
      <xdr:row>104</xdr:row>
      <xdr:rowOff>111761</xdr:rowOff>
    </xdr:to>
    <xdr:sp macro="" textlink="">
      <xdr:nvSpPr>
        <xdr:cNvPr id="419" name="楕円 418"/>
        <xdr:cNvSpPr/>
      </xdr:nvSpPr>
      <xdr:spPr>
        <a:xfrm>
          <a:off x="45847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33038</xdr:rowOff>
    </xdr:from>
    <xdr:ext cx="405111" cy="259045"/>
    <xdr:sp macro="" textlink="">
      <xdr:nvSpPr>
        <xdr:cNvPr id="420" name="【港湾・漁港】&#10;有形固定資産減価償却率該当値テキスト"/>
        <xdr:cNvSpPr txBox="1"/>
      </xdr:nvSpPr>
      <xdr:spPr>
        <a:xfrm>
          <a:off x="4673600"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141605</xdr:rowOff>
    </xdr:from>
    <xdr:to>
      <xdr:col>20</xdr:col>
      <xdr:colOff>38100</xdr:colOff>
      <xdr:row>104</xdr:row>
      <xdr:rowOff>71755</xdr:rowOff>
    </xdr:to>
    <xdr:sp macro="" textlink="">
      <xdr:nvSpPr>
        <xdr:cNvPr id="421" name="楕円 420"/>
        <xdr:cNvSpPr/>
      </xdr:nvSpPr>
      <xdr:spPr>
        <a:xfrm>
          <a:off x="3746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20955</xdr:rowOff>
    </xdr:from>
    <xdr:to>
      <xdr:col>24</xdr:col>
      <xdr:colOff>63500</xdr:colOff>
      <xdr:row>104</xdr:row>
      <xdr:rowOff>60961</xdr:rowOff>
    </xdr:to>
    <xdr:cxnSp macro="">
      <xdr:nvCxnSpPr>
        <xdr:cNvPr id="422" name="直線コネクタ 421"/>
        <xdr:cNvCxnSpPr/>
      </xdr:nvCxnSpPr>
      <xdr:spPr>
        <a:xfrm>
          <a:off x="3797300" y="178517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103505</xdr:rowOff>
    </xdr:from>
    <xdr:to>
      <xdr:col>15</xdr:col>
      <xdr:colOff>101600</xdr:colOff>
      <xdr:row>104</xdr:row>
      <xdr:rowOff>33655</xdr:rowOff>
    </xdr:to>
    <xdr:sp macro="" textlink="">
      <xdr:nvSpPr>
        <xdr:cNvPr id="423" name="楕円 422"/>
        <xdr:cNvSpPr/>
      </xdr:nvSpPr>
      <xdr:spPr>
        <a:xfrm>
          <a:off x="2857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154305</xdr:rowOff>
    </xdr:from>
    <xdr:to>
      <xdr:col>19</xdr:col>
      <xdr:colOff>177800</xdr:colOff>
      <xdr:row>104</xdr:row>
      <xdr:rowOff>20955</xdr:rowOff>
    </xdr:to>
    <xdr:cxnSp macro="">
      <xdr:nvCxnSpPr>
        <xdr:cNvPr id="424" name="直線コネクタ 423"/>
        <xdr:cNvCxnSpPr/>
      </xdr:nvCxnSpPr>
      <xdr:spPr>
        <a:xfrm>
          <a:off x="2908300" y="178136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25" name="楕円 424"/>
        <xdr:cNvSpPr/>
      </xdr:nvSpPr>
      <xdr:spPr>
        <a:xfrm>
          <a:off x="1968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116205</xdr:rowOff>
    </xdr:from>
    <xdr:to>
      <xdr:col>15</xdr:col>
      <xdr:colOff>50800</xdr:colOff>
      <xdr:row>103</xdr:row>
      <xdr:rowOff>154305</xdr:rowOff>
    </xdr:to>
    <xdr:cxnSp macro="">
      <xdr:nvCxnSpPr>
        <xdr:cNvPr id="426" name="直線コネクタ 425"/>
        <xdr:cNvCxnSpPr/>
      </xdr:nvCxnSpPr>
      <xdr:spPr>
        <a:xfrm>
          <a:off x="2019300" y="17775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27305</xdr:rowOff>
    </xdr:from>
    <xdr:to>
      <xdr:col>6</xdr:col>
      <xdr:colOff>38100</xdr:colOff>
      <xdr:row>103</xdr:row>
      <xdr:rowOff>128905</xdr:rowOff>
    </xdr:to>
    <xdr:sp macro="" textlink="">
      <xdr:nvSpPr>
        <xdr:cNvPr id="427" name="楕円 426"/>
        <xdr:cNvSpPr/>
      </xdr:nvSpPr>
      <xdr:spPr>
        <a:xfrm>
          <a:off x="1079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78105</xdr:rowOff>
    </xdr:from>
    <xdr:to>
      <xdr:col>10</xdr:col>
      <xdr:colOff>114300</xdr:colOff>
      <xdr:row>103</xdr:row>
      <xdr:rowOff>116205</xdr:rowOff>
    </xdr:to>
    <xdr:cxnSp macro="">
      <xdr:nvCxnSpPr>
        <xdr:cNvPr id="428" name="直線コネクタ 427"/>
        <xdr:cNvCxnSpPr/>
      </xdr:nvCxnSpPr>
      <xdr:spPr>
        <a:xfrm>
          <a:off x="1130300" y="17737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156227</xdr:rowOff>
    </xdr:from>
    <xdr:ext cx="405111" cy="259045"/>
    <xdr:sp macro="" textlink="">
      <xdr:nvSpPr>
        <xdr:cNvPr id="429" name="n_1aveValue【港湾・漁港】&#10;有形固定資産減価償却率"/>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港湾・漁港】&#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1" name="n_3aveValue【港湾・漁港】&#10;有形固定資産減価償却率"/>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32" name="n_4aveValue【港湾・漁港】&#10;有形固定資産減価償却率"/>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88282</xdr:rowOff>
    </xdr:from>
    <xdr:ext cx="405111" cy="259045"/>
    <xdr:sp macro="" textlink="">
      <xdr:nvSpPr>
        <xdr:cNvPr id="433" name="n_1mainValue【港湾・漁港】&#10;有形固定資産減価償却率"/>
        <xdr:cNvSpPr txBox="1"/>
      </xdr:nvSpPr>
      <xdr:spPr>
        <a:xfrm>
          <a:off x="35820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50182</xdr:rowOff>
    </xdr:from>
    <xdr:ext cx="405111" cy="259045"/>
    <xdr:sp macro="" textlink="">
      <xdr:nvSpPr>
        <xdr:cNvPr id="434" name="n_2mainValue【港湾・漁港】&#10;有形固定資産減価償却率"/>
        <xdr:cNvSpPr txBox="1"/>
      </xdr:nvSpPr>
      <xdr:spPr>
        <a:xfrm>
          <a:off x="2705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5" name="n_3mainValue【港湾・漁港】&#10;有形固定資産減価償却率"/>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145432</xdr:rowOff>
    </xdr:from>
    <xdr:ext cx="405111" cy="259045"/>
    <xdr:sp macro="" textlink="">
      <xdr:nvSpPr>
        <xdr:cNvPr id="436" name="n_4mainValue【港湾・漁港】&#10;有形固定資産減価償却率"/>
        <xdr:cNvSpPr txBox="1"/>
      </xdr:nvSpPr>
      <xdr:spPr>
        <a:xfrm>
          <a:off x="927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xdr:cNvCxnSpPr/>
      </xdr:nvCxnSpPr>
      <xdr:spPr>
        <a:xfrm flipV="1">
          <a:off x="10476865" y="172542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xdr:cNvSpPr txBox="1"/>
      </xdr:nvSpPr>
      <xdr:spPr>
        <a:xfrm>
          <a:off x="10515600" y="187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xdr:cNvCxnSpPr/>
      </xdr:nvCxnSpPr>
      <xdr:spPr>
        <a:xfrm>
          <a:off x="10388600" y="187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xdr:cNvSpPr txBox="1"/>
      </xdr:nvSpPr>
      <xdr:spPr>
        <a:xfrm>
          <a:off x="10515600" y="1702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xdr:cNvCxnSpPr/>
      </xdr:nvCxnSpPr>
      <xdr:spPr>
        <a:xfrm>
          <a:off x="10388600" y="172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xdr:cNvSpPr txBox="1"/>
      </xdr:nvSpPr>
      <xdr:spPr>
        <a:xfrm>
          <a:off x="10515600" y="182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xdr:cNvSpPr/>
      </xdr:nvSpPr>
      <xdr:spPr>
        <a:xfrm>
          <a:off x="10426700" y="184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xdr:cNvSpPr/>
      </xdr:nvSpPr>
      <xdr:spPr>
        <a:xfrm>
          <a:off x="9588500" y="1846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xdr:cNvSpPr/>
      </xdr:nvSpPr>
      <xdr:spPr>
        <a:xfrm>
          <a:off x="8699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xdr:cNvSpPr/>
      </xdr:nvSpPr>
      <xdr:spPr>
        <a:xfrm>
          <a:off x="7810500" y="18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xdr:cNvSpPr/>
      </xdr:nvSpPr>
      <xdr:spPr>
        <a:xfrm>
          <a:off x="6921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116255</xdr:rowOff>
    </xdr:from>
    <xdr:to>
      <xdr:col>55</xdr:col>
      <xdr:colOff>50800</xdr:colOff>
      <xdr:row>109</xdr:row>
      <xdr:rowOff>46405</xdr:rowOff>
    </xdr:to>
    <xdr:sp macro="" textlink="">
      <xdr:nvSpPr>
        <xdr:cNvPr id="478" name="楕円 477"/>
        <xdr:cNvSpPr/>
      </xdr:nvSpPr>
      <xdr:spPr>
        <a:xfrm>
          <a:off x="10426700" y="186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31182</xdr:rowOff>
    </xdr:from>
    <xdr:ext cx="534377" cy="259045"/>
    <xdr:sp macro="" textlink="">
      <xdr:nvSpPr>
        <xdr:cNvPr id="479" name="【港湾・漁港】&#10;一人当たり有形固定資産（償却資産）額該当値テキスト"/>
        <xdr:cNvSpPr txBox="1"/>
      </xdr:nvSpPr>
      <xdr:spPr>
        <a:xfrm>
          <a:off x="10515600" y="185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116074</xdr:rowOff>
    </xdr:from>
    <xdr:to>
      <xdr:col>50</xdr:col>
      <xdr:colOff>165100</xdr:colOff>
      <xdr:row>109</xdr:row>
      <xdr:rowOff>46224</xdr:rowOff>
    </xdr:to>
    <xdr:sp macro="" textlink="">
      <xdr:nvSpPr>
        <xdr:cNvPr id="480" name="楕円 479"/>
        <xdr:cNvSpPr/>
      </xdr:nvSpPr>
      <xdr:spPr>
        <a:xfrm>
          <a:off x="9588500" y="1863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166874</xdr:rowOff>
    </xdr:from>
    <xdr:to>
      <xdr:col>55</xdr:col>
      <xdr:colOff>0</xdr:colOff>
      <xdr:row>108</xdr:row>
      <xdr:rowOff>167055</xdr:rowOff>
    </xdr:to>
    <xdr:cxnSp macro="">
      <xdr:nvCxnSpPr>
        <xdr:cNvPr id="481" name="直線コネクタ 480"/>
        <xdr:cNvCxnSpPr/>
      </xdr:nvCxnSpPr>
      <xdr:spPr>
        <a:xfrm>
          <a:off x="9639300" y="18683474"/>
          <a:ext cx="8382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115703</xdr:rowOff>
    </xdr:from>
    <xdr:to>
      <xdr:col>46</xdr:col>
      <xdr:colOff>38100</xdr:colOff>
      <xdr:row>109</xdr:row>
      <xdr:rowOff>45853</xdr:rowOff>
    </xdr:to>
    <xdr:sp macro="" textlink="">
      <xdr:nvSpPr>
        <xdr:cNvPr id="482" name="楕円 481"/>
        <xdr:cNvSpPr/>
      </xdr:nvSpPr>
      <xdr:spPr>
        <a:xfrm>
          <a:off x="8699500" y="1863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166503</xdr:rowOff>
    </xdr:from>
    <xdr:to>
      <xdr:col>50</xdr:col>
      <xdr:colOff>114300</xdr:colOff>
      <xdr:row>108</xdr:row>
      <xdr:rowOff>166874</xdr:rowOff>
    </xdr:to>
    <xdr:cxnSp macro="">
      <xdr:nvCxnSpPr>
        <xdr:cNvPr id="483" name="直線コネクタ 482"/>
        <xdr:cNvCxnSpPr/>
      </xdr:nvCxnSpPr>
      <xdr:spPr>
        <a:xfrm>
          <a:off x="8750300" y="18683103"/>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115305</xdr:rowOff>
    </xdr:from>
    <xdr:to>
      <xdr:col>41</xdr:col>
      <xdr:colOff>101600</xdr:colOff>
      <xdr:row>109</xdr:row>
      <xdr:rowOff>45455</xdr:rowOff>
    </xdr:to>
    <xdr:sp macro="" textlink="">
      <xdr:nvSpPr>
        <xdr:cNvPr id="484" name="楕円 483"/>
        <xdr:cNvSpPr/>
      </xdr:nvSpPr>
      <xdr:spPr>
        <a:xfrm>
          <a:off x="7810500" y="186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166105</xdr:rowOff>
    </xdr:from>
    <xdr:to>
      <xdr:col>45</xdr:col>
      <xdr:colOff>177800</xdr:colOff>
      <xdr:row>108</xdr:row>
      <xdr:rowOff>166503</xdr:rowOff>
    </xdr:to>
    <xdr:cxnSp macro="">
      <xdr:nvCxnSpPr>
        <xdr:cNvPr id="485" name="直線コネクタ 484"/>
        <xdr:cNvCxnSpPr/>
      </xdr:nvCxnSpPr>
      <xdr:spPr>
        <a:xfrm>
          <a:off x="7861300" y="18682705"/>
          <a:ext cx="889000" cy="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114264</xdr:rowOff>
    </xdr:from>
    <xdr:to>
      <xdr:col>36</xdr:col>
      <xdr:colOff>165100</xdr:colOff>
      <xdr:row>109</xdr:row>
      <xdr:rowOff>44414</xdr:rowOff>
    </xdr:to>
    <xdr:sp macro="" textlink="">
      <xdr:nvSpPr>
        <xdr:cNvPr id="486" name="楕円 485"/>
        <xdr:cNvSpPr/>
      </xdr:nvSpPr>
      <xdr:spPr>
        <a:xfrm>
          <a:off x="6921500" y="186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165064</xdr:rowOff>
    </xdr:from>
    <xdr:to>
      <xdr:col>41</xdr:col>
      <xdr:colOff>50800</xdr:colOff>
      <xdr:row>108</xdr:row>
      <xdr:rowOff>166105</xdr:rowOff>
    </xdr:to>
    <xdr:cxnSp macro="">
      <xdr:nvCxnSpPr>
        <xdr:cNvPr id="487" name="直線コネクタ 486"/>
        <xdr:cNvCxnSpPr/>
      </xdr:nvCxnSpPr>
      <xdr:spPr>
        <a:xfrm>
          <a:off x="6972300" y="18681664"/>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xdr:cNvSpPr txBox="1"/>
      </xdr:nvSpPr>
      <xdr:spPr>
        <a:xfrm>
          <a:off x="9327095" y="1824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xdr:cNvSpPr txBox="1"/>
      </xdr:nvSpPr>
      <xdr:spPr>
        <a:xfrm>
          <a:off x="84507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165744</xdr:rowOff>
    </xdr:from>
    <xdr:ext cx="534377" cy="259045"/>
    <xdr:sp macro="" textlink="">
      <xdr:nvSpPr>
        <xdr:cNvPr id="490" name="n_3aveValue【港湾・漁港】&#10;一人当たり有形固定資産（償却資産）額"/>
        <xdr:cNvSpPr txBox="1"/>
      </xdr:nvSpPr>
      <xdr:spPr>
        <a:xfrm>
          <a:off x="7594111" y="18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157128</xdr:rowOff>
    </xdr:from>
    <xdr:ext cx="599010" cy="259045"/>
    <xdr:sp macro="" textlink="">
      <xdr:nvSpPr>
        <xdr:cNvPr id="491" name="n_4aveValue【港湾・漁港】&#10;一人当たり有形固定資産（償却資産）額"/>
        <xdr:cNvSpPr txBox="1"/>
      </xdr:nvSpPr>
      <xdr:spPr>
        <a:xfrm>
          <a:off x="6672795" y="1833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37351</xdr:rowOff>
    </xdr:from>
    <xdr:ext cx="534377" cy="259045"/>
    <xdr:sp macro="" textlink="">
      <xdr:nvSpPr>
        <xdr:cNvPr id="492" name="n_1mainValue【港湾・漁港】&#10;一人当たり有形固定資産（償却資産）額"/>
        <xdr:cNvSpPr txBox="1"/>
      </xdr:nvSpPr>
      <xdr:spPr>
        <a:xfrm>
          <a:off x="9359411" y="187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36980</xdr:rowOff>
    </xdr:from>
    <xdr:ext cx="534377" cy="259045"/>
    <xdr:sp macro="" textlink="">
      <xdr:nvSpPr>
        <xdr:cNvPr id="493" name="n_2mainValue【港湾・漁港】&#10;一人当たり有形固定資産（償却資産）額"/>
        <xdr:cNvSpPr txBox="1"/>
      </xdr:nvSpPr>
      <xdr:spPr>
        <a:xfrm>
          <a:off x="8483111" y="1872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36582</xdr:rowOff>
    </xdr:from>
    <xdr:ext cx="534377" cy="259045"/>
    <xdr:sp macro="" textlink="">
      <xdr:nvSpPr>
        <xdr:cNvPr id="494" name="n_3mainValue【港湾・漁港】&#10;一人当たり有形固定資産（償却資産）額"/>
        <xdr:cNvSpPr txBox="1"/>
      </xdr:nvSpPr>
      <xdr:spPr>
        <a:xfrm>
          <a:off x="7594111" y="1872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35541</xdr:rowOff>
    </xdr:from>
    <xdr:ext cx="534377" cy="259045"/>
    <xdr:sp macro="" textlink="">
      <xdr:nvSpPr>
        <xdr:cNvPr id="495" name="n_4mainValue【港湾・漁港】&#10;一人当たり有形固定資産（償却資産）額"/>
        <xdr:cNvSpPr txBox="1"/>
      </xdr:nvSpPr>
      <xdr:spPr>
        <a:xfrm>
          <a:off x="6705111" y="1872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536" name="楕円 535"/>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537" name="【認定こども園・幼稚園・保育所】&#10;有形固定資産減価償却率該当値テキスト"/>
        <xdr:cNvSpPr txBox="1"/>
      </xdr:nvSpPr>
      <xdr:spPr>
        <a:xfrm>
          <a:off x="16357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538" name="楕円 537"/>
        <xdr:cNvSpPr/>
      </xdr:nvSpPr>
      <xdr:spPr>
        <a:xfrm>
          <a:off x="1543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24765</xdr:rowOff>
    </xdr:from>
    <xdr:to>
      <xdr:col>85</xdr:col>
      <xdr:colOff>127000</xdr:colOff>
      <xdr:row>39</xdr:row>
      <xdr:rowOff>53340</xdr:rowOff>
    </xdr:to>
    <xdr:cxnSp macro="">
      <xdr:nvCxnSpPr>
        <xdr:cNvPr id="539" name="直線コネクタ 538"/>
        <xdr:cNvCxnSpPr/>
      </xdr:nvCxnSpPr>
      <xdr:spPr>
        <a:xfrm>
          <a:off x="15481300" y="67113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62230</xdr:rowOff>
    </xdr:to>
    <xdr:sp macro="" textlink="">
      <xdr:nvSpPr>
        <xdr:cNvPr id="540" name="楕円 539"/>
        <xdr:cNvSpPr/>
      </xdr:nvSpPr>
      <xdr:spPr>
        <a:xfrm>
          <a:off x="1454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xdr:rowOff>
    </xdr:from>
    <xdr:to>
      <xdr:col>81</xdr:col>
      <xdr:colOff>50800</xdr:colOff>
      <xdr:row>39</xdr:row>
      <xdr:rowOff>24765</xdr:rowOff>
    </xdr:to>
    <xdr:cxnSp macro="">
      <xdr:nvCxnSpPr>
        <xdr:cNvPr id="541" name="直線コネクタ 540"/>
        <xdr:cNvCxnSpPr/>
      </xdr:nvCxnSpPr>
      <xdr:spPr>
        <a:xfrm>
          <a:off x="14592300" y="66979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42" name="楕円 541"/>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39</xdr:row>
      <xdr:rowOff>11430</xdr:rowOff>
    </xdr:to>
    <xdr:cxnSp macro="">
      <xdr:nvCxnSpPr>
        <xdr:cNvPr id="543" name="直線コネクタ 542"/>
        <xdr:cNvCxnSpPr/>
      </xdr:nvCxnSpPr>
      <xdr:spPr>
        <a:xfrm>
          <a:off x="13703300" y="66713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76835</xdr:rowOff>
    </xdr:from>
    <xdr:to>
      <xdr:col>67</xdr:col>
      <xdr:colOff>101600</xdr:colOff>
      <xdr:row>39</xdr:row>
      <xdr:rowOff>6985</xdr:rowOff>
    </xdr:to>
    <xdr:sp macro="" textlink="">
      <xdr:nvSpPr>
        <xdr:cNvPr id="544" name="楕円 543"/>
        <xdr:cNvSpPr/>
      </xdr:nvSpPr>
      <xdr:spPr>
        <a:xfrm>
          <a:off x="12763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127635</xdr:rowOff>
    </xdr:from>
    <xdr:to>
      <xdr:col>71</xdr:col>
      <xdr:colOff>177800</xdr:colOff>
      <xdr:row>38</xdr:row>
      <xdr:rowOff>156210</xdr:rowOff>
    </xdr:to>
    <xdr:cxnSp macro="">
      <xdr:nvCxnSpPr>
        <xdr:cNvPr id="545" name="直線コネクタ 544"/>
        <xdr:cNvCxnSpPr/>
      </xdr:nvCxnSpPr>
      <xdr:spPr>
        <a:xfrm>
          <a:off x="12814300" y="66427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8" name="n_3aveValue【認定こども園・幼稚園・保育所】&#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9" name="n_4aveValue【認定こども園・幼稚園・保育所】&#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66692</xdr:rowOff>
    </xdr:from>
    <xdr:ext cx="405111" cy="259045"/>
    <xdr:sp macro="" textlink="">
      <xdr:nvSpPr>
        <xdr:cNvPr id="550" name="n_1mainValue【認定こども園・幼稚園・保育所】&#10;有形固定資産減価償却率"/>
        <xdr:cNvSpPr txBox="1"/>
      </xdr:nvSpPr>
      <xdr:spPr>
        <a:xfrm>
          <a:off x="15266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53357</xdr:rowOff>
    </xdr:from>
    <xdr:ext cx="405111" cy="259045"/>
    <xdr:sp macro="" textlink="">
      <xdr:nvSpPr>
        <xdr:cNvPr id="551" name="n_2mainValue【認定こども園・幼稚園・保育所】&#10;有形固定資産減価償却率"/>
        <xdr:cNvSpPr txBox="1"/>
      </xdr:nvSpPr>
      <xdr:spPr>
        <a:xfrm>
          <a:off x="14389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552" name="n_3mainValue【認定こども園・幼稚園・保育所】&#10;有形固定資産減価償却率"/>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169562</xdr:rowOff>
    </xdr:from>
    <xdr:ext cx="405111" cy="259045"/>
    <xdr:sp macro="" textlink="">
      <xdr:nvSpPr>
        <xdr:cNvPr id="553" name="n_4mainValue【認定こども園・幼稚園・保育所】&#10;有形固定資産減価償却率"/>
        <xdr:cNvSpPr txBox="1"/>
      </xdr:nvSpPr>
      <xdr:spPr>
        <a:xfrm>
          <a:off x="12611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582" name="【認定こども園・幼稚園・保育所】&#10;一人当たり面積平均値テキスト"/>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78740</xdr:rowOff>
    </xdr:from>
    <xdr:to>
      <xdr:col>116</xdr:col>
      <xdr:colOff>114300</xdr:colOff>
      <xdr:row>42</xdr:row>
      <xdr:rowOff>8890</xdr:rowOff>
    </xdr:to>
    <xdr:sp macro="" textlink="">
      <xdr:nvSpPr>
        <xdr:cNvPr id="593" name="楕円 592"/>
        <xdr:cNvSpPr/>
      </xdr:nvSpPr>
      <xdr:spPr>
        <a:xfrm>
          <a:off x="221107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165117</xdr:rowOff>
    </xdr:from>
    <xdr:ext cx="469744" cy="259045"/>
    <xdr:sp macro="" textlink="">
      <xdr:nvSpPr>
        <xdr:cNvPr id="594" name="【認定こども園・幼稚園・保育所】&#10;一人当たり面積該当値テキスト"/>
        <xdr:cNvSpPr txBox="1"/>
      </xdr:nvSpPr>
      <xdr:spPr>
        <a:xfrm>
          <a:off x="221996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78740</xdr:rowOff>
    </xdr:from>
    <xdr:to>
      <xdr:col>112</xdr:col>
      <xdr:colOff>38100</xdr:colOff>
      <xdr:row>42</xdr:row>
      <xdr:rowOff>8890</xdr:rowOff>
    </xdr:to>
    <xdr:sp macro="" textlink="">
      <xdr:nvSpPr>
        <xdr:cNvPr id="595" name="楕円 594"/>
        <xdr:cNvSpPr/>
      </xdr:nvSpPr>
      <xdr:spPr>
        <a:xfrm>
          <a:off x="21272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129540</xdr:rowOff>
    </xdr:from>
    <xdr:to>
      <xdr:col>116</xdr:col>
      <xdr:colOff>63500</xdr:colOff>
      <xdr:row>41</xdr:row>
      <xdr:rowOff>129540</xdr:rowOff>
    </xdr:to>
    <xdr:cxnSp macro="">
      <xdr:nvCxnSpPr>
        <xdr:cNvPr id="596" name="直線コネクタ 595"/>
        <xdr:cNvCxnSpPr/>
      </xdr:nvCxnSpPr>
      <xdr:spPr>
        <a:xfrm>
          <a:off x="21323300" y="7158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78740</xdr:rowOff>
    </xdr:from>
    <xdr:to>
      <xdr:col>107</xdr:col>
      <xdr:colOff>101600</xdr:colOff>
      <xdr:row>42</xdr:row>
      <xdr:rowOff>8890</xdr:rowOff>
    </xdr:to>
    <xdr:sp macro="" textlink="">
      <xdr:nvSpPr>
        <xdr:cNvPr id="597" name="楕円 596"/>
        <xdr:cNvSpPr/>
      </xdr:nvSpPr>
      <xdr:spPr>
        <a:xfrm>
          <a:off x="20383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129540</xdr:rowOff>
    </xdr:from>
    <xdr:to>
      <xdr:col>111</xdr:col>
      <xdr:colOff>177800</xdr:colOff>
      <xdr:row>41</xdr:row>
      <xdr:rowOff>129540</xdr:rowOff>
    </xdr:to>
    <xdr:cxnSp macro="">
      <xdr:nvCxnSpPr>
        <xdr:cNvPr id="598" name="直線コネクタ 597"/>
        <xdr:cNvCxnSpPr/>
      </xdr:nvCxnSpPr>
      <xdr:spPr>
        <a:xfrm>
          <a:off x="20434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78740</xdr:rowOff>
    </xdr:from>
    <xdr:to>
      <xdr:col>102</xdr:col>
      <xdr:colOff>165100</xdr:colOff>
      <xdr:row>42</xdr:row>
      <xdr:rowOff>8890</xdr:rowOff>
    </xdr:to>
    <xdr:sp macro="" textlink="">
      <xdr:nvSpPr>
        <xdr:cNvPr id="599" name="楕円 598"/>
        <xdr:cNvSpPr/>
      </xdr:nvSpPr>
      <xdr:spPr>
        <a:xfrm>
          <a:off x="19494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129540</xdr:rowOff>
    </xdr:from>
    <xdr:to>
      <xdr:col>107</xdr:col>
      <xdr:colOff>50800</xdr:colOff>
      <xdr:row>41</xdr:row>
      <xdr:rowOff>129540</xdr:rowOff>
    </xdr:to>
    <xdr:cxnSp macro="">
      <xdr:nvCxnSpPr>
        <xdr:cNvPr id="600" name="直線コネクタ 599"/>
        <xdr:cNvCxnSpPr/>
      </xdr:nvCxnSpPr>
      <xdr:spPr>
        <a:xfrm>
          <a:off x="19545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74930</xdr:rowOff>
    </xdr:from>
    <xdr:to>
      <xdr:col>98</xdr:col>
      <xdr:colOff>38100</xdr:colOff>
      <xdr:row>42</xdr:row>
      <xdr:rowOff>5080</xdr:rowOff>
    </xdr:to>
    <xdr:sp macro="" textlink="">
      <xdr:nvSpPr>
        <xdr:cNvPr id="601" name="楕円 600"/>
        <xdr:cNvSpPr/>
      </xdr:nvSpPr>
      <xdr:spPr>
        <a:xfrm>
          <a:off x="18605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125730</xdr:rowOff>
    </xdr:from>
    <xdr:to>
      <xdr:col>102</xdr:col>
      <xdr:colOff>114300</xdr:colOff>
      <xdr:row>41</xdr:row>
      <xdr:rowOff>129540</xdr:rowOff>
    </xdr:to>
    <xdr:cxnSp macro="">
      <xdr:nvCxnSpPr>
        <xdr:cNvPr id="602" name="直線コネクタ 601"/>
        <xdr:cNvCxnSpPr/>
      </xdr:nvCxnSpPr>
      <xdr:spPr>
        <a:xfrm>
          <a:off x="18656300" y="71551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603"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4"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606"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17</xdr:rowOff>
    </xdr:from>
    <xdr:ext cx="469744" cy="259045"/>
    <xdr:sp macro="" textlink="">
      <xdr:nvSpPr>
        <xdr:cNvPr id="607" name="n_1mainValue【認定こども園・幼稚園・保育所】&#10;一人当たり面積"/>
        <xdr:cNvSpPr txBox="1"/>
      </xdr:nvSpPr>
      <xdr:spPr>
        <a:xfrm>
          <a:off x="210757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17</xdr:rowOff>
    </xdr:from>
    <xdr:ext cx="469744" cy="259045"/>
    <xdr:sp macro="" textlink="">
      <xdr:nvSpPr>
        <xdr:cNvPr id="608" name="n_2mainValue【認定こども園・幼稚園・保育所】&#10;一人当たり面積"/>
        <xdr:cNvSpPr txBox="1"/>
      </xdr:nvSpPr>
      <xdr:spPr>
        <a:xfrm>
          <a:off x="20199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17</xdr:rowOff>
    </xdr:from>
    <xdr:ext cx="469744" cy="259045"/>
    <xdr:sp macro="" textlink="">
      <xdr:nvSpPr>
        <xdr:cNvPr id="609" name="n_3mainValue【認定こども園・幼稚園・保育所】&#10;一人当たり面積"/>
        <xdr:cNvSpPr txBox="1"/>
      </xdr:nvSpPr>
      <xdr:spPr>
        <a:xfrm>
          <a:off x="19310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167657</xdr:rowOff>
    </xdr:from>
    <xdr:ext cx="469744" cy="259045"/>
    <xdr:sp macro="" textlink="">
      <xdr:nvSpPr>
        <xdr:cNvPr id="610" name="n_4mainValue【認定こども園・幼稚園・保育所】&#10;一人当たり面積"/>
        <xdr:cNvSpPr txBox="1"/>
      </xdr:nvSpPr>
      <xdr:spPr>
        <a:xfrm>
          <a:off x="18421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640" name="【学校施設】&#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162560</xdr:rowOff>
    </xdr:from>
    <xdr:to>
      <xdr:col>85</xdr:col>
      <xdr:colOff>177800</xdr:colOff>
      <xdr:row>58</xdr:row>
      <xdr:rowOff>92710</xdr:rowOff>
    </xdr:to>
    <xdr:sp macro="" textlink="">
      <xdr:nvSpPr>
        <xdr:cNvPr id="651" name="楕円 650"/>
        <xdr:cNvSpPr/>
      </xdr:nvSpPr>
      <xdr:spPr>
        <a:xfrm>
          <a:off x="16268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13987</xdr:rowOff>
    </xdr:from>
    <xdr:ext cx="405111" cy="259045"/>
    <xdr:sp macro="" textlink="">
      <xdr:nvSpPr>
        <xdr:cNvPr id="652" name="【学校施設】&#10;有形固定資産減価償却率該当値テキスト"/>
        <xdr:cNvSpPr txBox="1"/>
      </xdr:nvSpPr>
      <xdr:spPr>
        <a:xfrm>
          <a:off x="16357600"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15875</xdr:rowOff>
    </xdr:from>
    <xdr:to>
      <xdr:col>81</xdr:col>
      <xdr:colOff>101600</xdr:colOff>
      <xdr:row>58</xdr:row>
      <xdr:rowOff>117475</xdr:rowOff>
    </xdr:to>
    <xdr:sp macro="" textlink="">
      <xdr:nvSpPr>
        <xdr:cNvPr id="653" name="楕円 652"/>
        <xdr:cNvSpPr/>
      </xdr:nvSpPr>
      <xdr:spPr>
        <a:xfrm>
          <a:off x="15430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41910</xdr:rowOff>
    </xdr:from>
    <xdr:to>
      <xdr:col>85</xdr:col>
      <xdr:colOff>127000</xdr:colOff>
      <xdr:row>58</xdr:row>
      <xdr:rowOff>66675</xdr:rowOff>
    </xdr:to>
    <xdr:cxnSp macro="">
      <xdr:nvCxnSpPr>
        <xdr:cNvPr id="654" name="直線コネクタ 653"/>
        <xdr:cNvCxnSpPr/>
      </xdr:nvCxnSpPr>
      <xdr:spPr>
        <a:xfrm flipV="1">
          <a:off x="15481300" y="99860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34925</xdr:rowOff>
    </xdr:from>
    <xdr:to>
      <xdr:col>76</xdr:col>
      <xdr:colOff>165100</xdr:colOff>
      <xdr:row>59</xdr:row>
      <xdr:rowOff>136525</xdr:rowOff>
    </xdr:to>
    <xdr:sp macro="" textlink="">
      <xdr:nvSpPr>
        <xdr:cNvPr id="655" name="楕円 654"/>
        <xdr:cNvSpPr/>
      </xdr:nvSpPr>
      <xdr:spPr>
        <a:xfrm>
          <a:off x="14541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66675</xdr:rowOff>
    </xdr:from>
    <xdr:to>
      <xdr:col>81</xdr:col>
      <xdr:colOff>50800</xdr:colOff>
      <xdr:row>59</xdr:row>
      <xdr:rowOff>85725</xdr:rowOff>
    </xdr:to>
    <xdr:cxnSp macro="">
      <xdr:nvCxnSpPr>
        <xdr:cNvPr id="656" name="直線コネクタ 655"/>
        <xdr:cNvCxnSpPr/>
      </xdr:nvCxnSpPr>
      <xdr:spPr>
        <a:xfrm flipV="1">
          <a:off x="14592300" y="1001077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57" name="楕円 656"/>
        <xdr:cNvSpPr/>
      </xdr:nvSpPr>
      <xdr:spPr>
        <a:xfrm>
          <a:off x="13652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36195</xdr:rowOff>
    </xdr:from>
    <xdr:to>
      <xdr:col>76</xdr:col>
      <xdr:colOff>114300</xdr:colOff>
      <xdr:row>59</xdr:row>
      <xdr:rowOff>85725</xdr:rowOff>
    </xdr:to>
    <xdr:cxnSp macro="">
      <xdr:nvCxnSpPr>
        <xdr:cNvPr id="658" name="直線コネクタ 657"/>
        <xdr:cNvCxnSpPr/>
      </xdr:nvCxnSpPr>
      <xdr:spPr>
        <a:xfrm>
          <a:off x="13703300" y="101517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659" name="楕円 658"/>
        <xdr:cNvSpPr/>
      </xdr:nvSpPr>
      <xdr:spPr>
        <a:xfrm>
          <a:off x="12763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36195</xdr:rowOff>
    </xdr:from>
    <xdr:to>
      <xdr:col>71</xdr:col>
      <xdr:colOff>177800</xdr:colOff>
      <xdr:row>59</xdr:row>
      <xdr:rowOff>45720</xdr:rowOff>
    </xdr:to>
    <xdr:cxnSp macro="">
      <xdr:nvCxnSpPr>
        <xdr:cNvPr id="660" name="直線コネクタ 659"/>
        <xdr:cNvCxnSpPr/>
      </xdr:nvCxnSpPr>
      <xdr:spPr>
        <a:xfrm flipV="1">
          <a:off x="12814300" y="101517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661" name="n_1ave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662" name="n_2aveValue【学校施設】&#10;有形固定資産減価償却率"/>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3" name="n_3aveValue【学校施設】&#10;有形固定資産減価償却率"/>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664" name="n_4aveValue【学校施設】&#10;有形固定資産減価償却率"/>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134002</xdr:rowOff>
    </xdr:from>
    <xdr:ext cx="405111" cy="259045"/>
    <xdr:sp macro="" textlink="">
      <xdr:nvSpPr>
        <xdr:cNvPr id="665" name="n_1mainValue【学校施設】&#10;有形固定資産減価償却率"/>
        <xdr:cNvSpPr txBox="1"/>
      </xdr:nvSpPr>
      <xdr:spPr>
        <a:xfrm>
          <a:off x="152660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153052</xdr:rowOff>
    </xdr:from>
    <xdr:ext cx="405111" cy="259045"/>
    <xdr:sp macro="" textlink="">
      <xdr:nvSpPr>
        <xdr:cNvPr id="666" name="n_2mainValue【学校施設】&#10;有形固定資産減価償却率"/>
        <xdr:cNvSpPr txBox="1"/>
      </xdr:nvSpPr>
      <xdr:spPr>
        <a:xfrm>
          <a:off x="14389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7" name="n_3mainValue【学校施設】&#10;有形固定資産減価償却率"/>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668" name="n_4mainValue【学校施設】&#10;有形固定資産減価償却率"/>
        <xdr:cNvSpPr txBox="1"/>
      </xdr:nvSpPr>
      <xdr:spPr>
        <a:xfrm>
          <a:off x="12611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696" name="【学校施設】&#10;一人当たり面積平均値テキスト"/>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121107</xdr:rowOff>
    </xdr:from>
    <xdr:to>
      <xdr:col>116</xdr:col>
      <xdr:colOff>114300</xdr:colOff>
      <xdr:row>63</xdr:row>
      <xdr:rowOff>51257</xdr:rowOff>
    </xdr:to>
    <xdr:sp macro="" textlink="">
      <xdr:nvSpPr>
        <xdr:cNvPr id="707" name="楕円 706"/>
        <xdr:cNvSpPr/>
      </xdr:nvSpPr>
      <xdr:spPr>
        <a:xfrm>
          <a:off x="22110700" y="1075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99534</xdr:rowOff>
    </xdr:from>
    <xdr:ext cx="469744" cy="259045"/>
    <xdr:sp macro="" textlink="">
      <xdr:nvSpPr>
        <xdr:cNvPr id="708" name="【学校施設】&#10;一人当たり面積該当値テキスト"/>
        <xdr:cNvSpPr txBox="1"/>
      </xdr:nvSpPr>
      <xdr:spPr>
        <a:xfrm>
          <a:off x="22199600" y="1072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131166</xdr:rowOff>
    </xdr:from>
    <xdr:to>
      <xdr:col>112</xdr:col>
      <xdr:colOff>38100</xdr:colOff>
      <xdr:row>63</xdr:row>
      <xdr:rowOff>61316</xdr:rowOff>
    </xdr:to>
    <xdr:sp macro="" textlink="">
      <xdr:nvSpPr>
        <xdr:cNvPr id="709" name="楕円 708"/>
        <xdr:cNvSpPr/>
      </xdr:nvSpPr>
      <xdr:spPr>
        <a:xfrm>
          <a:off x="21272500" y="1076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xdr:rowOff>
    </xdr:from>
    <xdr:to>
      <xdr:col>116</xdr:col>
      <xdr:colOff>63500</xdr:colOff>
      <xdr:row>63</xdr:row>
      <xdr:rowOff>10516</xdr:rowOff>
    </xdr:to>
    <xdr:cxnSp macro="">
      <xdr:nvCxnSpPr>
        <xdr:cNvPr id="710" name="直線コネクタ 709"/>
        <xdr:cNvCxnSpPr/>
      </xdr:nvCxnSpPr>
      <xdr:spPr>
        <a:xfrm flipV="1">
          <a:off x="21323300" y="10801807"/>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5435</xdr:rowOff>
    </xdr:from>
    <xdr:to>
      <xdr:col>107</xdr:col>
      <xdr:colOff>101600</xdr:colOff>
      <xdr:row>63</xdr:row>
      <xdr:rowOff>107035</xdr:rowOff>
    </xdr:to>
    <xdr:sp macro="" textlink="">
      <xdr:nvSpPr>
        <xdr:cNvPr id="711" name="楕円 710"/>
        <xdr:cNvSpPr/>
      </xdr:nvSpPr>
      <xdr:spPr>
        <a:xfrm>
          <a:off x="20383500" y="1080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10516</xdr:rowOff>
    </xdr:from>
    <xdr:to>
      <xdr:col>111</xdr:col>
      <xdr:colOff>177800</xdr:colOff>
      <xdr:row>63</xdr:row>
      <xdr:rowOff>56235</xdr:rowOff>
    </xdr:to>
    <xdr:cxnSp macro="">
      <xdr:nvCxnSpPr>
        <xdr:cNvPr id="712" name="直線コネクタ 711"/>
        <xdr:cNvCxnSpPr/>
      </xdr:nvCxnSpPr>
      <xdr:spPr>
        <a:xfrm flipV="1">
          <a:off x="20434300" y="108118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147625</xdr:rowOff>
    </xdr:from>
    <xdr:to>
      <xdr:col>102</xdr:col>
      <xdr:colOff>165100</xdr:colOff>
      <xdr:row>63</xdr:row>
      <xdr:rowOff>77775</xdr:rowOff>
    </xdr:to>
    <xdr:sp macro="" textlink="">
      <xdr:nvSpPr>
        <xdr:cNvPr id="713" name="楕円 712"/>
        <xdr:cNvSpPr/>
      </xdr:nvSpPr>
      <xdr:spPr>
        <a:xfrm>
          <a:off x="19494500" y="107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26975</xdr:rowOff>
    </xdr:from>
    <xdr:to>
      <xdr:col>107</xdr:col>
      <xdr:colOff>50800</xdr:colOff>
      <xdr:row>63</xdr:row>
      <xdr:rowOff>56235</xdr:rowOff>
    </xdr:to>
    <xdr:cxnSp macro="">
      <xdr:nvCxnSpPr>
        <xdr:cNvPr id="714" name="直線コネクタ 713"/>
        <xdr:cNvCxnSpPr/>
      </xdr:nvCxnSpPr>
      <xdr:spPr>
        <a:xfrm>
          <a:off x="19545300" y="10828325"/>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159969</xdr:rowOff>
    </xdr:from>
    <xdr:to>
      <xdr:col>98</xdr:col>
      <xdr:colOff>38100</xdr:colOff>
      <xdr:row>63</xdr:row>
      <xdr:rowOff>90119</xdr:rowOff>
    </xdr:to>
    <xdr:sp macro="" textlink="">
      <xdr:nvSpPr>
        <xdr:cNvPr id="715" name="楕円 714"/>
        <xdr:cNvSpPr/>
      </xdr:nvSpPr>
      <xdr:spPr>
        <a:xfrm>
          <a:off x="18605500" y="107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26975</xdr:rowOff>
    </xdr:from>
    <xdr:to>
      <xdr:col>102</xdr:col>
      <xdr:colOff>114300</xdr:colOff>
      <xdr:row>63</xdr:row>
      <xdr:rowOff>39319</xdr:rowOff>
    </xdr:to>
    <xdr:cxnSp macro="">
      <xdr:nvCxnSpPr>
        <xdr:cNvPr id="716" name="直線コネクタ 715"/>
        <xdr:cNvCxnSpPr/>
      </xdr:nvCxnSpPr>
      <xdr:spPr>
        <a:xfrm flipV="1">
          <a:off x="18656300" y="10828325"/>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717" name="n_1aveValue【学校施設】&#10;一人当たり面積"/>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718" name="n_2aveValue【学校施設】&#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719" name="n_3aveValue【学校施設】&#10;一人当たり面積"/>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720" name="n_4aveValue【学校施設】&#10;一人当たり面積"/>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52443</xdr:rowOff>
    </xdr:from>
    <xdr:ext cx="469744" cy="259045"/>
    <xdr:sp macro="" textlink="">
      <xdr:nvSpPr>
        <xdr:cNvPr id="721" name="n_1mainValue【学校施設】&#10;一人当たり面積"/>
        <xdr:cNvSpPr txBox="1"/>
      </xdr:nvSpPr>
      <xdr:spPr>
        <a:xfrm>
          <a:off x="21075727" y="108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98162</xdr:rowOff>
    </xdr:from>
    <xdr:ext cx="469744" cy="259045"/>
    <xdr:sp macro="" textlink="">
      <xdr:nvSpPr>
        <xdr:cNvPr id="722" name="n_2mainValue【学校施設】&#10;一人当たり面積"/>
        <xdr:cNvSpPr txBox="1"/>
      </xdr:nvSpPr>
      <xdr:spPr>
        <a:xfrm>
          <a:off x="201994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68902</xdr:rowOff>
    </xdr:from>
    <xdr:ext cx="469744" cy="259045"/>
    <xdr:sp macro="" textlink="">
      <xdr:nvSpPr>
        <xdr:cNvPr id="723" name="n_3mainValue【学校施設】&#10;一人当たり面積"/>
        <xdr:cNvSpPr txBox="1"/>
      </xdr:nvSpPr>
      <xdr:spPr>
        <a:xfrm>
          <a:off x="19310427" y="1087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81246</xdr:rowOff>
    </xdr:from>
    <xdr:ext cx="469744" cy="259045"/>
    <xdr:sp macro="" textlink="">
      <xdr:nvSpPr>
        <xdr:cNvPr id="724" name="n_4mainValue【学校施設】&#10;一人当たり面積"/>
        <xdr:cNvSpPr txBox="1"/>
      </xdr:nvSpPr>
      <xdr:spPr>
        <a:xfrm>
          <a:off x="18421427" y="1088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750" name="直線コネクタ 749"/>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753" name="【児童館】&#10;有形固定資産減価償却率最大値テキスト"/>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754" name="直線コネクタ 753"/>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755" name="【児童館】&#10;有形固定資産減価償却率平均値テキスト"/>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756" name="フローチャート: 判断 755"/>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57" name="フローチャート: 判断 756"/>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9" name="フローチャート: 判断 758"/>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0" name="フローチャート: 判断 759"/>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766" name="楕円 765"/>
        <xdr:cNvSpPr/>
      </xdr:nvSpPr>
      <xdr:spPr>
        <a:xfrm>
          <a:off x="162687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104883</xdr:rowOff>
    </xdr:from>
    <xdr:ext cx="405111" cy="259045"/>
    <xdr:sp macro="" textlink="">
      <xdr:nvSpPr>
        <xdr:cNvPr id="767" name="【児童館】&#10;有形固定資産減価償却率該当値テキスト"/>
        <xdr:cNvSpPr txBox="1"/>
      </xdr:nvSpPr>
      <xdr:spPr>
        <a:xfrm>
          <a:off x="16357600" y="138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18324</xdr:rowOff>
    </xdr:from>
    <xdr:to>
      <xdr:col>81</xdr:col>
      <xdr:colOff>101600</xdr:colOff>
      <xdr:row>81</xdr:row>
      <xdr:rowOff>119924</xdr:rowOff>
    </xdr:to>
    <xdr:sp macro="" textlink="">
      <xdr:nvSpPr>
        <xdr:cNvPr id="768" name="楕円 767"/>
        <xdr:cNvSpPr/>
      </xdr:nvSpPr>
      <xdr:spPr>
        <a:xfrm>
          <a:off x="15430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69124</xdr:rowOff>
    </xdr:from>
    <xdr:to>
      <xdr:col>85</xdr:col>
      <xdr:colOff>127000</xdr:colOff>
      <xdr:row>81</xdr:row>
      <xdr:rowOff>132806</xdr:rowOff>
    </xdr:to>
    <xdr:cxnSp macro="">
      <xdr:nvCxnSpPr>
        <xdr:cNvPr id="769" name="直線コネクタ 768"/>
        <xdr:cNvCxnSpPr/>
      </xdr:nvCxnSpPr>
      <xdr:spPr>
        <a:xfrm>
          <a:off x="15481300" y="13956574"/>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122827</xdr:rowOff>
    </xdr:from>
    <xdr:to>
      <xdr:col>76</xdr:col>
      <xdr:colOff>165100</xdr:colOff>
      <xdr:row>81</xdr:row>
      <xdr:rowOff>52977</xdr:rowOff>
    </xdr:to>
    <xdr:sp macro="" textlink="">
      <xdr:nvSpPr>
        <xdr:cNvPr id="770" name="楕円 769"/>
        <xdr:cNvSpPr/>
      </xdr:nvSpPr>
      <xdr:spPr>
        <a:xfrm>
          <a:off x="145415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2177</xdr:rowOff>
    </xdr:from>
    <xdr:to>
      <xdr:col>81</xdr:col>
      <xdr:colOff>50800</xdr:colOff>
      <xdr:row>81</xdr:row>
      <xdr:rowOff>69124</xdr:rowOff>
    </xdr:to>
    <xdr:cxnSp macro="">
      <xdr:nvCxnSpPr>
        <xdr:cNvPr id="771" name="直線コネクタ 770"/>
        <xdr:cNvCxnSpPr/>
      </xdr:nvCxnSpPr>
      <xdr:spPr>
        <a:xfrm>
          <a:off x="14592300" y="1388962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54248</xdr:rowOff>
    </xdr:from>
    <xdr:to>
      <xdr:col>72</xdr:col>
      <xdr:colOff>38100</xdr:colOff>
      <xdr:row>80</xdr:row>
      <xdr:rowOff>155848</xdr:rowOff>
    </xdr:to>
    <xdr:sp macro="" textlink="">
      <xdr:nvSpPr>
        <xdr:cNvPr id="772" name="楕円 771"/>
        <xdr:cNvSpPr/>
      </xdr:nvSpPr>
      <xdr:spPr>
        <a:xfrm>
          <a:off x="13652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105048</xdr:rowOff>
    </xdr:from>
    <xdr:to>
      <xdr:col>76</xdr:col>
      <xdr:colOff>114300</xdr:colOff>
      <xdr:row>81</xdr:row>
      <xdr:rowOff>2177</xdr:rowOff>
    </xdr:to>
    <xdr:cxnSp macro="">
      <xdr:nvCxnSpPr>
        <xdr:cNvPr id="773" name="直線コネクタ 772"/>
        <xdr:cNvCxnSpPr/>
      </xdr:nvCxnSpPr>
      <xdr:spPr>
        <a:xfrm>
          <a:off x="13703300" y="1382104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158750</xdr:rowOff>
    </xdr:from>
    <xdr:to>
      <xdr:col>67</xdr:col>
      <xdr:colOff>101600</xdr:colOff>
      <xdr:row>80</xdr:row>
      <xdr:rowOff>88900</xdr:rowOff>
    </xdr:to>
    <xdr:sp macro="" textlink="">
      <xdr:nvSpPr>
        <xdr:cNvPr id="774" name="楕円 773"/>
        <xdr:cNvSpPr/>
      </xdr:nvSpPr>
      <xdr:spPr>
        <a:xfrm>
          <a:off x="1276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38100</xdr:rowOff>
    </xdr:from>
    <xdr:to>
      <xdr:col>71</xdr:col>
      <xdr:colOff>177800</xdr:colOff>
      <xdr:row>80</xdr:row>
      <xdr:rowOff>105048</xdr:rowOff>
    </xdr:to>
    <xdr:cxnSp macro="">
      <xdr:nvCxnSpPr>
        <xdr:cNvPr id="775" name="直線コネクタ 774"/>
        <xdr:cNvCxnSpPr/>
      </xdr:nvCxnSpPr>
      <xdr:spPr>
        <a:xfrm>
          <a:off x="12814300" y="13754100"/>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776" name="n_1aveValue【児童館】&#10;有形固定資産減価償却率"/>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777" name="n_2aveValue【児童館】&#10;有形固定資産減価償却率"/>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8" name="n_3aveValue【児童館】&#10;有形固定資産減価償却率"/>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79" name="n_4aveValue【児童館】&#10;有形固定資産減価償却率"/>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136451</xdr:rowOff>
    </xdr:from>
    <xdr:ext cx="405111" cy="259045"/>
    <xdr:sp macro="" textlink="">
      <xdr:nvSpPr>
        <xdr:cNvPr id="780" name="n_1mainValue【児童館】&#10;有形固定資産減価償却率"/>
        <xdr:cNvSpPr txBox="1"/>
      </xdr:nvSpPr>
      <xdr:spPr>
        <a:xfrm>
          <a:off x="152660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69504</xdr:rowOff>
    </xdr:from>
    <xdr:ext cx="405111" cy="259045"/>
    <xdr:sp macro="" textlink="">
      <xdr:nvSpPr>
        <xdr:cNvPr id="781" name="n_2mainValue【児童館】&#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925</xdr:rowOff>
    </xdr:from>
    <xdr:ext cx="405111" cy="259045"/>
    <xdr:sp macro="" textlink="">
      <xdr:nvSpPr>
        <xdr:cNvPr id="782" name="n_3mainValue【児童館】&#10;有形固定資産減価償却率"/>
        <xdr:cNvSpPr txBox="1"/>
      </xdr:nvSpPr>
      <xdr:spPr>
        <a:xfrm>
          <a:off x="135007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105427</xdr:rowOff>
    </xdr:from>
    <xdr:ext cx="405111" cy="259045"/>
    <xdr:sp macro="" textlink="">
      <xdr:nvSpPr>
        <xdr:cNvPr id="783" name="n_4mainValue【児童館】&#10;有形固定資産減価償却率"/>
        <xdr:cNvSpPr txBox="1"/>
      </xdr:nvSpPr>
      <xdr:spPr>
        <a:xfrm>
          <a:off x="12611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807" name="直線コネクタ 806"/>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8"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9" name="直線コネクタ 80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10"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1" name="直線コネクタ 810"/>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12" name="【児童館】&#10;一人当たり面積平均値テキスト"/>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3" name="フローチャート: 判断 812"/>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14" name="フローチャート: 判断 813"/>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フローチャート: 判断 816"/>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823" name="楕円 822"/>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824" name="【児童館】&#10;一人当たり面積該当値テキスト"/>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5" name="楕円 824"/>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826" name="直線コネクタ 825"/>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827" name="楕円 826"/>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828" name="直線コネクタ 827"/>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829" name="楕円 828"/>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830" name="直線コネクタ 829"/>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831" name="楕円 830"/>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832" name="直線コネクタ 831"/>
        <xdr:cNvCxnSpPr/>
      </xdr:nvCxnSpPr>
      <xdr:spPr>
        <a:xfrm>
          <a:off x="18656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33"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6"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837" name="n_1main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8" name="n_2mainValue【児童館】&#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839" name="n_3mainValue【児童館】&#10;一人当たり面積"/>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840" name="n_4mainValue【児童館】&#10;一人当たり面積"/>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865" name="直線コネクタ 864"/>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68"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9" name="直線コネクタ 868"/>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70" name="【公民館】&#10;有形固定資産減価償却率平均値テキスト"/>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71" name="フローチャート: 判断 870"/>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2" name="フローチャート: 判断 871"/>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73" name="フローチャート: 判断 872"/>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4" name="フローチャート: 判断 873"/>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75" name="フローチャート: 判断 874"/>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158750</xdr:rowOff>
    </xdr:from>
    <xdr:to>
      <xdr:col>85</xdr:col>
      <xdr:colOff>177800</xdr:colOff>
      <xdr:row>107</xdr:row>
      <xdr:rowOff>88900</xdr:rowOff>
    </xdr:to>
    <xdr:sp macro="" textlink="">
      <xdr:nvSpPr>
        <xdr:cNvPr id="881" name="楕円 880"/>
        <xdr:cNvSpPr/>
      </xdr:nvSpPr>
      <xdr:spPr>
        <a:xfrm>
          <a:off x="16268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137177</xdr:rowOff>
    </xdr:from>
    <xdr:ext cx="405111" cy="259045"/>
    <xdr:sp macro="" textlink="">
      <xdr:nvSpPr>
        <xdr:cNvPr id="882" name="【公民館】&#10;有形固定資産減価償却率該当値テキスト"/>
        <xdr:cNvSpPr txBox="1"/>
      </xdr:nvSpPr>
      <xdr:spPr>
        <a:xfrm>
          <a:off x="16357600"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135889</xdr:rowOff>
    </xdr:from>
    <xdr:to>
      <xdr:col>81</xdr:col>
      <xdr:colOff>101600</xdr:colOff>
      <xdr:row>107</xdr:row>
      <xdr:rowOff>66039</xdr:rowOff>
    </xdr:to>
    <xdr:sp macro="" textlink="">
      <xdr:nvSpPr>
        <xdr:cNvPr id="883" name="楕円 882"/>
        <xdr:cNvSpPr/>
      </xdr:nvSpPr>
      <xdr:spPr>
        <a:xfrm>
          <a:off x="15430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15239</xdr:rowOff>
    </xdr:from>
    <xdr:to>
      <xdr:col>85</xdr:col>
      <xdr:colOff>127000</xdr:colOff>
      <xdr:row>107</xdr:row>
      <xdr:rowOff>38100</xdr:rowOff>
    </xdr:to>
    <xdr:cxnSp macro="">
      <xdr:nvCxnSpPr>
        <xdr:cNvPr id="884" name="直線コネクタ 883"/>
        <xdr:cNvCxnSpPr/>
      </xdr:nvCxnSpPr>
      <xdr:spPr>
        <a:xfrm>
          <a:off x="15481300" y="183603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885" name="楕円 884"/>
        <xdr:cNvSpPr/>
      </xdr:nvSpPr>
      <xdr:spPr>
        <a:xfrm>
          <a:off x="1454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xdr:rowOff>
    </xdr:from>
    <xdr:to>
      <xdr:col>81</xdr:col>
      <xdr:colOff>50800</xdr:colOff>
      <xdr:row>107</xdr:row>
      <xdr:rowOff>15239</xdr:rowOff>
    </xdr:to>
    <xdr:cxnSp macro="">
      <xdr:nvCxnSpPr>
        <xdr:cNvPr id="886" name="直線コネクタ 885"/>
        <xdr:cNvCxnSpPr/>
      </xdr:nvCxnSpPr>
      <xdr:spPr>
        <a:xfrm>
          <a:off x="14592300" y="183527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887" name="楕円 886"/>
        <xdr:cNvSpPr/>
      </xdr:nvSpPr>
      <xdr:spPr>
        <a:xfrm>
          <a:off x="1365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156211</xdr:rowOff>
    </xdr:from>
    <xdr:to>
      <xdr:col>76</xdr:col>
      <xdr:colOff>114300</xdr:colOff>
      <xdr:row>107</xdr:row>
      <xdr:rowOff>7620</xdr:rowOff>
    </xdr:to>
    <xdr:cxnSp macro="">
      <xdr:nvCxnSpPr>
        <xdr:cNvPr id="888" name="直線コネクタ 887"/>
        <xdr:cNvCxnSpPr/>
      </xdr:nvCxnSpPr>
      <xdr:spPr>
        <a:xfrm>
          <a:off x="13703300" y="183299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84455</xdr:rowOff>
    </xdr:from>
    <xdr:to>
      <xdr:col>67</xdr:col>
      <xdr:colOff>101600</xdr:colOff>
      <xdr:row>107</xdr:row>
      <xdr:rowOff>14605</xdr:rowOff>
    </xdr:to>
    <xdr:sp macro="" textlink="">
      <xdr:nvSpPr>
        <xdr:cNvPr id="889" name="楕円 888"/>
        <xdr:cNvSpPr/>
      </xdr:nvSpPr>
      <xdr:spPr>
        <a:xfrm>
          <a:off x="12763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135255</xdr:rowOff>
    </xdr:from>
    <xdr:to>
      <xdr:col>71</xdr:col>
      <xdr:colOff>177800</xdr:colOff>
      <xdr:row>106</xdr:row>
      <xdr:rowOff>156211</xdr:rowOff>
    </xdr:to>
    <xdr:cxnSp macro="">
      <xdr:nvCxnSpPr>
        <xdr:cNvPr id="890" name="直線コネクタ 889"/>
        <xdr:cNvCxnSpPr/>
      </xdr:nvCxnSpPr>
      <xdr:spPr>
        <a:xfrm>
          <a:off x="12814300" y="183089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891"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892"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3"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894"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57166</xdr:rowOff>
    </xdr:from>
    <xdr:ext cx="405111" cy="259045"/>
    <xdr:sp macro="" textlink="">
      <xdr:nvSpPr>
        <xdr:cNvPr id="895" name="n_1mainValue【公民館】&#10;有形固定資産減価償却率"/>
        <xdr:cNvSpPr txBox="1"/>
      </xdr:nvSpPr>
      <xdr:spPr>
        <a:xfrm>
          <a:off x="152660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896" name="n_2mainValue【公民館】&#10;有形固定資産減価償却率"/>
        <xdr:cNvSpPr txBox="1"/>
      </xdr:nvSpPr>
      <xdr:spPr>
        <a:xfrm>
          <a:off x="14389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897" name="n_3mainValue【公民館】&#10;有形固定資産減価償却率"/>
        <xdr:cNvSpPr txBox="1"/>
      </xdr:nvSpPr>
      <xdr:spPr>
        <a:xfrm>
          <a:off x="13500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5732</xdr:rowOff>
    </xdr:from>
    <xdr:ext cx="405111" cy="259045"/>
    <xdr:sp macro="" textlink="">
      <xdr:nvSpPr>
        <xdr:cNvPr id="898" name="n_4mainValue【公民館】&#10;有形固定資産減価償却率"/>
        <xdr:cNvSpPr txBox="1"/>
      </xdr:nvSpPr>
      <xdr:spPr>
        <a:xfrm>
          <a:off x="12611744"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920" name="直線コネクタ 919"/>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公民館】&#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23"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24" name="直線コネクタ 923"/>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925" name="【公民館】&#10;一人当たり面積平均値テキスト"/>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26" name="フローチャート: 判断 925"/>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927" name="フローチャート: 判断 926"/>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928" name="フローチャート: 判断 927"/>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929" name="フローチャート: 判断 928"/>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930" name="フローチャート: 判断 929"/>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18542</xdr:rowOff>
    </xdr:from>
    <xdr:to>
      <xdr:col>116</xdr:col>
      <xdr:colOff>114300</xdr:colOff>
      <xdr:row>107</xdr:row>
      <xdr:rowOff>120142</xdr:rowOff>
    </xdr:to>
    <xdr:sp macro="" textlink="">
      <xdr:nvSpPr>
        <xdr:cNvPr id="936" name="楕円 935"/>
        <xdr:cNvSpPr/>
      </xdr:nvSpPr>
      <xdr:spPr>
        <a:xfrm>
          <a:off x="221107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168419</xdr:rowOff>
    </xdr:from>
    <xdr:ext cx="469744" cy="259045"/>
    <xdr:sp macro="" textlink="">
      <xdr:nvSpPr>
        <xdr:cNvPr id="937" name="【公民館】&#10;一人当たり面積該当値テキスト"/>
        <xdr:cNvSpPr txBox="1"/>
      </xdr:nvSpPr>
      <xdr:spPr>
        <a:xfrm>
          <a:off x="22199600"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16256</xdr:rowOff>
    </xdr:from>
    <xdr:to>
      <xdr:col>112</xdr:col>
      <xdr:colOff>38100</xdr:colOff>
      <xdr:row>107</xdr:row>
      <xdr:rowOff>117856</xdr:rowOff>
    </xdr:to>
    <xdr:sp macro="" textlink="">
      <xdr:nvSpPr>
        <xdr:cNvPr id="938" name="楕円 937"/>
        <xdr:cNvSpPr/>
      </xdr:nvSpPr>
      <xdr:spPr>
        <a:xfrm>
          <a:off x="212725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67056</xdr:rowOff>
    </xdr:from>
    <xdr:to>
      <xdr:col>116</xdr:col>
      <xdr:colOff>63500</xdr:colOff>
      <xdr:row>107</xdr:row>
      <xdr:rowOff>69342</xdr:rowOff>
    </xdr:to>
    <xdr:cxnSp macro="">
      <xdr:nvCxnSpPr>
        <xdr:cNvPr id="939" name="直線コネクタ 938"/>
        <xdr:cNvCxnSpPr/>
      </xdr:nvCxnSpPr>
      <xdr:spPr>
        <a:xfrm>
          <a:off x="21323300" y="184122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160274</xdr:rowOff>
    </xdr:from>
    <xdr:to>
      <xdr:col>107</xdr:col>
      <xdr:colOff>101600</xdr:colOff>
      <xdr:row>107</xdr:row>
      <xdr:rowOff>90424</xdr:rowOff>
    </xdr:to>
    <xdr:sp macro="" textlink="">
      <xdr:nvSpPr>
        <xdr:cNvPr id="940" name="楕円 939"/>
        <xdr:cNvSpPr/>
      </xdr:nvSpPr>
      <xdr:spPr>
        <a:xfrm>
          <a:off x="20383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39624</xdr:rowOff>
    </xdr:from>
    <xdr:to>
      <xdr:col>111</xdr:col>
      <xdr:colOff>177800</xdr:colOff>
      <xdr:row>107</xdr:row>
      <xdr:rowOff>67056</xdr:rowOff>
    </xdr:to>
    <xdr:cxnSp macro="">
      <xdr:nvCxnSpPr>
        <xdr:cNvPr id="941" name="直線コネクタ 940"/>
        <xdr:cNvCxnSpPr/>
      </xdr:nvCxnSpPr>
      <xdr:spPr>
        <a:xfrm>
          <a:off x="20434300" y="1838477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157987</xdr:rowOff>
    </xdr:from>
    <xdr:to>
      <xdr:col>102</xdr:col>
      <xdr:colOff>165100</xdr:colOff>
      <xdr:row>107</xdr:row>
      <xdr:rowOff>88137</xdr:rowOff>
    </xdr:to>
    <xdr:sp macro="" textlink="">
      <xdr:nvSpPr>
        <xdr:cNvPr id="942" name="楕円 941"/>
        <xdr:cNvSpPr/>
      </xdr:nvSpPr>
      <xdr:spPr>
        <a:xfrm>
          <a:off x="19494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37337</xdr:rowOff>
    </xdr:from>
    <xdr:to>
      <xdr:col>107</xdr:col>
      <xdr:colOff>50800</xdr:colOff>
      <xdr:row>107</xdr:row>
      <xdr:rowOff>39624</xdr:rowOff>
    </xdr:to>
    <xdr:cxnSp macro="">
      <xdr:nvCxnSpPr>
        <xdr:cNvPr id="943" name="直線コネクタ 942"/>
        <xdr:cNvCxnSpPr/>
      </xdr:nvCxnSpPr>
      <xdr:spPr>
        <a:xfrm>
          <a:off x="19545300" y="183824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153415</xdr:rowOff>
    </xdr:from>
    <xdr:to>
      <xdr:col>98</xdr:col>
      <xdr:colOff>38100</xdr:colOff>
      <xdr:row>107</xdr:row>
      <xdr:rowOff>83565</xdr:rowOff>
    </xdr:to>
    <xdr:sp macro="" textlink="">
      <xdr:nvSpPr>
        <xdr:cNvPr id="944" name="楕円 943"/>
        <xdr:cNvSpPr/>
      </xdr:nvSpPr>
      <xdr:spPr>
        <a:xfrm>
          <a:off x="18605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32765</xdr:rowOff>
    </xdr:from>
    <xdr:to>
      <xdr:col>102</xdr:col>
      <xdr:colOff>114300</xdr:colOff>
      <xdr:row>107</xdr:row>
      <xdr:rowOff>37337</xdr:rowOff>
    </xdr:to>
    <xdr:cxnSp macro="">
      <xdr:nvCxnSpPr>
        <xdr:cNvPr id="945" name="直線コネクタ 944"/>
        <xdr:cNvCxnSpPr/>
      </xdr:nvCxnSpPr>
      <xdr:spPr>
        <a:xfrm>
          <a:off x="18656300" y="1837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946" name="n_1aveValue【公民館】&#10;一人当たり面積"/>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947" name="n_2aveValue【公民館】&#10;一人当たり面積"/>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948" name="n_3aveValue【公民館】&#10;一人当たり面積"/>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949" name="n_4aveValue【公民館】&#10;一人当たり面積"/>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108983</xdr:rowOff>
    </xdr:from>
    <xdr:ext cx="469744" cy="259045"/>
    <xdr:sp macro="" textlink="">
      <xdr:nvSpPr>
        <xdr:cNvPr id="950" name="n_1mainValue【公民館】&#10;一人当たり面積"/>
        <xdr:cNvSpPr txBox="1"/>
      </xdr:nvSpPr>
      <xdr:spPr>
        <a:xfrm>
          <a:off x="21075727" y="184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106951</xdr:rowOff>
    </xdr:from>
    <xdr:ext cx="469744" cy="259045"/>
    <xdr:sp macro="" textlink="">
      <xdr:nvSpPr>
        <xdr:cNvPr id="951" name="n_2mainValue【公民館】&#10;一人当たり面積"/>
        <xdr:cNvSpPr txBox="1"/>
      </xdr:nvSpPr>
      <xdr:spPr>
        <a:xfrm>
          <a:off x="20199427" y="181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104664</xdr:rowOff>
    </xdr:from>
    <xdr:ext cx="469744" cy="259045"/>
    <xdr:sp macro="" textlink="">
      <xdr:nvSpPr>
        <xdr:cNvPr id="952" name="n_3mainValue【公民館】&#10;一人当たり面積"/>
        <xdr:cNvSpPr txBox="1"/>
      </xdr:nvSpPr>
      <xdr:spPr>
        <a:xfrm>
          <a:off x="19310427" y="1810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100092</xdr:rowOff>
    </xdr:from>
    <xdr:ext cx="469744" cy="259045"/>
    <xdr:sp macro="" textlink="">
      <xdr:nvSpPr>
        <xdr:cNvPr id="953" name="n_4mainValue【公民館】&#10;一人当たり面積"/>
        <xdr:cNvSpPr txBox="1"/>
      </xdr:nvSpPr>
      <xdr:spPr>
        <a:xfrm>
          <a:off x="18421427" y="1810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類似団体と比較して有形固定資産減価償却率が特に高くなっている施設は、公営住宅、幼稚園・保育所、公民館である。これらの施設は特に老朽化が進んでおり、幼稚園は平成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園を１園に統合した。これらの施設については、今後も引き続き体系の整理を行い集約化等を検討していく。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比較的低くなっている施設は児童館、学校施設である。児童館は平成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年度に建築されたものであり、類似団体と比較して減価償却率が低くなっている。学校施設は児童・生徒数の増加に伴い校舎の整備改修等が続いて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福間中学校の校舎建て替えを行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年度には津屋崎小学校の複合棟を新設したため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増加し、減価償却率が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68,793
68,200
52.76
29,978,376
29,345,963
550,231
15,027,103
18,257,766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38463</xdr:rowOff>
    </xdr:from>
    <xdr:to>
      <xdr:col>24</xdr:col>
      <xdr:colOff>114300</xdr:colOff>
      <xdr:row>39</xdr:row>
      <xdr:rowOff>140063</xdr:rowOff>
    </xdr:to>
    <xdr:sp macro="" textlink="">
      <xdr:nvSpPr>
        <xdr:cNvPr id="74" name="楕円 73"/>
        <xdr:cNvSpPr/>
      </xdr:nvSpPr>
      <xdr:spPr>
        <a:xfrm>
          <a:off x="45847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16890</xdr:rowOff>
    </xdr:from>
    <xdr:ext cx="405111" cy="259045"/>
    <xdr:sp macro="" textlink="">
      <xdr:nvSpPr>
        <xdr:cNvPr id="75" name="【図書館】&#10;有形固定資産減価償却率該当値テキスト"/>
        <xdr:cNvSpPr txBox="1"/>
      </xdr:nvSpPr>
      <xdr:spPr>
        <a:xfrm>
          <a:off x="4673600"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67854</xdr:rowOff>
    </xdr:from>
    <xdr:to>
      <xdr:col>20</xdr:col>
      <xdr:colOff>38100</xdr:colOff>
      <xdr:row>39</xdr:row>
      <xdr:rowOff>169454</xdr:rowOff>
    </xdr:to>
    <xdr:sp macro="" textlink="">
      <xdr:nvSpPr>
        <xdr:cNvPr id="76" name="楕円 75"/>
        <xdr:cNvSpPr/>
      </xdr:nvSpPr>
      <xdr:spPr>
        <a:xfrm>
          <a:off x="3746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89263</xdr:rowOff>
    </xdr:from>
    <xdr:to>
      <xdr:col>24</xdr:col>
      <xdr:colOff>63500</xdr:colOff>
      <xdr:row>39</xdr:row>
      <xdr:rowOff>118654</xdr:rowOff>
    </xdr:to>
    <xdr:cxnSp macro="">
      <xdr:nvCxnSpPr>
        <xdr:cNvPr id="77" name="直線コネクタ 76"/>
        <xdr:cNvCxnSpPr/>
      </xdr:nvCxnSpPr>
      <xdr:spPr>
        <a:xfrm flipV="1">
          <a:off x="3797300" y="677581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46627</xdr:rowOff>
    </xdr:from>
    <xdr:to>
      <xdr:col>15</xdr:col>
      <xdr:colOff>101600</xdr:colOff>
      <xdr:row>39</xdr:row>
      <xdr:rowOff>148227</xdr:rowOff>
    </xdr:to>
    <xdr:sp macro="" textlink="">
      <xdr:nvSpPr>
        <xdr:cNvPr id="78" name="楕円 77"/>
        <xdr:cNvSpPr/>
      </xdr:nvSpPr>
      <xdr:spPr>
        <a:xfrm>
          <a:off x="2857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97427</xdr:rowOff>
    </xdr:from>
    <xdr:to>
      <xdr:col>19</xdr:col>
      <xdr:colOff>177800</xdr:colOff>
      <xdr:row>39</xdr:row>
      <xdr:rowOff>118654</xdr:rowOff>
    </xdr:to>
    <xdr:cxnSp macro="">
      <xdr:nvCxnSpPr>
        <xdr:cNvPr id="79" name="直線コネクタ 78"/>
        <xdr:cNvCxnSpPr/>
      </xdr:nvCxnSpPr>
      <xdr:spPr>
        <a:xfrm>
          <a:off x="2908300" y="67839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18869</xdr:rowOff>
    </xdr:from>
    <xdr:to>
      <xdr:col>10</xdr:col>
      <xdr:colOff>165100</xdr:colOff>
      <xdr:row>39</xdr:row>
      <xdr:rowOff>120469</xdr:rowOff>
    </xdr:to>
    <xdr:sp macro="" textlink="">
      <xdr:nvSpPr>
        <xdr:cNvPr id="80" name="楕円 79"/>
        <xdr:cNvSpPr/>
      </xdr:nvSpPr>
      <xdr:spPr>
        <a:xfrm>
          <a:off x="1968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69669</xdr:rowOff>
    </xdr:from>
    <xdr:to>
      <xdr:col>15</xdr:col>
      <xdr:colOff>50800</xdr:colOff>
      <xdr:row>39</xdr:row>
      <xdr:rowOff>97427</xdr:rowOff>
    </xdr:to>
    <xdr:cxnSp macro="">
      <xdr:nvCxnSpPr>
        <xdr:cNvPr id="81" name="直線コネクタ 80"/>
        <xdr:cNvCxnSpPr/>
      </xdr:nvCxnSpPr>
      <xdr:spPr>
        <a:xfrm>
          <a:off x="2019300" y="67562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162560</xdr:rowOff>
    </xdr:from>
    <xdr:to>
      <xdr:col>6</xdr:col>
      <xdr:colOff>38100</xdr:colOff>
      <xdr:row>39</xdr:row>
      <xdr:rowOff>92710</xdr:rowOff>
    </xdr:to>
    <xdr:sp macro="" textlink="">
      <xdr:nvSpPr>
        <xdr:cNvPr id="82" name="楕円 81"/>
        <xdr:cNvSpPr/>
      </xdr:nvSpPr>
      <xdr:spPr>
        <a:xfrm>
          <a:off x="107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41910</xdr:rowOff>
    </xdr:from>
    <xdr:to>
      <xdr:col>10</xdr:col>
      <xdr:colOff>114300</xdr:colOff>
      <xdr:row>39</xdr:row>
      <xdr:rowOff>69669</xdr:rowOff>
    </xdr:to>
    <xdr:cxnSp macro="">
      <xdr:nvCxnSpPr>
        <xdr:cNvPr id="83" name="直線コネクタ 82"/>
        <xdr:cNvCxnSpPr/>
      </xdr:nvCxnSpPr>
      <xdr:spPr>
        <a:xfrm>
          <a:off x="1130300" y="67284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160581</xdr:rowOff>
    </xdr:from>
    <xdr:ext cx="405111" cy="259045"/>
    <xdr:sp macro="" textlink="">
      <xdr:nvSpPr>
        <xdr:cNvPr id="88" name="n_1mainValue【図書館】&#10;有形固定資産減価償却率"/>
        <xdr:cNvSpPr txBox="1"/>
      </xdr:nvSpPr>
      <xdr:spPr>
        <a:xfrm>
          <a:off x="35820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139354</xdr:rowOff>
    </xdr:from>
    <xdr:ext cx="405111" cy="259045"/>
    <xdr:sp macro="" textlink="">
      <xdr:nvSpPr>
        <xdr:cNvPr id="89" name="n_2mainValue【図書館】&#10;有形固定資産減価償却率"/>
        <xdr:cNvSpPr txBox="1"/>
      </xdr:nvSpPr>
      <xdr:spPr>
        <a:xfrm>
          <a:off x="2705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111596</xdr:rowOff>
    </xdr:from>
    <xdr:ext cx="405111" cy="259045"/>
    <xdr:sp macro="" textlink="">
      <xdr:nvSpPr>
        <xdr:cNvPr id="90" name="n_3mainValue【図書館】&#10;有形固定資産減価償却率"/>
        <xdr:cNvSpPr txBox="1"/>
      </xdr:nvSpPr>
      <xdr:spPr>
        <a:xfrm>
          <a:off x="1816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91" name="n_4mainValue【図書館】&#10;有形固定資産減価償却率"/>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31" name="楕円 130"/>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32" name="【図書館】&#10;一人当たり面積該当値テキスト"/>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3" name="楕円 132"/>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0</xdr:rowOff>
    </xdr:to>
    <xdr:cxnSp macro="">
      <xdr:nvCxnSpPr>
        <xdr:cNvPr id="134" name="直線コネクタ 133"/>
        <xdr:cNvCxnSpPr/>
      </xdr:nvCxnSpPr>
      <xdr:spPr>
        <a:xfrm>
          <a:off x="9639300" y="685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35" name="楕円 134"/>
        <xdr:cNvSpPr/>
      </xdr:nvSpPr>
      <xdr:spPr>
        <a:xfrm>
          <a:off x="8699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40</xdr:row>
      <xdr:rowOff>0</xdr:rowOff>
    </xdr:to>
    <xdr:cxnSp macro="">
      <xdr:nvCxnSpPr>
        <xdr:cNvPr id="136" name="直線コネクタ 135"/>
        <xdr:cNvCxnSpPr/>
      </xdr:nvCxnSpPr>
      <xdr:spPr>
        <a:xfrm>
          <a:off x="8750300" y="684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107950</xdr:rowOff>
    </xdr:from>
    <xdr:to>
      <xdr:col>41</xdr:col>
      <xdr:colOff>101600</xdr:colOff>
      <xdr:row>40</xdr:row>
      <xdr:rowOff>38100</xdr:rowOff>
    </xdr:to>
    <xdr:sp macro="" textlink="">
      <xdr:nvSpPr>
        <xdr:cNvPr id="137" name="楕円 136"/>
        <xdr:cNvSpPr/>
      </xdr:nvSpPr>
      <xdr:spPr>
        <a:xfrm>
          <a:off x="7810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39</xdr:row>
      <xdr:rowOff>158750</xdr:rowOff>
    </xdr:to>
    <xdr:cxnSp macro="">
      <xdr:nvCxnSpPr>
        <xdr:cNvPr id="138" name="直線コネクタ 137"/>
        <xdr:cNvCxnSpPr/>
      </xdr:nvCxnSpPr>
      <xdr:spPr>
        <a:xfrm>
          <a:off x="7861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39" name="楕円 138"/>
        <xdr:cNvSpPr/>
      </xdr:nvSpPr>
      <xdr:spPr>
        <a:xfrm>
          <a:off x="6921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158750</xdr:rowOff>
    </xdr:from>
    <xdr:to>
      <xdr:col>41</xdr:col>
      <xdr:colOff>50800</xdr:colOff>
      <xdr:row>39</xdr:row>
      <xdr:rowOff>158750</xdr:rowOff>
    </xdr:to>
    <xdr:cxnSp macro="">
      <xdr:nvCxnSpPr>
        <xdr:cNvPr id="140" name="直線コネクタ 139"/>
        <xdr:cNvCxnSpPr/>
      </xdr:nvCxnSpPr>
      <xdr:spPr>
        <a:xfrm>
          <a:off x="6972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41927</xdr:rowOff>
    </xdr:from>
    <xdr:ext cx="469744" cy="259045"/>
    <xdr:sp macro="" textlink="">
      <xdr:nvSpPr>
        <xdr:cNvPr id="145" name="n_1mainValue【図書館】&#10;一人当たり面積"/>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46" name="n_2mainValue【図書館】&#10;一人当たり面積"/>
        <xdr:cNvSpPr txBox="1"/>
      </xdr:nvSpPr>
      <xdr:spPr>
        <a:xfrm>
          <a:off x="8515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29227</xdr:rowOff>
    </xdr:from>
    <xdr:ext cx="469744" cy="259045"/>
    <xdr:sp macro="" textlink="">
      <xdr:nvSpPr>
        <xdr:cNvPr id="147" name="n_3mainValue【図書館】&#10;一人当たり面積"/>
        <xdr:cNvSpPr txBox="1"/>
      </xdr:nvSpPr>
      <xdr:spPr>
        <a:xfrm>
          <a:off x="7626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8" name="n_4mainValue【図書館】&#10;一人当たり面積"/>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170180</xdr:rowOff>
    </xdr:from>
    <xdr:to>
      <xdr:col>24</xdr:col>
      <xdr:colOff>114300</xdr:colOff>
      <xdr:row>63</xdr:row>
      <xdr:rowOff>100330</xdr:rowOff>
    </xdr:to>
    <xdr:sp macro="" textlink="">
      <xdr:nvSpPr>
        <xdr:cNvPr id="189" name="楕円 188"/>
        <xdr:cNvSpPr/>
      </xdr:nvSpPr>
      <xdr:spPr>
        <a:xfrm>
          <a:off x="4584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148607</xdr:rowOff>
    </xdr:from>
    <xdr:ext cx="405111" cy="259045"/>
    <xdr:sp macro="" textlink="">
      <xdr:nvSpPr>
        <xdr:cNvPr id="190" name="【体育館・プール】&#10;有形固定資産減価償却率該当値テキスト"/>
        <xdr:cNvSpPr txBox="1"/>
      </xdr:nvSpPr>
      <xdr:spPr>
        <a:xfrm>
          <a:off x="46736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124460</xdr:rowOff>
    </xdr:from>
    <xdr:to>
      <xdr:col>20</xdr:col>
      <xdr:colOff>38100</xdr:colOff>
      <xdr:row>63</xdr:row>
      <xdr:rowOff>54610</xdr:rowOff>
    </xdr:to>
    <xdr:sp macro="" textlink="">
      <xdr:nvSpPr>
        <xdr:cNvPr id="191" name="楕円 190"/>
        <xdr:cNvSpPr/>
      </xdr:nvSpPr>
      <xdr:spPr>
        <a:xfrm>
          <a:off x="3746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3810</xdr:rowOff>
    </xdr:from>
    <xdr:to>
      <xdr:col>24</xdr:col>
      <xdr:colOff>63500</xdr:colOff>
      <xdr:row>63</xdr:row>
      <xdr:rowOff>49530</xdr:rowOff>
    </xdr:to>
    <xdr:cxnSp macro="">
      <xdr:nvCxnSpPr>
        <xdr:cNvPr id="192" name="直線コネクタ 191"/>
        <xdr:cNvCxnSpPr/>
      </xdr:nvCxnSpPr>
      <xdr:spPr>
        <a:xfrm>
          <a:off x="3797300" y="10805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74930</xdr:rowOff>
    </xdr:from>
    <xdr:to>
      <xdr:col>15</xdr:col>
      <xdr:colOff>101600</xdr:colOff>
      <xdr:row>63</xdr:row>
      <xdr:rowOff>5080</xdr:rowOff>
    </xdr:to>
    <xdr:sp macro="" textlink="">
      <xdr:nvSpPr>
        <xdr:cNvPr id="193" name="楕円 192"/>
        <xdr:cNvSpPr/>
      </xdr:nvSpPr>
      <xdr:spPr>
        <a:xfrm>
          <a:off x="2857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63</xdr:row>
      <xdr:rowOff>3810</xdr:rowOff>
    </xdr:to>
    <xdr:cxnSp macro="">
      <xdr:nvCxnSpPr>
        <xdr:cNvPr id="194" name="直線コネクタ 193"/>
        <xdr:cNvCxnSpPr/>
      </xdr:nvCxnSpPr>
      <xdr:spPr>
        <a:xfrm>
          <a:off x="2908300" y="107556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25400</xdr:rowOff>
    </xdr:from>
    <xdr:to>
      <xdr:col>10</xdr:col>
      <xdr:colOff>165100</xdr:colOff>
      <xdr:row>62</xdr:row>
      <xdr:rowOff>127000</xdr:rowOff>
    </xdr:to>
    <xdr:sp macro="" textlink="">
      <xdr:nvSpPr>
        <xdr:cNvPr id="195" name="楕円 194"/>
        <xdr:cNvSpPr/>
      </xdr:nvSpPr>
      <xdr:spPr>
        <a:xfrm>
          <a:off x="1968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76200</xdr:rowOff>
    </xdr:from>
    <xdr:to>
      <xdr:col>15</xdr:col>
      <xdr:colOff>50800</xdr:colOff>
      <xdr:row>62</xdr:row>
      <xdr:rowOff>125730</xdr:rowOff>
    </xdr:to>
    <xdr:cxnSp macro="">
      <xdr:nvCxnSpPr>
        <xdr:cNvPr id="196" name="直線コネクタ 195"/>
        <xdr:cNvCxnSpPr/>
      </xdr:nvCxnSpPr>
      <xdr:spPr>
        <a:xfrm>
          <a:off x="2019300" y="107061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147320</xdr:rowOff>
    </xdr:from>
    <xdr:to>
      <xdr:col>6</xdr:col>
      <xdr:colOff>38100</xdr:colOff>
      <xdr:row>62</xdr:row>
      <xdr:rowOff>77470</xdr:rowOff>
    </xdr:to>
    <xdr:sp macro="" textlink="">
      <xdr:nvSpPr>
        <xdr:cNvPr id="197" name="楕円 196"/>
        <xdr:cNvSpPr/>
      </xdr:nvSpPr>
      <xdr:spPr>
        <a:xfrm>
          <a:off x="1079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26670</xdr:rowOff>
    </xdr:from>
    <xdr:to>
      <xdr:col>10</xdr:col>
      <xdr:colOff>114300</xdr:colOff>
      <xdr:row>62</xdr:row>
      <xdr:rowOff>76200</xdr:rowOff>
    </xdr:to>
    <xdr:cxnSp macro="">
      <xdr:nvCxnSpPr>
        <xdr:cNvPr id="198" name="直線コネクタ 197"/>
        <xdr:cNvCxnSpPr/>
      </xdr:nvCxnSpPr>
      <xdr:spPr>
        <a:xfrm>
          <a:off x="1130300" y="106565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45737</xdr:rowOff>
    </xdr:from>
    <xdr:ext cx="405111" cy="259045"/>
    <xdr:sp macro="" textlink="">
      <xdr:nvSpPr>
        <xdr:cNvPr id="203" name="n_1mainValue【体育館・プール】&#10;有形固定資産減価償却率"/>
        <xdr:cNvSpPr txBox="1"/>
      </xdr:nvSpPr>
      <xdr:spPr>
        <a:xfrm>
          <a:off x="35820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167657</xdr:rowOff>
    </xdr:from>
    <xdr:ext cx="405111" cy="259045"/>
    <xdr:sp macro="" textlink="">
      <xdr:nvSpPr>
        <xdr:cNvPr id="204" name="n_2mainValue【体育館・プール】&#10;有形固定資産減価償却率"/>
        <xdr:cNvSpPr txBox="1"/>
      </xdr:nvSpPr>
      <xdr:spPr>
        <a:xfrm>
          <a:off x="2705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118127</xdr:rowOff>
    </xdr:from>
    <xdr:ext cx="405111" cy="259045"/>
    <xdr:sp macro="" textlink="">
      <xdr:nvSpPr>
        <xdr:cNvPr id="205" name="n_3mainValue【体育館・プール】&#10;有形固定資産減価償却率"/>
        <xdr:cNvSpPr txBox="1"/>
      </xdr:nvSpPr>
      <xdr:spPr>
        <a:xfrm>
          <a:off x="1816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68597</xdr:rowOff>
    </xdr:from>
    <xdr:ext cx="405111" cy="259045"/>
    <xdr:sp macro="" textlink="">
      <xdr:nvSpPr>
        <xdr:cNvPr id="206" name="n_4mainValue【体育館・プール】&#10;有形固定資産減価償却率"/>
        <xdr:cNvSpPr txBox="1"/>
      </xdr:nvSpPr>
      <xdr:spPr>
        <a:xfrm>
          <a:off x="927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137795</xdr:rowOff>
    </xdr:from>
    <xdr:to>
      <xdr:col>55</xdr:col>
      <xdr:colOff>50800</xdr:colOff>
      <xdr:row>64</xdr:row>
      <xdr:rowOff>67945</xdr:rowOff>
    </xdr:to>
    <xdr:sp macro="" textlink="">
      <xdr:nvSpPr>
        <xdr:cNvPr id="246" name="楕円 245"/>
        <xdr:cNvSpPr/>
      </xdr:nvSpPr>
      <xdr:spPr>
        <a:xfrm>
          <a:off x="10426700" y="1093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52722</xdr:rowOff>
    </xdr:from>
    <xdr:ext cx="469744" cy="259045"/>
    <xdr:sp macro="" textlink="">
      <xdr:nvSpPr>
        <xdr:cNvPr id="247" name="【体育館・プール】&#10;一人当たり面積該当値テキスト"/>
        <xdr:cNvSpPr txBox="1"/>
      </xdr:nvSpPr>
      <xdr:spPr>
        <a:xfrm>
          <a:off x="10515600" y="1085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137795</xdr:rowOff>
    </xdr:from>
    <xdr:to>
      <xdr:col>50</xdr:col>
      <xdr:colOff>165100</xdr:colOff>
      <xdr:row>64</xdr:row>
      <xdr:rowOff>67945</xdr:rowOff>
    </xdr:to>
    <xdr:sp macro="" textlink="">
      <xdr:nvSpPr>
        <xdr:cNvPr id="248" name="楕円 247"/>
        <xdr:cNvSpPr/>
      </xdr:nvSpPr>
      <xdr:spPr>
        <a:xfrm>
          <a:off x="9588500" y="1093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17145</xdr:rowOff>
    </xdr:from>
    <xdr:to>
      <xdr:col>55</xdr:col>
      <xdr:colOff>0</xdr:colOff>
      <xdr:row>64</xdr:row>
      <xdr:rowOff>17145</xdr:rowOff>
    </xdr:to>
    <xdr:cxnSp macro="">
      <xdr:nvCxnSpPr>
        <xdr:cNvPr id="249" name="直線コネクタ 248"/>
        <xdr:cNvCxnSpPr/>
      </xdr:nvCxnSpPr>
      <xdr:spPr>
        <a:xfrm>
          <a:off x="9639300" y="10989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135890</xdr:rowOff>
    </xdr:from>
    <xdr:to>
      <xdr:col>46</xdr:col>
      <xdr:colOff>38100</xdr:colOff>
      <xdr:row>64</xdr:row>
      <xdr:rowOff>66040</xdr:rowOff>
    </xdr:to>
    <xdr:sp macro="" textlink="">
      <xdr:nvSpPr>
        <xdr:cNvPr id="250" name="楕円 249"/>
        <xdr:cNvSpPr/>
      </xdr:nvSpPr>
      <xdr:spPr>
        <a:xfrm>
          <a:off x="8699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15240</xdr:rowOff>
    </xdr:from>
    <xdr:to>
      <xdr:col>50</xdr:col>
      <xdr:colOff>114300</xdr:colOff>
      <xdr:row>64</xdr:row>
      <xdr:rowOff>17145</xdr:rowOff>
    </xdr:to>
    <xdr:cxnSp macro="">
      <xdr:nvCxnSpPr>
        <xdr:cNvPr id="251" name="直線コネクタ 250"/>
        <xdr:cNvCxnSpPr/>
      </xdr:nvCxnSpPr>
      <xdr:spPr>
        <a:xfrm>
          <a:off x="8750300" y="109880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135890</xdr:rowOff>
    </xdr:from>
    <xdr:to>
      <xdr:col>41</xdr:col>
      <xdr:colOff>101600</xdr:colOff>
      <xdr:row>64</xdr:row>
      <xdr:rowOff>66040</xdr:rowOff>
    </xdr:to>
    <xdr:sp macro="" textlink="">
      <xdr:nvSpPr>
        <xdr:cNvPr id="252" name="楕円 251"/>
        <xdr:cNvSpPr/>
      </xdr:nvSpPr>
      <xdr:spPr>
        <a:xfrm>
          <a:off x="7810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15240</xdr:rowOff>
    </xdr:from>
    <xdr:to>
      <xdr:col>45</xdr:col>
      <xdr:colOff>177800</xdr:colOff>
      <xdr:row>64</xdr:row>
      <xdr:rowOff>15240</xdr:rowOff>
    </xdr:to>
    <xdr:cxnSp macro="">
      <xdr:nvCxnSpPr>
        <xdr:cNvPr id="253" name="直線コネクタ 252"/>
        <xdr:cNvCxnSpPr/>
      </xdr:nvCxnSpPr>
      <xdr:spPr>
        <a:xfrm>
          <a:off x="7861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135890</xdr:rowOff>
    </xdr:from>
    <xdr:to>
      <xdr:col>36</xdr:col>
      <xdr:colOff>165100</xdr:colOff>
      <xdr:row>64</xdr:row>
      <xdr:rowOff>66040</xdr:rowOff>
    </xdr:to>
    <xdr:sp macro="" textlink="">
      <xdr:nvSpPr>
        <xdr:cNvPr id="254" name="楕円 253"/>
        <xdr:cNvSpPr/>
      </xdr:nvSpPr>
      <xdr:spPr>
        <a:xfrm>
          <a:off x="6921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15240</xdr:rowOff>
    </xdr:from>
    <xdr:to>
      <xdr:col>41</xdr:col>
      <xdr:colOff>50800</xdr:colOff>
      <xdr:row>64</xdr:row>
      <xdr:rowOff>15240</xdr:rowOff>
    </xdr:to>
    <xdr:cxnSp macro="">
      <xdr:nvCxnSpPr>
        <xdr:cNvPr id="255" name="直線コネクタ 254"/>
        <xdr:cNvCxnSpPr/>
      </xdr:nvCxnSpPr>
      <xdr:spPr>
        <a:xfrm>
          <a:off x="6972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59072</xdr:rowOff>
    </xdr:from>
    <xdr:ext cx="469744" cy="259045"/>
    <xdr:sp macro="" textlink="">
      <xdr:nvSpPr>
        <xdr:cNvPr id="260" name="n_1mainValue【体育館・プール】&#10;一人当たり面積"/>
        <xdr:cNvSpPr txBox="1"/>
      </xdr:nvSpPr>
      <xdr:spPr>
        <a:xfrm>
          <a:off x="9391727" y="110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57167</xdr:rowOff>
    </xdr:from>
    <xdr:ext cx="469744" cy="259045"/>
    <xdr:sp macro="" textlink="">
      <xdr:nvSpPr>
        <xdr:cNvPr id="261" name="n_2mainValue【体育館・プール】&#10;一人当たり面積"/>
        <xdr:cNvSpPr txBox="1"/>
      </xdr:nvSpPr>
      <xdr:spPr>
        <a:xfrm>
          <a:off x="8515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57167</xdr:rowOff>
    </xdr:from>
    <xdr:ext cx="469744" cy="259045"/>
    <xdr:sp macro="" textlink="">
      <xdr:nvSpPr>
        <xdr:cNvPr id="262" name="n_3mainValue【体育館・プール】&#10;一人当たり面積"/>
        <xdr:cNvSpPr txBox="1"/>
      </xdr:nvSpPr>
      <xdr:spPr>
        <a:xfrm>
          <a:off x="7626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57167</xdr:rowOff>
    </xdr:from>
    <xdr:ext cx="469744" cy="259045"/>
    <xdr:sp macro="" textlink="">
      <xdr:nvSpPr>
        <xdr:cNvPr id="263" name="n_4mainValue【体育館・プール】&#10;一人当たり面積"/>
        <xdr:cNvSpPr txBox="1"/>
      </xdr:nvSpPr>
      <xdr:spPr>
        <a:xfrm>
          <a:off x="6737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62230</xdr:rowOff>
    </xdr:from>
    <xdr:to>
      <xdr:col>24</xdr:col>
      <xdr:colOff>114300</xdr:colOff>
      <xdr:row>83</xdr:row>
      <xdr:rowOff>163830</xdr:rowOff>
    </xdr:to>
    <xdr:sp macro="" textlink="">
      <xdr:nvSpPr>
        <xdr:cNvPr id="303" name="楕円 302"/>
        <xdr:cNvSpPr/>
      </xdr:nvSpPr>
      <xdr:spPr>
        <a:xfrm>
          <a:off x="4584700" y="142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40657</xdr:rowOff>
    </xdr:from>
    <xdr:ext cx="405111" cy="259045"/>
    <xdr:sp macro="" textlink="">
      <xdr:nvSpPr>
        <xdr:cNvPr id="304" name="【福祉施設】&#10;有形固定資産減価償却率該当値テキスト"/>
        <xdr:cNvSpPr txBox="1"/>
      </xdr:nvSpPr>
      <xdr:spPr>
        <a:xfrm>
          <a:off x="4673600" y="1427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38100</xdr:rowOff>
    </xdr:from>
    <xdr:to>
      <xdr:col>20</xdr:col>
      <xdr:colOff>38100</xdr:colOff>
      <xdr:row>83</xdr:row>
      <xdr:rowOff>139700</xdr:rowOff>
    </xdr:to>
    <xdr:sp macro="" textlink="">
      <xdr:nvSpPr>
        <xdr:cNvPr id="305" name="楕円 304"/>
        <xdr:cNvSpPr/>
      </xdr:nvSpPr>
      <xdr:spPr>
        <a:xfrm>
          <a:off x="37465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88900</xdr:rowOff>
    </xdr:from>
    <xdr:to>
      <xdr:col>24</xdr:col>
      <xdr:colOff>63500</xdr:colOff>
      <xdr:row>83</xdr:row>
      <xdr:rowOff>113030</xdr:rowOff>
    </xdr:to>
    <xdr:cxnSp macro="">
      <xdr:nvCxnSpPr>
        <xdr:cNvPr id="306" name="直線コネクタ 305"/>
        <xdr:cNvCxnSpPr/>
      </xdr:nvCxnSpPr>
      <xdr:spPr>
        <a:xfrm>
          <a:off x="3797300" y="143192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xdr:rowOff>
    </xdr:from>
    <xdr:to>
      <xdr:col>15</xdr:col>
      <xdr:colOff>101600</xdr:colOff>
      <xdr:row>83</xdr:row>
      <xdr:rowOff>115570</xdr:rowOff>
    </xdr:to>
    <xdr:sp macro="" textlink="">
      <xdr:nvSpPr>
        <xdr:cNvPr id="307" name="楕円 306"/>
        <xdr:cNvSpPr/>
      </xdr:nvSpPr>
      <xdr:spPr>
        <a:xfrm>
          <a:off x="2857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88900</xdr:rowOff>
    </xdr:to>
    <xdr:cxnSp macro="">
      <xdr:nvCxnSpPr>
        <xdr:cNvPr id="308" name="直線コネクタ 307"/>
        <xdr:cNvCxnSpPr/>
      </xdr:nvCxnSpPr>
      <xdr:spPr>
        <a:xfrm>
          <a:off x="2908300" y="14295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161289</xdr:rowOff>
    </xdr:from>
    <xdr:to>
      <xdr:col>10</xdr:col>
      <xdr:colOff>165100</xdr:colOff>
      <xdr:row>83</xdr:row>
      <xdr:rowOff>91439</xdr:rowOff>
    </xdr:to>
    <xdr:sp macro="" textlink="">
      <xdr:nvSpPr>
        <xdr:cNvPr id="309" name="楕円 308"/>
        <xdr:cNvSpPr/>
      </xdr:nvSpPr>
      <xdr:spPr>
        <a:xfrm>
          <a:off x="1968500" y="142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40639</xdr:rowOff>
    </xdr:from>
    <xdr:to>
      <xdr:col>15</xdr:col>
      <xdr:colOff>50800</xdr:colOff>
      <xdr:row>83</xdr:row>
      <xdr:rowOff>64770</xdr:rowOff>
    </xdr:to>
    <xdr:cxnSp macro="">
      <xdr:nvCxnSpPr>
        <xdr:cNvPr id="310" name="直線コネクタ 309"/>
        <xdr:cNvCxnSpPr/>
      </xdr:nvCxnSpPr>
      <xdr:spPr>
        <a:xfrm>
          <a:off x="2019300" y="142709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137161</xdr:rowOff>
    </xdr:from>
    <xdr:to>
      <xdr:col>6</xdr:col>
      <xdr:colOff>38100</xdr:colOff>
      <xdr:row>83</xdr:row>
      <xdr:rowOff>67311</xdr:rowOff>
    </xdr:to>
    <xdr:sp macro="" textlink="">
      <xdr:nvSpPr>
        <xdr:cNvPr id="311" name="楕円 310"/>
        <xdr:cNvSpPr/>
      </xdr:nvSpPr>
      <xdr:spPr>
        <a:xfrm>
          <a:off x="1079500" y="141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16511</xdr:rowOff>
    </xdr:from>
    <xdr:to>
      <xdr:col>10</xdr:col>
      <xdr:colOff>114300</xdr:colOff>
      <xdr:row>83</xdr:row>
      <xdr:rowOff>40639</xdr:rowOff>
    </xdr:to>
    <xdr:cxnSp macro="">
      <xdr:nvCxnSpPr>
        <xdr:cNvPr id="312" name="直線コネクタ 311"/>
        <xdr:cNvCxnSpPr/>
      </xdr:nvCxnSpPr>
      <xdr:spPr>
        <a:xfrm>
          <a:off x="1130300" y="142468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130827</xdr:rowOff>
    </xdr:from>
    <xdr:ext cx="405111" cy="259045"/>
    <xdr:sp macro="" textlink="">
      <xdr:nvSpPr>
        <xdr:cNvPr id="317" name="n_1mainValue【福祉施設】&#10;有形固定資産減価償却率"/>
        <xdr:cNvSpPr txBox="1"/>
      </xdr:nvSpPr>
      <xdr:spPr>
        <a:xfrm>
          <a:off x="3582044" y="1436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106697</xdr:rowOff>
    </xdr:from>
    <xdr:ext cx="405111" cy="259045"/>
    <xdr:sp macro="" textlink="">
      <xdr:nvSpPr>
        <xdr:cNvPr id="318" name="n_2mainValue【福祉施設】&#10;有形固定資産減価償却率"/>
        <xdr:cNvSpPr txBox="1"/>
      </xdr:nvSpPr>
      <xdr:spPr>
        <a:xfrm>
          <a:off x="2705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82566</xdr:rowOff>
    </xdr:from>
    <xdr:ext cx="405111" cy="259045"/>
    <xdr:sp macro="" textlink="">
      <xdr:nvSpPr>
        <xdr:cNvPr id="319" name="n_3mainValue【福祉施設】&#10;有形固定資産減価償却率"/>
        <xdr:cNvSpPr txBox="1"/>
      </xdr:nvSpPr>
      <xdr:spPr>
        <a:xfrm>
          <a:off x="1816744" y="1431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58438</xdr:rowOff>
    </xdr:from>
    <xdr:ext cx="405111" cy="259045"/>
    <xdr:sp macro="" textlink="">
      <xdr:nvSpPr>
        <xdr:cNvPr id="320" name="n_4mainValue【福祉施設】&#10;有形固定資産減価償却率"/>
        <xdr:cNvSpPr txBox="1"/>
      </xdr:nvSpPr>
      <xdr:spPr>
        <a:xfrm>
          <a:off x="927744" y="1428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xdr:rowOff>
    </xdr:from>
    <xdr:to>
      <xdr:col>55</xdr:col>
      <xdr:colOff>50800</xdr:colOff>
      <xdr:row>85</xdr:row>
      <xdr:rowOff>117475</xdr:rowOff>
    </xdr:to>
    <xdr:sp macro="" textlink="">
      <xdr:nvSpPr>
        <xdr:cNvPr id="356" name="楕円 355"/>
        <xdr:cNvSpPr/>
      </xdr:nvSpPr>
      <xdr:spPr>
        <a:xfrm>
          <a:off x="10426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102252</xdr:rowOff>
    </xdr:from>
    <xdr:ext cx="469744" cy="259045"/>
    <xdr:sp macro="" textlink="">
      <xdr:nvSpPr>
        <xdr:cNvPr id="357" name="【福祉施設】&#10;一人当たり面積該当値テキスト"/>
        <xdr:cNvSpPr txBox="1"/>
      </xdr:nvSpPr>
      <xdr:spPr>
        <a:xfrm>
          <a:off x="10515600" y="1450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358" name="楕円 357"/>
        <xdr:cNvSpPr/>
      </xdr:nvSpPr>
      <xdr:spPr>
        <a:xfrm>
          <a:off x="958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66675</xdr:rowOff>
    </xdr:to>
    <xdr:cxnSp macro="">
      <xdr:nvCxnSpPr>
        <xdr:cNvPr id="359" name="直線コネクタ 358"/>
        <xdr:cNvCxnSpPr/>
      </xdr:nvCxnSpPr>
      <xdr:spPr>
        <a:xfrm>
          <a:off x="9639300" y="146342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10161</xdr:rowOff>
    </xdr:from>
    <xdr:to>
      <xdr:col>46</xdr:col>
      <xdr:colOff>38100</xdr:colOff>
      <xdr:row>85</xdr:row>
      <xdr:rowOff>111761</xdr:rowOff>
    </xdr:to>
    <xdr:sp macro="" textlink="">
      <xdr:nvSpPr>
        <xdr:cNvPr id="360" name="楕円 359"/>
        <xdr:cNvSpPr/>
      </xdr:nvSpPr>
      <xdr:spPr>
        <a:xfrm>
          <a:off x="869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60961</xdr:rowOff>
    </xdr:to>
    <xdr:cxnSp macro="">
      <xdr:nvCxnSpPr>
        <xdr:cNvPr id="361" name="直線コネクタ 360"/>
        <xdr:cNvCxnSpPr/>
      </xdr:nvCxnSpPr>
      <xdr:spPr>
        <a:xfrm>
          <a:off x="8750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10161</xdr:rowOff>
    </xdr:from>
    <xdr:to>
      <xdr:col>41</xdr:col>
      <xdr:colOff>101600</xdr:colOff>
      <xdr:row>85</xdr:row>
      <xdr:rowOff>111761</xdr:rowOff>
    </xdr:to>
    <xdr:sp macro="" textlink="">
      <xdr:nvSpPr>
        <xdr:cNvPr id="362" name="楕円 361"/>
        <xdr:cNvSpPr/>
      </xdr:nvSpPr>
      <xdr:spPr>
        <a:xfrm>
          <a:off x="781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60961</xdr:rowOff>
    </xdr:from>
    <xdr:to>
      <xdr:col>45</xdr:col>
      <xdr:colOff>177800</xdr:colOff>
      <xdr:row>85</xdr:row>
      <xdr:rowOff>60961</xdr:rowOff>
    </xdr:to>
    <xdr:cxnSp macro="">
      <xdr:nvCxnSpPr>
        <xdr:cNvPr id="363" name="直線コネクタ 362"/>
        <xdr:cNvCxnSpPr/>
      </xdr:nvCxnSpPr>
      <xdr:spPr>
        <a:xfrm>
          <a:off x="7861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10161</xdr:rowOff>
    </xdr:from>
    <xdr:to>
      <xdr:col>36</xdr:col>
      <xdr:colOff>165100</xdr:colOff>
      <xdr:row>85</xdr:row>
      <xdr:rowOff>111761</xdr:rowOff>
    </xdr:to>
    <xdr:sp macro="" textlink="">
      <xdr:nvSpPr>
        <xdr:cNvPr id="364" name="楕円 363"/>
        <xdr:cNvSpPr/>
      </xdr:nvSpPr>
      <xdr:spPr>
        <a:xfrm>
          <a:off x="6921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60961</xdr:rowOff>
    </xdr:from>
    <xdr:to>
      <xdr:col>41</xdr:col>
      <xdr:colOff>50800</xdr:colOff>
      <xdr:row>85</xdr:row>
      <xdr:rowOff>60961</xdr:rowOff>
    </xdr:to>
    <xdr:cxnSp macro="">
      <xdr:nvCxnSpPr>
        <xdr:cNvPr id="365" name="直線コネクタ 364"/>
        <xdr:cNvCxnSpPr/>
      </xdr:nvCxnSpPr>
      <xdr:spPr>
        <a:xfrm>
          <a:off x="6972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102888</xdr:rowOff>
    </xdr:from>
    <xdr:ext cx="469744" cy="259045"/>
    <xdr:sp macro="" textlink="">
      <xdr:nvSpPr>
        <xdr:cNvPr id="370" name="n_1mainValue【福祉施設】&#10;一人当たり面積"/>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102888</xdr:rowOff>
    </xdr:from>
    <xdr:ext cx="469744" cy="259045"/>
    <xdr:sp macro="" textlink="">
      <xdr:nvSpPr>
        <xdr:cNvPr id="371" name="n_2mainValue【福祉施設】&#10;一人当たり面積"/>
        <xdr:cNvSpPr txBox="1"/>
      </xdr:nvSpPr>
      <xdr:spPr>
        <a:xfrm>
          <a:off x="8515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102888</xdr:rowOff>
    </xdr:from>
    <xdr:ext cx="469744" cy="259045"/>
    <xdr:sp macro="" textlink="">
      <xdr:nvSpPr>
        <xdr:cNvPr id="372" name="n_3mainValue【福祉施設】&#10;一人当たり面積"/>
        <xdr:cNvSpPr txBox="1"/>
      </xdr:nvSpPr>
      <xdr:spPr>
        <a:xfrm>
          <a:off x="7626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102888</xdr:rowOff>
    </xdr:from>
    <xdr:ext cx="469744" cy="259045"/>
    <xdr:sp macro="" textlink="">
      <xdr:nvSpPr>
        <xdr:cNvPr id="373" name="n_4mainValue【福祉施設】&#10;一人当たり面積"/>
        <xdr:cNvSpPr txBox="1"/>
      </xdr:nvSpPr>
      <xdr:spPr>
        <a:xfrm>
          <a:off x="6737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23768</xdr:rowOff>
    </xdr:from>
    <xdr:to>
      <xdr:col>24</xdr:col>
      <xdr:colOff>114300</xdr:colOff>
      <xdr:row>105</xdr:row>
      <xdr:rowOff>125368</xdr:rowOff>
    </xdr:to>
    <xdr:sp macro="" textlink="">
      <xdr:nvSpPr>
        <xdr:cNvPr id="415" name="楕円 414"/>
        <xdr:cNvSpPr/>
      </xdr:nvSpPr>
      <xdr:spPr>
        <a:xfrm>
          <a:off x="4584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46645</xdr:rowOff>
    </xdr:from>
    <xdr:ext cx="405111" cy="259045"/>
    <xdr:sp macro="" textlink="">
      <xdr:nvSpPr>
        <xdr:cNvPr id="416" name="【市民会館】&#10;有形固定資産減価償却率該当値テキスト"/>
        <xdr:cNvSpPr txBox="1"/>
      </xdr:nvSpPr>
      <xdr:spPr>
        <a:xfrm>
          <a:off x="4673600" y="17877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160927</xdr:rowOff>
    </xdr:from>
    <xdr:to>
      <xdr:col>20</xdr:col>
      <xdr:colOff>38100</xdr:colOff>
      <xdr:row>105</xdr:row>
      <xdr:rowOff>91077</xdr:rowOff>
    </xdr:to>
    <xdr:sp macro="" textlink="">
      <xdr:nvSpPr>
        <xdr:cNvPr id="417" name="楕円 416"/>
        <xdr:cNvSpPr/>
      </xdr:nvSpPr>
      <xdr:spPr>
        <a:xfrm>
          <a:off x="3746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40277</xdr:rowOff>
    </xdr:from>
    <xdr:to>
      <xdr:col>24</xdr:col>
      <xdr:colOff>63500</xdr:colOff>
      <xdr:row>105</xdr:row>
      <xdr:rowOff>74568</xdr:rowOff>
    </xdr:to>
    <xdr:cxnSp macro="">
      <xdr:nvCxnSpPr>
        <xdr:cNvPr id="418" name="直線コネクタ 417"/>
        <xdr:cNvCxnSpPr/>
      </xdr:nvCxnSpPr>
      <xdr:spPr>
        <a:xfrm>
          <a:off x="3797300" y="1804252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19" name="楕円 418"/>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40277</xdr:rowOff>
    </xdr:to>
    <xdr:cxnSp macro="">
      <xdr:nvCxnSpPr>
        <xdr:cNvPr id="420" name="直線コネクタ 419"/>
        <xdr:cNvCxnSpPr/>
      </xdr:nvCxnSpPr>
      <xdr:spPr>
        <a:xfrm>
          <a:off x="2908300" y="1800497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21" name="楕円 420"/>
        <xdr:cNvSpPr/>
      </xdr:nvSpPr>
      <xdr:spPr>
        <a:xfrm>
          <a:off x="1968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139881</xdr:rowOff>
    </xdr:from>
    <xdr:to>
      <xdr:col>15</xdr:col>
      <xdr:colOff>50800</xdr:colOff>
      <xdr:row>105</xdr:row>
      <xdr:rowOff>2721</xdr:rowOff>
    </xdr:to>
    <xdr:cxnSp macro="">
      <xdr:nvCxnSpPr>
        <xdr:cNvPr id="422" name="直線コネクタ 421"/>
        <xdr:cNvCxnSpPr/>
      </xdr:nvCxnSpPr>
      <xdr:spPr>
        <a:xfrm>
          <a:off x="2019300" y="179706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23" name="楕円 422"/>
        <xdr:cNvSpPr/>
      </xdr:nvSpPr>
      <xdr:spPr>
        <a:xfrm>
          <a:off x="1079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103958</xdr:rowOff>
    </xdr:from>
    <xdr:to>
      <xdr:col>10</xdr:col>
      <xdr:colOff>114300</xdr:colOff>
      <xdr:row>104</xdr:row>
      <xdr:rowOff>139881</xdr:rowOff>
    </xdr:to>
    <xdr:cxnSp macro="">
      <xdr:nvCxnSpPr>
        <xdr:cNvPr id="424" name="直線コネクタ 423"/>
        <xdr:cNvCxnSpPr/>
      </xdr:nvCxnSpPr>
      <xdr:spPr>
        <a:xfrm>
          <a:off x="1130300" y="1793475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107604</xdr:rowOff>
    </xdr:from>
    <xdr:ext cx="405111" cy="259045"/>
    <xdr:sp macro="" textlink="">
      <xdr:nvSpPr>
        <xdr:cNvPr id="429" name="n_1mainValue【市民会館】&#10;有形固定資産減価償却率"/>
        <xdr:cNvSpPr txBox="1"/>
      </xdr:nvSpPr>
      <xdr:spPr>
        <a:xfrm>
          <a:off x="35820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430" name="n_2mainValue【市民会館】&#10;有形固定資産減価償却率"/>
        <xdr:cNvSpPr txBox="1"/>
      </xdr:nvSpPr>
      <xdr:spPr>
        <a:xfrm>
          <a:off x="2705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35758</xdr:rowOff>
    </xdr:from>
    <xdr:ext cx="405111" cy="259045"/>
    <xdr:sp macro="" textlink="">
      <xdr:nvSpPr>
        <xdr:cNvPr id="431" name="n_3mainValue【市民会館】&#10;有形固定資産減価償却率"/>
        <xdr:cNvSpPr txBox="1"/>
      </xdr:nvSpPr>
      <xdr:spPr>
        <a:xfrm>
          <a:off x="1816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32" name="n_4mainValue【市民会館】&#10;有形固定資産減価償却率"/>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25400</xdr:rowOff>
    </xdr:from>
    <xdr:to>
      <xdr:col>55</xdr:col>
      <xdr:colOff>50800</xdr:colOff>
      <xdr:row>107</xdr:row>
      <xdr:rowOff>127000</xdr:rowOff>
    </xdr:to>
    <xdr:sp macro="" textlink="">
      <xdr:nvSpPr>
        <xdr:cNvPr id="470" name="楕円 469"/>
        <xdr:cNvSpPr/>
      </xdr:nvSpPr>
      <xdr:spPr>
        <a:xfrm>
          <a:off x="10426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3827</xdr:rowOff>
    </xdr:from>
    <xdr:ext cx="469744" cy="259045"/>
    <xdr:sp macro="" textlink="">
      <xdr:nvSpPr>
        <xdr:cNvPr id="471" name="【市民会館】&#10;一人当たり面積該当値テキスト"/>
        <xdr:cNvSpPr txBox="1"/>
      </xdr:nvSpPr>
      <xdr:spPr>
        <a:xfrm>
          <a:off x="10515600"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25400</xdr:rowOff>
    </xdr:from>
    <xdr:to>
      <xdr:col>50</xdr:col>
      <xdr:colOff>165100</xdr:colOff>
      <xdr:row>107</xdr:row>
      <xdr:rowOff>127000</xdr:rowOff>
    </xdr:to>
    <xdr:sp macro="" textlink="">
      <xdr:nvSpPr>
        <xdr:cNvPr id="472" name="楕円 471"/>
        <xdr:cNvSpPr/>
      </xdr:nvSpPr>
      <xdr:spPr>
        <a:xfrm>
          <a:off x="9588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76200</xdr:rowOff>
    </xdr:from>
    <xdr:to>
      <xdr:col>55</xdr:col>
      <xdr:colOff>0</xdr:colOff>
      <xdr:row>107</xdr:row>
      <xdr:rowOff>76200</xdr:rowOff>
    </xdr:to>
    <xdr:cxnSp macro="">
      <xdr:nvCxnSpPr>
        <xdr:cNvPr id="473" name="直線コネクタ 472"/>
        <xdr:cNvCxnSpPr/>
      </xdr:nvCxnSpPr>
      <xdr:spPr>
        <a:xfrm>
          <a:off x="9639300" y="1842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23113</xdr:rowOff>
    </xdr:from>
    <xdr:to>
      <xdr:col>46</xdr:col>
      <xdr:colOff>38100</xdr:colOff>
      <xdr:row>107</xdr:row>
      <xdr:rowOff>124713</xdr:rowOff>
    </xdr:to>
    <xdr:sp macro="" textlink="">
      <xdr:nvSpPr>
        <xdr:cNvPr id="474" name="楕円 473"/>
        <xdr:cNvSpPr/>
      </xdr:nvSpPr>
      <xdr:spPr>
        <a:xfrm>
          <a:off x="8699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73913</xdr:rowOff>
    </xdr:from>
    <xdr:to>
      <xdr:col>50</xdr:col>
      <xdr:colOff>114300</xdr:colOff>
      <xdr:row>107</xdr:row>
      <xdr:rowOff>76200</xdr:rowOff>
    </xdr:to>
    <xdr:cxnSp macro="">
      <xdr:nvCxnSpPr>
        <xdr:cNvPr id="475" name="直線コネクタ 474"/>
        <xdr:cNvCxnSpPr/>
      </xdr:nvCxnSpPr>
      <xdr:spPr>
        <a:xfrm>
          <a:off x="8750300" y="184190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20828</xdr:rowOff>
    </xdr:from>
    <xdr:to>
      <xdr:col>41</xdr:col>
      <xdr:colOff>101600</xdr:colOff>
      <xdr:row>107</xdr:row>
      <xdr:rowOff>122428</xdr:rowOff>
    </xdr:to>
    <xdr:sp macro="" textlink="">
      <xdr:nvSpPr>
        <xdr:cNvPr id="476" name="楕円 475"/>
        <xdr:cNvSpPr/>
      </xdr:nvSpPr>
      <xdr:spPr>
        <a:xfrm>
          <a:off x="7810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71628</xdr:rowOff>
    </xdr:from>
    <xdr:to>
      <xdr:col>45</xdr:col>
      <xdr:colOff>177800</xdr:colOff>
      <xdr:row>107</xdr:row>
      <xdr:rowOff>73913</xdr:rowOff>
    </xdr:to>
    <xdr:cxnSp macro="">
      <xdr:nvCxnSpPr>
        <xdr:cNvPr id="477" name="直線コネクタ 476"/>
        <xdr:cNvCxnSpPr/>
      </xdr:nvCxnSpPr>
      <xdr:spPr>
        <a:xfrm>
          <a:off x="7861300" y="184167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18542</xdr:rowOff>
    </xdr:from>
    <xdr:to>
      <xdr:col>36</xdr:col>
      <xdr:colOff>165100</xdr:colOff>
      <xdr:row>107</xdr:row>
      <xdr:rowOff>120142</xdr:rowOff>
    </xdr:to>
    <xdr:sp macro="" textlink="">
      <xdr:nvSpPr>
        <xdr:cNvPr id="478" name="楕円 477"/>
        <xdr:cNvSpPr/>
      </xdr:nvSpPr>
      <xdr:spPr>
        <a:xfrm>
          <a:off x="6921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69342</xdr:rowOff>
    </xdr:from>
    <xdr:to>
      <xdr:col>41</xdr:col>
      <xdr:colOff>50800</xdr:colOff>
      <xdr:row>107</xdr:row>
      <xdr:rowOff>71628</xdr:rowOff>
    </xdr:to>
    <xdr:cxnSp macro="">
      <xdr:nvCxnSpPr>
        <xdr:cNvPr id="479" name="直線コネクタ 478"/>
        <xdr:cNvCxnSpPr/>
      </xdr:nvCxnSpPr>
      <xdr:spPr>
        <a:xfrm>
          <a:off x="6972300" y="1841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118127</xdr:rowOff>
    </xdr:from>
    <xdr:ext cx="469744" cy="259045"/>
    <xdr:sp macro="" textlink="">
      <xdr:nvSpPr>
        <xdr:cNvPr id="484" name="n_1mainValue【市民会館】&#10;一人当たり面積"/>
        <xdr:cNvSpPr txBox="1"/>
      </xdr:nvSpPr>
      <xdr:spPr>
        <a:xfrm>
          <a:off x="9391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115840</xdr:rowOff>
    </xdr:from>
    <xdr:ext cx="469744" cy="259045"/>
    <xdr:sp macro="" textlink="">
      <xdr:nvSpPr>
        <xdr:cNvPr id="485" name="n_2mainValue【市民会館】&#10;一人当たり面積"/>
        <xdr:cNvSpPr txBox="1"/>
      </xdr:nvSpPr>
      <xdr:spPr>
        <a:xfrm>
          <a:off x="8515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113555</xdr:rowOff>
    </xdr:from>
    <xdr:ext cx="469744" cy="259045"/>
    <xdr:sp macro="" textlink="">
      <xdr:nvSpPr>
        <xdr:cNvPr id="486" name="n_3mainValue【市民会館】&#10;一人当たり面積"/>
        <xdr:cNvSpPr txBox="1"/>
      </xdr:nvSpPr>
      <xdr:spPr>
        <a:xfrm>
          <a:off x="76264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111269</xdr:rowOff>
    </xdr:from>
    <xdr:ext cx="469744" cy="259045"/>
    <xdr:sp macro="" textlink="">
      <xdr:nvSpPr>
        <xdr:cNvPr id="487" name="n_4mainValue【市民会館】&#10;一人当たり面積"/>
        <xdr:cNvSpPr txBox="1"/>
      </xdr:nvSpPr>
      <xdr:spPr>
        <a:xfrm>
          <a:off x="6737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8" name="楕円 527"/>
        <xdr:cNvSpPr/>
      </xdr:nvSpPr>
      <xdr:spPr>
        <a:xfrm>
          <a:off x="16268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40022</xdr:rowOff>
    </xdr:from>
    <xdr:ext cx="405111" cy="259045"/>
    <xdr:sp macro="" textlink="">
      <xdr:nvSpPr>
        <xdr:cNvPr id="529" name="【一般廃棄物処理施設】&#10;有形固定資産減価償却率該当値テキスト"/>
        <xdr:cNvSpPr txBox="1"/>
      </xdr:nvSpPr>
      <xdr:spPr>
        <a:xfrm>
          <a:off x="163576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17780</xdr:rowOff>
    </xdr:from>
    <xdr:to>
      <xdr:col>81</xdr:col>
      <xdr:colOff>101600</xdr:colOff>
      <xdr:row>38</xdr:row>
      <xdr:rowOff>119380</xdr:rowOff>
    </xdr:to>
    <xdr:sp macro="" textlink="">
      <xdr:nvSpPr>
        <xdr:cNvPr id="530" name="楕円 529"/>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68580</xdr:rowOff>
    </xdr:from>
    <xdr:to>
      <xdr:col>85</xdr:col>
      <xdr:colOff>127000</xdr:colOff>
      <xdr:row>38</xdr:row>
      <xdr:rowOff>112395</xdr:rowOff>
    </xdr:to>
    <xdr:cxnSp macro="">
      <xdr:nvCxnSpPr>
        <xdr:cNvPr id="531" name="直線コネクタ 530"/>
        <xdr:cNvCxnSpPr/>
      </xdr:nvCxnSpPr>
      <xdr:spPr>
        <a:xfrm>
          <a:off x="15481300" y="65836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141605</xdr:rowOff>
    </xdr:from>
    <xdr:to>
      <xdr:col>76</xdr:col>
      <xdr:colOff>165100</xdr:colOff>
      <xdr:row>38</xdr:row>
      <xdr:rowOff>71755</xdr:rowOff>
    </xdr:to>
    <xdr:sp macro="" textlink="">
      <xdr:nvSpPr>
        <xdr:cNvPr id="532" name="楕円 531"/>
        <xdr:cNvSpPr/>
      </xdr:nvSpPr>
      <xdr:spPr>
        <a:xfrm>
          <a:off x="14541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20955</xdr:rowOff>
    </xdr:from>
    <xdr:to>
      <xdr:col>81</xdr:col>
      <xdr:colOff>50800</xdr:colOff>
      <xdr:row>38</xdr:row>
      <xdr:rowOff>68580</xdr:rowOff>
    </xdr:to>
    <xdr:cxnSp macro="">
      <xdr:nvCxnSpPr>
        <xdr:cNvPr id="533" name="直線コネクタ 532"/>
        <xdr:cNvCxnSpPr/>
      </xdr:nvCxnSpPr>
      <xdr:spPr>
        <a:xfrm>
          <a:off x="14592300" y="65360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107315</xdr:rowOff>
    </xdr:from>
    <xdr:to>
      <xdr:col>72</xdr:col>
      <xdr:colOff>38100</xdr:colOff>
      <xdr:row>38</xdr:row>
      <xdr:rowOff>37465</xdr:rowOff>
    </xdr:to>
    <xdr:sp macro="" textlink="">
      <xdr:nvSpPr>
        <xdr:cNvPr id="534" name="楕円 533"/>
        <xdr:cNvSpPr/>
      </xdr:nvSpPr>
      <xdr:spPr>
        <a:xfrm>
          <a:off x="13652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158115</xdr:rowOff>
    </xdr:from>
    <xdr:to>
      <xdr:col>76</xdr:col>
      <xdr:colOff>114300</xdr:colOff>
      <xdr:row>38</xdr:row>
      <xdr:rowOff>20955</xdr:rowOff>
    </xdr:to>
    <xdr:cxnSp macro="">
      <xdr:nvCxnSpPr>
        <xdr:cNvPr id="535" name="直線コネクタ 534"/>
        <xdr:cNvCxnSpPr/>
      </xdr:nvCxnSpPr>
      <xdr:spPr>
        <a:xfrm>
          <a:off x="13703300" y="65017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73025</xdr:rowOff>
    </xdr:from>
    <xdr:to>
      <xdr:col>67</xdr:col>
      <xdr:colOff>101600</xdr:colOff>
      <xdr:row>38</xdr:row>
      <xdr:rowOff>3175</xdr:rowOff>
    </xdr:to>
    <xdr:sp macro="" textlink="">
      <xdr:nvSpPr>
        <xdr:cNvPr id="536" name="楕円 535"/>
        <xdr:cNvSpPr/>
      </xdr:nvSpPr>
      <xdr:spPr>
        <a:xfrm>
          <a:off x="12763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123825</xdr:rowOff>
    </xdr:from>
    <xdr:to>
      <xdr:col>71</xdr:col>
      <xdr:colOff>177800</xdr:colOff>
      <xdr:row>37</xdr:row>
      <xdr:rowOff>158115</xdr:rowOff>
    </xdr:to>
    <xdr:cxnSp macro="">
      <xdr:nvCxnSpPr>
        <xdr:cNvPr id="537" name="直線コネクタ 536"/>
        <xdr:cNvCxnSpPr/>
      </xdr:nvCxnSpPr>
      <xdr:spPr>
        <a:xfrm>
          <a:off x="12814300" y="64674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540" name="n_3aveValue【一般廃棄物処理施設】&#10;有形固定資産減価償却率"/>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110507</xdr:rowOff>
    </xdr:from>
    <xdr:ext cx="405111" cy="259045"/>
    <xdr:sp macro="" textlink="">
      <xdr:nvSpPr>
        <xdr:cNvPr id="542" name="n_1mainValue【一般廃棄物処理施設】&#10;有形固定資産減価償却率"/>
        <xdr:cNvSpPr txBox="1"/>
      </xdr:nvSpPr>
      <xdr:spPr>
        <a:xfrm>
          <a:off x="15266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62882</xdr:rowOff>
    </xdr:from>
    <xdr:ext cx="405111" cy="259045"/>
    <xdr:sp macro="" textlink="">
      <xdr:nvSpPr>
        <xdr:cNvPr id="543" name="n_2mainValue【一般廃棄物処理施設】&#10;有形固定資産減価償却率"/>
        <xdr:cNvSpPr txBox="1"/>
      </xdr:nvSpPr>
      <xdr:spPr>
        <a:xfrm>
          <a:off x="14389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53992</xdr:rowOff>
    </xdr:from>
    <xdr:ext cx="405111" cy="259045"/>
    <xdr:sp macro="" textlink="">
      <xdr:nvSpPr>
        <xdr:cNvPr id="544" name="n_3mainValue【一般廃棄物処理施設】&#10;有形固定資産減価償却率"/>
        <xdr:cNvSpPr txBox="1"/>
      </xdr:nvSpPr>
      <xdr:spPr>
        <a:xfrm>
          <a:off x="13500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165752</xdr:rowOff>
    </xdr:from>
    <xdr:ext cx="405111" cy="259045"/>
    <xdr:sp macro="" textlink="">
      <xdr:nvSpPr>
        <xdr:cNvPr id="545" name="n_4mainValue【一般廃棄物処理施設】&#10;有形固定資産減価償却率"/>
        <xdr:cNvSpPr txBox="1"/>
      </xdr:nvSpPr>
      <xdr:spPr>
        <a:xfrm>
          <a:off x="12611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73625</xdr:rowOff>
    </xdr:from>
    <xdr:to>
      <xdr:col>116</xdr:col>
      <xdr:colOff>114300</xdr:colOff>
      <xdr:row>42</xdr:row>
      <xdr:rowOff>3775</xdr:rowOff>
    </xdr:to>
    <xdr:sp macro="" textlink="">
      <xdr:nvSpPr>
        <xdr:cNvPr id="585" name="楕円 584"/>
        <xdr:cNvSpPr/>
      </xdr:nvSpPr>
      <xdr:spPr>
        <a:xfrm>
          <a:off x="22110700" y="710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160002</xdr:rowOff>
    </xdr:from>
    <xdr:ext cx="534377" cy="259045"/>
    <xdr:sp macro="" textlink="">
      <xdr:nvSpPr>
        <xdr:cNvPr id="586" name="【一般廃棄物処理施設】&#10;一人当たり有形固定資産（償却資産）額該当値テキスト"/>
        <xdr:cNvSpPr txBox="1"/>
      </xdr:nvSpPr>
      <xdr:spPr>
        <a:xfrm>
          <a:off x="22199600" y="70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69548</xdr:rowOff>
    </xdr:from>
    <xdr:to>
      <xdr:col>112</xdr:col>
      <xdr:colOff>38100</xdr:colOff>
      <xdr:row>41</xdr:row>
      <xdr:rowOff>171148</xdr:rowOff>
    </xdr:to>
    <xdr:sp macro="" textlink="">
      <xdr:nvSpPr>
        <xdr:cNvPr id="587" name="楕円 586"/>
        <xdr:cNvSpPr/>
      </xdr:nvSpPr>
      <xdr:spPr>
        <a:xfrm>
          <a:off x="21272500" y="70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120348</xdr:rowOff>
    </xdr:from>
    <xdr:to>
      <xdr:col>116</xdr:col>
      <xdr:colOff>63500</xdr:colOff>
      <xdr:row>41</xdr:row>
      <xdr:rowOff>124425</xdr:rowOff>
    </xdr:to>
    <xdr:cxnSp macro="">
      <xdr:nvCxnSpPr>
        <xdr:cNvPr id="588" name="直線コネクタ 587"/>
        <xdr:cNvCxnSpPr/>
      </xdr:nvCxnSpPr>
      <xdr:spPr>
        <a:xfrm>
          <a:off x="21323300" y="7149798"/>
          <a:ext cx="8382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69156</xdr:rowOff>
    </xdr:from>
    <xdr:to>
      <xdr:col>107</xdr:col>
      <xdr:colOff>101600</xdr:colOff>
      <xdr:row>41</xdr:row>
      <xdr:rowOff>170756</xdr:rowOff>
    </xdr:to>
    <xdr:sp macro="" textlink="">
      <xdr:nvSpPr>
        <xdr:cNvPr id="589" name="楕円 588"/>
        <xdr:cNvSpPr/>
      </xdr:nvSpPr>
      <xdr:spPr>
        <a:xfrm>
          <a:off x="20383500" y="70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119956</xdr:rowOff>
    </xdr:from>
    <xdr:to>
      <xdr:col>111</xdr:col>
      <xdr:colOff>177800</xdr:colOff>
      <xdr:row>41</xdr:row>
      <xdr:rowOff>120348</xdr:rowOff>
    </xdr:to>
    <xdr:cxnSp macro="">
      <xdr:nvCxnSpPr>
        <xdr:cNvPr id="590" name="直線コネクタ 589"/>
        <xdr:cNvCxnSpPr/>
      </xdr:nvCxnSpPr>
      <xdr:spPr>
        <a:xfrm>
          <a:off x="20434300" y="7149406"/>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70913</xdr:rowOff>
    </xdr:from>
    <xdr:to>
      <xdr:col>102</xdr:col>
      <xdr:colOff>165100</xdr:colOff>
      <xdr:row>42</xdr:row>
      <xdr:rowOff>1063</xdr:rowOff>
    </xdr:to>
    <xdr:sp macro="" textlink="">
      <xdr:nvSpPr>
        <xdr:cNvPr id="591" name="楕円 590"/>
        <xdr:cNvSpPr/>
      </xdr:nvSpPr>
      <xdr:spPr>
        <a:xfrm>
          <a:off x="19494500" y="71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119956</xdr:rowOff>
    </xdr:from>
    <xdr:to>
      <xdr:col>107</xdr:col>
      <xdr:colOff>50800</xdr:colOff>
      <xdr:row>41</xdr:row>
      <xdr:rowOff>121713</xdr:rowOff>
    </xdr:to>
    <xdr:cxnSp macro="">
      <xdr:nvCxnSpPr>
        <xdr:cNvPr id="592" name="直線コネクタ 591"/>
        <xdr:cNvCxnSpPr/>
      </xdr:nvCxnSpPr>
      <xdr:spPr>
        <a:xfrm flipV="1">
          <a:off x="19545300" y="7149406"/>
          <a:ext cx="889000" cy="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70785</xdr:rowOff>
    </xdr:from>
    <xdr:to>
      <xdr:col>98</xdr:col>
      <xdr:colOff>38100</xdr:colOff>
      <xdr:row>42</xdr:row>
      <xdr:rowOff>935</xdr:rowOff>
    </xdr:to>
    <xdr:sp macro="" textlink="">
      <xdr:nvSpPr>
        <xdr:cNvPr id="593" name="楕円 592"/>
        <xdr:cNvSpPr/>
      </xdr:nvSpPr>
      <xdr:spPr>
        <a:xfrm>
          <a:off x="18605500" y="71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121585</xdr:rowOff>
    </xdr:from>
    <xdr:to>
      <xdr:col>102</xdr:col>
      <xdr:colOff>114300</xdr:colOff>
      <xdr:row>41</xdr:row>
      <xdr:rowOff>121713</xdr:rowOff>
    </xdr:to>
    <xdr:cxnSp macro="">
      <xdr:nvCxnSpPr>
        <xdr:cNvPr id="594" name="直線コネクタ 593"/>
        <xdr:cNvCxnSpPr/>
      </xdr:nvCxnSpPr>
      <xdr:spPr>
        <a:xfrm>
          <a:off x="18656300" y="7151035"/>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162275</xdr:rowOff>
    </xdr:from>
    <xdr:ext cx="534377" cy="259045"/>
    <xdr:sp macro="" textlink="">
      <xdr:nvSpPr>
        <xdr:cNvPr id="599" name="n_1mainValue【一般廃棄物処理施設】&#10;一人当たり有形固定資産（償却資産）額"/>
        <xdr:cNvSpPr txBox="1"/>
      </xdr:nvSpPr>
      <xdr:spPr>
        <a:xfrm>
          <a:off x="21043411" y="719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161883</xdr:rowOff>
    </xdr:from>
    <xdr:ext cx="534377" cy="259045"/>
    <xdr:sp macro="" textlink="">
      <xdr:nvSpPr>
        <xdr:cNvPr id="600" name="n_2mainValue【一般廃棄物処理施設】&#10;一人当たり有形固定資産（償却資産）額"/>
        <xdr:cNvSpPr txBox="1"/>
      </xdr:nvSpPr>
      <xdr:spPr>
        <a:xfrm>
          <a:off x="20167111" y="719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163640</xdr:rowOff>
    </xdr:from>
    <xdr:ext cx="534377" cy="259045"/>
    <xdr:sp macro="" textlink="">
      <xdr:nvSpPr>
        <xdr:cNvPr id="601" name="n_3mainValue【一般廃棄物処理施設】&#10;一人当たり有形固定資産（償却資産）額"/>
        <xdr:cNvSpPr txBox="1"/>
      </xdr:nvSpPr>
      <xdr:spPr>
        <a:xfrm>
          <a:off x="19278111" y="71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163512</xdr:rowOff>
    </xdr:from>
    <xdr:ext cx="534377" cy="259045"/>
    <xdr:sp macro="" textlink="">
      <xdr:nvSpPr>
        <xdr:cNvPr id="602" name="n_4mainValue【一般廃棄物処理施設】&#10;一人当たり有形固定資産（償却資産）額"/>
        <xdr:cNvSpPr txBox="1"/>
      </xdr:nvSpPr>
      <xdr:spPr>
        <a:xfrm>
          <a:off x="18389111" y="71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55335</xdr:rowOff>
    </xdr:from>
    <xdr:to>
      <xdr:col>85</xdr:col>
      <xdr:colOff>177800</xdr:colOff>
      <xdr:row>61</xdr:row>
      <xdr:rowOff>156935</xdr:rowOff>
    </xdr:to>
    <xdr:sp macro="" textlink="">
      <xdr:nvSpPr>
        <xdr:cNvPr id="644" name="楕円 643"/>
        <xdr:cNvSpPr/>
      </xdr:nvSpPr>
      <xdr:spPr>
        <a:xfrm>
          <a:off x="162687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33762</xdr:rowOff>
    </xdr:from>
    <xdr:ext cx="405111" cy="259045"/>
    <xdr:sp macro="" textlink="">
      <xdr:nvSpPr>
        <xdr:cNvPr id="645" name="【保健センター・保健所】&#10;有形固定資産減価償却率該当値テキスト"/>
        <xdr:cNvSpPr txBox="1"/>
      </xdr:nvSpPr>
      <xdr:spPr>
        <a:xfrm>
          <a:off x="16357600"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50437</xdr:rowOff>
    </xdr:from>
    <xdr:to>
      <xdr:col>81</xdr:col>
      <xdr:colOff>101600</xdr:colOff>
      <xdr:row>61</xdr:row>
      <xdr:rowOff>152037</xdr:rowOff>
    </xdr:to>
    <xdr:sp macro="" textlink="">
      <xdr:nvSpPr>
        <xdr:cNvPr id="646" name="楕円 645"/>
        <xdr:cNvSpPr/>
      </xdr:nvSpPr>
      <xdr:spPr>
        <a:xfrm>
          <a:off x="15430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101237</xdr:rowOff>
    </xdr:from>
    <xdr:to>
      <xdr:col>85</xdr:col>
      <xdr:colOff>127000</xdr:colOff>
      <xdr:row>61</xdr:row>
      <xdr:rowOff>106135</xdr:rowOff>
    </xdr:to>
    <xdr:cxnSp macro="">
      <xdr:nvCxnSpPr>
        <xdr:cNvPr id="647" name="直線コネクタ 646"/>
        <xdr:cNvCxnSpPr/>
      </xdr:nvCxnSpPr>
      <xdr:spPr>
        <a:xfrm>
          <a:off x="15481300" y="1055968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66766</xdr:rowOff>
    </xdr:from>
    <xdr:to>
      <xdr:col>76</xdr:col>
      <xdr:colOff>165100</xdr:colOff>
      <xdr:row>61</xdr:row>
      <xdr:rowOff>168366</xdr:rowOff>
    </xdr:to>
    <xdr:sp macro="" textlink="">
      <xdr:nvSpPr>
        <xdr:cNvPr id="648" name="楕円 647"/>
        <xdr:cNvSpPr/>
      </xdr:nvSpPr>
      <xdr:spPr>
        <a:xfrm>
          <a:off x="14541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101237</xdr:rowOff>
    </xdr:from>
    <xdr:to>
      <xdr:col>81</xdr:col>
      <xdr:colOff>50800</xdr:colOff>
      <xdr:row>61</xdr:row>
      <xdr:rowOff>117566</xdr:rowOff>
    </xdr:to>
    <xdr:cxnSp macro="">
      <xdr:nvCxnSpPr>
        <xdr:cNvPr id="649" name="直線コネクタ 648"/>
        <xdr:cNvCxnSpPr/>
      </xdr:nvCxnSpPr>
      <xdr:spPr>
        <a:xfrm flipV="1">
          <a:off x="14592300" y="105596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45538</xdr:rowOff>
    </xdr:from>
    <xdr:to>
      <xdr:col>72</xdr:col>
      <xdr:colOff>38100</xdr:colOff>
      <xdr:row>61</xdr:row>
      <xdr:rowOff>147138</xdr:rowOff>
    </xdr:to>
    <xdr:sp macro="" textlink="">
      <xdr:nvSpPr>
        <xdr:cNvPr id="650" name="楕円 649"/>
        <xdr:cNvSpPr/>
      </xdr:nvSpPr>
      <xdr:spPr>
        <a:xfrm>
          <a:off x="13652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96338</xdr:rowOff>
    </xdr:from>
    <xdr:to>
      <xdr:col>76</xdr:col>
      <xdr:colOff>114300</xdr:colOff>
      <xdr:row>61</xdr:row>
      <xdr:rowOff>117566</xdr:rowOff>
    </xdr:to>
    <xdr:cxnSp macro="">
      <xdr:nvCxnSpPr>
        <xdr:cNvPr id="651" name="直線コネクタ 650"/>
        <xdr:cNvCxnSpPr/>
      </xdr:nvCxnSpPr>
      <xdr:spPr>
        <a:xfrm>
          <a:off x="13703300" y="105547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25944</xdr:rowOff>
    </xdr:from>
    <xdr:to>
      <xdr:col>67</xdr:col>
      <xdr:colOff>101600</xdr:colOff>
      <xdr:row>61</xdr:row>
      <xdr:rowOff>127544</xdr:rowOff>
    </xdr:to>
    <xdr:sp macro="" textlink="">
      <xdr:nvSpPr>
        <xdr:cNvPr id="652" name="楕円 651"/>
        <xdr:cNvSpPr/>
      </xdr:nvSpPr>
      <xdr:spPr>
        <a:xfrm>
          <a:off x="12763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76744</xdr:rowOff>
    </xdr:from>
    <xdr:to>
      <xdr:col>71</xdr:col>
      <xdr:colOff>177800</xdr:colOff>
      <xdr:row>61</xdr:row>
      <xdr:rowOff>96338</xdr:rowOff>
    </xdr:to>
    <xdr:cxnSp macro="">
      <xdr:nvCxnSpPr>
        <xdr:cNvPr id="653" name="直線コネクタ 652"/>
        <xdr:cNvCxnSpPr/>
      </xdr:nvCxnSpPr>
      <xdr:spPr>
        <a:xfrm>
          <a:off x="12814300" y="105351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143164</xdr:rowOff>
    </xdr:from>
    <xdr:ext cx="405111" cy="259045"/>
    <xdr:sp macro="" textlink="">
      <xdr:nvSpPr>
        <xdr:cNvPr id="658" name="n_1mainValue【保健センター・保健所】&#10;有形固定資産減価償却率"/>
        <xdr:cNvSpPr txBox="1"/>
      </xdr:nvSpPr>
      <xdr:spPr>
        <a:xfrm>
          <a:off x="152660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159493</xdr:rowOff>
    </xdr:from>
    <xdr:ext cx="405111" cy="259045"/>
    <xdr:sp macro="" textlink="">
      <xdr:nvSpPr>
        <xdr:cNvPr id="659" name="n_2mainValue【保健センター・保健所】&#10;有形固定資産減価償却率"/>
        <xdr:cNvSpPr txBox="1"/>
      </xdr:nvSpPr>
      <xdr:spPr>
        <a:xfrm>
          <a:off x="14389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138265</xdr:rowOff>
    </xdr:from>
    <xdr:ext cx="405111" cy="259045"/>
    <xdr:sp macro="" textlink="">
      <xdr:nvSpPr>
        <xdr:cNvPr id="660" name="n_3mainValue【保健センター・保健所】&#10;有形固定資産減価償却率"/>
        <xdr:cNvSpPr txBox="1"/>
      </xdr:nvSpPr>
      <xdr:spPr>
        <a:xfrm>
          <a:off x="13500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118671</xdr:rowOff>
    </xdr:from>
    <xdr:ext cx="405111" cy="259045"/>
    <xdr:sp macro="" textlink="">
      <xdr:nvSpPr>
        <xdr:cNvPr id="661" name="n_4mainValue【保健センター・保健所】&#10;有形固定資産減価償却率"/>
        <xdr:cNvSpPr txBox="1"/>
      </xdr:nvSpPr>
      <xdr:spPr>
        <a:xfrm>
          <a:off x="12611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99" name="楕円 698"/>
        <xdr:cNvSpPr/>
      </xdr:nvSpPr>
      <xdr:spPr>
        <a:xfrm>
          <a:off x="221107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42943</xdr:rowOff>
    </xdr:from>
    <xdr:ext cx="469744" cy="259045"/>
    <xdr:sp macro="" textlink="">
      <xdr:nvSpPr>
        <xdr:cNvPr id="700" name="【保健センター・保健所】&#10;一人当たり面積該当値テキスト"/>
        <xdr:cNvSpPr txBox="1"/>
      </xdr:nvSpPr>
      <xdr:spPr>
        <a:xfrm>
          <a:off x="22199600" y="103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20066</xdr:rowOff>
    </xdr:from>
    <xdr:to>
      <xdr:col>112</xdr:col>
      <xdr:colOff>38100</xdr:colOff>
      <xdr:row>61</xdr:row>
      <xdr:rowOff>121666</xdr:rowOff>
    </xdr:to>
    <xdr:sp macro="" textlink="">
      <xdr:nvSpPr>
        <xdr:cNvPr id="701" name="楕円 700"/>
        <xdr:cNvSpPr/>
      </xdr:nvSpPr>
      <xdr:spPr>
        <a:xfrm>
          <a:off x="2127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70866</xdr:rowOff>
    </xdr:from>
    <xdr:to>
      <xdr:col>116</xdr:col>
      <xdr:colOff>63500</xdr:colOff>
      <xdr:row>61</xdr:row>
      <xdr:rowOff>70866</xdr:rowOff>
    </xdr:to>
    <xdr:cxnSp macro="">
      <xdr:nvCxnSpPr>
        <xdr:cNvPr id="702" name="直線コネクタ 701"/>
        <xdr:cNvCxnSpPr/>
      </xdr:nvCxnSpPr>
      <xdr:spPr>
        <a:xfrm>
          <a:off x="21323300" y="105293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xdr:rowOff>
    </xdr:from>
    <xdr:to>
      <xdr:col>107</xdr:col>
      <xdr:colOff>101600</xdr:colOff>
      <xdr:row>61</xdr:row>
      <xdr:rowOff>117094</xdr:rowOff>
    </xdr:to>
    <xdr:sp macro="" textlink="">
      <xdr:nvSpPr>
        <xdr:cNvPr id="703" name="楕円 702"/>
        <xdr:cNvSpPr/>
      </xdr:nvSpPr>
      <xdr:spPr>
        <a:xfrm>
          <a:off x="20383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66294</xdr:rowOff>
    </xdr:from>
    <xdr:to>
      <xdr:col>111</xdr:col>
      <xdr:colOff>177800</xdr:colOff>
      <xdr:row>61</xdr:row>
      <xdr:rowOff>70866</xdr:rowOff>
    </xdr:to>
    <xdr:cxnSp macro="">
      <xdr:nvCxnSpPr>
        <xdr:cNvPr id="704" name="直線コネクタ 703"/>
        <xdr:cNvCxnSpPr/>
      </xdr:nvCxnSpPr>
      <xdr:spPr>
        <a:xfrm>
          <a:off x="20434300" y="10524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xdr:rowOff>
    </xdr:from>
    <xdr:to>
      <xdr:col>102</xdr:col>
      <xdr:colOff>165100</xdr:colOff>
      <xdr:row>61</xdr:row>
      <xdr:rowOff>112522</xdr:rowOff>
    </xdr:to>
    <xdr:sp macro="" textlink="">
      <xdr:nvSpPr>
        <xdr:cNvPr id="705" name="楕円 704"/>
        <xdr:cNvSpPr/>
      </xdr:nvSpPr>
      <xdr:spPr>
        <a:xfrm>
          <a:off x="19494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61722</xdr:rowOff>
    </xdr:from>
    <xdr:to>
      <xdr:col>107</xdr:col>
      <xdr:colOff>50800</xdr:colOff>
      <xdr:row>61</xdr:row>
      <xdr:rowOff>66294</xdr:rowOff>
    </xdr:to>
    <xdr:cxnSp macro="">
      <xdr:nvCxnSpPr>
        <xdr:cNvPr id="706" name="直線コネクタ 705"/>
        <xdr:cNvCxnSpPr/>
      </xdr:nvCxnSpPr>
      <xdr:spPr>
        <a:xfrm>
          <a:off x="19545300" y="10520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7" name="楕円 706"/>
        <xdr:cNvSpPr/>
      </xdr:nvSpPr>
      <xdr:spPr>
        <a:xfrm>
          <a:off x="18605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57150</xdr:rowOff>
    </xdr:from>
    <xdr:to>
      <xdr:col>102</xdr:col>
      <xdr:colOff>114300</xdr:colOff>
      <xdr:row>61</xdr:row>
      <xdr:rowOff>61722</xdr:rowOff>
    </xdr:to>
    <xdr:cxnSp macro="">
      <xdr:nvCxnSpPr>
        <xdr:cNvPr id="708" name="直線コネクタ 707"/>
        <xdr:cNvCxnSpPr/>
      </xdr:nvCxnSpPr>
      <xdr:spPr>
        <a:xfrm>
          <a:off x="18656300" y="1051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11" name="n_3aveValue【保健センター・保健所】&#10;一人当たり面積"/>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2"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138193</xdr:rowOff>
    </xdr:from>
    <xdr:ext cx="469744" cy="259045"/>
    <xdr:sp macro="" textlink="">
      <xdr:nvSpPr>
        <xdr:cNvPr id="713" name="n_1mainValue【保健センター・保健所】&#10;一人当たり面積"/>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133621</xdr:rowOff>
    </xdr:from>
    <xdr:ext cx="469744" cy="259045"/>
    <xdr:sp macro="" textlink="">
      <xdr:nvSpPr>
        <xdr:cNvPr id="714" name="n_2mainValue【保健センター・保健所】&#10;一人当たり面積"/>
        <xdr:cNvSpPr txBox="1"/>
      </xdr:nvSpPr>
      <xdr:spPr>
        <a:xfrm>
          <a:off x="201994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129049</xdr:rowOff>
    </xdr:from>
    <xdr:ext cx="469744" cy="259045"/>
    <xdr:sp macro="" textlink="">
      <xdr:nvSpPr>
        <xdr:cNvPr id="715" name="n_3mainValue【保健センター・保健所】&#10;一人当たり面積"/>
        <xdr:cNvSpPr txBox="1"/>
      </xdr:nvSpPr>
      <xdr:spPr>
        <a:xfrm>
          <a:off x="19310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6" name="n_4main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129358</xdr:rowOff>
    </xdr:from>
    <xdr:to>
      <xdr:col>85</xdr:col>
      <xdr:colOff>177800</xdr:colOff>
      <xdr:row>85</xdr:row>
      <xdr:rowOff>59508</xdr:rowOff>
    </xdr:to>
    <xdr:sp macro="" textlink="">
      <xdr:nvSpPr>
        <xdr:cNvPr id="758" name="楕円 757"/>
        <xdr:cNvSpPr/>
      </xdr:nvSpPr>
      <xdr:spPr>
        <a:xfrm>
          <a:off x="162687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107785</xdr:rowOff>
    </xdr:from>
    <xdr:ext cx="405111" cy="259045"/>
    <xdr:sp macro="" textlink="">
      <xdr:nvSpPr>
        <xdr:cNvPr id="759" name="【消防施設】&#10;有形固定資産減価償却率該当値テキスト"/>
        <xdr:cNvSpPr txBox="1"/>
      </xdr:nvSpPr>
      <xdr:spPr>
        <a:xfrm>
          <a:off x="16357600"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98334</xdr:rowOff>
    </xdr:from>
    <xdr:to>
      <xdr:col>81</xdr:col>
      <xdr:colOff>101600</xdr:colOff>
      <xdr:row>85</xdr:row>
      <xdr:rowOff>28484</xdr:rowOff>
    </xdr:to>
    <xdr:sp macro="" textlink="">
      <xdr:nvSpPr>
        <xdr:cNvPr id="760" name="楕円 759"/>
        <xdr:cNvSpPr/>
      </xdr:nvSpPr>
      <xdr:spPr>
        <a:xfrm>
          <a:off x="15430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149134</xdr:rowOff>
    </xdr:from>
    <xdr:to>
      <xdr:col>85</xdr:col>
      <xdr:colOff>127000</xdr:colOff>
      <xdr:row>85</xdr:row>
      <xdr:rowOff>8708</xdr:rowOff>
    </xdr:to>
    <xdr:cxnSp macro="">
      <xdr:nvCxnSpPr>
        <xdr:cNvPr id="761" name="直線コネクタ 760"/>
        <xdr:cNvCxnSpPr/>
      </xdr:nvCxnSpPr>
      <xdr:spPr>
        <a:xfrm>
          <a:off x="15481300" y="1455093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52614</xdr:rowOff>
    </xdr:from>
    <xdr:to>
      <xdr:col>76</xdr:col>
      <xdr:colOff>165100</xdr:colOff>
      <xdr:row>84</xdr:row>
      <xdr:rowOff>154214</xdr:rowOff>
    </xdr:to>
    <xdr:sp macro="" textlink="">
      <xdr:nvSpPr>
        <xdr:cNvPr id="762" name="楕円 761"/>
        <xdr:cNvSpPr/>
      </xdr:nvSpPr>
      <xdr:spPr>
        <a:xfrm>
          <a:off x="14541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103414</xdr:rowOff>
    </xdr:from>
    <xdr:to>
      <xdr:col>81</xdr:col>
      <xdr:colOff>50800</xdr:colOff>
      <xdr:row>84</xdr:row>
      <xdr:rowOff>149134</xdr:rowOff>
    </xdr:to>
    <xdr:cxnSp macro="">
      <xdr:nvCxnSpPr>
        <xdr:cNvPr id="763" name="直線コネクタ 762"/>
        <xdr:cNvCxnSpPr/>
      </xdr:nvCxnSpPr>
      <xdr:spPr>
        <a:xfrm>
          <a:off x="14592300" y="145052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19957</xdr:rowOff>
    </xdr:from>
    <xdr:to>
      <xdr:col>72</xdr:col>
      <xdr:colOff>38100</xdr:colOff>
      <xdr:row>84</xdr:row>
      <xdr:rowOff>121557</xdr:rowOff>
    </xdr:to>
    <xdr:sp macro="" textlink="">
      <xdr:nvSpPr>
        <xdr:cNvPr id="764" name="楕円 763"/>
        <xdr:cNvSpPr/>
      </xdr:nvSpPr>
      <xdr:spPr>
        <a:xfrm>
          <a:off x="13652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70757</xdr:rowOff>
    </xdr:from>
    <xdr:to>
      <xdr:col>76</xdr:col>
      <xdr:colOff>114300</xdr:colOff>
      <xdr:row>84</xdr:row>
      <xdr:rowOff>103414</xdr:rowOff>
    </xdr:to>
    <xdr:cxnSp macro="">
      <xdr:nvCxnSpPr>
        <xdr:cNvPr id="765" name="直線コネクタ 764"/>
        <xdr:cNvCxnSpPr/>
      </xdr:nvCxnSpPr>
      <xdr:spPr>
        <a:xfrm>
          <a:off x="13703300" y="14472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160382</xdr:rowOff>
    </xdr:from>
    <xdr:to>
      <xdr:col>67</xdr:col>
      <xdr:colOff>101600</xdr:colOff>
      <xdr:row>84</xdr:row>
      <xdr:rowOff>90532</xdr:rowOff>
    </xdr:to>
    <xdr:sp macro="" textlink="">
      <xdr:nvSpPr>
        <xdr:cNvPr id="766" name="楕円 765"/>
        <xdr:cNvSpPr/>
      </xdr:nvSpPr>
      <xdr:spPr>
        <a:xfrm>
          <a:off x="12763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39732</xdr:rowOff>
    </xdr:from>
    <xdr:to>
      <xdr:col>71</xdr:col>
      <xdr:colOff>177800</xdr:colOff>
      <xdr:row>84</xdr:row>
      <xdr:rowOff>70757</xdr:rowOff>
    </xdr:to>
    <xdr:cxnSp macro="">
      <xdr:nvCxnSpPr>
        <xdr:cNvPr id="767" name="直線コネクタ 766"/>
        <xdr:cNvCxnSpPr/>
      </xdr:nvCxnSpPr>
      <xdr:spPr>
        <a:xfrm>
          <a:off x="12814300" y="144415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70" name="n_3aveValue【消防施設】&#10;有形固定資産減価償却率"/>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19611</xdr:rowOff>
    </xdr:from>
    <xdr:ext cx="405111" cy="259045"/>
    <xdr:sp macro="" textlink="">
      <xdr:nvSpPr>
        <xdr:cNvPr id="772" name="n_1mainValue【消防施設】&#10;有形固定資産減価償却率"/>
        <xdr:cNvSpPr txBox="1"/>
      </xdr:nvSpPr>
      <xdr:spPr>
        <a:xfrm>
          <a:off x="152660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145341</xdr:rowOff>
    </xdr:from>
    <xdr:ext cx="405111" cy="259045"/>
    <xdr:sp macro="" textlink="">
      <xdr:nvSpPr>
        <xdr:cNvPr id="773" name="n_2mainValue【消防施設】&#10;有形固定資産減価償却率"/>
        <xdr:cNvSpPr txBox="1"/>
      </xdr:nvSpPr>
      <xdr:spPr>
        <a:xfrm>
          <a:off x="143897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112684</xdr:rowOff>
    </xdr:from>
    <xdr:ext cx="405111" cy="259045"/>
    <xdr:sp macro="" textlink="">
      <xdr:nvSpPr>
        <xdr:cNvPr id="774" name="n_3mainValue【消防施設】&#10;有形固定資産減価償却率"/>
        <xdr:cNvSpPr txBox="1"/>
      </xdr:nvSpPr>
      <xdr:spPr>
        <a:xfrm>
          <a:off x="13500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81659</xdr:rowOff>
    </xdr:from>
    <xdr:ext cx="405111" cy="259045"/>
    <xdr:sp macro="" textlink="">
      <xdr:nvSpPr>
        <xdr:cNvPr id="775" name="n_4mainValue【消防施設】&#10;有形固定資産減価償却率"/>
        <xdr:cNvSpPr txBox="1"/>
      </xdr:nvSpPr>
      <xdr:spPr>
        <a:xfrm>
          <a:off x="12611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13" name="楕円 812"/>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814" name="【消防施設】&#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815" name="楕円 814"/>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816" name="直線コネクタ 815"/>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119887</xdr:rowOff>
    </xdr:from>
    <xdr:to>
      <xdr:col>107</xdr:col>
      <xdr:colOff>101600</xdr:colOff>
      <xdr:row>85</xdr:row>
      <xdr:rowOff>50037</xdr:rowOff>
    </xdr:to>
    <xdr:sp macro="" textlink="">
      <xdr:nvSpPr>
        <xdr:cNvPr id="817" name="楕円 816"/>
        <xdr:cNvSpPr/>
      </xdr:nvSpPr>
      <xdr:spPr>
        <a:xfrm>
          <a:off x="20383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170687</xdr:rowOff>
    </xdr:from>
    <xdr:to>
      <xdr:col>111</xdr:col>
      <xdr:colOff>177800</xdr:colOff>
      <xdr:row>85</xdr:row>
      <xdr:rowOff>3811</xdr:rowOff>
    </xdr:to>
    <xdr:cxnSp macro="">
      <xdr:nvCxnSpPr>
        <xdr:cNvPr id="818" name="直線コネクタ 817"/>
        <xdr:cNvCxnSpPr/>
      </xdr:nvCxnSpPr>
      <xdr:spPr>
        <a:xfrm>
          <a:off x="20434300" y="14572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819" name="楕円 818"/>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166115</xdr:rowOff>
    </xdr:from>
    <xdr:to>
      <xdr:col>107</xdr:col>
      <xdr:colOff>50800</xdr:colOff>
      <xdr:row>84</xdr:row>
      <xdr:rowOff>170687</xdr:rowOff>
    </xdr:to>
    <xdr:cxnSp macro="">
      <xdr:nvCxnSpPr>
        <xdr:cNvPr id="820" name="直線コネクタ 819"/>
        <xdr:cNvCxnSpPr/>
      </xdr:nvCxnSpPr>
      <xdr:spPr>
        <a:xfrm>
          <a:off x="19545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119887</xdr:rowOff>
    </xdr:from>
    <xdr:to>
      <xdr:col>98</xdr:col>
      <xdr:colOff>38100</xdr:colOff>
      <xdr:row>85</xdr:row>
      <xdr:rowOff>50037</xdr:rowOff>
    </xdr:to>
    <xdr:sp macro="" textlink="">
      <xdr:nvSpPr>
        <xdr:cNvPr id="821" name="楕円 820"/>
        <xdr:cNvSpPr/>
      </xdr:nvSpPr>
      <xdr:spPr>
        <a:xfrm>
          <a:off x="18605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166115</xdr:rowOff>
    </xdr:from>
    <xdr:to>
      <xdr:col>102</xdr:col>
      <xdr:colOff>114300</xdr:colOff>
      <xdr:row>84</xdr:row>
      <xdr:rowOff>170687</xdr:rowOff>
    </xdr:to>
    <xdr:cxnSp macro="">
      <xdr:nvCxnSpPr>
        <xdr:cNvPr id="822" name="直線コネクタ 821"/>
        <xdr:cNvCxnSpPr/>
      </xdr:nvCxnSpPr>
      <xdr:spPr>
        <a:xfrm flipV="1">
          <a:off x="18656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827" name="n_1mainValue【消防施設】&#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828" name="n_2mainValue【消防施設】&#10;一人当たり面積"/>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829" name="n_3mainValue【消防施設】&#10;一人当たり面積"/>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41164</xdr:rowOff>
    </xdr:from>
    <xdr:ext cx="469744" cy="259045"/>
    <xdr:sp macro="" textlink="">
      <xdr:nvSpPr>
        <xdr:cNvPr id="830" name="n_4mainValue【消防施設】&#10;一人当たり面積"/>
        <xdr:cNvSpPr txBox="1"/>
      </xdr:nvSpPr>
      <xdr:spPr>
        <a:xfrm>
          <a:off x="18421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872" name="楕円 871"/>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873" name="【庁舎】&#10;有形固定資産減価償却率該当値テキスト"/>
        <xdr:cNvSpPr txBox="1"/>
      </xdr:nvSpPr>
      <xdr:spPr>
        <a:xfrm>
          <a:off x="16357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115207</xdr:rowOff>
    </xdr:from>
    <xdr:to>
      <xdr:col>81</xdr:col>
      <xdr:colOff>101600</xdr:colOff>
      <xdr:row>105</xdr:row>
      <xdr:rowOff>45357</xdr:rowOff>
    </xdr:to>
    <xdr:sp macro="" textlink="">
      <xdr:nvSpPr>
        <xdr:cNvPr id="874" name="楕円 873"/>
        <xdr:cNvSpPr/>
      </xdr:nvSpPr>
      <xdr:spPr>
        <a:xfrm>
          <a:off x="15430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166007</xdr:rowOff>
    </xdr:from>
    <xdr:to>
      <xdr:col>85</xdr:col>
      <xdr:colOff>127000</xdr:colOff>
      <xdr:row>105</xdr:row>
      <xdr:rowOff>35379</xdr:rowOff>
    </xdr:to>
    <xdr:cxnSp macro="">
      <xdr:nvCxnSpPr>
        <xdr:cNvPr id="875" name="直線コネクタ 874"/>
        <xdr:cNvCxnSpPr/>
      </xdr:nvCxnSpPr>
      <xdr:spPr>
        <a:xfrm>
          <a:off x="15481300" y="1799680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876" name="楕円 875"/>
        <xdr:cNvSpPr/>
      </xdr:nvSpPr>
      <xdr:spPr>
        <a:xfrm>
          <a:off x="14541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154577</xdr:rowOff>
    </xdr:from>
    <xdr:to>
      <xdr:col>81</xdr:col>
      <xdr:colOff>50800</xdr:colOff>
      <xdr:row>104</xdr:row>
      <xdr:rowOff>166007</xdr:rowOff>
    </xdr:to>
    <xdr:cxnSp macro="">
      <xdr:nvCxnSpPr>
        <xdr:cNvPr id="877" name="直線コネクタ 876"/>
        <xdr:cNvCxnSpPr/>
      </xdr:nvCxnSpPr>
      <xdr:spPr>
        <a:xfrm>
          <a:off x="14592300" y="179853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878" name="楕円 877"/>
        <xdr:cNvSpPr/>
      </xdr:nvSpPr>
      <xdr:spPr>
        <a:xfrm>
          <a:off x="1365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108857</xdr:rowOff>
    </xdr:from>
    <xdr:to>
      <xdr:col>76</xdr:col>
      <xdr:colOff>114300</xdr:colOff>
      <xdr:row>104</xdr:row>
      <xdr:rowOff>154577</xdr:rowOff>
    </xdr:to>
    <xdr:cxnSp macro="">
      <xdr:nvCxnSpPr>
        <xdr:cNvPr id="879" name="直線コネクタ 878"/>
        <xdr:cNvCxnSpPr/>
      </xdr:nvCxnSpPr>
      <xdr:spPr>
        <a:xfrm>
          <a:off x="13703300" y="179396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46627</xdr:rowOff>
    </xdr:from>
    <xdr:to>
      <xdr:col>67</xdr:col>
      <xdr:colOff>101600</xdr:colOff>
      <xdr:row>103</xdr:row>
      <xdr:rowOff>148227</xdr:rowOff>
    </xdr:to>
    <xdr:sp macro="" textlink="">
      <xdr:nvSpPr>
        <xdr:cNvPr id="880" name="楕円 879"/>
        <xdr:cNvSpPr/>
      </xdr:nvSpPr>
      <xdr:spPr>
        <a:xfrm>
          <a:off x="12763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97427</xdr:rowOff>
    </xdr:from>
    <xdr:to>
      <xdr:col>71</xdr:col>
      <xdr:colOff>177800</xdr:colOff>
      <xdr:row>104</xdr:row>
      <xdr:rowOff>108857</xdr:rowOff>
    </xdr:to>
    <xdr:cxnSp macro="">
      <xdr:nvCxnSpPr>
        <xdr:cNvPr id="881" name="直線コネクタ 880"/>
        <xdr:cNvCxnSpPr/>
      </xdr:nvCxnSpPr>
      <xdr:spPr>
        <a:xfrm>
          <a:off x="12814300" y="17756777"/>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85" name="n_4aveValue【庁舎】&#10;有形固定資産減価償却率"/>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36484</xdr:rowOff>
    </xdr:from>
    <xdr:ext cx="405111" cy="259045"/>
    <xdr:sp macro="" textlink="">
      <xdr:nvSpPr>
        <xdr:cNvPr id="886" name="n_1mainValue【庁舎】&#10;有形固定資産減価償却率"/>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25054</xdr:rowOff>
    </xdr:from>
    <xdr:ext cx="405111" cy="259045"/>
    <xdr:sp macro="" textlink="">
      <xdr:nvSpPr>
        <xdr:cNvPr id="887" name="n_2mainValue【庁舎】&#10;有形固定資産減価償却率"/>
        <xdr:cNvSpPr txBox="1"/>
      </xdr:nvSpPr>
      <xdr:spPr>
        <a:xfrm>
          <a:off x="14389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888" name="n_3mainValue【庁舎】&#10;有形固定資産減価償却率"/>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164754</xdr:rowOff>
    </xdr:from>
    <xdr:ext cx="405111" cy="259045"/>
    <xdr:sp macro="" textlink="">
      <xdr:nvSpPr>
        <xdr:cNvPr id="889" name="n_4mainValue【庁舎】&#10;有形固定資産減価償却率"/>
        <xdr:cNvSpPr txBox="1"/>
      </xdr:nvSpPr>
      <xdr:spPr>
        <a:xfrm>
          <a:off x="126117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31" name="楕円 930"/>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932" name="【庁舎】&#10;一人当たり面積該当値テキスト"/>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33" name="楕円 932"/>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53339</xdr:rowOff>
    </xdr:to>
    <xdr:cxnSp macro="">
      <xdr:nvCxnSpPr>
        <xdr:cNvPr id="934" name="直線コネクタ 933"/>
        <xdr:cNvCxnSpPr/>
      </xdr:nvCxnSpPr>
      <xdr:spPr>
        <a:xfrm>
          <a:off x="21323300" y="1822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167458</xdr:rowOff>
    </xdr:from>
    <xdr:to>
      <xdr:col>107</xdr:col>
      <xdr:colOff>101600</xdr:colOff>
      <xdr:row>106</xdr:row>
      <xdr:rowOff>97608</xdr:rowOff>
    </xdr:to>
    <xdr:sp macro="" textlink="">
      <xdr:nvSpPr>
        <xdr:cNvPr id="935" name="楕円 934"/>
        <xdr:cNvSpPr/>
      </xdr:nvSpPr>
      <xdr:spPr>
        <a:xfrm>
          <a:off x="2038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46808</xdr:rowOff>
    </xdr:from>
    <xdr:to>
      <xdr:col>111</xdr:col>
      <xdr:colOff>177800</xdr:colOff>
      <xdr:row>106</xdr:row>
      <xdr:rowOff>53339</xdr:rowOff>
    </xdr:to>
    <xdr:cxnSp macro="">
      <xdr:nvCxnSpPr>
        <xdr:cNvPr id="936" name="直線コネクタ 935"/>
        <xdr:cNvCxnSpPr/>
      </xdr:nvCxnSpPr>
      <xdr:spPr>
        <a:xfrm>
          <a:off x="20434300" y="182205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164193</xdr:rowOff>
    </xdr:from>
    <xdr:to>
      <xdr:col>102</xdr:col>
      <xdr:colOff>165100</xdr:colOff>
      <xdr:row>106</xdr:row>
      <xdr:rowOff>94343</xdr:rowOff>
    </xdr:to>
    <xdr:sp macro="" textlink="">
      <xdr:nvSpPr>
        <xdr:cNvPr id="937" name="楕円 936"/>
        <xdr:cNvSpPr/>
      </xdr:nvSpPr>
      <xdr:spPr>
        <a:xfrm>
          <a:off x="19494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43543</xdr:rowOff>
    </xdr:from>
    <xdr:to>
      <xdr:col>107</xdr:col>
      <xdr:colOff>50800</xdr:colOff>
      <xdr:row>106</xdr:row>
      <xdr:rowOff>46808</xdr:rowOff>
    </xdr:to>
    <xdr:cxnSp macro="">
      <xdr:nvCxnSpPr>
        <xdr:cNvPr id="938" name="直線コネクタ 937"/>
        <xdr:cNvCxnSpPr/>
      </xdr:nvCxnSpPr>
      <xdr:spPr>
        <a:xfrm>
          <a:off x="19545300" y="182172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164193</xdr:rowOff>
    </xdr:from>
    <xdr:to>
      <xdr:col>98</xdr:col>
      <xdr:colOff>38100</xdr:colOff>
      <xdr:row>106</xdr:row>
      <xdr:rowOff>94343</xdr:rowOff>
    </xdr:to>
    <xdr:sp macro="" textlink="">
      <xdr:nvSpPr>
        <xdr:cNvPr id="939" name="楕円 938"/>
        <xdr:cNvSpPr/>
      </xdr:nvSpPr>
      <xdr:spPr>
        <a:xfrm>
          <a:off x="18605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43543</xdr:rowOff>
    </xdr:from>
    <xdr:to>
      <xdr:col>102</xdr:col>
      <xdr:colOff>114300</xdr:colOff>
      <xdr:row>106</xdr:row>
      <xdr:rowOff>43543</xdr:rowOff>
    </xdr:to>
    <xdr:cxnSp macro="">
      <xdr:nvCxnSpPr>
        <xdr:cNvPr id="940" name="直線コネクタ 939"/>
        <xdr:cNvCxnSpPr/>
      </xdr:nvCxnSpPr>
      <xdr:spPr>
        <a:xfrm>
          <a:off x="18656300" y="1821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945" name="n_1main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946" name="n_2mainValue【庁舎】&#10;一人当たり面積"/>
        <xdr:cNvSpPr txBox="1"/>
      </xdr:nvSpPr>
      <xdr:spPr>
        <a:xfrm>
          <a:off x="201994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85470</xdr:rowOff>
    </xdr:from>
    <xdr:ext cx="469744" cy="259045"/>
    <xdr:sp macro="" textlink="">
      <xdr:nvSpPr>
        <xdr:cNvPr id="947" name="n_3mainValue【庁舎】&#10;一人当たり面積"/>
        <xdr:cNvSpPr txBox="1"/>
      </xdr:nvSpPr>
      <xdr:spPr>
        <a:xfrm>
          <a:off x="193104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85470</xdr:rowOff>
    </xdr:from>
    <xdr:ext cx="469744" cy="259045"/>
    <xdr:sp macro="" textlink="">
      <xdr:nvSpPr>
        <xdr:cNvPr id="948" name="n_4mainValue【庁舎】&#10;一人当たり面積"/>
        <xdr:cNvSpPr txBox="1"/>
      </xdr:nvSpPr>
      <xdr:spPr>
        <a:xfrm>
          <a:off x="184214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類似団体と比較して有形固定資産減価償却率が特に高くなっている施設は、体育館、福祉施設、保健センター・保健所、図書館である。体育館については、保有している２つはいずれも昭和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年度に建築、保健センターについては平成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年度、図書館については平成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年度に建築されたもので、施設の老朽化が進んでいる。これらの施設を含め、個別施設計画に基づき、施設の維持管理を適切に行うこととしている。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68,793
68,200
52.76
29,978,376
29,345,963
550,231
15,027,103
18,257,766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人口増加による税収の増加はあるものの、市内に中心となる産業がないことによる財政基盤の弱さから、財政力指数は類似団体平均を</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ポイント下回り</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となっている。今後も引き続き、目標収納率の達成を中心とする税収確保に取り組み財源確保に努めるとともに、物件費等の経常的経費の歳出削減を図り、安定した財政基盤の構築に努める。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115358</xdr:rowOff>
    </xdr:to>
    <xdr:cxnSp macro="">
      <xdr:nvCxnSpPr>
        <xdr:cNvPr id="69" name="直線コネクタ 68"/>
        <xdr:cNvCxnSpPr/>
      </xdr:nvCxnSpPr>
      <xdr:spPr>
        <a:xfrm>
          <a:off x="4114800" y="74474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xdr:cNvCxnSpPr/>
      </xdr:nvCxnSpPr>
      <xdr:spPr>
        <a:xfrm flipV="1">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主な要因は、普通交付税の増加などにより経常一般財源収入が増加したものの、扶助費や物件費等の経常的一般財源の増加が大きかったことが挙げられる。今後、扶助費の更なる増加や維持補修費の増加は避けられないため、行財政改革の徹底と詳細な財政計画並びに財務分析を推進するとともに、引き続き物件費の抑制等に取り組み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61</xdr:row>
      <xdr:rowOff>85598</xdr:rowOff>
    </xdr:to>
    <xdr:cxnSp macro="">
      <xdr:nvCxnSpPr>
        <xdr:cNvPr id="130" name="直線コネクタ 129"/>
        <xdr:cNvCxnSpPr/>
      </xdr:nvCxnSpPr>
      <xdr:spPr>
        <a:xfrm>
          <a:off x="4114800" y="1051509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126746</xdr:rowOff>
    </xdr:from>
    <xdr:to>
      <xdr:col>19</xdr:col>
      <xdr:colOff>133350</xdr:colOff>
      <xdr:row>61</xdr:row>
      <xdr:rowOff>56642</xdr:rowOff>
    </xdr:to>
    <xdr:cxnSp macro="">
      <xdr:nvCxnSpPr>
        <xdr:cNvPr id="133" name="直線コネクタ 132"/>
        <xdr:cNvCxnSpPr/>
      </xdr:nvCxnSpPr>
      <xdr:spPr>
        <a:xfrm>
          <a:off x="3225800" y="104137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126746</xdr:rowOff>
    </xdr:from>
    <xdr:to>
      <xdr:col>15</xdr:col>
      <xdr:colOff>82550</xdr:colOff>
      <xdr:row>63</xdr:row>
      <xdr:rowOff>17780</xdr:rowOff>
    </xdr:to>
    <xdr:cxnSp macro="">
      <xdr:nvCxnSpPr>
        <xdr:cNvPr id="136" name="直線コネクタ 135"/>
        <xdr:cNvCxnSpPr/>
      </xdr:nvCxnSpPr>
      <xdr:spPr>
        <a:xfrm flipV="1">
          <a:off x="2336800" y="10413746"/>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160274</xdr:rowOff>
    </xdr:from>
    <xdr:to>
      <xdr:col>11</xdr:col>
      <xdr:colOff>31750</xdr:colOff>
      <xdr:row>63</xdr:row>
      <xdr:rowOff>17780</xdr:rowOff>
    </xdr:to>
    <xdr:cxnSp macro="">
      <xdr:nvCxnSpPr>
        <xdr:cNvPr id="139" name="直線コネクタ 138"/>
        <xdr:cNvCxnSpPr/>
      </xdr:nvCxnSpPr>
      <xdr:spPr>
        <a:xfrm>
          <a:off x="1447800" y="107901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34798</xdr:rowOff>
    </xdr:from>
    <xdr:to>
      <xdr:col>23</xdr:col>
      <xdr:colOff>184150</xdr:colOff>
      <xdr:row>61</xdr:row>
      <xdr:rowOff>136398</xdr:rowOff>
    </xdr:to>
    <xdr:sp macro="" textlink="">
      <xdr:nvSpPr>
        <xdr:cNvPr id="149" name="楕円 148"/>
        <xdr:cNvSpPr/>
      </xdr:nvSpPr>
      <xdr:spPr>
        <a:xfrm>
          <a:off x="49022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51325</xdr:rowOff>
    </xdr:from>
    <xdr:ext cx="762000" cy="259045"/>
    <xdr:sp macro="" textlink="">
      <xdr:nvSpPr>
        <xdr:cNvPr id="150" name="財政構造の弾力性該当値テキスト"/>
        <xdr:cNvSpPr txBox="1"/>
      </xdr:nvSpPr>
      <xdr:spPr>
        <a:xfrm>
          <a:off x="50419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5842</xdr:rowOff>
    </xdr:from>
    <xdr:to>
      <xdr:col>19</xdr:col>
      <xdr:colOff>184150</xdr:colOff>
      <xdr:row>61</xdr:row>
      <xdr:rowOff>107442</xdr:rowOff>
    </xdr:to>
    <xdr:sp macro="" textlink="">
      <xdr:nvSpPr>
        <xdr:cNvPr id="151" name="楕円 150"/>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117619</xdr:rowOff>
    </xdr:from>
    <xdr:ext cx="736600" cy="259045"/>
    <xdr:sp macro="" textlink="">
      <xdr:nvSpPr>
        <xdr:cNvPr id="152" name="テキスト ボックス 151"/>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75946</xdr:rowOff>
    </xdr:from>
    <xdr:to>
      <xdr:col>15</xdr:col>
      <xdr:colOff>133350</xdr:colOff>
      <xdr:row>61</xdr:row>
      <xdr:rowOff>6096</xdr:rowOff>
    </xdr:to>
    <xdr:sp macro="" textlink="">
      <xdr:nvSpPr>
        <xdr:cNvPr id="153" name="楕円 152"/>
        <xdr:cNvSpPr/>
      </xdr:nvSpPr>
      <xdr:spPr>
        <a:xfrm>
          <a:off x="3175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16273</xdr:rowOff>
    </xdr:from>
    <xdr:ext cx="762000" cy="259045"/>
    <xdr:sp macro="" textlink="">
      <xdr:nvSpPr>
        <xdr:cNvPr id="154" name="テキスト ボックス 153"/>
        <xdr:cNvSpPr txBox="1"/>
      </xdr:nvSpPr>
      <xdr:spPr>
        <a:xfrm>
          <a:off x="2844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5" name="楕円 154"/>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6" name="テキスト ボックス 155"/>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7" name="楕円 156"/>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24401</xdr:rowOff>
    </xdr:from>
    <xdr:ext cx="762000" cy="259045"/>
    <xdr:sp macro="" textlink="">
      <xdr:nvSpPr>
        <xdr:cNvPr id="158" name="テキスト ボックス 157"/>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[104,271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人当たりの人件費・物件費等は、前年から</a:t>
          </a:r>
          <a:r>
            <a:rPr kumimoji="1" lang="en-US" altLang="ja-JP" sz="1300">
              <a:latin typeface="ＭＳ Ｐゴシック" panose="020B0600070205080204" pitchFamily="50" charset="-128"/>
              <a:ea typeface="ＭＳ Ｐゴシック" panose="020B0600070205080204" pitchFamily="50" charset="-128"/>
            </a:rPr>
            <a:t>2,424</a:t>
          </a:r>
          <a:r>
            <a:rPr kumimoji="1" lang="ja-JP" altLang="en-US" sz="1300">
              <a:latin typeface="ＭＳ Ｐゴシック" panose="020B0600070205080204" pitchFamily="50" charset="-128"/>
              <a:ea typeface="ＭＳ Ｐゴシック" panose="020B0600070205080204" pitchFamily="50" charset="-128"/>
            </a:rPr>
            <a:t>円減少し、類似団体平均と比較して</a:t>
          </a:r>
          <a:r>
            <a:rPr kumimoji="1" lang="en-US" altLang="ja-JP" sz="1300">
              <a:latin typeface="ＭＳ Ｐゴシック" panose="020B0600070205080204" pitchFamily="50" charset="-128"/>
              <a:ea typeface="ＭＳ Ｐゴシック" panose="020B0600070205080204" pitchFamily="50" charset="-128"/>
            </a:rPr>
            <a:t>32,062</a:t>
          </a:r>
          <a:r>
            <a:rPr kumimoji="1" lang="ja-JP" altLang="en-US" sz="1300">
              <a:latin typeface="ＭＳ Ｐゴシック" panose="020B0600070205080204" pitchFamily="50" charset="-128"/>
              <a:ea typeface="ＭＳ Ｐゴシック" panose="020B0600070205080204" pitchFamily="50" charset="-128"/>
            </a:rPr>
            <a:t>円下回っている。主な要因としては、ごみ処理業務や消防業務等を一部事務組合で行っていることが挙げられる。引き続き、人件費については職員数の適正な管理に努め、また、物件費についても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34874</xdr:rowOff>
    </xdr:from>
    <xdr:to>
      <xdr:col>23</xdr:col>
      <xdr:colOff>133350</xdr:colOff>
      <xdr:row>81</xdr:row>
      <xdr:rowOff>58271</xdr:rowOff>
    </xdr:to>
    <xdr:cxnSp macro="">
      <xdr:nvCxnSpPr>
        <xdr:cNvPr id="191" name="直線コネクタ 190"/>
        <xdr:cNvCxnSpPr/>
      </xdr:nvCxnSpPr>
      <xdr:spPr>
        <a:xfrm flipV="1">
          <a:off x="4114800" y="13922324"/>
          <a:ext cx="838200" cy="2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161665</xdr:rowOff>
    </xdr:from>
    <xdr:to>
      <xdr:col>19</xdr:col>
      <xdr:colOff>133350</xdr:colOff>
      <xdr:row>81</xdr:row>
      <xdr:rowOff>58271</xdr:rowOff>
    </xdr:to>
    <xdr:cxnSp macro="">
      <xdr:nvCxnSpPr>
        <xdr:cNvPr id="194" name="直線コネクタ 193"/>
        <xdr:cNvCxnSpPr/>
      </xdr:nvCxnSpPr>
      <xdr:spPr>
        <a:xfrm>
          <a:off x="3225800" y="13877665"/>
          <a:ext cx="889000" cy="6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161192</xdr:rowOff>
    </xdr:from>
    <xdr:to>
      <xdr:col>15</xdr:col>
      <xdr:colOff>82550</xdr:colOff>
      <xdr:row>80</xdr:row>
      <xdr:rowOff>161665</xdr:rowOff>
    </xdr:to>
    <xdr:cxnSp macro="">
      <xdr:nvCxnSpPr>
        <xdr:cNvPr id="197" name="直線コネクタ 196"/>
        <xdr:cNvCxnSpPr/>
      </xdr:nvCxnSpPr>
      <xdr:spPr>
        <a:xfrm>
          <a:off x="2336800" y="13877192"/>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57586</xdr:rowOff>
    </xdr:from>
    <xdr:to>
      <xdr:col>11</xdr:col>
      <xdr:colOff>31750</xdr:colOff>
      <xdr:row>80</xdr:row>
      <xdr:rowOff>161192</xdr:rowOff>
    </xdr:to>
    <xdr:cxnSp macro="">
      <xdr:nvCxnSpPr>
        <xdr:cNvPr id="200" name="直線コネクタ 199"/>
        <xdr:cNvCxnSpPr/>
      </xdr:nvCxnSpPr>
      <xdr:spPr>
        <a:xfrm>
          <a:off x="1447800" y="13773586"/>
          <a:ext cx="889000" cy="10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155524</xdr:rowOff>
    </xdr:from>
    <xdr:to>
      <xdr:col>23</xdr:col>
      <xdr:colOff>184150</xdr:colOff>
      <xdr:row>81</xdr:row>
      <xdr:rowOff>85674</xdr:rowOff>
    </xdr:to>
    <xdr:sp macro="" textlink="">
      <xdr:nvSpPr>
        <xdr:cNvPr id="210" name="楕円 209"/>
        <xdr:cNvSpPr/>
      </xdr:nvSpPr>
      <xdr:spPr>
        <a:xfrm>
          <a:off x="4902200" y="138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76801</xdr:rowOff>
    </xdr:from>
    <xdr:ext cx="762000" cy="259045"/>
    <xdr:sp macro="" textlink="">
      <xdr:nvSpPr>
        <xdr:cNvPr id="211" name="人件費・物件費等の状況該当値テキスト"/>
        <xdr:cNvSpPr txBox="1"/>
      </xdr:nvSpPr>
      <xdr:spPr>
        <a:xfrm>
          <a:off x="5041900" y="137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7471</xdr:rowOff>
    </xdr:from>
    <xdr:to>
      <xdr:col>19</xdr:col>
      <xdr:colOff>184150</xdr:colOff>
      <xdr:row>81</xdr:row>
      <xdr:rowOff>109071</xdr:rowOff>
    </xdr:to>
    <xdr:sp macro="" textlink="">
      <xdr:nvSpPr>
        <xdr:cNvPr id="212" name="楕円 211"/>
        <xdr:cNvSpPr/>
      </xdr:nvSpPr>
      <xdr:spPr>
        <a:xfrm>
          <a:off x="4064000" y="1389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119248</xdr:rowOff>
    </xdr:from>
    <xdr:ext cx="736600" cy="259045"/>
    <xdr:sp macro="" textlink="">
      <xdr:nvSpPr>
        <xdr:cNvPr id="213" name="テキスト ボックス 212"/>
        <xdr:cNvSpPr txBox="1"/>
      </xdr:nvSpPr>
      <xdr:spPr>
        <a:xfrm>
          <a:off x="3733800" y="1366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110865</xdr:rowOff>
    </xdr:from>
    <xdr:to>
      <xdr:col>15</xdr:col>
      <xdr:colOff>133350</xdr:colOff>
      <xdr:row>81</xdr:row>
      <xdr:rowOff>41015</xdr:rowOff>
    </xdr:to>
    <xdr:sp macro="" textlink="">
      <xdr:nvSpPr>
        <xdr:cNvPr id="214" name="楕円 213"/>
        <xdr:cNvSpPr/>
      </xdr:nvSpPr>
      <xdr:spPr>
        <a:xfrm>
          <a:off x="3175000" y="13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51192</xdr:rowOff>
    </xdr:from>
    <xdr:ext cx="762000" cy="259045"/>
    <xdr:sp macro="" textlink="">
      <xdr:nvSpPr>
        <xdr:cNvPr id="215" name="テキスト ボックス 214"/>
        <xdr:cNvSpPr txBox="1"/>
      </xdr:nvSpPr>
      <xdr:spPr>
        <a:xfrm>
          <a:off x="2844800" y="1359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110392</xdr:rowOff>
    </xdr:from>
    <xdr:to>
      <xdr:col>11</xdr:col>
      <xdr:colOff>82550</xdr:colOff>
      <xdr:row>81</xdr:row>
      <xdr:rowOff>40542</xdr:rowOff>
    </xdr:to>
    <xdr:sp macro="" textlink="">
      <xdr:nvSpPr>
        <xdr:cNvPr id="216" name="楕円 215"/>
        <xdr:cNvSpPr/>
      </xdr:nvSpPr>
      <xdr:spPr>
        <a:xfrm>
          <a:off x="2286000" y="138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50719</xdr:rowOff>
    </xdr:from>
    <xdr:ext cx="762000" cy="259045"/>
    <xdr:sp macro="" textlink="">
      <xdr:nvSpPr>
        <xdr:cNvPr id="217" name="テキスト ボックス 216"/>
        <xdr:cNvSpPr txBox="1"/>
      </xdr:nvSpPr>
      <xdr:spPr>
        <a:xfrm>
          <a:off x="1955800" y="1359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6786</xdr:rowOff>
    </xdr:from>
    <xdr:to>
      <xdr:col>7</xdr:col>
      <xdr:colOff>31750</xdr:colOff>
      <xdr:row>80</xdr:row>
      <xdr:rowOff>108386</xdr:rowOff>
    </xdr:to>
    <xdr:sp macro="" textlink="">
      <xdr:nvSpPr>
        <xdr:cNvPr id="218" name="楕円 217"/>
        <xdr:cNvSpPr/>
      </xdr:nvSpPr>
      <xdr:spPr>
        <a:xfrm>
          <a:off x="1397000" y="1372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118563</xdr:rowOff>
    </xdr:from>
    <xdr:ext cx="762000" cy="259045"/>
    <xdr:sp macro="" textlink="">
      <xdr:nvSpPr>
        <xdr:cNvPr id="219" name="テキスト ボックス 218"/>
        <xdr:cNvSpPr txBox="1"/>
      </xdr:nvSpPr>
      <xdr:spPr>
        <a:xfrm>
          <a:off x="1066800" y="1349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ポイント下回る低い値となっている。引き続き、給与水準については国の動向を注視しながら適正化に努める。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26105</xdr:rowOff>
    </xdr:from>
    <xdr:to>
      <xdr:col>81</xdr:col>
      <xdr:colOff>44450</xdr:colOff>
      <xdr:row>89</xdr:row>
      <xdr:rowOff>163689</xdr:rowOff>
    </xdr:to>
    <xdr:cxnSp macro="">
      <xdr:nvCxnSpPr>
        <xdr:cNvPr id="248" name="直線コネクタ 247"/>
        <xdr:cNvCxnSpPr/>
      </xdr:nvCxnSpPr>
      <xdr:spPr>
        <a:xfrm flipV="1">
          <a:off x="17018000" y="1425645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49"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0" name="直線コネクタ 249"/>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112482</xdr:rowOff>
    </xdr:from>
    <xdr:ext cx="762000" cy="259045"/>
    <xdr:sp macro="" textlink="">
      <xdr:nvSpPr>
        <xdr:cNvPr id="251" name="給与水準   （国との比較）最大値テキスト"/>
        <xdr:cNvSpPr txBox="1"/>
      </xdr:nvSpPr>
      <xdr:spPr>
        <a:xfrm>
          <a:off x="17106900" y="1399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26105</xdr:rowOff>
    </xdr:from>
    <xdr:to>
      <xdr:col>81</xdr:col>
      <xdr:colOff>133350</xdr:colOff>
      <xdr:row>83</xdr:row>
      <xdr:rowOff>26105</xdr:rowOff>
    </xdr:to>
    <xdr:cxnSp macro="">
      <xdr:nvCxnSpPr>
        <xdr:cNvPr id="252" name="直線コネクタ 251"/>
        <xdr:cNvCxnSpPr/>
      </xdr:nvCxnSpPr>
      <xdr:spPr>
        <a:xfrm>
          <a:off x="16929100" y="1425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95955</xdr:rowOff>
    </xdr:to>
    <xdr:cxnSp macro="">
      <xdr:nvCxnSpPr>
        <xdr:cNvPr id="253" name="直線コネクタ 252"/>
        <xdr:cNvCxnSpPr/>
      </xdr:nvCxnSpPr>
      <xdr:spPr>
        <a:xfrm>
          <a:off x="16179800" y="144307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89905</xdr:rowOff>
    </xdr:from>
    <xdr:ext cx="762000" cy="259045"/>
    <xdr:sp macro="" textlink="">
      <xdr:nvSpPr>
        <xdr:cNvPr id="254" name="給与水準   （国との比較）平均値テキスト"/>
        <xdr:cNvSpPr txBox="1"/>
      </xdr:nvSpPr>
      <xdr:spPr>
        <a:xfrm>
          <a:off x="17106900" y="1483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55" name="フローチャート: 判断 254"/>
        <xdr:cNvSpPr/>
      </xdr:nvSpPr>
      <xdr:spPr>
        <a:xfrm>
          <a:off x="169672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76905</xdr:rowOff>
    </xdr:from>
    <xdr:to>
      <xdr:col>77</xdr:col>
      <xdr:colOff>44450</xdr:colOff>
      <xdr:row>84</xdr:row>
      <xdr:rowOff>28928</xdr:rowOff>
    </xdr:to>
    <xdr:cxnSp macro="">
      <xdr:nvCxnSpPr>
        <xdr:cNvPr id="256" name="直線コネクタ 255"/>
        <xdr:cNvCxnSpPr/>
      </xdr:nvCxnSpPr>
      <xdr:spPr>
        <a:xfrm>
          <a:off x="15290800" y="14135805"/>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117828</xdr:rowOff>
    </xdr:from>
    <xdr:to>
      <xdr:col>77</xdr:col>
      <xdr:colOff>95250</xdr:colOff>
      <xdr:row>87</xdr:row>
      <xdr:rowOff>47978</xdr:rowOff>
    </xdr:to>
    <xdr:sp macro="" textlink="">
      <xdr:nvSpPr>
        <xdr:cNvPr id="257" name="フローチャート: 判断 256"/>
        <xdr:cNvSpPr/>
      </xdr:nvSpPr>
      <xdr:spPr>
        <a:xfrm>
          <a:off x="16129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58" name="テキスト ボックス 257"/>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154516</xdr:rowOff>
    </xdr:from>
    <xdr:to>
      <xdr:col>72</xdr:col>
      <xdr:colOff>203200</xdr:colOff>
      <xdr:row>82</xdr:row>
      <xdr:rowOff>76905</xdr:rowOff>
    </xdr:to>
    <xdr:cxnSp macro="">
      <xdr:nvCxnSpPr>
        <xdr:cNvPr id="259" name="直線コネクタ 258"/>
        <xdr:cNvCxnSpPr/>
      </xdr:nvCxnSpPr>
      <xdr:spPr>
        <a:xfrm>
          <a:off x="14401800" y="140419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131234</xdr:rowOff>
    </xdr:from>
    <xdr:to>
      <xdr:col>73</xdr:col>
      <xdr:colOff>44450</xdr:colOff>
      <xdr:row>87</xdr:row>
      <xdr:rowOff>61384</xdr:rowOff>
    </xdr:to>
    <xdr:sp macro="" textlink="">
      <xdr:nvSpPr>
        <xdr:cNvPr id="260" name="フローチャート: 判断 259"/>
        <xdr:cNvSpPr/>
      </xdr:nvSpPr>
      <xdr:spPr>
        <a:xfrm>
          <a:off x="15240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61" name="テキスト ボックス 260"/>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83</xdr:row>
      <xdr:rowOff>39511</xdr:rowOff>
    </xdr:to>
    <xdr:cxnSp macro="">
      <xdr:nvCxnSpPr>
        <xdr:cNvPr id="262" name="直線コネクタ 261"/>
        <xdr:cNvCxnSpPr/>
      </xdr:nvCxnSpPr>
      <xdr:spPr>
        <a:xfrm flipV="1">
          <a:off x="13512800" y="14041966"/>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3" name="フローチャート: 判断 262"/>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64" name="テキスト ボックス 263"/>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65" name="フローチャート: 判断 264"/>
        <xdr:cNvSpPr/>
      </xdr:nvSpPr>
      <xdr:spPr>
        <a:xfrm>
          <a:off x="13462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66" name="テキスト ボックス 265"/>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2" name="楕円 271"/>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73" name="給与水準   （国との比較）該当値テキスト"/>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4" name="楕円 273"/>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75" name="テキスト ボックス 274"/>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26105</xdr:rowOff>
    </xdr:from>
    <xdr:to>
      <xdr:col>73</xdr:col>
      <xdr:colOff>44450</xdr:colOff>
      <xdr:row>82</xdr:row>
      <xdr:rowOff>127705</xdr:rowOff>
    </xdr:to>
    <xdr:sp macro="" textlink="">
      <xdr:nvSpPr>
        <xdr:cNvPr id="276" name="楕円 275"/>
        <xdr:cNvSpPr/>
      </xdr:nvSpPr>
      <xdr:spPr>
        <a:xfrm>
          <a:off x="15240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137882</xdr:rowOff>
    </xdr:from>
    <xdr:ext cx="762000" cy="259045"/>
    <xdr:sp macro="" textlink="">
      <xdr:nvSpPr>
        <xdr:cNvPr id="277" name="テキスト ボックス 276"/>
        <xdr:cNvSpPr txBox="1"/>
      </xdr:nvSpPr>
      <xdr:spPr>
        <a:xfrm>
          <a:off x="14909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78" name="楕円 277"/>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79" name="テキスト ボックス 278"/>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160161</xdr:rowOff>
    </xdr:from>
    <xdr:to>
      <xdr:col>64</xdr:col>
      <xdr:colOff>152400</xdr:colOff>
      <xdr:row>83</xdr:row>
      <xdr:rowOff>90311</xdr:rowOff>
    </xdr:to>
    <xdr:sp macro="" textlink="">
      <xdr:nvSpPr>
        <xdr:cNvPr id="280" name="楕円 279"/>
        <xdr:cNvSpPr/>
      </xdr:nvSpPr>
      <xdr:spPr>
        <a:xfrm>
          <a:off x="13462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100488</xdr:rowOff>
    </xdr:from>
    <xdr:ext cx="762000" cy="259045"/>
    <xdr:sp macro="" textlink="">
      <xdr:nvSpPr>
        <xdr:cNvPr id="281" name="テキスト ボックス 280"/>
        <xdr:cNvSpPr txBox="1"/>
      </xdr:nvSpPr>
      <xdr:spPr>
        <a:xfrm>
          <a:off x="13131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人当たりの職員数は、前年度から増加したものの、職員数を抑制してきたため、類似団体平均を下回っている。今後も引き続き、人口の増加も考慮しつつ、職員数の適正な管理に努める。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149119</xdr:rowOff>
    </xdr:from>
    <xdr:to>
      <xdr:col>81</xdr:col>
      <xdr:colOff>44450</xdr:colOff>
      <xdr:row>59</xdr:row>
      <xdr:rowOff>3810</xdr:rowOff>
    </xdr:to>
    <xdr:cxnSp macro="">
      <xdr:nvCxnSpPr>
        <xdr:cNvPr id="316" name="直線コネクタ 315"/>
        <xdr:cNvCxnSpPr/>
      </xdr:nvCxnSpPr>
      <xdr:spPr>
        <a:xfrm>
          <a:off x="16179800" y="10093219"/>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122979</xdr:rowOff>
    </xdr:from>
    <xdr:to>
      <xdr:col>77</xdr:col>
      <xdr:colOff>44450</xdr:colOff>
      <xdr:row>58</xdr:row>
      <xdr:rowOff>149119</xdr:rowOff>
    </xdr:to>
    <xdr:cxnSp macro="">
      <xdr:nvCxnSpPr>
        <xdr:cNvPr id="319" name="直線コネクタ 318"/>
        <xdr:cNvCxnSpPr/>
      </xdr:nvCxnSpPr>
      <xdr:spPr>
        <a:xfrm>
          <a:off x="15290800" y="10067079"/>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122979</xdr:rowOff>
    </xdr:from>
    <xdr:to>
      <xdr:col>72</xdr:col>
      <xdr:colOff>203200</xdr:colOff>
      <xdr:row>58</xdr:row>
      <xdr:rowOff>131021</xdr:rowOff>
    </xdr:to>
    <xdr:cxnSp macro="">
      <xdr:nvCxnSpPr>
        <xdr:cNvPr id="322" name="直線コネクタ 321"/>
        <xdr:cNvCxnSpPr/>
      </xdr:nvCxnSpPr>
      <xdr:spPr>
        <a:xfrm flipV="1">
          <a:off x="14401800" y="1006707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131021</xdr:rowOff>
    </xdr:from>
    <xdr:to>
      <xdr:col>68</xdr:col>
      <xdr:colOff>152400</xdr:colOff>
      <xdr:row>58</xdr:row>
      <xdr:rowOff>141076</xdr:rowOff>
    </xdr:to>
    <xdr:cxnSp macro="">
      <xdr:nvCxnSpPr>
        <xdr:cNvPr id="325" name="直線コネクタ 324"/>
        <xdr:cNvCxnSpPr/>
      </xdr:nvCxnSpPr>
      <xdr:spPr>
        <a:xfrm flipV="1">
          <a:off x="13512800" y="1007512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124460</xdr:rowOff>
    </xdr:from>
    <xdr:to>
      <xdr:col>81</xdr:col>
      <xdr:colOff>95250</xdr:colOff>
      <xdr:row>59</xdr:row>
      <xdr:rowOff>54610</xdr:rowOff>
    </xdr:to>
    <xdr:sp macro="" textlink="">
      <xdr:nvSpPr>
        <xdr:cNvPr id="335" name="楕円 334"/>
        <xdr:cNvSpPr/>
      </xdr:nvSpPr>
      <xdr:spPr>
        <a:xfrm>
          <a:off x="169672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140987</xdr:rowOff>
    </xdr:from>
    <xdr:ext cx="762000" cy="259045"/>
    <xdr:sp macro="" textlink="">
      <xdr:nvSpPr>
        <xdr:cNvPr id="336" name="定員管理の状況該当値テキスト"/>
        <xdr:cNvSpPr txBox="1"/>
      </xdr:nvSpPr>
      <xdr:spPr>
        <a:xfrm>
          <a:off x="17106900" y="991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98319</xdr:rowOff>
    </xdr:from>
    <xdr:to>
      <xdr:col>77</xdr:col>
      <xdr:colOff>95250</xdr:colOff>
      <xdr:row>59</xdr:row>
      <xdr:rowOff>28469</xdr:rowOff>
    </xdr:to>
    <xdr:sp macro="" textlink="">
      <xdr:nvSpPr>
        <xdr:cNvPr id="337" name="楕円 336"/>
        <xdr:cNvSpPr/>
      </xdr:nvSpPr>
      <xdr:spPr>
        <a:xfrm>
          <a:off x="16129000" y="100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38646</xdr:rowOff>
    </xdr:from>
    <xdr:ext cx="736600" cy="259045"/>
    <xdr:sp macro="" textlink="">
      <xdr:nvSpPr>
        <xdr:cNvPr id="338" name="テキスト ボックス 337"/>
        <xdr:cNvSpPr txBox="1"/>
      </xdr:nvSpPr>
      <xdr:spPr>
        <a:xfrm>
          <a:off x="15798800" y="981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72179</xdr:rowOff>
    </xdr:from>
    <xdr:to>
      <xdr:col>73</xdr:col>
      <xdr:colOff>44450</xdr:colOff>
      <xdr:row>59</xdr:row>
      <xdr:rowOff>2329</xdr:rowOff>
    </xdr:to>
    <xdr:sp macro="" textlink="">
      <xdr:nvSpPr>
        <xdr:cNvPr id="339" name="楕円 338"/>
        <xdr:cNvSpPr/>
      </xdr:nvSpPr>
      <xdr:spPr>
        <a:xfrm>
          <a:off x="15240000" y="100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12506</xdr:rowOff>
    </xdr:from>
    <xdr:ext cx="762000" cy="259045"/>
    <xdr:sp macro="" textlink="">
      <xdr:nvSpPr>
        <xdr:cNvPr id="340" name="テキスト ボックス 339"/>
        <xdr:cNvSpPr txBox="1"/>
      </xdr:nvSpPr>
      <xdr:spPr>
        <a:xfrm>
          <a:off x="14909800" y="978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80221</xdr:rowOff>
    </xdr:from>
    <xdr:to>
      <xdr:col>68</xdr:col>
      <xdr:colOff>203200</xdr:colOff>
      <xdr:row>59</xdr:row>
      <xdr:rowOff>10371</xdr:rowOff>
    </xdr:to>
    <xdr:sp macro="" textlink="">
      <xdr:nvSpPr>
        <xdr:cNvPr id="341" name="楕円 340"/>
        <xdr:cNvSpPr/>
      </xdr:nvSpPr>
      <xdr:spPr>
        <a:xfrm>
          <a:off x="14351000" y="10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20548</xdr:rowOff>
    </xdr:from>
    <xdr:ext cx="762000" cy="259045"/>
    <xdr:sp macro="" textlink="">
      <xdr:nvSpPr>
        <xdr:cNvPr id="342" name="テキスト ボックス 341"/>
        <xdr:cNvSpPr txBox="1"/>
      </xdr:nvSpPr>
      <xdr:spPr>
        <a:xfrm>
          <a:off x="14020800" y="979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90276</xdr:rowOff>
    </xdr:from>
    <xdr:to>
      <xdr:col>64</xdr:col>
      <xdr:colOff>152400</xdr:colOff>
      <xdr:row>59</xdr:row>
      <xdr:rowOff>20426</xdr:rowOff>
    </xdr:to>
    <xdr:sp macro="" textlink="">
      <xdr:nvSpPr>
        <xdr:cNvPr id="343" name="楕円 342"/>
        <xdr:cNvSpPr/>
      </xdr:nvSpPr>
      <xdr:spPr>
        <a:xfrm>
          <a:off x="13462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30603</xdr:rowOff>
    </xdr:from>
    <xdr:ext cx="762000" cy="259045"/>
    <xdr:sp macro="" textlink="">
      <xdr:nvSpPr>
        <xdr:cNvPr id="344" name="テキスト ボックス 343"/>
        <xdr:cNvSpPr txBox="1"/>
      </xdr:nvSpPr>
      <xdr:spPr>
        <a:xfrm>
          <a:off x="13131800" y="98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実質的な公債費負担額の増加により、実質公債費比率は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ポイント上昇した。元利償還金等が令和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発行債の元金償還開始などにより増加した一方、算入公債費等は合併特例事業債等の算入公債費の減少により減少したことが要因として挙げられる。今後は、合併特例債等の償還が終了していくものの、学校施設の整備改修や公共施設の長寿命化等の大型事業により起債発行額の増加が見込まれるため、計画的な起債を行い現在の水準を維持するよう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19896</xdr:rowOff>
    </xdr:to>
    <xdr:cxnSp macro="">
      <xdr:nvCxnSpPr>
        <xdr:cNvPr id="377" name="直線コネクタ 376"/>
        <xdr:cNvCxnSpPr/>
      </xdr:nvCxnSpPr>
      <xdr:spPr>
        <a:xfrm>
          <a:off x="16179800" y="70413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11854</xdr:rowOff>
    </xdr:to>
    <xdr:cxnSp macro="">
      <xdr:nvCxnSpPr>
        <xdr:cNvPr id="380" name="直線コネクタ 379"/>
        <xdr:cNvCxnSpPr/>
      </xdr:nvCxnSpPr>
      <xdr:spPr>
        <a:xfrm>
          <a:off x="15290800" y="7041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11854</xdr:rowOff>
    </xdr:to>
    <xdr:cxnSp macro="">
      <xdr:nvCxnSpPr>
        <xdr:cNvPr id="383" name="直線コネクタ 382"/>
        <xdr:cNvCxnSpPr/>
      </xdr:nvCxnSpPr>
      <xdr:spPr>
        <a:xfrm>
          <a:off x="14401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52070</xdr:rowOff>
    </xdr:to>
    <xdr:cxnSp macro="">
      <xdr:nvCxnSpPr>
        <xdr:cNvPr id="386" name="直線コネクタ 385"/>
        <xdr:cNvCxnSpPr/>
      </xdr:nvCxnSpPr>
      <xdr:spPr>
        <a:xfrm flipV="1">
          <a:off x="13512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6" name="楕円 395"/>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112623</xdr:rowOff>
    </xdr:from>
    <xdr:ext cx="762000" cy="259045"/>
    <xdr:sp macro="" textlink="">
      <xdr:nvSpPr>
        <xdr:cNvPr id="397" name="公債費負担の状況該当値テキスト"/>
        <xdr:cNvSpPr txBox="1"/>
      </xdr:nvSpPr>
      <xdr:spPr>
        <a:xfrm>
          <a:off x="17106900" y="69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398" name="楕円 397"/>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9" name="テキスト ボックス 398"/>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0" name="楕円 399"/>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401" name="テキスト ボックス 400"/>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2" name="楕円 401"/>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3" name="テキスト ボックス 402"/>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4" name="楕円 403"/>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5" name="テキスト ボックス 404"/>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引き続き、充当可能財源等が将来負担額を上回ったため算出されなかった。今後は、学校施設の整備改修事業等への起債発行により将来負担額が増加することが見込まれるため、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30981</xdr:rowOff>
    </xdr:from>
    <xdr:ext cx="762000" cy="259045"/>
    <xdr:sp macro="" textlink="">
      <xdr:nvSpPr>
        <xdr:cNvPr id="450" name="テキスト ボックス 449"/>
        <xdr:cNvSpPr txBox="1"/>
      </xdr:nvSpPr>
      <xdr:spPr>
        <a:xfrm>
          <a:off x="13131800" y="26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35862</xdr:rowOff>
    </xdr:from>
    <xdr:to>
      <xdr:col>64</xdr:col>
      <xdr:colOff>152400</xdr:colOff>
      <xdr:row>13</xdr:row>
      <xdr:rowOff>137462</xdr:rowOff>
    </xdr:to>
    <xdr:sp macro="" textlink="">
      <xdr:nvSpPr>
        <xdr:cNvPr id="456" name="楕円 455"/>
        <xdr:cNvSpPr/>
      </xdr:nvSpPr>
      <xdr:spPr>
        <a:xfrm>
          <a:off x="13462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147639</xdr:rowOff>
    </xdr:from>
    <xdr:ext cx="762000" cy="259045"/>
    <xdr:sp macro="" textlink="">
      <xdr:nvSpPr>
        <xdr:cNvPr id="457" name="テキスト ボックス 456"/>
        <xdr:cNvSpPr txBox="1"/>
      </xdr:nvSpPr>
      <xdr:spPr>
        <a:xfrm>
          <a:off x="13131800" y="203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68,793
68,200
52.76
29,978,376
29,345,963
550,231
15,027,103
18,257,766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ポイント下回った。類似団体内順位が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位と経常収支比率における人件費の割合が特に小さい要因として、職員数を抑制してきたため人口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人当たりの職員数が類似団体平均を下回っていることが挙げられる。今後も引き続き、人口の増加も考慮しつつ、職員数の適正な管理に努める。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95976</xdr:rowOff>
    </xdr:from>
    <xdr:to>
      <xdr:col>24</xdr:col>
      <xdr:colOff>25400</xdr:colOff>
      <xdr:row>33</xdr:row>
      <xdr:rowOff>109039</xdr:rowOff>
    </xdr:to>
    <xdr:cxnSp macro="">
      <xdr:nvCxnSpPr>
        <xdr:cNvPr id="68" name="直線コネクタ 67"/>
        <xdr:cNvCxnSpPr/>
      </xdr:nvCxnSpPr>
      <xdr:spPr>
        <a:xfrm flipV="1">
          <a:off x="3987800" y="575382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89444</xdr:rowOff>
    </xdr:from>
    <xdr:to>
      <xdr:col>19</xdr:col>
      <xdr:colOff>187325</xdr:colOff>
      <xdr:row>33</xdr:row>
      <xdr:rowOff>109039</xdr:rowOff>
    </xdr:to>
    <xdr:cxnSp macro="">
      <xdr:nvCxnSpPr>
        <xdr:cNvPr id="71" name="直線コネクタ 70"/>
        <xdr:cNvCxnSpPr/>
      </xdr:nvCxnSpPr>
      <xdr:spPr>
        <a:xfrm>
          <a:off x="3098800" y="574729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89444</xdr:rowOff>
    </xdr:from>
    <xdr:to>
      <xdr:col>15</xdr:col>
      <xdr:colOff>98425</xdr:colOff>
      <xdr:row>34</xdr:row>
      <xdr:rowOff>74749</xdr:rowOff>
    </xdr:to>
    <xdr:cxnSp macro="">
      <xdr:nvCxnSpPr>
        <xdr:cNvPr id="74" name="直線コネクタ 73"/>
        <xdr:cNvCxnSpPr/>
      </xdr:nvCxnSpPr>
      <xdr:spPr>
        <a:xfrm flipV="1">
          <a:off x="2209800" y="5747294"/>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55154</xdr:rowOff>
    </xdr:from>
    <xdr:to>
      <xdr:col>11</xdr:col>
      <xdr:colOff>9525</xdr:colOff>
      <xdr:row>34</xdr:row>
      <xdr:rowOff>74749</xdr:rowOff>
    </xdr:to>
    <xdr:cxnSp macro="">
      <xdr:nvCxnSpPr>
        <xdr:cNvPr id="77" name="直線コネクタ 76"/>
        <xdr:cNvCxnSpPr/>
      </xdr:nvCxnSpPr>
      <xdr:spPr>
        <a:xfrm>
          <a:off x="1320800" y="58844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45176</xdr:rowOff>
    </xdr:from>
    <xdr:to>
      <xdr:col>24</xdr:col>
      <xdr:colOff>76200</xdr:colOff>
      <xdr:row>33</xdr:row>
      <xdr:rowOff>146776</xdr:rowOff>
    </xdr:to>
    <xdr:sp macro="" textlink="">
      <xdr:nvSpPr>
        <xdr:cNvPr id="87" name="楕円 86"/>
        <xdr:cNvSpPr/>
      </xdr:nvSpPr>
      <xdr:spPr>
        <a:xfrm>
          <a:off x="4775200" y="57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125203</xdr:rowOff>
    </xdr:from>
    <xdr:ext cx="762000" cy="259045"/>
    <xdr:sp macro="" textlink="">
      <xdr:nvSpPr>
        <xdr:cNvPr id="88" name="人件費該当値テキスト"/>
        <xdr:cNvSpPr txBox="1"/>
      </xdr:nvSpPr>
      <xdr:spPr>
        <a:xfrm>
          <a:off x="4914900" y="561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58239</xdr:rowOff>
    </xdr:from>
    <xdr:to>
      <xdr:col>20</xdr:col>
      <xdr:colOff>38100</xdr:colOff>
      <xdr:row>33</xdr:row>
      <xdr:rowOff>159839</xdr:rowOff>
    </xdr:to>
    <xdr:sp macro="" textlink="">
      <xdr:nvSpPr>
        <xdr:cNvPr id="89" name="楕円 88"/>
        <xdr:cNvSpPr/>
      </xdr:nvSpPr>
      <xdr:spPr>
        <a:xfrm>
          <a:off x="3937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170016</xdr:rowOff>
    </xdr:from>
    <xdr:ext cx="736600" cy="259045"/>
    <xdr:sp macro="" textlink="">
      <xdr:nvSpPr>
        <xdr:cNvPr id="90" name="テキスト ボックス 89"/>
        <xdr:cNvSpPr txBox="1"/>
      </xdr:nvSpPr>
      <xdr:spPr>
        <a:xfrm>
          <a:off x="3606800" y="548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38644</xdr:rowOff>
    </xdr:from>
    <xdr:to>
      <xdr:col>15</xdr:col>
      <xdr:colOff>149225</xdr:colOff>
      <xdr:row>33</xdr:row>
      <xdr:rowOff>140244</xdr:rowOff>
    </xdr:to>
    <xdr:sp macro="" textlink="">
      <xdr:nvSpPr>
        <xdr:cNvPr id="91" name="楕円 90"/>
        <xdr:cNvSpPr/>
      </xdr:nvSpPr>
      <xdr:spPr>
        <a:xfrm>
          <a:off x="3048000" y="56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150421</xdr:rowOff>
    </xdr:from>
    <xdr:ext cx="762000" cy="259045"/>
    <xdr:sp macro="" textlink="">
      <xdr:nvSpPr>
        <xdr:cNvPr id="92" name="テキスト ボックス 91"/>
        <xdr:cNvSpPr txBox="1"/>
      </xdr:nvSpPr>
      <xdr:spPr>
        <a:xfrm>
          <a:off x="2717800" y="546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23949</xdr:rowOff>
    </xdr:from>
    <xdr:to>
      <xdr:col>11</xdr:col>
      <xdr:colOff>60325</xdr:colOff>
      <xdr:row>34</xdr:row>
      <xdr:rowOff>125549</xdr:rowOff>
    </xdr:to>
    <xdr:sp macro="" textlink="">
      <xdr:nvSpPr>
        <xdr:cNvPr id="93" name="楕円 92"/>
        <xdr:cNvSpPr/>
      </xdr:nvSpPr>
      <xdr:spPr>
        <a:xfrm>
          <a:off x="2159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135726</xdr:rowOff>
    </xdr:from>
    <xdr:ext cx="762000" cy="259045"/>
    <xdr:sp macro="" textlink="">
      <xdr:nvSpPr>
        <xdr:cNvPr id="94" name="テキスト ボックス 93"/>
        <xdr:cNvSpPr txBox="1"/>
      </xdr:nvSpPr>
      <xdr:spPr>
        <a:xfrm>
          <a:off x="1828800" y="56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4354</xdr:rowOff>
    </xdr:from>
    <xdr:to>
      <xdr:col>6</xdr:col>
      <xdr:colOff>171450</xdr:colOff>
      <xdr:row>34</xdr:row>
      <xdr:rowOff>105954</xdr:rowOff>
    </xdr:to>
    <xdr:sp macro="" textlink="">
      <xdr:nvSpPr>
        <xdr:cNvPr id="95" name="楕円 94"/>
        <xdr:cNvSpPr/>
      </xdr:nvSpPr>
      <xdr:spPr>
        <a:xfrm>
          <a:off x="12700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116131</xdr:rowOff>
    </xdr:from>
    <xdr:ext cx="762000" cy="259045"/>
    <xdr:sp macro="" textlink="">
      <xdr:nvSpPr>
        <xdr:cNvPr id="96" name="テキスト ボックス 95"/>
        <xdr:cNvSpPr txBox="1"/>
      </xdr:nvSpPr>
      <xdr:spPr>
        <a:xfrm>
          <a:off x="939800" y="560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ポイント増加した。主な要因として、校務支援システムパソコンの更新による増加、労務単価及び物価の高騰による委託料、燃料費等の増加が挙げられる。今後見直しを行い、経常経費削減に努める。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94996</xdr:rowOff>
    </xdr:to>
    <xdr:cxnSp macro="">
      <xdr:nvCxnSpPr>
        <xdr:cNvPr id="127" name="直線コネクタ 126"/>
        <xdr:cNvCxnSpPr/>
      </xdr:nvCxnSpPr>
      <xdr:spPr>
        <a:xfrm>
          <a:off x="15671800" y="28016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58420</xdr:rowOff>
    </xdr:to>
    <xdr:cxnSp macro="">
      <xdr:nvCxnSpPr>
        <xdr:cNvPr id="130" name="直線コネクタ 129"/>
        <xdr:cNvCxnSpPr/>
      </xdr:nvCxnSpPr>
      <xdr:spPr>
        <a:xfrm>
          <a:off x="14782800" y="2774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17</xdr:row>
      <xdr:rowOff>24130</xdr:rowOff>
    </xdr:to>
    <xdr:cxnSp macro="">
      <xdr:nvCxnSpPr>
        <xdr:cNvPr id="133" name="直線コネクタ 132"/>
        <xdr:cNvCxnSpPr/>
      </xdr:nvCxnSpPr>
      <xdr:spPr>
        <a:xfrm flipV="1">
          <a:off x="13893800" y="27741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69850</xdr:rowOff>
    </xdr:to>
    <xdr:cxnSp macro="">
      <xdr:nvCxnSpPr>
        <xdr:cNvPr id="136" name="直線コネクタ 135"/>
        <xdr:cNvCxnSpPr/>
      </xdr:nvCxnSpPr>
      <xdr:spPr>
        <a:xfrm flipV="1">
          <a:off x="13004800" y="293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6" name="楕円 145"/>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60723</xdr:rowOff>
    </xdr:from>
    <xdr:ext cx="762000" cy="259045"/>
    <xdr:sp macro="" textlink="">
      <xdr:nvSpPr>
        <xdr:cNvPr id="147" name="物件費該当値テキスト"/>
        <xdr:cNvSpPr txBox="1"/>
      </xdr:nvSpPr>
      <xdr:spPr>
        <a:xfrm>
          <a:off x="165989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50" name="楕円 149"/>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51" name="テキスト ボックス 150"/>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2" name="楕円 151"/>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3" name="テキスト ボックス 15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た。主な要因として、子ども医療費、障害児通所支援給付費、障害者自立支援給付費等が増加したたことが挙げられる。人口増加に伴い今後も増加が予想されるため、市単独事業を見直すなどして抑制に努めたい。</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134620</xdr:rowOff>
    </xdr:from>
    <xdr:to>
      <xdr:col>24</xdr:col>
      <xdr:colOff>25400</xdr:colOff>
      <xdr:row>57</xdr:row>
      <xdr:rowOff>1270</xdr:rowOff>
    </xdr:to>
    <xdr:cxnSp macro="">
      <xdr:nvCxnSpPr>
        <xdr:cNvPr id="188" name="直線コネクタ 187"/>
        <xdr:cNvCxnSpPr/>
      </xdr:nvCxnSpPr>
      <xdr:spPr>
        <a:xfrm>
          <a:off x="3987800" y="973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134620</xdr:rowOff>
    </xdr:to>
    <xdr:cxnSp macro="">
      <xdr:nvCxnSpPr>
        <xdr:cNvPr id="191" name="直線コネクタ 190"/>
        <xdr:cNvCxnSpPr/>
      </xdr:nvCxnSpPr>
      <xdr:spPr>
        <a:xfrm>
          <a:off x="3098800" y="9682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56</xdr:row>
      <xdr:rowOff>111760</xdr:rowOff>
    </xdr:to>
    <xdr:cxnSp macro="">
      <xdr:nvCxnSpPr>
        <xdr:cNvPr id="194" name="直線コネクタ 193"/>
        <xdr:cNvCxnSpPr/>
      </xdr:nvCxnSpPr>
      <xdr:spPr>
        <a:xfrm flipV="1">
          <a:off x="2209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111760</xdr:rowOff>
    </xdr:from>
    <xdr:to>
      <xdr:col>11</xdr:col>
      <xdr:colOff>9525</xdr:colOff>
      <xdr:row>56</xdr:row>
      <xdr:rowOff>142240</xdr:rowOff>
    </xdr:to>
    <xdr:cxnSp macro="">
      <xdr:nvCxnSpPr>
        <xdr:cNvPr id="197" name="直線コネクタ 196"/>
        <xdr:cNvCxnSpPr/>
      </xdr:nvCxnSpPr>
      <xdr:spPr>
        <a:xfrm flipV="1">
          <a:off x="1320800" y="9712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207" name="楕円 206"/>
        <xdr:cNvSpPr/>
      </xdr:nvSpPr>
      <xdr:spPr>
        <a:xfrm>
          <a:off x="4775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93997</xdr:rowOff>
    </xdr:from>
    <xdr:ext cx="762000" cy="259045"/>
    <xdr:sp macro="" textlink="">
      <xdr:nvSpPr>
        <xdr:cNvPr id="208" name="扶助費該当値テキスト"/>
        <xdr:cNvSpPr txBox="1"/>
      </xdr:nvSpPr>
      <xdr:spPr>
        <a:xfrm>
          <a:off x="4914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83820</xdr:rowOff>
    </xdr:from>
    <xdr:to>
      <xdr:col>20</xdr:col>
      <xdr:colOff>38100</xdr:colOff>
      <xdr:row>57</xdr:row>
      <xdr:rowOff>13970</xdr:rowOff>
    </xdr:to>
    <xdr:sp macro="" textlink="">
      <xdr:nvSpPr>
        <xdr:cNvPr id="209" name="楕円 208"/>
        <xdr:cNvSpPr/>
      </xdr:nvSpPr>
      <xdr:spPr>
        <a:xfrm>
          <a:off x="3937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170197</xdr:rowOff>
    </xdr:from>
    <xdr:ext cx="736600" cy="259045"/>
    <xdr:sp macro="" textlink="">
      <xdr:nvSpPr>
        <xdr:cNvPr id="210" name="テキスト ボックス 209"/>
        <xdr:cNvSpPr txBox="1"/>
      </xdr:nvSpPr>
      <xdr:spPr>
        <a:xfrm>
          <a:off x="3606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11" name="楕円 210"/>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116857</xdr:rowOff>
    </xdr:from>
    <xdr:ext cx="762000" cy="259045"/>
    <xdr:sp macro="" textlink="">
      <xdr:nvSpPr>
        <xdr:cNvPr id="212" name="テキスト ボックス 211"/>
        <xdr:cNvSpPr txBox="1"/>
      </xdr:nvSpPr>
      <xdr:spPr>
        <a:xfrm>
          <a:off x="2717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60960</xdr:rowOff>
    </xdr:from>
    <xdr:to>
      <xdr:col>11</xdr:col>
      <xdr:colOff>60325</xdr:colOff>
      <xdr:row>56</xdr:row>
      <xdr:rowOff>162560</xdr:rowOff>
    </xdr:to>
    <xdr:sp macro="" textlink="">
      <xdr:nvSpPr>
        <xdr:cNvPr id="213" name="楕円 212"/>
        <xdr:cNvSpPr/>
      </xdr:nvSpPr>
      <xdr:spPr>
        <a:xfrm>
          <a:off x="2159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147337</xdr:rowOff>
    </xdr:from>
    <xdr:ext cx="762000" cy="259045"/>
    <xdr:sp macro="" textlink="">
      <xdr:nvSpPr>
        <xdr:cNvPr id="214" name="テキスト ボックス 213"/>
        <xdr:cNvSpPr txBox="1"/>
      </xdr:nvSpPr>
      <xdr:spPr>
        <a:xfrm>
          <a:off x="1828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215" name="楕円 214"/>
        <xdr:cNvSpPr/>
      </xdr:nvSpPr>
      <xdr:spPr>
        <a:xfrm>
          <a:off x="1270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216" name="テキスト ボックス 215"/>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前年度から横ばいで、類似団体平均を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ポイント上回った。特別会計等への繰出金が増加傾向にあるため、予算の適正管理により、普通会計への負担の抑制に努める。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15422</xdr:rowOff>
    </xdr:to>
    <xdr:cxnSp macro="">
      <xdr:nvCxnSpPr>
        <xdr:cNvPr id="251" name="直線コネクタ 250"/>
        <xdr:cNvCxnSpPr/>
      </xdr:nvCxnSpPr>
      <xdr:spPr>
        <a:xfrm>
          <a:off x="15671800" y="9788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15422</xdr:rowOff>
    </xdr:to>
    <xdr:cxnSp macro="">
      <xdr:nvCxnSpPr>
        <xdr:cNvPr id="254" name="直線コネクタ 253"/>
        <xdr:cNvCxnSpPr/>
      </xdr:nvCxnSpPr>
      <xdr:spPr>
        <a:xfrm>
          <a:off x="14782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156935</xdr:rowOff>
    </xdr:to>
    <xdr:cxnSp macro="">
      <xdr:nvCxnSpPr>
        <xdr:cNvPr id="257" name="直線コネクタ 256"/>
        <xdr:cNvCxnSpPr/>
      </xdr:nvCxnSpPr>
      <xdr:spPr>
        <a:xfrm flipV="1">
          <a:off x="13893800" y="97771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156935</xdr:rowOff>
    </xdr:to>
    <xdr:cxnSp macro="">
      <xdr:nvCxnSpPr>
        <xdr:cNvPr id="260" name="直線コネクタ 259"/>
        <xdr:cNvCxnSpPr/>
      </xdr:nvCxnSpPr>
      <xdr:spPr>
        <a:xfrm>
          <a:off x="13004800" y="9907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0" name="楕円 269"/>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71" name="その他該当値テキスト"/>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3" name="テキスト ボックス 272"/>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6" name="楕円 275"/>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7" name="テキスト ボックス 276"/>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8" name="楕円 277"/>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79" name="テキスト ボックス 278"/>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ポイント減少した。主な要因として、宗像地区事務組合消防費負担金、急患センター負担金が減少したことが挙げられる。前年度からは減少したものの、依然として類似団体平均を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ポイント上回っているため、今後見直しを行い、経常経費削減に努める。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35560</xdr:rowOff>
    </xdr:from>
    <xdr:to>
      <xdr:col>82</xdr:col>
      <xdr:colOff>107950</xdr:colOff>
      <xdr:row>40</xdr:row>
      <xdr:rowOff>58420</xdr:rowOff>
    </xdr:to>
    <xdr:cxnSp macro="">
      <xdr:nvCxnSpPr>
        <xdr:cNvPr id="311" name="直線コネクタ 310"/>
        <xdr:cNvCxnSpPr/>
      </xdr:nvCxnSpPr>
      <xdr:spPr>
        <a:xfrm flipV="1">
          <a:off x="15671800" y="6893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168910</xdr:rowOff>
    </xdr:from>
    <xdr:to>
      <xdr:col>78</xdr:col>
      <xdr:colOff>69850</xdr:colOff>
      <xdr:row>40</xdr:row>
      <xdr:rowOff>58420</xdr:rowOff>
    </xdr:to>
    <xdr:cxnSp macro="">
      <xdr:nvCxnSpPr>
        <xdr:cNvPr id="314" name="直線コネクタ 313"/>
        <xdr:cNvCxnSpPr/>
      </xdr:nvCxnSpPr>
      <xdr:spPr>
        <a:xfrm>
          <a:off x="14782800" y="6855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168910</xdr:rowOff>
    </xdr:from>
    <xdr:to>
      <xdr:col>73</xdr:col>
      <xdr:colOff>180975</xdr:colOff>
      <xdr:row>40</xdr:row>
      <xdr:rowOff>104140</xdr:rowOff>
    </xdr:to>
    <xdr:cxnSp macro="">
      <xdr:nvCxnSpPr>
        <xdr:cNvPr id="317" name="直線コネクタ 316"/>
        <xdr:cNvCxnSpPr/>
      </xdr:nvCxnSpPr>
      <xdr:spPr>
        <a:xfrm flipV="1">
          <a:off x="13893800" y="6855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27940</xdr:rowOff>
    </xdr:from>
    <xdr:to>
      <xdr:col>69</xdr:col>
      <xdr:colOff>92075</xdr:colOff>
      <xdr:row>40</xdr:row>
      <xdr:rowOff>104140</xdr:rowOff>
    </xdr:to>
    <xdr:cxnSp macro="">
      <xdr:nvCxnSpPr>
        <xdr:cNvPr id="320" name="直線コネクタ 319"/>
        <xdr:cNvCxnSpPr/>
      </xdr:nvCxnSpPr>
      <xdr:spPr>
        <a:xfrm>
          <a:off x="13004800" y="6885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30" name="楕円 329"/>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128287</xdr:rowOff>
    </xdr:from>
    <xdr:ext cx="762000" cy="259045"/>
    <xdr:sp macro="" textlink="">
      <xdr:nvSpPr>
        <xdr:cNvPr id="331" name="補助費等該当値テキスト"/>
        <xdr:cNvSpPr txBox="1"/>
      </xdr:nvSpPr>
      <xdr:spPr>
        <a:xfrm>
          <a:off x="165989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7620</xdr:rowOff>
    </xdr:from>
    <xdr:to>
      <xdr:col>78</xdr:col>
      <xdr:colOff>120650</xdr:colOff>
      <xdr:row>40</xdr:row>
      <xdr:rowOff>109220</xdr:rowOff>
    </xdr:to>
    <xdr:sp macro="" textlink="">
      <xdr:nvSpPr>
        <xdr:cNvPr id="332" name="楕円 331"/>
        <xdr:cNvSpPr/>
      </xdr:nvSpPr>
      <xdr:spPr>
        <a:xfrm>
          <a:off x="15621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93997</xdr:rowOff>
    </xdr:from>
    <xdr:ext cx="736600" cy="259045"/>
    <xdr:sp macro="" textlink="">
      <xdr:nvSpPr>
        <xdr:cNvPr id="333" name="テキスト ボックス 332"/>
        <xdr:cNvSpPr txBox="1"/>
      </xdr:nvSpPr>
      <xdr:spPr>
        <a:xfrm>
          <a:off x="15290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118110</xdr:rowOff>
    </xdr:from>
    <xdr:to>
      <xdr:col>74</xdr:col>
      <xdr:colOff>31750</xdr:colOff>
      <xdr:row>40</xdr:row>
      <xdr:rowOff>48260</xdr:rowOff>
    </xdr:to>
    <xdr:sp macro="" textlink="">
      <xdr:nvSpPr>
        <xdr:cNvPr id="334" name="楕円 333"/>
        <xdr:cNvSpPr/>
      </xdr:nvSpPr>
      <xdr:spPr>
        <a:xfrm>
          <a:off x="14732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33037</xdr:rowOff>
    </xdr:from>
    <xdr:ext cx="762000" cy="259045"/>
    <xdr:sp macro="" textlink="">
      <xdr:nvSpPr>
        <xdr:cNvPr id="335" name="テキスト ボックス 334"/>
        <xdr:cNvSpPr txBox="1"/>
      </xdr:nvSpPr>
      <xdr:spPr>
        <a:xfrm>
          <a:off x="14401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53340</xdr:rowOff>
    </xdr:from>
    <xdr:to>
      <xdr:col>69</xdr:col>
      <xdr:colOff>142875</xdr:colOff>
      <xdr:row>40</xdr:row>
      <xdr:rowOff>154940</xdr:rowOff>
    </xdr:to>
    <xdr:sp macro="" textlink="">
      <xdr:nvSpPr>
        <xdr:cNvPr id="336" name="楕円 335"/>
        <xdr:cNvSpPr/>
      </xdr:nvSpPr>
      <xdr:spPr>
        <a:xfrm>
          <a:off x="13843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139717</xdr:rowOff>
    </xdr:from>
    <xdr:ext cx="762000" cy="259045"/>
    <xdr:sp macro="" textlink="">
      <xdr:nvSpPr>
        <xdr:cNvPr id="337" name="テキスト ボックス 336"/>
        <xdr:cNvSpPr txBox="1"/>
      </xdr:nvSpPr>
      <xdr:spPr>
        <a:xfrm>
          <a:off x="13512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148590</xdr:rowOff>
    </xdr:from>
    <xdr:to>
      <xdr:col>65</xdr:col>
      <xdr:colOff>53975</xdr:colOff>
      <xdr:row>40</xdr:row>
      <xdr:rowOff>78740</xdr:rowOff>
    </xdr:to>
    <xdr:sp macro="" textlink="">
      <xdr:nvSpPr>
        <xdr:cNvPr id="338" name="楕円 337"/>
        <xdr:cNvSpPr/>
      </xdr:nvSpPr>
      <xdr:spPr>
        <a:xfrm>
          <a:off x="12954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63517</xdr:rowOff>
    </xdr:from>
    <xdr:ext cx="762000" cy="259045"/>
    <xdr:sp macro="" textlink="">
      <xdr:nvSpPr>
        <xdr:cNvPr id="339" name="テキスト ボックス 338"/>
        <xdr:cNvSpPr txBox="1"/>
      </xdr:nvSpPr>
      <xdr:spPr>
        <a:xfrm>
          <a:off x="12623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ポイント上昇し、類似団体の平均を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ポイント下回った。主な要因として、平成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年度に借り入れを行った合併特例事業債が償還終了となったものの、令和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年度に借り入れを行った学校教育施設等整備事業債や令和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年度に借り入れを行った公共施設等適正管理推進事業債の元金が償還開始となったことが挙げられる。今後も計画的な起債に努める。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96520</xdr:rowOff>
    </xdr:to>
    <xdr:cxnSp macro="">
      <xdr:nvCxnSpPr>
        <xdr:cNvPr id="372" name="直線コネクタ 371"/>
        <xdr:cNvCxnSpPr/>
      </xdr:nvCxnSpPr>
      <xdr:spPr>
        <a:xfrm>
          <a:off x="3987800" y="13111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88900</xdr:rowOff>
    </xdr:to>
    <xdr:cxnSp macro="">
      <xdr:nvCxnSpPr>
        <xdr:cNvPr id="375" name="直線コネクタ 374"/>
        <xdr:cNvCxnSpPr/>
      </xdr:nvCxnSpPr>
      <xdr:spPr>
        <a:xfrm flipV="1">
          <a:off x="3098800" y="13111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165100</xdr:rowOff>
    </xdr:to>
    <xdr:cxnSp macro="">
      <xdr:nvCxnSpPr>
        <xdr:cNvPr id="378" name="直線コネクタ 377"/>
        <xdr:cNvCxnSpPr/>
      </xdr:nvCxnSpPr>
      <xdr:spPr>
        <a:xfrm flipV="1">
          <a:off x="2209800" y="1311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76</xdr:row>
      <xdr:rowOff>165100</xdr:rowOff>
    </xdr:to>
    <xdr:cxnSp macro="">
      <xdr:nvCxnSpPr>
        <xdr:cNvPr id="381" name="直線コネクタ 380"/>
        <xdr:cNvCxnSpPr/>
      </xdr:nvCxnSpPr>
      <xdr:spPr>
        <a:xfrm>
          <a:off x="1320800" y="1319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1" name="楕円 390"/>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2" name="公債費該当値テキスト"/>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3" name="楕円 392"/>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4" name="テキスト ボックス 393"/>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5" name="楕円 394"/>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6" name="テキスト ボックス 395"/>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7" name="楕円 396"/>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98" name="テキスト ボックス 397"/>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9" name="楕円 398"/>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400" name="テキスト ボックス 399"/>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ポイント増加したが、類似団体を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ポイント下回った。事業の見直し等を行い、経常経費の削減に努める。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29845</xdr:rowOff>
    </xdr:from>
    <xdr:to>
      <xdr:col>82</xdr:col>
      <xdr:colOff>107950</xdr:colOff>
      <xdr:row>76</xdr:row>
      <xdr:rowOff>52705</xdr:rowOff>
    </xdr:to>
    <xdr:cxnSp macro="">
      <xdr:nvCxnSpPr>
        <xdr:cNvPr id="429" name="直線コネクタ 428"/>
        <xdr:cNvCxnSpPr/>
      </xdr:nvCxnSpPr>
      <xdr:spPr>
        <a:xfrm>
          <a:off x="15671800" y="130600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75565</xdr:rowOff>
    </xdr:from>
    <xdr:to>
      <xdr:col>78</xdr:col>
      <xdr:colOff>69850</xdr:colOff>
      <xdr:row>76</xdr:row>
      <xdr:rowOff>29845</xdr:rowOff>
    </xdr:to>
    <xdr:cxnSp macro="">
      <xdr:nvCxnSpPr>
        <xdr:cNvPr id="432" name="直線コネクタ 431"/>
        <xdr:cNvCxnSpPr/>
      </xdr:nvCxnSpPr>
      <xdr:spPr>
        <a:xfrm>
          <a:off x="14782800" y="1293431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75565</xdr:rowOff>
    </xdr:from>
    <xdr:to>
      <xdr:col>73</xdr:col>
      <xdr:colOff>180975</xdr:colOff>
      <xdr:row>77</xdr:row>
      <xdr:rowOff>155575</xdr:rowOff>
    </xdr:to>
    <xdr:cxnSp macro="">
      <xdr:nvCxnSpPr>
        <xdr:cNvPr id="435" name="直線コネクタ 434"/>
        <xdr:cNvCxnSpPr/>
      </xdr:nvCxnSpPr>
      <xdr:spPr>
        <a:xfrm flipV="1">
          <a:off x="13893800" y="12934315"/>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121286</xdr:rowOff>
    </xdr:from>
    <xdr:to>
      <xdr:col>69</xdr:col>
      <xdr:colOff>92075</xdr:colOff>
      <xdr:row>77</xdr:row>
      <xdr:rowOff>155575</xdr:rowOff>
    </xdr:to>
    <xdr:cxnSp macro="">
      <xdr:nvCxnSpPr>
        <xdr:cNvPr id="438" name="直線コネクタ 437"/>
        <xdr:cNvCxnSpPr/>
      </xdr:nvCxnSpPr>
      <xdr:spPr>
        <a:xfrm>
          <a:off x="13004800" y="133229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48" name="楕円 447"/>
        <xdr:cNvSpPr/>
      </xdr:nvSpPr>
      <xdr:spPr>
        <a:xfrm>
          <a:off x="16459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18432</xdr:rowOff>
    </xdr:from>
    <xdr:ext cx="762000" cy="259045"/>
    <xdr:sp macro="" textlink="">
      <xdr:nvSpPr>
        <xdr:cNvPr id="449" name="公債費以外該当値テキスト"/>
        <xdr:cNvSpPr txBox="1"/>
      </xdr:nvSpPr>
      <xdr:spPr>
        <a:xfrm>
          <a:off x="16598900" y="128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150495</xdr:rowOff>
    </xdr:from>
    <xdr:to>
      <xdr:col>78</xdr:col>
      <xdr:colOff>120650</xdr:colOff>
      <xdr:row>76</xdr:row>
      <xdr:rowOff>80645</xdr:rowOff>
    </xdr:to>
    <xdr:sp macro="" textlink="">
      <xdr:nvSpPr>
        <xdr:cNvPr id="450" name="楕円 449"/>
        <xdr:cNvSpPr/>
      </xdr:nvSpPr>
      <xdr:spPr>
        <a:xfrm>
          <a:off x="15621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90822</xdr:rowOff>
    </xdr:from>
    <xdr:ext cx="736600" cy="259045"/>
    <xdr:sp macro="" textlink="">
      <xdr:nvSpPr>
        <xdr:cNvPr id="451" name="テキスト ボックス 450"/>
        <xdr:cNvSpPr txBox="1"/>
      </xdr:nvSpPr>
      <xdr:spPr>
        <a:xfrm>
          <a:off x="15290800" y="12778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24765</xdr:rowOff>
    </xdr:from>
    <xdr:to>
      <xdr:col>74</xdr:col>
      <xdr:colOff>31750</xdr:colOff>
      <xdr:row>75</xdr:row>
      <xdr:rowOff>126365</xdr:rowOff>
    </xdr:to>
    <xdr:sp macro="" textlink="">
      <xdr:nvSpPr>
        <xdr:cNvPr id="452" name="楕円 451"/>
        <xdr:cNvSpPr/>
      </xdr:nvSpPr>
      <xdr:spPr>
        <a:xfrm>
          <a:off x="14732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136542</xdr:rowOff>
    </xdr:from>
    <xdr:ext cx="762000" cy="259045"/>
    <xdr:sp macro="" textlink="">
      <xdr:nvSpPr>
        <xdr:cNvPr id="453" name="テキスト ボックス 452"/>
        <xdr:cNvSpPr txBox="1"/>
      </xdr:nvSpPr>
      <xdr:spPr>
        <a:xfrm>
          <a:off x="14401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104775</xdr:rowOff>
    </xdr:from>
    <xdr:to>
      <xdr:col>69</xdr:col>
      <xdr:colOff>142875</xdr:colOff>
      <xdr:row>78</xdr:row>
      <xdr:rowOff>34925</xdr:rowOff>
    </xdr:to>
    <xdr:sp macro="" textlink="">
      <xdr:nvSpPr>
        <xdr:cNvPr id="454" name="楕円 453"/>
        <xdr:cNvSpPr/>
      </xdr:nvSpPr>
      <xdr:spPr>
        <a:xfrm>
          <a:off x="13843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19702</xdr:rowOff>
    </xdr:from>
    <xdr:ext cx="762000" cy="259045"/>
    <xdr:sp macro="" textlink="">
      <xdr:nvSpPr>
        <xdr:cNvPr id="455" name="テキスト ボックス 454"/>
        <xdr:cNvSpPr txBox="1"/>
      </xdr:nvSpPr>
      <xdr:spPr>
        <a:xfrm>
          <a:off x="13512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70486</xdr:rowOff>
    </xdr:from>
    <xdr:to>
      <xdr:col>65</xdr:col>
      <xdr:colOff>53975</xdr:colOff>
      <xdr:row>78</xdr:row>
      <xdr:rowOff>636</xdr:rowOff>
    </xdr:to>
    <xdr:sp macro="" textlink="">
      <xdr:nvSpPr>
        <xdr:cNvPr id="456" name="楕円 455"/>
        <xdr:cNvSpPr/>
      </xdr:nvSpPr>
      <xdr:spPr>
        <a:xfrm>
          <a:off x="12954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156863</xdr:rowOff>
    </xdr:from>
    <xdr:ext cx="762000" cy="259045"/>
    <xdr:sp macro="" textlink="">
      <xdr:nvSpPr>
        <xdr:cNvPr id="457" name="テキスト ボックス 456"/>
        <xdr:cNvSpPr txBox="1"/>
      </xdr:nvSpPr>
      <xdr:spPr>
        <a:xfrm>
          <a:off x="126238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73292</xdr:rowOff>
    </xdr:from>
    <xdr:to>
      <xdr:col>29</xdr:col>
      <xdr:colOff>127000</xdr:colOff>
      <xdr:row>18</xdr:row>
      <xdr:rowOff>99936</xdr:rowOff>
    </xdr:to>
    <xdr:cxnSp macro="">
      <xdr:nvCxnSpPr>
        <xdr:cNvPr id="50" name="直線コネクタ 49"/>
        <xdr:cNvCxnSpPr/>
      </xdr:nvCxnSpPr>
      <xdr:spPr bwMode="auto">
        <a:xfrm flipV="1">
          <a:off x="5003800" y="3207017"/>
          <a:ext cx="647700" cy="26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99936</xdr:rowOff>
    </xdr:from>
    <xdr:to>
      <xdr:col>26</xdr:col>
      <xdr:colOff>50800</xdr:colOff>
      <xdr:row>18</xdr:row>
      <xdr:rowOff>113589</xdr:rowOff>
    </xdr:to>
    <xdr:cxnSp macro="">
      <xdr:nvCxnSpPr>
        <xdr:cNvPr id="53" name="直線コネクタ 52"/>
        <xdr:cNvCxnSpPr/>
      </xdr:nvCxnSpPr>
      <xdr:spPr bwMode="auto">
        <a:xfrm flipV="1">
          <a:off x="4305300" y="3233661"/>
          <a:ext cx="698500" cy="1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113589</xdr:rowOff>
    </xdr:from>
    <xdr:to>
      <xdr:col>22</xdr:col>
      <xdr:colOff>114300</xdr:colOff>
      <xdr:row>18</xdr:row>
      <xdr:rowOff>114541</xdr:rowOff>
    </xdr:to>
    <xdr:cxnSp macro="">
      <xdr:nvCxnSpPr>
        <xdr:cNvPr id="56" name="直線コネクタ 55"/>
        <xdr:cNvCxnSpPr/>
      </xdr:nvCxnSpPr>
      <xdr:spPr bwMode="auto">
        <a:xfrm flipV="1">
          <a:off x="3606800" y="3247314"/>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114541</xdr:rowOff>
    </xdr:from>
    <xdr:to>
      <xdr:col>18</xdr:col>
      <xdr:colOff>177800</xdr:colOff>
      <xdr:row>18</xdr:row>
      <xdr:rowOff>137973</xdr:rowOff>
    </xdr:to>
    <xdr:cxnSp macro="">
      <xdr:nvCxnSpPr>
        <xdr:cNvPr id="59" name="直線コネクタ 58"/>
        <xdr:cNvCxnSpPr/>
      </xdr:nvCxnSpPr>
      <xdr:spPr bwMode="auto">
        <a:xfrm flipV="1">
          <a:off x="2908300" y="3248266"/>
          <a:ext cx="698500" cy="23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22492</xdr:rowOff>
    </xdr:from>
    <xdr:to>
      <xdr:col>29</xdr:col>
      <xdr:colOff>177800</xdr:colOff>
      <xdr:row>18</xdr:row>
      <xdr:rowOff>124092</xdr:rowOff>
    </xdr:to>
    <xdr:sp macro="" textlink="">
      <xdr:nvSpPr>
        <xdr:cNvPr id="69" name="楕円 68"/>
        <xdr:cNvSpPr/>
      </xdr:nvSpPr>
      <xdr:spPr bwMode="auto">
        <a:xfrm>
          <a:off x="5600700" y="3156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102519</xdr:rowOff>
    </xdr:from>
    <xdr:ext cx="762000" cy="259045"/>
    <xdr:sp macro="" textlink="">
      <xdr:nvSpPr>
        <xdr:cNvPr id="70" name="人口1人当たり決算額の推移該当値テキスト130"/>
        <xdr:cNvSpPr txBox="1"/>
      </xdr:nvSpPr>
      <xdr:spPr>
        <a:xfrm>
          <a:off x="5740400" y="306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49136</xdr:rowOff>
    </xdr:from>
    <xdr:to>
      <xdr:col>26</xdr:col>
      <xdr:colOff>101600</xdr:colOff>
      <xdr:row>18</xdr:row>
      <xdr:rowOff>150737</xdr:rowOff>
    </xdr:to>
    <xdr:sp macro="" textlink="">
      <xdr:nvSpPr>
        <xdr:cNvPr id="71" name="楕円 70"/>
        <xdr:cNvSpPr/>
      </xdr:nvSpPr>
      <xdr:spPr bwMode="auto">
        <a:xfrm>
          <a:off x="4953000" y="318286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135513</xdr:rowOff>
    </xdr:from>
    <xdr:ext cx="736600" cy="259045"/>
    <xdr:sp macro="" textlink="">
      <xdr:nvSpPr>
        <xdr:cNvPr id="72" name="テキスト ボックス 71"/>
        <xdr:cNvSpPr txBox="1"/>
      </xdr:nvSpPr>
      <xdr:spPr>
        <a:xfrm>
          <a:off x="4622800" y="326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62789</xdr:rowOff>
    </xdr:from>
    <xdr:to>
      <xdr:col>22</xdr:col>
      <xdr:colOff>165100</xdr:colOff>
      <xdr:row>18</xdr:row>
      <xdr:rowOff>164389</xdr:rowOff>
    </xdr:to>
    <xdr:sp macro="" textlink="">
      <xdr:nvSpPr>
        <xdr:cNvPr id="73" name="楕円 72"/>
        <xdr:cNvSpPr/>
      </xdr:nvSpPr>
      <xdr:spPr bwMode="auto">
        <a:xfrm>
          <a:off x="4254500" y="3196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149166</xdr:rowOff>
    </xdr:from>
    <xdr:ext cx="762000" cy="259045"/>
    <xdr:sp macro="" textlink="">
      <xdr:nvSpPr>
        <xdr:cNvPr id="74" name="テキスト ボックス 73"/>
        <xdr:cNvSpPr txBox="1"/>
      </xdr:nvSpPr>
      <xdr:spPr>
        <a:xfrm>
          <a:off x="3924300" y="328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63741</xdr:rowOff>
    </xdr:from>
    <xdr:to>
      <xdr:col>19</xdr:col>
      <xdr:colOff>38100</xdr:colOff>
      <xdr:row>18</xdr:row>
      <xdr:rowOff>165341</xdr:rowOff>
    </xdr:to>
    <xdr:sp macro="" textlink="">
      <xdr:nvSpPr>
        <xdr:cNvPr id="75" name="楕円 74"/>
        <xdr:cNvSpPr/>
      </xdr:nvSpPr>
      <xdr:spPr bwMode="auto">
        <a:xfrm>
          <a:off x="3556000" y="3197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150118</xdr:rowOff>
    </xdr:from>
    <xdr:ext cx="762000" cy="259045"/>
    <xdr:sp macro="" textlink="">
      <xdr:nvSpPr>
        <xdr:cNvPr id="76" name="テキスト ボックス 75"/>
        <xdr:cNvSpPr txBox="1"/>
      </xdr:nvSpPr>
      <xdr:spPr>
        <a:xfrm>
          <a:off x="3225800" y="328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87173</xdr:rowOff>
    </xdr:from>
    <xdr:to>
      <xdr:col>15</xdr:col>
      <xdr:colOff>101600</xdr:colOff>
      <xdr:row>19</xdr:row>
      <xdr:rowOff>17323</xdr:rowOff>
    </xdr:to>
    <xdr:sp macro="" textlink="">
      <xdr:nvSpPr>
        <xdr:cNvPr id="77" name="楕円 76"/>
        <xdr:cNvSpPr/>
      </xdr:nvSpPr>
      <xdr:spPr bwMode="auto">
        <a:xfrm>
          <a:off x="2857500" y="322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2100</xdr:rowOff>
    </xdr:from>
    <xdr:ext cx="762000" cy="259045"/>
    <xdr:sp macro="" textlink="">
      <xdr:nvSpPr>
        <xdr:cNvPr id="78" name="テキスト ボックス 77"/>
        <xdr:cNvSpPr txBox="1"/>
      </xdr:nvSpPr>
      <xdr:spPr>
        <a:xfrm>
          <a:off x="2527300" y="33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301357</xdr:rowOff>
    </xdr:from>
    <xdr:to>
      <xdr:col>29</xdr:col>
      <xdr:colOff>127000</xdr:colOff>
      <xdr:row>35</xdr:row>
      <xdr:rowOff>317848</xdr:rowOff>
    </xdr:to>
    <xdr:cxnSp macro="">
      <xdr:nvCxnSpPr>
        <xdr:cNvPr id="113" name="直線コネクタ 112"/>
        <xdr:cNvCxnSpPr/>
      </xdr:nvCxnSpPr>
      <xdr:spPr bwMode="auto">
        <a:xfrm flipV="1">
          <a:off x="5003800" y="6911707"/>
          <a:ext cx="647700" cy="16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317358</xdr:rowOff>
    </xdr:from>
    <xdr:to>
      <xdr:col>26</xdr:col>
      <xdr:colOff>50800</xdr:colOff>
      <xdr:row>35</xdr:row>
      <xdr:rowOff>317848</xdr:rowOff>
    </xdr:to>
    <xdr:cxnSp macro="">
      <xdr:nvCxnSpPr>
        <xdr:cNvPr id="116" name="直線コネクタ 115"/>
        <xdr:cNvCxnSpPr/>
      </xdr:nvCxnSpPr>
      <xdr:spPr bwMode="auto">
        <a:xfrm>
          <a:off x="4305300" y="6927708"/>
          <a:ext cx="6985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317358</xdr:rowOff>
    </xdr:from>
    <xdr:to>
      <xdr:col>22</xdr:col>
      <xdr:colOff>114300</xdr:colOff>
      <xdr:row>36</xdr:row>
      <xdr:rowOff>13843</xdr:rowOff>
    </xdr:to>
    <xdr:cxnSp macro="">
      <xdr:nvCxnSpPr>
        <xdr:cNvPr id="119" name="直線コネクタ 118"/>
        <xdr:cNvCxnSpPr/>
      </xdr:nvCxnSpPr>
      <xdr:spPr bwMode="auto">
        <a:xfrm flipV="1">
          <a:off x="3606800" y="6927708"/>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12374</xdr:rowOff>
    </xdr:from>
    <xdr:to>
      <xdr:col>18</xdr:col>
      <xdr:colOff>177800</xdr:colOff>
      <xdr:row>36</xdr:row>
      <xdr:rowOff>13843</xdr:rowOff>
    </xdr:to>
    <xdr:cxnSp macro="">
      <xdr:nvCxnSpPr>
        <xdr:cNvPr id="122" name="直線コネクタ 121"/>
        <xdr:cNvCxnSpPr/>
      </xdr:nvCxnSpPr>
      <xdr:spPr bwMode="auto">
        <a:xfrm>
          <a:off x="2908300" y="6965624"/>
          <a:ext cx="698500" cy="1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250557</xdr:rowOff>
    </xdr:from>
    <xdr:to>
      <xdr:col>29</xdr:col>
      <xdr:colOff>177800</xdr:colOff>
      <xdr:row>36</xdr:row>
      <xdr:rowOff>9257</xdr:rowOff>
    </xdr:to>
    <xdr:sp macro="" textlink="">
      <xdr:nvSpPr>
        <xdr:cNvPr id="132" name="楕円 131"/>
        <xdr:cNvSpPr/>
      </xdr:nvSpPr>
      <xdr:spPr bwMode="auto">
        <a:xfrm>
          <a:off x="5600700" y="686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222634</xdr:rowOff>
    </xdr:from>
    <xdr:ext cx="762000" cy="259045"/>
    <xdr:sp macro="" textlink="">
      <xdr:nvSpPr>
        <xdr:cNvPr id="133" name="人口1人当たり決算額の推移該当値テキスト445"/>
        <xdr:cNvSpPr txBox="1"/>
      </xdr:nvSpPr>
      <xdr:spPr>
        <a:xfrm>
          <a:off x="5740400" y="683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267048</xdr:rowOff>
    </xdr:from>
    <xdr:to>
      <xdr:col>26</xdr:col>
      <xdr:colOff>101600</xdr:colOff>
      <xdr:row>36</xdr:row>
      <xdr:rowOff>25748</xdr:rowOff>
    </xdr:to>
    <xdr:sp macro="" textlink="">
      <xdr:nvSpPr>
        <xdr:cNvPr id="134" name="楕円 133"/>
        <xdr:cNvSpPr/>
      </xdr:nvSpPr>
      <xdr:spPr bwMode="auto">
        <a:xfrm>
          <a:off x="4953000" y="687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10525</xdr:rowOff>
    </xdr:from>
    <xdr:ext cx="736600" cy="259045"/>
    <xdr:sp macro="" textlink="">
      <xdr:nvSpPr>
        <xdr:cNvPr id="135" name="テキスト ボックス 134"/>
        <xdr:cNvSpPr txBox="1"/>
      </xdr:nvSpPr>
      <xdr:spPr>
        <a:xfrm>
          <a:off x="4622800" y="696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266558</xdr:rowOff>
    </xdr:from>
    <xdr:to>
      <xdr:col>22</xdr:col>
      <xdr:colOff>165100</xdr:colOff>
      <xdr:row>36</xdr:row>
      <xdr:rowOff>25258</xdr:rowOff>
    </xdr:to>
    <xdr:sp macro="" textlink="">
      <xdr:nvSpPr>
        <xdr:cNvPr id="136" name="楕円 135"/>
        <xdr:cNvSpPr/>
      </xdr:nvSpPr>
      <xdr:spPr bwMode="auto">
        <a:xfrm>
          <a:off x="4254500" y="687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10035</xdr:rowOff>
    </xdr:from>
    <xdr:ext cx="762000" cy="259045"/>
    <xdr:sp macro="" textlink="">
      <xdr:nvSpPr>
        <xdr:cNvPr id="137" name="テキスト ボックス 136"/>
        <xdr:cNvSpPr txBox="1"/>
      </xdr:nvSpPr>
      <xdr:spPr>
        <a:xfrm>
          <a:off x="3924300" y="696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305943</xdr:rowOff>
    </xdr:from>
    <xdr:to>
      <xdr:col>19</xdr:col>
      <xdr:colOff>38100</xdr:colOff>
      <xdr:row>36</xdr:row>
      <xdr:rowOff>64643</xdr:rowOff>
    </xdr:to>
    <xdr:sp macro="" textlink="">
      <xdr:nvSpPr>
        <xdr:cNvPr id="138" name="楕円 137"/>
        <xdr:cNvSpPr/>
      </xdr:nvSpPr>
      <xdr:spPr bwMode="auto">
        <a:xfrm>
          <a:off x="3556000" y="691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49420</xdr:rowOff>
    </xdr:from>
    <xdr:ext cx="762000" cy="259045"/>
    <xdr:sp macro="" textlink="">
      <xdr:nvSpPr>
        <xdr:cNvPr id="139" name="テキスト ボックス 138"/>
        <xdr:cNvSpPr txBox="1"/>
      </xdr:nvSpPr>
      <xdr:spPr>
        <a:xfrm>
          <a:off x="3225800" y="700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304474</xdr:rowOff>
    </xdr:from>
    <xdr:to>
      <xdr:col>15</xdr:col>
      <xdr:colOff>101600</xdr:colOff>
      <xdr:row>36</xdr:row>
      <xdr:rowOff>63174</xdr:rowOff>
    </xdr:to>
    <xdr:sp macro="" textlink="">
      <xdr:nvSpPr>
        <xdr:cNvPr id="140" name="楕円 139"/>
        <xdr:cNvSpPr/>
      </xdr:nvSpPr>
      <xdr:spPr bwMode="auto">
        <a:xfrm>
          <a:off x="2857500" y="691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47951</xdr:rowOff>
    </xdr:from>
    <xdr:ext cx="762000" cy="259045"/>
    <xdr:sp macro="" textlink="">
      <xdr:nvSpPr>
        <xdr:cNvPr id="141" name="テキスト ボックス 140"/>
        <xdr:cNvSpPr txBox="1"/>
      </xdr:nvSpPr>
      <xdr:spPr>
        <a:xfrm>
          <a:off x="2527300" y="700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68,793
68,200
52.76
29,978,376
29,345,963
550,231
15,027,103
18,257,766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89903</xdr:rowOff>
    </xdr:from>
    <xdr:to>
      <xdr:col>24</xdr:col>
      <xdr:colOff>63500</xdr:colOff>
      <xdr:row>38</xdr:row>
      <xdr:rowOff>128937</xdr:rowOff>
    </xdr:to>
    <xdr:cxnSp macro="">
      <xdr:nvCxnSpPr>
        <xdr:cNvPr id="61" name="直線コネクタ 60"/>
        <xdr:cNvCxnSpPr/>
      </xdr:nvCxnSpPr>
      <xdr:spPr>
        <a:xfrm flipV="1">
          <a:off x="3797300" y="6605003"/>
          <a:ext cx="838200" cy="3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124041</xdr:rowOff>
    </xdr:from>
    <xdr:to>
      <xdr:col>19</xdr:col>
      <xdr:colOff>177800</xdr:colOff>
      <xdr:row>38</xdr:row>
      <xdr:rowOff>128937</xdr:rowOff>
    </xdr:to>
    <xdr:cxnSp macro="">
      <xdr:nvCxnSpPr>
        <xdr:cNvPr id="64" name="直線コネクタ 63"/>
        <xdr:cNvCxnSpPr/>
      </xdr:nvCxnSpPr>
      <xdr:spPr>
        <a:xfrm>
          <a:off x="2908300" y="6639141"/>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116154</xdr:rowOff>
    </xdr:from>
    <xdr:to>
      <xdr:col>15</xdr:col>
      <xdr:colOff>50800</xdr:colOff>
      <xdr:row>38</xdr:row>
      <xdr:rowOff>124041</xdr:rowOff>
    </xdr:to>
    <xdr:cxnSp macro="">
      <xdr:nvCxnSpPr>
        <xdr:cNvPr id="67" name="直線コネクタ 66"/>
        <xdr:cNvCxnSpPr/>
      </xdr:nvCxnSpPr>
      <xdr:spPr>
        <a:xfrm>
          <a:off x="2019300" y="6631254"/>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116154</xdr:rowOff>
    </xdr:from>
    <xdr:to>
      <xdr:col>10</xdr:col>
      <xdr:colOff>114300</xdr:colOff>
      <xdr:row>38</xdr:row>
      <xdr:rowOff>167037</xdr:rowOff>
    </xdr:to>
    <xdr:cxnSp macro="">
      <xdr:nvCxnSpPr>
        <xdr:cNvPr id="70" name="直線コネクタ 69"/>
        <xdr:cNvCxnSpPr/>
      </xdr:nvCxnSpPr>
      <xdr:spPr>
        <a:xfrm flipV="1">
          <a:off x="1130300" y="6631254"/>
          <a:ext cx="889000" cy="5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39103</xdr:rowOff>
    </xdr:from>
    <xdr:to>
      <xdr:col>24</xdr:col>
      <xdr:colOff>114300</xdr:colOff>
      <xdr:row>38</xdr:row>
      <xdr:rowOff>140703</xdr:rowOff>
    </xdr:to>
    <xdr:sp macro="" textlink="">
      <xdr:nvSpPr>
        <xdr:cNvPr id="80" name="楕円 79"/>
        <xdr:cNvSpPr/>
      </xdr:nvSpPr>
      <xdr:spPr>
        <a:xfrm>
          <a:off x="4584700" y="655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125480</xdr:rowOff>
    </xdr:from>
    <xdr:ext cx="534377" cy="259045"/>
    <xdr:sp macro="" textlink="">
      <xdr:nvSpPr>
        <xdr:cNvPr id="81" name="人件費該当値テキスト"/>
        <xdr:cNvSpPr txBox="1"/>
      </xdr:nvSpPr>
      <xdr:spPr>
        <a:xfrm>
          <a:off x="4686300" y="646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78137</xdr:rowOff>
    </xdr:from>
    <xdr:to>
      <xdr:col>20</xdr:col>
      <xdr:colOff>38100</xdr:colOff>
      <xdr:row>39</xdr:row>
      <xdr:rowOff>8287</xdr:rowOff>
    </xdr:to>
    <xdr:sp macro="" textlink="">
      <xdr:nvSpPr>
        <xdr:cNvPr id="82" name="楕円 81"/>
        <xdr:cNvSpPr/>
      </xdr:nvSpPr>
      <xdr:spPr>
        <a:xfrm>
          <a:off x="3746500" y="65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170864</xdr:rowOff>
    </xdr:from>
    <xdr:ext cx="534377" cy="259045"/>
    <xdr:sp macro="" textlink="">
      <xdr:nvSpPr>
        <xdr:cNvPr id="83" name="テキスト ボックス 82"/>
        <xdr:cNvSpPr txBox="1"/>
      </xdr:nvSpPr>
      <xdr:spPr>
        <a:xfrm>
          <a:off x="3530111" y="66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73241</xdr:rowOff>
    </xdr:from>
    <xdr:to>
      <xdr:col>15</xdr:col>
      <xdr:colOff>101600</xdr:colOff>
      <xdr:row>39</xdr:row>
      <xdr:rowOff>3391</xdr:rowOff>
    </xdr:to>
    <xdr:sp macro="" textlink="">
      <xdr:nvSpPr>
        <xdr:cNvPr id="84" name="楕円 83"/>
        <xdr:cNvSpPr/>
      </xdr:nvSpPr>
      <xdr:spPr>
        <a:xfrm>
          <a:off x="2857500" y="65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165968</xdr:rowOff>
    </xdr:from>
    <xdr:ext cx="534377" cy="259045"/>
    <xdr:sp macro="" textlink="">
      <xdr:nvSpPr>
        <xdr:cNvPr id="85" name="テキスト ボックス 84"/>
        <xdr:cNvSpPr txBox="1"/>
      </xdr:nvSpPr>
      <xdr:spPr>
        <a:xfrm>
          <a:off x="2641111" y="66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65354</xdr:rowOff>
    </xdr:from>
    <xdr:to>
      <xdr:col>10</xdr:col>
      <xdr:colOff>165100</xdr:colOff>
      <xdr:row>38</xdr:row>
      <xdr:rowOff>166954</xdr:rowOff>
    </xdr:to>
    <xdr:sp macro="" textlink="">
      <xdr:nvSpPr>
        <xdr:cNvPr id="86" name="楕円 85"/>
        <xdr:cNvSpPr/>
      </xdr:nvSpPr>
      <xdr:spPr>
        <a:xfrm>
          <a:off x="19685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158081</xdr:rowOff>
    </xdr:from>
    <xdr:ext cx="534377" cy="259045"/>
    <xdr:sp macro="" textlink="">
      <xdr:nvSpPr>
        <xdr:cNvPr id="87" name="テキスト ボックス 86"/>
        <xdr:cNvSpPr txBox="1"/>
      </xdr:nvSpPr>
      <xdr:spPr>
        <a:xfrm>
          <a:off x="1752111" y="66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116237</xdr:rowOff>
    </xdr:from>
    <xdr:to>
      <xdr:col>6</xdr:col>
      <xdr:colOff>38100</xdr:colOff>
      <xdr:row>39</xdr:row>
      <xdr:rowOff>46387</xdr:rowOff>
    </xdr:to>
    <xdr:sp macro="" textlink="">
      <xdr:nvSpPr>
        <xdr:cNvPr id="88" name="楕円 87"/>
        <xdr:cNvSpPr/>
      </xdr:nvSpPr>
      <xdr:spPr>
        <a:xfrm>
          <a:off x="1079500" y="66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37514</xdr:rowOff>
    </xdr:from>
    <xdr:ext cx="534377" cy="259045"/>
    <xdr:sp macro="" textlink="">
      <xdr:nvSpPr>
        <xdr:cNvPr id="89" name="テキスト ボックス 88"/>
        <xdr:cNvSpPr txBox="1"/>
      </xdr:nvSpPr>
      <xdr:spPr>
        <a:xfrm>
          <a:off x="863111" y="67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5296</xdr:rowOff>
    </xdr:from>
    <xdr:to>
      <xdr:col>24</xdr:col>
      <xdr:colOff>63500</xdr:colOff>
      <xdr:row>57</xdr:row>
      <xdr:rowOff>62294</xdr:rowOff>
    </xdr:to>
    <xdr:cxnSp macro="">
      <xdr:nvCxnSpPr>
        <xdr:cNvPr id="119" name="直線コネクタ 118"/>
        <xdr:cNvCxnSpPr/>
      </xdr:nvCxnSpPr>
      <xdr:spPr>
        <a:xfrm>
          <a:off x="3797300" y="9777946"/>
          <a:ext cx="8382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5296</xdr:rowOff>
    </xdr:from>
    <xdr:to>
      <xdr:col>19</xdr:col>
      <xdr:colOff>177800</xdr:colOff>
      <xdr:row>57</xdr:row>
      <xdr:rowOff>75387</xdr:rowOff>
    </xdr:to>
    <xdr:cxnSp macro="">
      <xdr:nvCxnSpPr>
        <xdr:cNvPr id="122" name="直線コネクタ 121"/>
        <xdr:cNvCxnSpPr/>
      </xdr:nvCxnSpPr>
      <xdr:spPr>
        <a:xfrm flipV="1">
          <a:off x="2908300" y="9777946"/>
          <a:ext cx="889000" cy="7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75387</xdr:rowOff>
    </xdr:from>
    <xdr:to>
      <xdr:col>15</xdr:col>
      <xdr:colOff>50800</xdr:colOff>
      <xdr:row>57</xdr:row>
      <xdr:rowOff>78740</xdr:rowOff>
    </xdr:to>
    <xdr:cxnSp macro="">
      <xdr:nvCxnSpPr>
        <xdr:cNvPr id="125" name="直線コネクタ 124"/>
        <xdr:cNvCxnSpPr/>
      </xdr:nvCxnSpPr>
      <xdr:spPr>
        <a:xfrm flipV="1">
          <a:off x="2019300" y="984803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78740</xdr:rowOff>
    </xdr:from>
    <xdr:to>
      <xdr:col>10</xdr:col>
      <xdr:colOff>114300</xdr:colOff>
      <xdr:row>58</xdr:row>
      <xdr:rowOff>7404</xdr:rowOff>
    </xdr:to>
    <xdr:cxnSp macro="">
      <xdr:nvCxnSpPr>
        <xdr:cNvPr id="128" name="直線コネクタ 127"/>
        <xdr:cNvCxnSpPr/>
      </xdr:nvCxnSpPr>
      <xdr:spPr>
        <a:xfrm flipV="1">
          <a:off x="1130300" y="9851390"/>
          <a:ext cx="889000" cy="10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11494</xdr:rowOff>
    </xdr:from>
    <xdr:to>
      <xdr:col>24</xdr:col>
      <xdr:colOff>114300</xdr:colOff>
      <xdr:row>57</xdr:row>
      <xdr:rowOff>113094</xdr:rowOff>
    </xdr:to>
    <xdr:sp macro="" textlink="">
      <xdr:nvSpPr>
        <xdr:cNvPr id="138" name="楕円 137"/>
        <xdr:cNvSpPr/>
      </xdr:nvSpPr>
      <xdr:spPr>
        <a:xfrm>
          <a:off x="4584700" y="97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161371</xdr:rowOff>
    </xdr:from>
    <xdr:ext cx="534377" cy="259045"/>
    <xdr:sp macro="" textlink="">
      <xdr:nvSpPr>
        <xdr:cNvPr id="139" name="物件費該当値テキスト"/>
        <xdr:cNvSpPr txBox="1"/>
      </xdr:nvSpPr>
      <xdr:spPr>
        <a:xfrm>
          <a:off x="4686300" y="97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125946</xdr:rowOff>
    </xdr:from>
    <xdr:to>
      <xdr:col>20</xdr:col>
      <xdr:colOff>38100</xdr:colOff>
      <xdr:row>57</xdr:row>
      <xdr:rowOff>56096</xdr:rowOff>
    </xdr:to>
    <xdr:sp macro="" textlink="">
      <xdr:nvSpPr>
        <xdr:cNvPr id="140" name="楕円 139"/>
        <xdr:cNvSpPr/>
      </xdr:nvSpPr>
      <xdr:spPr>
        <a:xfrm>
          <a:off x="3746500" y="97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47223</xdr:rowOff>
    </xdr:from>
    <xdr:ext cx="534377" cy="259045"/>
    <xdr:sp macro="" textlink="">
      <xdr:nvSpPr>
        <xdr:cNvPr id="141" name="テキスト ボックス 140"/>
        <xdr:cNvSpPr txBox="1"/>
      </xdr:nvSpPr>
      <xdr:spPr>
        <a:xfrm>
          <a:off x="3530111" y="981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24587</xdr:rowOff>
    </xdr:from>
    <xdr:to>
      <xdr:col>15</xdr:col>
      <xdr:colOff>101600</xdr:colOff>
      <xdr:row>57</xdr:row>
      <xdr:rowOff>126187</xdr:rowOff>
    </xdr:to>
    <xdr:sp macro="" textlink="">
      <xdr:nvSpPr>
        <xdr:cNvPr id="142" name="楕円 141"/>
        <xdr:cNvSpPr/>
      </xdr:nvSpPr>
      <xdr:spPr>
        <a:xfrm>
          <a:off x="2857500" y="97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117314</xdr:rowOff>
    </xdr:from>
    <xdr:ext cx="534377" cy="259045"/>
    <xdr:sp macro="" textlink="">
      <xdr:nvSpPr>
        <xdr:cNvPr id="143" name="テキスト ボックス 142"/>
        <xdr:cNvSpPr txBox="1"/>
      </xdr:nvSpPr>
      <xdr:spPr>
        <a:xfrm>
          <a:off x="2641111" y="988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27940</xdr:rowOff>
    </xdr:from>
    <xdr:to>
      <xdr:col>10</xdr:col>
      <xdr:colOff>165100</xdr:colOff>
      <xdr:row>57</xdr:row>
      <xdr:rowOff>129540</xdr:rowOff>
    </xdr:to>
    <xdr:sp macro="" textlink="">
      <xdr:nvSpPr>
        <xdr:cNvPr id="144" name="楕円 143"/>
        <xdr:cNvSpPr/>
      </xdr:nvSpPr>
      <xdr:spPr>
        <a:xfrm>
          <a:off x="1968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120667</xdr:rowOff>
    </xdr:from>
    <xdr:ext cx="534377" cy="259045"/>
    <xdr:sp macro="" textlink="">
      <xdr:nvSpPr>
        <xdr:cNvPr id="145" name="テキスト ボックス 144"/>
        <xdr:cNvSpPr txBox="1"/>
      </xdr:nvSpPr>
      <xdr:spPr>
        <a:xfrm>
          <a:off x="1752111" y="989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128054</xdr:rowOff>
    </xdr:from>
    <xdr:to>
      <xdr:col>6</xdr:col>
      <xdr:colOff>38100</xdr:colOff>
      <xdr:row>58</xdr:row>
      <xdr:rowOff>58204</xdr:rowOff>
    </xdr:to>
    <xdr:sp macro="" textlink="">
      <xdr:nvSpPr>
        <xdr:cNvPr id="146" name="楕円 145"/>
        <xdr:cNvSpPr/>
      </xdr:nvSpPr>
      <xdr:spPr>
        <a:xfrm>
          <a:off x="1079500" y="99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49331</xdr:rowOff>
    </xdr:from>
    <xdr:ext cx="534377" cy="259045"/>
    <xdr:sp macro="" textlink="">
      <xdr:nvSpPr>
        <xdr:cNvPr id="147" name="テキスト ボックス 146"/>
        <xdr:cNvSpPr txBox="1"/>
      </xdr:nvSpPr>
      <xdr:spPr>
        <a:xfrm>
          <a:off x="863111" y="999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104687</xdr:rowOff>
    </xdr:from>
    <xdr:to>
      <xdr:col>24</xdr:col>
      <xdr:colOff>63500</xdr:colOff>
      <xdr:row>78</xdr:row>
      <xdr:rowOff>113867</xdr:rowOff>
    </xdr:to>
    <xdr:cxnSp macro="">
      <xdr:nvCxnSpPr>
        <xdr:cNvPr id="176" name="直線コネクタ 175"/>
        <xdr:cNvCxnSpPr/>
      </xdr:nvCxnSpPr>
      <xdr:spPr>
        <a:xfrm flipV="1">
          <a:off x="3797300" y="13477787"/>
          <a:ext cx="8382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113867</xdr:rowOff>
    </xdr:from>
    <xdr:to>
      <xdr:col>19</xdr:col>
      <xdr:colOff>177800</xdr:colOff>
      <xdr:row>78</xdr:row>
      <xdr:rowOff>124537</xdr:rowOff>
    </xdr:to>
    <xdr:cxnSp macro="">
      <xdr:nvCxnSpPr>
        <xdr:cNvPr id="179" name="直線コネクタ 178"/>
        <xdr:cNvCxnSpPr/>
      </xdr:nvCxnSpPr>
      <xdr:spPr>
        <a:xfrm flipV="1">
          <a:off x="2908300" y="13486967"/>
          <a:ext cx="8890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119811</xdr:rowOff>
    </xdr:from>
    <xdr:to>
      <xdr:col>15</xdr:col>
      <xdr:colOff>50800</xdr:colOff>
      <xdr:row>78</xdr:row>
      <xdr:rowOff>124537</xdr:rowOff>
    </xdr:to>
    <xdr:cxnSp macro="">
      <xdr:nvCxnSpPr>
        <xdr:cNvPr id="182" name="直線コネクタ 181"/>
        <xdr:cNvCxnSpPr/>
      </xdr:nvCxnSpPr>
      <xdr:spPr>
        <a:xfrm>
          <a:off x="2019300" y="13492911"/>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119811</xdr:rowOff>
    </xdr:from>
    <xdr:to>
      <xdr:col>10</xdr:col>
      <xdr:colOff>114300</xdr:colOff>
      <xdr:row>78</xdr:row>
      <xdr:rowOff>127546</xdr:rowOff>
    </xdr:to>
    <xdr:cxnSp macro="">
      <xdr:nvCxnSpPr>
        <xdr:cNvPr id="185" name="直線コネクタ 184"/>
        <xdr:cNvCxnSpPr/>
      </xdr:nvCxnSpPr>
      <xdr:spPr>
        <a:xfrm flipV="1">
          <a:off x="1130300" y="13492911"/>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53887</xdr:rowOff>
    </xdr:from>
    <xdr:to>
      <xdr:col>24</xdr:col>
      <xdr:colOff>114300</xdr:colOff>
      <xdr:row>78</xdr:row>
      <xdr:rowOff>155487</xdr:rowOff>
    </xdr:to>
    <xdr:sp macro="" textlink="">
      <xdr:nvSpPr>
        <xdr:cNvPr id="195" name="楕円 194"/>
        <xdr:cNvSpPr/>
      </xdr:nvSpPr>
      <xdr:spPr>
        <a:xfrm>
          <a:off x="4584700" y="134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144214</xdr:rowOff>
    </xdr:from>
    <xdr:ext cx="469744" cy="259045"/>
    <xdr:sp macro="" textlink="">
      <xdr:nvSpPr>
        <xdr:cNvPr id="196" name="維持補修費該当値テキスト"/>
        <xdr:cNvSpPr txBox="1"/>
      </xdr:nvSpPr>
      <xdr:spPr>
        <a:xfrm>
          <a:off x="4686300" y="1334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63067</xdr:rowOff>
    </xdr:from>
    <xdr:to>
      <xdr:col>20</xdr:col>
      <xdr:colOff>38100</xdr:colOff>
      <xdr:row>78</xdr:row>
      <xdr:rowOff>164667</xdr:rowOff>
    </xdr:to>
    <xdr:sp macro="" textlink="">
      <xdr:nvSpPr>
        <xdr:cNvPr id="197" name="楕円 196"/>
        <xdr:cNvSpPr/>
      </xdr:nvSpPr>
      <xdr:spPr>
        <a:xfrm>
          <a:off x="3746500" y="134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155794</xdr:rowOff>
    </xdr:from>
    <xdr:ext cx="469744" cy="259045"/>
    <xdr:sp macro="" textlink="">
      <xdr:nvSpPr>
        <xdr:cNvPr id="198" name="テキスト ボックス 197"/>
        <xdr:cNvSpPr txBox="1"/>
      </xdr:nvSpPr>
      <xdr:spPr>
        <a:xfrm>
          <a:off x="3562428" y="135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73737</xdr:rowOff>
    </xdr:from>
    <xdr:to>
      <xdr:col>15</xdr:col>
      <xdr:colOff>101600</xdr:colOff>
      <xdr:row>79</xdr:row>
      <xdr:rowOff>3887</xdr:rowOff>
    </xdr:to>
    <xdr:sp macro="" textlink="">
      <xdr:nvSpPr>
        <xdr:cNvPr id="199" name="楕円 198"/>
        <xdr:cNvSpPr/>
      </xdr:nvSpPr>
      <xdr:spPr>
        <a:xfrm>
          <a:off x="2857500" y="134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166464</xdr:rowOff>
    </xdr:from>
    <xdr:ext cx="469744" cy="259045"/>
    <xdr:sp macro="" textlink="">
      <xdr:nvSpPr>
        <xdr:cNvPr id="200" name="テキスト ボックス 199"/>
        <xdr:cNvSpPr txBox="1"/>
      </xdr:nvSpPr>
      <xdr:spPr>
        <a:xfrm>
          <a:off x="2673428" y="1353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69011</xdr:rowOff>
    </xdr:from>
    <xdr:to>
      <xdr:col>10</xdr:col>
      <xdr:colOff>165100</xdr:colOff>
      <xdr:row>78</xdr:row>
      <xdr:rowOff>170611</xdr:rowOff>
    </xdr:to>
    <xdr:sp macro="" textlink="">
      <xdr:nvSpPr>
        <xdr:cNvPr id="201" name="楕円 200"/>
        <xdr:cNvSpPr/>
      </xdr:nvSpPr>
      <xdr:spPr>
        <a:xfrm>
          <a:off x="1968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161738</xdr:rowOff>
    </xdr:from>
    <xdr:ext cx="469744" cy="259045"/>
    <xdr:sp macro="" textlink="">
      <xdr:nvSpPr>
        <xdr:cNvPr id="202" name="テキスト ボックス 201"/>
        <xdr:cNvSpPr txBox="1"/>
      </xdr:nvSpPr>
      <xdr:spPr>
        <a:xfrm>
          <a:off x="1784428" y="135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76746</xdr:rowOff>
    </xdr:from>
    <xdr:to>
      <xdr:col>6</xdr:col>
      <xdr:colOff>38100</xdr:colOff>
      <xdr:row>79</xdr:row>
      <xdr:rowOff>6896</xdr:rowOff>
    </xdr:to>
    <xdr:sp macro="" textlink="">
      <xdr:nvSpPr>
        <xdr:cNvPr id="203" name="楕円 202"/>
        <xdr:cNvSpPr/>
      </xdr:nvSpPr>
      <xdr:spPr>
        <a:xfrm>
          <a:off x="1079500" y="134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169473</xdr:rowOff>
    </xdr:from>
    <xdr:ext cx="469744" cy="259045"/>
    <xdr:sp macro="" textlink="">
      <xdr:nvSpPr>
        <xdr:cNvPr id="204" name="テキスト ボックス 203"/>
        <xdr:cNvSpPr txBox="1"/>
      </xdr:nvSpPr>
      <xdr:spPr>
        <a:xfrm>
          <a:off x="895428" y="1354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51276</xdr:rowOff>
    </xdr:from>
    <xdr:to>
      <xdr:col>24</xdr:col>
      <xdr:colOff>63500</xdr:colOff>
      <xdr:row>95</xdr:row>
      <xdr:rowOff>148648</xdr:rowOff>
    </xdr:to>
    <xdr:cxnSp macro="">
      <xdr:nvCxnSpPr>
        <xdr:cNvPr id="236" name="直線コネクタ 235"/>
        <xdr:cNvCxnSpPr/>
      </xdr:nvCxnSpPr>
      <xdr:spPr>
        <a:xfrm flipV="1">
          <a:off x="3797300" y="16339026"/>
          <a:ext cx="838200" cy="9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121554</xdr:rowOff>
    </xdr:from>
    <xdr:to>
      <xdr:col>19</xdr:col>
      <xdr:colOff>177800</xdr:colOff>
      <xdr:row>95</xdr:row>
      <xdr:rowOff>148648</xdr:rowOff>
    </xdr:to>
    <xdr:cxnSp macro="">
      <xdr:nvCxnSpPr>
        <xdr:cNvPr id="239" name="直線コネクタ 238"/>
        <xdr:cNvCxnSpPr/>
      </xdr:nvCxnSpPr>
      <xdr:spPr>
        <a:xfrm>
          <a:off x="2908300" y="16237854"/>
          <a:ext cx="889000" cy="19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121554</xdr:rowOff>
    </xdr:from>
    <xdr:to>
      <xdr:col>15</xdr:col>
      <xdr:colOff>50800</xdr:colOff>
      <xdr:row>96</xdr:row>
      <xdr:rowOff>113052</xdr:rowOff>
    </xdr:to>
    <xdr:cxnSp macro="">
      <xdr:nvCxnSpPr>
        <xdr:cNvPr id="242" name="直線コネクタ 241"/>
        <xdr:cNvCxnSpPr/>
      </xdr:nvCxnSpPr>
      <xdr:spPr>
        <a:xfrm flipV="1">
          <a:off x="2019300" y="16237854"/>
          <a:ext cx="889000" cy="33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113052</xdr:rowOff>
    </xdr:from>
    <xdr:to>
      <xdr:col>10</xdr:col>
      <xdr:colOff>114300</xdr:colOff>
      <xdr:row>97</xdr:row>
      <xdr:rowOff>13731</xdr:rowOff>
    </xdr:to>
    <xdr:cxnSp macro="">
      <xdr:nvCxnSpPr>
        <xdr:cNvPr id="245" name="直線コネクタ 244"/>
        <xdr:cNvCxnSpPr/>
      </xdr:nvCxnSpPr>
      <xdr:spPr>
        <a:xfrm flipV="1">
          <a:off x="1130300" y="16572252"/>
          <a:ext cx="889000" cy="7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476</xdr:rowOff>
    </xdr:from>
    <xdr:to>
      <xdr:col>24</xdr:col>
      <xdr:colOff>114300</xdr:colOff>
      <xdr:row>95</xdr:row>
      <xdr:rowOff>102076</xdr:rowOff>
    </xdr:to>
    <xdr:sp macro="" textlink="">
      <xdr:nvSpPr>
        <xdr:cNvPr id="255" name="楕円 254"/>
        <xdr:cNvSpPr/>
      </xdr:nvSpPr>
      <xdr:spPr>
        <a:xfrm>
          <a:off x="4584700" y="162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23353</xdr:rowOff>
    </xdr:from>
    <xdr:ext cx="599010" cy="259045"/>
    <xdr:sp macro="" textlink="">
      <xdr:nvSpPr>
        <xdr:cNvPr id="256" name="扶助費該当値テキスト"/>
        <xdr:cNvSpPr txBox="1"/>
      </xdr:nvSpPr>
      <xdr:spPr>
        <a:xfrm>
          <a:off x="4686300" y="1613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97848</xdr:rowOff>
    </xdr:from>
    <xdr:to>
      <xdr:col>20</xdr:col>
      <xdr:colOff>38100</xdr:colOff>
      <xdr:row>96</xdr:row>
      <xdr:rowOff>27998</xdr:rowOff>
    </xdr:to>
    <xdr:sp macro="" textlink="">
      <xdr:nvSpPr>
        <xdr:cNvPr id="257" name="楕円 256"/>
        <xdr:cNvSpPr/>
      </xdr:nvSpPr>
      <xdr:spPr>
        <a:xfrm>
          <a:off x="3746500" y="163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44525</xdr:rowOff>
    </xdr:from>
    <xdr:ext cx="599010" cy="259045"/>
    <xdr:sp macro="" textlink="">
      <xdr:nvSpPr>
        <xdr:cNvPr id="258" name="テキスト ボックス 257"/>
        <xdr:cNvSpPr txBox="1"/>
      </xdr:nvSpPr>
      <xdr:spPr>
        <a:xfrm>
          <a:off x="3497795" y="1616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70754</xdr:rowOff>
    </xdr:from>
    <xdr:to>
      <xdr:col>15</xdr:col>
      <xdr:colOff>101600</xdr:colOff>
      <xdr:row>95</xdr:row>
      <xdr:rowOff>904</xdr:rowOff>
    </xdr:to>
    <xdr:sp macro="" textlink="">
      <xdr:nvSpPr>
        <xdr:cNvPr id="259" name="楕円 258"/>
        <xdr:cNvSpPr/>
      </xdr:nvSpPr>
      <xdr:spPr>
        <a:xfrm>
          <a:off x="2857500" y="161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17431</xdr:rowOff>
    </xdr:from>
    <xdr:ext cx="599010" cy="259045"/>
    <xdr:sp macro="" textlink="">
      <xdr:nvSpPr>
        <xdr:cNvPr id="260" name="テキスト ボックス 259"/>
        <xdr:cNvSpPr txBox="1"/>
      </xdr:nvSpPr>
      <xdr:spPr>
        <a:xfrm>
          <a:off x="2608795" y="1596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62252</xdr:rowOff>
    </xdr:from>
    <xdr:to>
      <xdr:col>10</xdr:col>
      <xdr:colOff>165100</xdr:colOff>
      <xdr:row>96</xdr:row>
      <xdr:rowOff>163852</xdr:rowOff>
    </xdr:to>
    <xdr:sp macro="" textlink="">
      <xdr:nvSpPr>
        <xdr:cNvPr id="261" name="楕円 260"/>
        <xdr:cNvSpPr/>
      </xdr:nvSpPr>
      <xdr:spPr>
        <a:xfrm>
          <a:off x="1968500" y="165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8929</xdr:rowOff>
    </xdr:from>
    <xdr:ext cx="599010" cy="259045"/>
    <xdr:sp macro="" textlink="">
      <xdr:nvSpPr>
        <xdr:cNvPr id="262" name="テキスト ボックス 261"/>
        <xdr:cNvSpPr txBox="1"/>
      </xdr:nvSpPr>
      <xdr:spPr>
        <a:xfrm>
          <a:off x="1719795" y="1629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134381</xdr:rowOff>
    </xdr:from>
    <xdr:to>
      <xdr:col>6</xdr:col>
      <xdr:colOff>38100</xdr:colOff>
      <xdr:row>97</xdr:row>
      <xdr:rowOff>64531</xdr:rowOff>
    </xdr:to>
    <xdr:sp macro="" textlink="">
      <xdr:nvSpPr>
        <xdr:cNvPr id="263" name="楕円 262"/>
        <xdr:cNvSpPr/>
      </xdr:nvSpPr>
      <xdr:spPr>
        <a:xfrm>
          <a:off x="1079500" y="165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81058</xdr:rowOff>
    </xdr:from>
    <xdr:ext cx="534377" cy="259045"/>
    <xdr:sp macro="" textlink="">
      <xdr:nvSpPr>
        <xdr:cNvPr id="264" name="テキスト ボックス 263"/>
        <xdr:cNvSpPr txBox="1"/>
      </xdr:nvSpPr>
      <xdr:spPr>
        <a:xfrm>
          <a:off x="863111" y="1636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141536</xdr:rowOff>
    </xdr:from>
    <xdr:to>
      <xdr:col>55</xdr:col>
      <xdr:colOff>0</xdr:colOff>
      <xdr:row>36</xdr:row>
      <xdr:rowOff>147709</xdr:rowOff>
    </xdr:to>
    <xdr:cxnSp macro="">
      <xdr:nvCxnSpPr>
        <xdr:cNvPr id="293" name="直線コネクタ 292"/>
        <xdr:cNvCxnSpPr/>
      </xdr:nvCxnSpPr>
      <xdr:spPr>
        <a:xfrm flipV="1">
          <a:off x="9639300" y="6313736"/>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147709</xdr:rowOff>
    </xdr:from>
    <xdr:to>
      <xdr:col>50</xdr:col>
      <xdr:colOff>114300</xdr:colOff>
      <xdr:row>37</xdr:row>
      <xdr:rowOff>32350</xdr:rowOff>
    </xdr:to>
    <xdr:cxnSp macro="">
      <xdr:nvCxnSpPr>
        <xdr:cNvPr id="296" name="直線コネクタ 295"/>
        <xdr:cNvCxnSpPr/>
      </xdr:nvCxnSpPr>
      <xdr:spPr>
        <a:xfrm flipV="1">
          <a:off x="8750300" y="6319909"/>
          <a:ext cx="889000" cy="5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127676</xdr:rowOff>
    </xdr:from>
    <xdr:to>
      <xdr:col>45</xdr:col>
      <xdr:colOff>177800</xdr:colOff>
      <xdr:row>37</xdr:row>
      <xdr:rowOff>32350</xdr:rowOff>
    </xdr:to>
    <xdr:cxnSp macro="">
      <xdr:nvCxnSpPr>
        <xdr:cNvPr id="299" name="直線コネクタ 298"/>
        <xdr:cNvCxnSpPr/>
      </xdr:nvCxnSpPr>
      <xdr:spPr>
        <a:xfrm>
          <a:off x="7861300" y="5614076"/>
          <a:ext cx="889000" cy="7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127676</xdr:rowOff>
    </xdr:from>
    <xdr:to>
      <xdr:col>41</xdr:col>
      <xdr:colOff>50800</xdr:colOff>
      <xdr:row>37</xdr:row>
      <xdr:rowOff>73002</xdr:rowOff>
    </xdr:to>
    <xdr:cxnSp macro="">
      <xdr:nvCxnSpPr>
        <xdr:cNvPr id="302" name="直線コネクタ 301"/>
        <xdr:cNvCxnSpPr/>
      </xdr:nvCxnSpPr>
      <xdr:spPr>
        <a:xfrm flipV="1">
          <a:off x="6972300" y="5614076"/>
          <a:ext cx="889000" cy="80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90736</xdr:rowOff>
    </xdr:from>
    <xdr:to>
      <xdr:col>55</xdr:col>
      <xdr:colOff>50800</xdr:colOff>
      <xdr:row>37</xdr:row>
      <xdr:rowOff>20886</xdr:rowOff>
    </xdr:to>
    <xdr:sp macro="" textlink="">
      <xdr:nvSpPr>
        <xdr:cNvPr id="312" name="楕円 311"/>
        <xdr:cNvSpPr/>
      </xdr:nvSpPr>
      <xdr:spPr>
        <a:xfrm>
          <a:off x="10426700" y="626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69163</xdr:rowOff>
    </xdr:from>
    <xdr:ext cx="534377" cy="259045"/>
    <xdr:sp macro="" textlink="">
      <xdr:nvSpPr>
        <xdr:cNvPr id="313" name="補助費等該当値テキスト"/>
        <xdr:cNvSpPr txBox="1"/>
      </xdr:nvSpPr>
      <xdr:spPr>
        <a:xfrm>
          <a:off x="10528300" y="624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96909</xdr:rowOff>
    </xdr:from>
    <xdr:to>
      <xdr:col>50</xdr:col>
      <xdr:colOff>165100</xdr:colOff>
      <xdr:row>37</xdr:row>
      <xdr:rowOff>27059</xdr:rowOff>
    </xdr:to>
    <xdr:sp macro="" textlink="">
      <xdr:nvSpPr>
        <xdr:cNvPr id="314" name="楕円 313"/>
        <xdr:cNvSpPr/>
      </xdr:nvSpPr>
      <xdr:spPr>
        <a:xfrm>
          <a:off x="9588500" y="626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18186</xdr:rowOff>
    </xdr:from>
    <xdr:ext cx="534377" cy="259045"/>
    <xdr:sp macro="" textlink="">
      <xdr:nvSpPr>
        <xdr:cNvPr id="315" name="テキスト ボックス 314"/>
        <xdr:cNvSpPr txBox="1"/>
      </xdr:nvSpPr>
      <xdr:spPr>
        <a:xfrm>
          <a:off x="9372111" y="636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153000</xdr:rowOff>
    </xdr:from>
    <xdr:to>
      <xdr:col>46</xdr:col>
      <xdr:colOff>38100</xdr:colOff>
      <xdr:row>37</xdr:row>
      <xdr:rowOff>83150</xdr:rowOff>
    </xdr:to>
    <xdr:sp macro="" textlink="">
      <xdr:nvSpPr>
        <xdr:cNvPr id="316" name="楕円 315"/>
        <xdr:cNvSpPr/>
      </xdr:nvSpPr>
      <xdr:spPr>
        <a:xfrm>
          <a:off x="8699500" y="63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74277</xdr:rowOff>
    </xdr:from>
    <xdr:ext cx="534377" cy="259045"/>
    <xdr:sp macro="" textlink="">
      <xdr:nvSpPr>
        <xdr:cNvPr id="317" name="テキスト ボックス 316"/>
        <xdr:cNvSpPr txBox="1"/>
      </xdr:nvSpPr>
      <xdr:spPr>
        <a:xfrm>
          <a:off x="8483111" y="64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76876</xdr:rowOff>
    </xdr:from>
    <xdr:to>
      <xdr:col>41</xdr:col>
      <xdr:colOff>101600</xdr:colOff>
      <xdr:row>33</xdr:row>
      <xdr:rowOff>7026</xdr:rowOff>
    </xdr:to>
    <xdr:sp macro="" textlink="">
      <xdr:nvSpPr>
        <xdr:cNvPr id="318" name="楕円 317"/>
        <xdr:cNvSpPr/>
      </xdr:nvSpPr>
      <xdr:spPr>
        <a:xfrm>
          <a:off x="7810500" y="556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169603</xdr:rowOff>
    </xdr:from>
    <xdr:ext cx="599010" cy="259045"/>
    <xdr:sp macro="" textlink="">
      <xdr:nvSpPr>
        <xdr:cNvPr id="319" name="テキスト ボックス 318"/>
        <xdr:cNvSpPr txBox="1"/>
      </xdr:nvSpPr>
      <xdr:spPr>
        <a:xfrm>
          <a:off x="7561795" y="56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22202</xdr:rowOff>
    </xdr:from>
    <xdr:to>
      <xdr:col>36</xdr:col>
      <xdr:colOff>165100</xdr:colOff>
      <xdr:row>37</xdr:row>
      <xdr:rowOff>123802</xdr:rowOff>
    </xdr:to>
    <xdr:sp macro="" textlink="">
      <xdr:nvSpPr>
        <xdr:cNvPr id="320" name="楕円 319"/>
        <xdr:cNvSpPr/>
      </xdr:nvSpPr>
      <xdr:spPr>
        <a:xfrm>
          <a:off x="6921500" y="636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114929</xdr:rowOff>
    </xdr:from>
    <xdr:ext cx="534377" cy="259045"/>
    <xdr:sp macro="" textlink="">
      <xdr:nvSpPr>
        <xdr:cNvPr id="321" name="テキスト ボックス 320"/>
        <xdr:cNvSpPr txBox="1"/>
      </xdr:nvSpPr>
      <xdr:spPr>
        <a:xfrm>
          <a:off x="6705111" y="645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114453</xdr:rowOff>
    </xdr:from>
    <xdr:to>
      <xdr:col>55</xdr:col>
      <xdr:colOff>0</xdr:colOff>
      <xdr:row>55</xdr:row>
      <xdr:rowOff>12726</xdr:rowOff>
    </xdr:to>
    <xdr:cxnSp macro="">
      <xdr:nvCxnSpPr>
        <xdr:cNvPr id="350" name="直線コネクタ 349"/>
        <xdr:cNvCxnSpPr/>
      </xdr:nvCxnSpPr>
      <xdr:spPr>
        <a:xfrm>
          <a:off x="9639300" y="9372753"/>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61799</xdr:rowOff>
    </xdr:from>
    <xdr:to>
      <xdr:col>50</xdr:col>
      <xdr:colOff>114300</xdr:colOff>
      <xdr:row>54</xdr:row>
      <xdr:rowOff>114453</xdr:rowOff>
    </xdr:to>
    <xdr:cxnSp macro="">
      <xdr:nvCxnSpPr>
        <xdr:cNvPr id="353" name="直線コネクタ 352"/>
        <xdr:cNvCxnSpPr/>
      </xdr:nvCxnSpPr>
      <xdr:spPr>
        <a:xfrm>
          <a:off x="8750300" y="9320099"/>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61799</xdr:rowOff>
    </xdr:from>
    <xdr:to>
      <xdr:col>45</xdr:col>
      <xdr:colOff>177800</xdr:colOff>
      <xdr:row>56</xdr:row>
      <xdr:rowOff>78422</xdr:rowOff>
    </xdr:to>
    <xdr:cxnSp macro="">
      <xdr:nvCxnSpPr>
        <xdr:cNvPr id="356" name="直線コネクタ 355"/>
        <xdr:cNvCxnSpPr/>
      </xdr:nvCxnSpPr>
      <xdr:spPr>
        <a:xfrm flipV="1">
          <a:off x="7861300" y="9320099"/>
          <a:ext cx="889000" cy="35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78422</xdr:rowOff>
    </xdr:from>
    <xdr:to>
      <xdr:col>41</xdr:col>
      <xdr:colOff>50800</xdr:colOff>
      <xdr:row>56</xdr:row>
      <xdr:rowOff>138252</xdr:rowOff>
    </xdr:to>
    <xdr:cxnSp macro="">
      <xdr:nvCxnSpPr>
        <xdr:cNvPr id="359" name="直線コネクタ 358"/>
        <xdr:cNvCxnSpPr/>
      </xdr:nvCxnSpPr>
      <xdr:spPr>
        <a:xfrm flipV="1">
          <a:off x="6972300" y="9679622"/>
          <a:ext cx="8890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133376</xdr:rowOff>
    </xdr:from>
    <xdr:to>
      <xdr:col>55</xdr:col>
      <xdr:colOff>50800</xdr:colOff>
      <xdr:row>55</xdr:row>
      <xdr:rowOff>63526</xdr:rowOff>
    </xdr:to>
    <xdr:sp macro="" textlink="">
      <xdr:nvSpPr>
        <xdr:cNvPr id="369" name="楕円 368"/>
        <xdr:cNvSpPr/>
      </xdr:nvSpPr>
      <xdr:spPr>
        <a:xfrm>
          <a:off x="10426700" y="939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156253</xdr:rowOff>
    </xdr:from>
    <xdr:ext cx="534377" cy="259045"/>
    <xdr:sp macro="" textlink="">
      <xdr:nvSpPr>
        <xdr:cNvPr id="370" name="普通建設事業費該当値テキスト"/>
        <xdr:cNvSpPr txBox="1"/>
      </xdr:nvSpPr>
      <xdr:spPr>
        <a:xfrm>
          <a:off x="10528300" y="924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63653</xdr:rowOff>
    </xdr:from>
    <xdr:to>
      <xdr:col>50</xdr:col>
      <xdr:colOff>165100</xdr:colOff>
      <xdr:row>54</xdr:row>
      <xdr:rowOff>165253</xdr:rowOff>
    </xdr:to>
    <xdr:sp macro="" textlink="">
      <xdr:nvSpPr>
        <xdr:cNvPr id="371" name="楕円 370"/>
        <xdr:cNvSpPr/>
      </xdr:nvSpPr>
      <xdr:spPr>
        <a:xfrm>
          <a:off x="9588500" y="932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10330</xdr:rowOff>
    </xdr:from>
    <xdr:ext cx="534377" cy="259045"/>
    <xdr:sp macro="" textlink="">
      <xdr:nvSpPr>
        <xdr:cNvPr id="372" name="テキスト ボックス 371"/>
        <xdr:cNvSpPr txBox="1"/>
      </xdr:nvSpPr>
      <xdr:spPr>
        <a:xfrm>
          <a:off x="9372111" y="909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10999</xdr:rowOff>
    </xdr:from>
    <xdr:to>
      <xdr:col>46</xdr:col>
      <xdr:colOff>38100</xdr:colOff>
      <xdr:row>54</xdr:row>
      <xdr:rowOff>112599</xdr:rowOff>
    </xdr:to>
    <xdr:sp macro="" textlink="">
      <xdr:nvSpPr>
        <xdr:cNvPr id="373" name="楕円 372"/>
        <xdr:cNvSpPr/>
      </xdr:nvSpPr>
      <xdr:spPr>
        <a:xfrm>
          <a:off x="8699500" y="926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129126</xdr:rowOff>
    </xdr:from>
    <xdr:ext cx="534377" cy="259045"/>
    <xdr:sp macro="" textlink="">
      <xdr:nvSpPr>
        <xdr:cNvPr id="374" name="テキスト ボックス 373"/>
        <xdr:cNvSpPr txBox="1"/>
      </xdr:nvSpPr>
      <xdr:spPr>
        <a:xfrm>
          <a:off x="8483111" y="90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27622</xdr:rowOff>
    </xdr:from>
    <xdr:to>
      <xdr:col>41</xdr:col>
      <xdr:colOff>101600</xdr:colOff>
      <xdr:row>56</xdr:row>
      <xdr:rowOff>129222</xdr:rowOff>
    </xdr:to>
    <xdr:sp macro="" textlink="">
      <xdr:nvSpPr>
        <xdr:cNvPr id="375" name="楕円 374"/>
        <xdr:cNvSpPr/>
      </xdr:nvSpPr>
      <xdr:spPr>
        <a:xfrm>
          <a:off x="7810500" y="96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120349</xdr:rowOff>
    </xdr:from>
    <xdr:ext cx="534377" cy="259045"/>
    <xdr:sp macro="" textlink="">
      <xdr:nvSpPr>
        <xdr:cNvPr id="376" name="テキスト ボックス 375"/>
        <xdr:cNvSpPr txBox="1"/>
      </xdr:nvSpPr>
      <xdr:spPr>
        <a:xfrm>
          <a:off x="7594111" y="97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87452</xdr:rowOff>
    </xdr:from>
    <xdr:to>
      <xdr:col>36</xdr:col>
      <xdr:colOff>165100</xdr:colOff>
      <xdr:row>57</xdr:row>
      <xdr:rowOff>17602</xdr:rowOff>
    </xdr:to>
    <xdr:sp macro="" textlink="">
      <xdr:nvSpPr>
        <xdr:cNvPr id="377" name="楕円 376"/>
        <xdr:cNvSpPr/>
      </xdr:nvSpPr>
      <xdr:spPr>
        <a:xfrm>
          <a:off x="6921500" y="96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8729</xdr:rowOff>
    </xdr:from>
    <xdr:ext cx="534377" cy="259045"/>
    <xdr:sp macro="" textlink="">
      <xdr:nvSpPr>
        <xdr:cNvPr id="378" name="テキスト ボックス 377"/>
        <xdr:cNvSpPr txBox="1"/>
      </xdr:nvSpPr>
      <xdr:spPr>
        <a:xfrm>
          <a:off x="6705111" y="978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130023</xdr:rowOff>
    </xdr:from>
    <xdr:to>
      <xdr:col>55</xdr:col>
      <xdr:colOff>0</xdr:colOff>
      <xdr:row>78</xdr:row>
      <xdr:rowOff>16808</xdr:rowOff>
    </xdr:to>
    <xdr:cxnSp macro="">
      <xdr:nvCxnSpPr>
        <xdr:cNvPr id="407" name="直線コネクタ 406"/>
        <xdr:cNvCxnSpPr/>
      </xdr:nvCxnSpPr>
      <xdr:spPr>
        <a:xfrm flipV="1">
          <a:off x="9639300" y="13160223"/>
          <a:ext cx="838200" cy="2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16808</xdr:rowOff>
    </xdr:from>
    <xdr:to>
      <xdr:col>50</xdr:col>
      <xdr:colOff>114300</xdr:colOff>
      <xdr:row>79</xdr:row>
      <xdr:rowOff>35344</xdr:rowOff>
    </xdr:to>
    <xdr:cxnSp macro="">
      <xdr:nvCxnSpPr>
        <xdr:cNvPr id="410" name="直線コネクタ 409"/>
        <xdr:cNvCxnSpPr/>
      </xdr:nvCxnSpPr>
      <xdr:spPr>
        <a:xfrm flipV="1">
          <a:off x="8750300" y="13389908"/>
          <a:ext cx="889000" cy="18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2673</xdr:rowOff>
    </xdr:from>
    <xdr:to>
      <xdr:col>45</xdr:col>
      <xdr:colOff>177800</xdr:colOff>
      <xdr:row>79</xdr:row>
      <xdr:rowOff>35344</xdr:rowOff>
    </xdr:to>
    <xdr:cxnSp macro="">
      <xdr:nvCxnSpPr>
        <xdr:cNvPr id="413" name="直線コネクタ 412"/>
        <xdr:cNvCxnSpPr/>
      </xdr:nvCxnSpPr>
      <xdr:spPr>
        <a:xfrm>
          <a:off x="7861300" y="13547223"/>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134976</xdr:rowOff>
    </xdr:from>
    <xdr:to>
      <xdr:col>41</xdr:col>
      <xdr:colOff>50800</xdr:colOff>
      <xdr:row>79</xdr:row>
      <xdr:rowOff>2673</xdr:rowOff>
    </xdr:to>
    <xdr:cxnSp macro="">
      <xdr:nvCxnSpPr>
        <xdr:cNvPr id="416" name="直線コネクタ 415"/>
        <xdr:cNvCxnSpPr/>
      </xdr:nvCxnSpPr>
      <xdr:spPr>
        <a:xfrm>
          <a:off x="6972300" y="13508076"/>
          <a:ext cx="889000" cy="3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79223</xdr:rowOff>
    </xdr:from>
    <xdr:to>
      <xdr:col>55</xdr:col>
      <xdr:colOff>50800</xdr:colOff>
      <xdr:row>77</xdr:row>
      <xdr:rowOff>9373</xdr:rowOff>
    </xdr:to>
    <xdr:sp macro="" textlink="">
      <xdr:nvSpPr>
        <xdr:cNvPr id="426" name="楕円 425"/>
        <xdr:cNvSpPr/>
      </xdr:nvSpPr>
      <xdr:spPr>
        <a:xfrm>
          <a:off x="10426700" y="131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102099</xdr:rowOff>
    </xdr:from>
    <xdr:ext cx="534377" cy="259045"/>
    <xdr:sp macro="" textlink="">
      <xdr:nvSpPr>
        <xdr:cNvPr id="427" name="普通建設事業費 （ うち新規整備　）該当値テキスト"/>
        <xdr:cNvSpPr txBox="1"/>
      </xdr:nvSpPr>
      <xdr:spPr>
        <a:xfrm>
          <a:off x="10528300" y="129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137458</xdr:rowOff>
    </xdr:from>
    <xdr:to>
      <xdr:col>50</xdr:col>
      <xdr:colOff>165100</xdr:colOff>
      <xdr:row>78</xdr:row>
      <xdr:rowOff>67608</xdr:rowOff>
    </xdr:to>
    <xdr:sp macro="" textlink="">
      <xdr:nvSpPr>
        <xdr:cNvPr id="428" name="楕円 427"/>
        <xdr:cNvSpPr/>
      </xdr:nvSpPr>
      <xdr:spPr>
        <a:xfrm>
          <a:off x="9588500" y="133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84135</xdr:rowOff>
    </xdr:from>
    <xdr:ext cx="534377" cy="259045"/>
    <xdr:sp macro="" textlink="">
      <xdr:nvSpPr>
        <xdr:cNvPr id="429" name="テキスト ボックス 428"/>
        <xdr:cNvSpPr txBox="1"/>
      </xdr:nvSpPr>
      <xdr:spPr>
        <a:xfrm>
          <a:off x="9372111" y="131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155994</xdr:rowOff>
    </xdr:from>
    <xdr:to>
      <xdr:col>46</xdr:col>
      <xdr:colOff>38100</xdr:colOff>
      <xdr:row>79</xdr:row>
      <xdr:rowOff>86144</xdr:rowOff>
    </xdr:to>
    <xdr:sp macro="" textlink="">
      <xdr:nvSpPr>
        <xdr:cNvPr id="430" name="楕円 429"/>
        <xdr:cNvSpPr/>
      </xdr:nvSpPr>
      <xdr:spPr>
        <a:xfrm>
          <a:off x="8699500" y="135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77271</xdr:rowOff>
    </xdr:from>
    <xdr:ext cx="378565" cy="259045"/>
    <xdr:sp macro="" textlink="">
      <xdr:nvSpPr>
        <xdr:cNvPr id="431" name="テキスト ボックス 430"/>
        <xdr:cNvSpPr txBox="1"/>
      </xdr:nvSpPr>
      <xdr:spPr>
        <a:xfrm>
          <a:off x="8561017" y="13621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123323</xdr:rowOff>
    </xdr:from>
    <xdr:to>
      <xdr:col>41</xdr:col>
      <xdr:colOff>101600</xdr:colOff>
      <xdr:row>79</xdr:row>
      <xdr:rowOff>53473</xdr:rowOff>
    </xdr:to>
    <xdr:sp macro="" textlink="">
      <xdr:nvSpPr>
        <xdr:cNvPr id="432" name="楕円 431"/>
        <xdr:cNvSpPr/>
      </xdr:nvSpPr>
      <xdr:spPr>
        <a:xfrm>
          <a:off x="7810500" y="134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44600</xdr:rowOff>
    </xdr:from>
    <xdr:ext cx="469744" cy="259045"/>
    <xdr:sp macro="" textlink="">
      <xdr:nvSpPr>
        <xdr:cNvPr id="433" name="テキスト ボックス 432"/>
        <xdr:cNvSpPr txBox="1"/>
      </xdr:nvSpPr>
      <xdr:spPr>
        <a:xfrm>
          <a:off x="7626428" y="1358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84176</xdr:rowOff>
    </xdr:from>
    <xdr:to>
      <xdr:col>36</xdr:col>
      <xdr:colOff>165100</xdr:colOff>
      <xdr:row>79</xdr:row>
      <xdr:rowOff>14326</xdr:rowOff>
    </xdr:to>
    <xdr:sp macro="" textlink="">
      <xdr:nvSpPr>
        <xdr:cNvPr id="434" name="楕円 433"/>
        <xdr:cNvSpPr/>
      </xdr:nvSpPr>
      <xdr:spPr>
        <a:xfrm>
          <a:off x="6921500" y="134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5453</xdr:rowOff>
    </xdr:from>
    <xdr:ext cx="469744" cy="259045"/>
    <xdr:sp macro="" textlink="">
      <xdr:nvSpPr>
        <xdr:cNvPr id="435" name="テキスト ボックス 434"/>
        <xdr:cNvSpPr txBox="1"/>
      </xdr:nvSpPr>
      <xdr:spPr>
        <a:xfrm>
          <a:off x="6737428" y="1355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56147</xdr:rowOff>
    </xdr:from>
    <xdr:to>
      <xdr:col>55</xdr:col>
      <xdr:colOff>0</xdr:colOff>
      <xdr:row>97</xdr:row>
      <xdr:rowOff>115436</xdr:rowOff>
    </xdr:to>
    <xdr:cxnSp macro="">
      <xdr:nvCxnSpPr>
        <xdr:cNvPr id="466" name="直線コネクタ 465"/>
        <xdr:cNvCxnSpPr/>
      </xdr:nvCxnSpPr>
      <xdr:spPr>
        <a:xfrm>
          <a:off x="9639300" y="16515347"/>
          <a:ext cx="838200" cy="23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133348</xdr:rowOff>
    </xdr:from>
    <xdr:to>
      <xdr:col>50</xdr:col>
      <xdr:colOff>114300</xdr:colOff>
      <xdr:row>96</xdr:row>
      <xdr:rowOff>56147</xdr:rowOff>
    </xdr:to>
    <xdr:cxnSp macro="">
      <xdr:nvCxnSpPr>
        <xdr:cNvPr id="469" name="直線コネクタ 468"/>
        <xdr:cNvCxnSpPr/>
      </xdr:nvCxnSpPr>
      <xdr:spPr>
        <a:xfrm>
          <a:off x="8750300" y="16249648"/>
          <a:ext cx="889000" cy="26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133348</xdr:rowOff>
    </xdr:from>
    <xdr:to>
      <xdr:col>45</xdr:col>
      <xdr:colOff>177800</xdr:colOff>
      <xdr:row>97</xdr:row>
      <xdr:rowOff>29727</xdr:rowOff>
    </xdr:to>
    <xdr:cxnSp macro="">
      <xdr:nvCxnSpPr>
        <xdr:cNvPr id="472" name="直線コネクタ 471"/>
        <xdr:cNvCxnSpPr/>
      </xdr:nvCxnSpPr>
      <xdr:spPr>
        <a:xfrm flipV="1">
          <a:off x="7861300" y="16249648"/>
          <a:ext cx="889000" cy="4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29727</xdr:rowOff>
    </xdr:from>
    <xdr:to>
      <xdr:col>41</xdr:col>
      <xdr:colOff>50800</xdr:colOff>
      <xdr:row>97</xdr:row>
      <xdr:rowOff>58319</xdr:rowOff>
    </xdr:to>
    <xdr:cxnSp macro="">
      <xdr:nvCxnSpPr>
        <xdr:cNvPr id="475" name="直線コネクタ 474"/>
        <xdr:cNvCxnSpPr/>
      </xdr:nvCxnSpPr>
      <xdr:spPr>
        <a:xfrm flipV="1">
          <a:off x="6972300" y="16660377"/>
          <a:ext cx="889000" cy="2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64636</xdr:rowOff>
    </xdr:from>
    <xdr:to>
      <xdr:col>55</xdr:col>
      <xdr:colOff>50800</xdr:colOff>
      <xdr:row>97</xdr:row>
      <xdr:rowOff>166236</xdr:rowOff>
    </xdr:to>
    <xdr:sp macro="" textlink="">
      <xdr:nvSpPr>
        <xdr:cNvPr id="485" name="楕円 484"/>
        <xdr:cNvSpPr/>
      </xdr:nvSpPr>
      <xdr:spPr>
        <a:xfrm>
          <a:off x="10426700" y="166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43063</xdr:rowOff>
    </xdr:from>
    <xdr:ext cx="534377" cy="259045"/>
    <xdr:sp macro="" textlink="">
      <xdr:nvSpPr>
        <xdr:cNvPr id="486" name="普通建設事業費 （ うち更新整備　）該当値テキスト"/>
        <xdr:cNvSpPr txBox="1"/>
      </xdr:nvSpPr>
      <xdr:spPr>
        <a:xfrm>
          <a:off x="10528300" y="1667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5347</xdr:rowOff>
    </xdr:from>
    <xdr:to>
      <xdr:col>50</xdr:col>
      <xdr:colOff>165100</xdr:colOff>
      <xdr:row>96</xdr:row>
      <xdr:rowOff>106947</xdr:rowOff>
    </xdr:to>
    <xdr:sp macro="" textlink="">
      <xdr:nvSpPr>
        <xdr:cNvPr id="487" name="楕円 486"/>
        <xdr:cNvSpPr/>
      </xdr:nvSpPr>
      <xdr:spPr>
        <a:xfrm>
          <a:off x="9588500" y="164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123474</xdr:rowOff>
    </xdr:from>
    <xdr:ext cx="534377" cy="259045"/>
    <xdr:sp macro="" textlink="">
      <xdr:nvSpPr>
        <xdr:cNvPr id="488" name="テキスト ボックス 487"/>
        <xdr:cNvSpPr txBox="1"/>
      </xdr:nvSpPr>
      <xdr:spPr>
        <a:xfrm>
          <a:off x="9372111" y="1623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82548</xdr:rowOff>
    </xdr:from>
    <xdr:to>
      <xdr:col>46</xdr:col>
      <xdr:colOff>38100</xdr:colOff>
      <xdr:row>95</xdr:row>
      <xdr:rowOff>12698</xdr:rowOff>
    </xdr:to>
    <xdr:sp macro="" textlink="">
      <xdr:nvSpPr>
        <xdr:cNvPr id="489" name="楕円 488"/>
        <xdr:cNvSpPr/>
      </xdr:nvSpPr>
      <xdr:spPr>
        <a:xfrm>
          <a:off x="8699500" y="161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29225</xdr:rowOff>
    </xdr:from>
    <xdr:ext cx="534377" cy="259045"/>
    <xdr:sp macro="" textlink="">
      <xdr:nvSpPr>
        <xdr:cNvPr id="490" name="テキスト ボックス 489"/>
        <xdr:cNvSpPr txBox="1"/>
      </xdr:nvSpPr>
      <xdr:spPr>
        <a:xfrm>
          <a:off x="8483111" y="1597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150377</xdr:rowOff>
    </xdr:from>
    <xdr:to>
      <xdr:col>41</xdr:col>
      <xdr:colOff>101600</xdr:colOff>
      <xdr:row>97</xdr:row>
      <xdr:rowOff>80527</xdr:rowOff>
    </xdr:to>
    <xdr:sp macro="" textlink="">
      <xdr:nvSpPr>
        <xdr:cNvPr id="491" name="楕円 490"/>
        <xdr:cNvSpPr/>
      </xdr:nvSpPr>
      <xdr:spPr>
        <a:xfrm>
          <a:off x="7810500" y="1660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71654</xdr:rowOff>
    </xdr:from>
    <xdr:ext cx="534377" cy="259045"/>
    <xdr:sp macro="" textlink="">
      <xdr:nvSpPr>
        <xdr:cNvPr id="492" name="テキスト ボックス 491"/>
        <xdr:cNvSpPr txBox="1"/>
      </xdr:nvSpPr>
      <xdr:spPr>
        <a:xfrm>
          <a:off x="7594111" y="1670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7519</xdr:rowOff>
    </xdr:from>
    <xdr:to>
      <xdr:col>36</xdr:col>
      <xdr:colOff>165100</xdr:colOff>
      <xdr:row>97</xdr:row>
      <xdr:rowOff>109119</xdr:rowOff>
    </xdr:to>
    <xdr:sp macro="" textlink="">
      <xdr:nvSpPr>
        <xdr:cNvPr id="493" name="楕円 492"/>
        <xdr:cNvSpPr/>
      </xdr:nvSpPr>
      <xdr:spPr>
        <a:xfrm>
          <a:off x="69215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100246</xdr:rowOff>
    </xdr:from>
    <xdr:ext cx="534377" cy="259045"/>
    <xdr:sp macro="" textlink="">
      <xdr:nvSpPr>
        <xdr:cNvPr id="494" name="テキスト ボックス 493"/>
        <xdr:cNvSpPr txBox="1"/>
      </xdr:nvSpPr>
      <xdr:spPr>
        <a:xfrm>
          <a:off x="6705111" y="1673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124064</xdr:rowOff>
    </xdr:from>
    <xdr:to>
      <xdr:col>85</xdr:col>
      <xdr:colOff>127000</xdr:colOff>
      <xdr:row>38</xdr:row>
      <xdr:rowOff>138968</xdr:rowOff>
    </xdr:to>
    <xdr:cxnSp macro="">
      <xdr:nvCxnSpPr>
        <xdr:cNvPr id="521" name="直線コネクタ 520"/>
        <xdr:cNvCxnSpPr/>
      </xdr:nvCxnSpPr>
      <xdr:spPr>
        <a:xfrm flipV="1">
          <a:off x="15481300" y="6639164"/>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132339</xdr:rowOff>
    </xdr:from>
    <xdr:to>
      <xdr:col>81</xdr:col>
      <xdr:colOff>50800</xdr:colOff>
      <xdr:row>38</xdr:row>
      <xdr:rowOff>138968</xdr:rowOff>
    </xdr:to>
    <xdr:cxnSp macro="">
      <xdr:nvCxnSpPr>
        <xdr:cNvPr id="524" name="直線コネクタ 523"/>
        <xdr:cNvCxnSpPr/>
      </xdr:nvCxnSpPr>
      <xdr:spPr>
        <a:xfrm>
          <a:off x="14592300" y="6647439"/>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129825</xdr:rowOff>
    </xdr:from>
    <xdr:to>
      <xdr:col>76</xdr:col>
      <xdr:colOff>114300</xdr:colOff>
      <xdr:row>38</xdr:row>
      <xdr:rowOff>132339</xdr:rowOff>
    </xdr:to>
    <xdr:cxnSp macro="">
      <xdr:nvCxnSpPr>
        <xdr:cNvPr id="527" name="直線コネクタ 526"/>
        <xdr:cNvCxnSpPr/>
      </xdr:nvCxnSpPr>
      <xdr:spPr>
        <a:xfrm>
          <a:off x="13703300" y="664492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129825</xdr:rowOff>
    </xdr:from>
    <xdr:to>
      <xdr:col>71</xdr:col>
      <xdr:colOff>177800</xdr:colOff>
      <xdr:row>38</xdr:row>
      <xdr:rowOff>137917</xdr:rowOff>
    </xdr:to>
    <xdr:cxnSp macro="">
      <xdr:nvCxnSpPr>
        <xdr:cNvPr id="530" name="直線コネクタ 529"/>
        <xdr:cNvCxnSpPr/>
      </xdr:nvCxnSpPr>
      <xdr:spPr>
        <a:xfrm flipV="1">
          <a:off x="12814300" y="6644925"/>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73264</xdr:rowOff>
    </xdr:from>
    <xdr:to>
      <xdr:col>85</xdr:col>
      <xdr:colOff>177800</xdr:colOff>
      <xdr:row>39</xdr:row>
      <xdr:rowOff>3414</xdr:rowOff>
    </xdr:to>
    <xdr:sp macro="" textlink="">
      <xdr:nvSpPr>
        <xdr:cNvPr id="540" name="楕円 539"/>
        <xdr:cNvSpPr/>
      </xdr:nvSpPr>
      <xdr:spPr>
        <a:xfrm>
          <a:off x="16268700" y="6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88168</xdr:rowOff>
    </xdr:from>
    <xdr:to>
      <xdr:col>81</xdr:col>
      <xdr:colOff>101600</xdr:colOff>
      <xdr:row>39</xdr:row>
      <xdr:rowOff>18318</xdr:rowOff>
    </xdr:to>
    <xdr:sp macro="" textlink="">
      <xdr:nvSpPr>
        <xdr:cNvPr id="542" name="楕円 541"/>
        <xdr:cNvSpPr/>
      </xdr:nvSpPr>
      <xdr:spPr>
        <a:xfrm>
          <a:off x="15430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9445</xdr:rowOff>
    </xdr:from>
    <xdr:ext cx="313932" cy="259045"/>
    <xdr:sp macro="" textlink="">
      <xdr:nvSpPr>
        <xdr:cNvPr id="543" name="テキスト ボックス 542"/>
        <xdr:cNvSpPr txBox="1"/>
      </xdr:nvSpPr>
      <xdr:spPr>
        <a:xfrm>
          <a:off x="15324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81539</xdr:rowOff>
    </xdr:from>
    <xdr:to>
      <xdr:col>76</xdr:col>
      <xdr:colOff>165100</xdr:colOff>
      <xdr:row>39</xdr:row>
      <xdr:rowOff>11689</xdr:rowOff>
    </xdr:to>
    <xdr:sp macro="" textlink="">
      <xdr:nvSpPr>
        <xdr:cNvPr id="544" name="楕円 543"/>
        <xdr:cNvSpPr/>
      </xdr:nvSpPr>
      <xdr:spPr>
        <a:xfrm>
          <a:off x="14541500" y="65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2816</xdr:rowOff>
    </xdr:from>
    <xdr:ext cx="378565" cy="259045"/>
    <xdr:sp macro="" textlink="">
      <xdr:nvSpPr>
        <xdr:cNvPr id="545" name="テキスト ボックス 544"/>
        <xdr:cNvSpPr txBox="1"/>
      </xdr:nvSpPr>
      <xdr:spPr>
        <a:xfrm>
          <a:off x="14403017" y="668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79025</xdr:rowOff>
    </xdr:from>
    <xdr:to>
      <xdr:col>72</xdr:col>
      <xdr:colOff>38100</xdr:colOff>
      <xdr:row>39</xdr:row>
      <xdr:rowOff>9175</xdr:rowOff>
    </xdr:to>
    <xdr:sp macro="" textlink="">
      <xdr:nvSpPr>
        <xdr:cNvPr id="546" name="楕円 545"/>
        <xdr:cNvSpPr/>
      </xdr:nvSpPr>
      <xdr:spPr>
        <a:xfrm>
          <a:off x="13652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302</xdr:rowOff>
    </xdr:from>
    <xdr:ext cx="378565" cy="259045"/>
    <xdr:sp macro="" textlink="">
      <xdr:nvSpPr>
        <xdr:cNvPr id="547" name="テキスト ボックス 546"/>
        <xdr:cNvSpPr txBox="1"/>
      </xdr:nvSpPr>
      <xdr:spPr>
        <a:xfrm>
          <a:off x="13514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87117</xdr:rowOff>
    </xdr:from>
    <xdr:to>
      <xdr:col>67</xdr:col>
      <xdr:colOff>101600</xdr:colOff>
      <xdr:row>39</xdr:row>
      <xdr:rowOff>17267</xdr:rowOff>
    </xdr:to>
    <xdr:sp macro="" textlink="">
      <xdr:nvSpPr>
        <xdr:cNvPr id="548" name="楕円 547"/>
        <xdr:cNvSpPr/>
      </xdr:nvSpPr>
      <xdr:spPr>
        <a:xfrm>
          <a:off x="12763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8394</xdr:rowOff>
    </xdr:from>
    <xdr:ext cx="313932" cy="259045"/>
    <xdr:sp macro="" textlink="">
      <xdr:nvSpPr>
        <xdr:cNvPr id="549" name="テキスト ボックス 548"/>
        <xdr:cNvSpPr txBox="1"/>
      </xdr:nvSpPr>
      <xdr:spPr>
        <a:xfrm>
          <a:off x="12657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19177</xdr:rowOff>
    </xdr:from>
    <xdr:to>
      <xdr:col>85</xdr:col>
      <xdr:colOff>127000</xdr:colOff>
      <xdr:row>77</xdr:row>
      <xdr:rowOff>25819</xdr:rowOff>
    </xdr:to>
    <xdr:cxnSp macro="">
      <xdr:nvCxnSpPr>
        <xdr:cNvPr id="627" name="直線コネクタ 626"/>
        <xdr:cNvCxnSpPr/>
      </xdr:nvCxnSpPr>
      <xdr:spPr>
        <a:xfrm flipV="1">
          <a:off x="15481300" y="13220827"/>
          <a:ext cx="8382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16002</xdr:rowOff>
    </xdr:from>
    <xdr:to>
      <xdr:col>81</xdr:col>
      <xdr:colOff>50800</xdr:colOff>
      <xdr:row>77</xdr:row>
      <xdr:rowOff>25819</xdr:rowOff>
    </xdr:to>
    <xdr:cxnSp macro="">
      <xdr:nvCxnSpPr>
        <xdr:cNvPr id="630" name="直線コネクタ 629"/>
        <xdr:cNvCxnSpPr/>
      </xdr:nvCxnSpPr>
      <xdr:spPr>
        <a:xfrm>
          <a:off x="14592300" y="13217652"/>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16002</xdr:rowOff>
    </xdr:from>
    <xdr:to>
      <xdr:col>76</xdr:col>
      <xdr:colOff>114300</xdr:colOff>
      <xdr:row>77</xdr:row>
      <xdr:rowOff>18644</xdr:rowOff>
    </xdr:to>
    <xdr:cxnSp macro="">
      <xdr:nvCxnSpPr>
        <xdr:cNvPr id="633" name="直線コネクタ 632"/>
        <xdr:cNvCxnSpPr/>
      </xdr:nvCxnSpPr>
      <xdr:spPr>
        <a:xfrm flipV="1">
          <a:off x="13703300" y="13217652"/>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17259</xdr:rowOff>
    </xdr:from>
    <xdr:to>
      <xdr:col>71</xdr:col>
      <xdr:colOff>177800</xdr:colOff>
      <xdr:row>77</xdr:row>
      <xdr:rowOff>18644</xdr:rowOff>
    </xdr:to>
    <xdr:cxnSp macro="">
      <xdr:nvCxnSpPr>
        <xdr:cNvPr id="636" name="直線コネクタ 635"/>
        <xdr:cNvCxnSpPr/>
      </xdr:nvCxnSpPr>
      <xdr:spPr>
        <a:xfrm>
          <a:off x="12814300" y="13218909"/>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139827</xdr:rowOff>
    </xdr:from>
    <xdr:to>
      <xdr:col>85</xdr:col>
      <xdr:colOff>177800</xdr:colOff>
      <xdr:row>77</xdr:row>
      <xdr:rowOff>69977</xdr:rowOff>
    </xdr:to>
    <xdr:sp macro="" textlink="">
      <xdr:nvSpPr>
        <xdr:cNvPr id="646" name="楕円 645"/>
        <xdr:cNvSpPr/>
      </xdr:nvSpPr>
      <xdr:spPr>
        <a:xfrm>
          <a:off x="16268700" y="131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118254</xdr:rowOff>
    </xdr:from>
    <xdr:ext cx="534377" cy="259045"/>
    <xdr:sp macro="" textlink="">
      <xdr:nvSpPr>
        <xdr:cNvPr id="647" name="公債費該当値テキスト"/>
        <xdr:cNvSpPr txBox="1"/>
      </xdr:nvSpPr>
      <xdr:spPr>
        <a:xfrm>
          <a:off x="16370300" y="1314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146469</xdr:rowOff>
    </xdr:from>
    <xdr:to>
      <xdr:col>81</xdr:col>
      <xdr:colOff>101600</xdr:colOff>
      <xdr:row>77</xdr:row>
      <xdr:rowOff>76619</xdr:rowOff>
    </xdr:to>
    <xdr:sp macro="" textlink="">
      <xdr:nvSpPr>
        <xdr:cNvPr id="648" name="楕円 647"/>
        <xdr:cNvSpPr/>
      </xdr:nvSpPr>
      <xdr:spPr>
        <a:xfrm>
          <a:off x="15430500" y="131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67746</xdr:rowOff>
    </xdr:from>
    <xdr:ext cx="534377" cy="259045"/>
    <xdr:sp macro="" textlink="">
      <xdr:nvSpPr>
        <xdr:cNvPr id="649" name="テキスト ボックス 648"/>
        <xdr:cNvSpPr txBox="1"/>
      </xdr:nvSpPr>
      <xdr:spPr>
        <a:xfrm>
          <a:off x="15214111" y="132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136652</xdr:rowOff>
    </xdr:from>
    <xdr:to>
      <xdr:col>76</xdr:col>
      <xdr:colOff>165100</xdr:colOff>
      <xdr:row>77</xdr:row>
      <xdr:rowOff>66802</xdr:rowOff>
    </xdr:to>
    <xdr:sp macro="" textlink="">
      <xdr:nvSpPr>
        <xdr:cNvPr id="650" name="楕円 649"/>
        <xdr:cNvSpPr/>
      </xdr:nvSpPr>
      <xdr:spPr>
        <a:xfrm>
          <a:off x="14541500" y="131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57929</xdr:rowOff>
    </xdr:from>
    <xdr:ext cx="534377" cy="259045"/>
    <xdr:sp macro="" textlink="">
      <xdr:nvSpPr>
        <xdr:cNvPr id="651" name="テキスト ボックス 650"/>
        <xdr:cNvSpPr txBox="1"/>
      </xdr:nvSpPr>
      <xdr:spPr>
        <a:xfrm>
          <a:off x="14325111" y="132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139294</xdr:rowOff>
    </xdr:from>
    <xdr:to>
      <xdr:col>72</xdr:col>
      <xdr:colOff>38100</xdr:colOff>
      <xdr:row>77</xdr:row>
      <xdr:rowOff>69444</xdr:rowOff>
    </xdr:to>
    <xdr:sp macro="" textlink="">
      <xdr:nvSpPr>
        <xdr:cNvPr id="652" name="楕円 651"/>
        <xdr:cNvSpPr/>
      </xdr:nvSpPr>
      <xdr:spPr>
        <a:xfrm>
          <a:off x="13652500" y="131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60571</xdr:rowOff>
    </xdr:from>
    <xdr:ext cx="534377" cy="259045"/>
    <xdr:sp macro="" textlink="">
      <xdr:nvSpPr>
        <xdr:cNvPr id="653" name="テキスト ボックス 652"/>
        <xdr:cNvSpPr txBox="1"/>
      </xdr:nvSpPr>
      <xdr:spPr>
        <a:xfrm>
          <a:off x="13436111" y="1326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137909</xdr:rowOff>
    </xdr:from>
    <xdr:to>
      <xdr:col>67</xdr:col>
      <xdr:colOff>101600</xdr:colOff>
      <xdr:row>77</xdr:row>
      <xdr:rowOff>68059</xdr:rowOff>
    </xdr:to>
    <xdr:sp macro="" textlink="">
      <xdr:nvSpPr>
        <xdr:cNvPr id="654" name="楕円 653"/>
        <xdr:cNvSpPr/>
      </xdr:nvSpPr>
      <xdr:spPr>
        <a:xfrm>
          <a:off x="12763500" y="1316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59186</xdr:rowOff>
    </xdr:from>
    <xdr:ext cx="534377" cy="259045"/>
    <xdr:sp macro="" textlink="">
      <xdr:nvSpPr>
        <xdr:cNvPr id="655" name="テキスト ボックス 654"/>
        <xdr:cNvSpPr txBox="1"/>
      </xdr:nvSpPr>
      <xdr:spPr>
        <a:xfrm>
          <a:off x="12547111" y="1326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158583</xdr:rowOff>
    </xdr:from>
    <xdr:to>
      <xdr:col>85</xdr:col>
      <xdr:colOff>127000</xdr:colOff>
      <xdr:row>98</xdr:row>
      <xdr:rowOff>9590</xdr:rowOff>
    </xdr:to>
    <xdr:cxnSp macro="">
      <xdr:nvCxnSpPr>
        <xdr:cNvPr id="682" name="直線コネクタ 681"/>
        <xdr:cNvCxnSpPr/>
      </xdr:nvCxnSpPr>
      <xdr:spPr>
        <a:xfrm flipV="1">
          <a:off x="15481300" y="16789233"/>
          <a:ext cx="8382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126588</xdr:rowOff>
    </xdr:from>
    <xdr:to>
      <xdr:col>81</xdr:col>
      <xdr:colOff>50800</xdr:colOff>
      <xdr:row>98</xdr:row>
      <xdr:rowOff>9590</xdr:rowOff>
    </xdr:to>
    <xdr:cxnSp macro="">
      <xdr:nvCxnSpPr>
        <xdr:cNvPr id="685" name="直線コネクタ 684"/>
        <xdr:cNvCxnSpPr/>
      </xdr:nvCxnSpPr>
      <xdr:spPr>
        <a:xfrm>
          <a:off x="14592300" y="16757238"/>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126588</xdr:rowOff>
    </xdr:from>
    <xdr:to>
      <xdr:col>76</xdr:col>
      <xdr:colOff>114300</xdr:colOff>
      <xdr:row>98</xdr:row>
      <xdr:rowOff>31417</xdr:rowOff>
    </xdr:to>
    <xdr:cxnSp macro="">
      <xdr:nvCxnSpPr>
        <xdr:cNvPr id="688" name="直線コネクタ 687"/>
        <xdr:cNvCxnSpPr/>
      </xdr:nvCxnSpPr>
      <xdr:spPr>
        <a:xfrm flipV="1">
          <a:off x="13703300" y="16757238"/>
          <a:ext cx="889000" cy="7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26498</xdr:rowOff>
    </xdr:from>
    <xdr:to>
      <xdr:col>71</xdr:col>
      <xdr:colOff>177800</xdr:colOff>
      <xdr:row>98</xdr:row>
      <xdr:rowOff>31417</xdr:rowOff>
    </xdr:to>
    <xdr:cxnSp macro="">
      <xdr:nvCxnSpPr>
        <xdr:cNvPr id="691" name="直線コネクタ 690"/>
        <xdr:cNvCxnSpPr/>
      </xdr:nvCxnSpPr>
      <xdr:spPr>
        <a:xfrm>
          <a:off x="12814300" y="16828598"/>
          <a:ext cx="8890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107783</xdr:rowOff>
    </xdr:from>
    <xdr:to>
      <xdr:col>85</xdr:col>
      <xdr:colOff>177800</xdr:colOff>
      <xdr:row>98</xdr:row>
      <xdr:rowOff>37933</xdr:rowOff>
    </xdr:to>
    <xdr:sp macro="" textlink="">
      <xdr:nvSpPr>
        <xdr:cNvPr id="701" name="楕円 700"/>
        <xdr:cNvSpPr/>
      </xdr:nvSpPr>
      <xdr:spPr>
        <a:xfrm>
          <a:off x="16268700" y="1673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86210</xdr:rowOff>
    </xdr:from>
    <xdr:ext cx="534377" cy="259045"/>
    <xdr:sp macro="" textlink="">
      <xdr:nvSpPr>
        <xdr:cNvPr id="702" name="積立金該当値テキスト"/>
        <xdr:cNvSpPr txBox="1"/>
      </xdr:nvSpPr>
      <xdr:spPr>
        <a:xfrm>
          <a:off x="16370300" y="1671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130240</xdr:rowOff>
    </xdr:from>
    <xdr:to>
      <xdr:col>81</xdr:col>
      <xdr:colOff>101600</xdr:colOff>
      <xdr:row>98</xdr:row>
      <xdr:rowOff>60390</xdr:rowOff>
    </xdr:to>
    <xdr:sp macro="" textlink="">
      <xdr:nvSpPr>
        <xdr:cNvPr id="703" name="楕円 702"/>
        <xdr:cNvSpPr/>
      </xdr:nvSpPr>
      <xdr:spPr>
        <a:xfrm>
          <a:off x="15430500" y="167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51517</xdr:rowOff>
    </xdr:from>
    <xdr:ext cx="534377" cy="259045"/>
    <xdr:sp macro="" textlink="">
      <xdr:nvSpPr>
        <xdr:cNvPr id="704" name="テキスト ボックス 703"/>
        <xdr:cNvSpPr txBox="1"/>
      </xdr:nvSpPr>
      <xdr:spPr>
        <a:xfrm>
          <a:off x="15214111" y="168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75788</xdr:rowOff>
    </xdr:from>
    <xdr:to>
      <xdr:col>76</xdr:col>
      <xdr:colOff>165100</xdr:colOff>
      <xdr:row>98</xdr:row>
      <xdr:rowOff>5938</xdr:rowOff>
    </xdr:to>
    <xdr:sp macro="" textlink="">
      <xdr:nvSpPr>
        <xdr:cNvPr id="705" name="楕円 704"/>
        <xdr:cNvSpPr/>
      </xdr:nvSpPr>
      <xdr:spPr>
        <a:xfrm>
          <a:off x="14541500" y="167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168515</xdr:rowOff>
    </xdr:from>
    <xdr:ext cx="534377" cy="259045"/>
    <xdr:sp macro="" textlink="">
      <xdr:nvSpPr>
        <xdr:cNvPr id="706" name="テキスト ボックス 705"/>
        <xdr:cNvSpPr txBox="1"/>
      </xdr:nvSpPr>
      <xdr:spPr>
        <a:xfrm>
          <a:off x="14325111" y="167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152067</xdr:rowOff>
    </xdr:from>
    <xdr:to>
      <xdr:col>72</xdr:col>
      <xdr:colOff>38100</xdr:colOff>
      <xdr:row>98</xdr:row>
      <xdr:rowOff>82217</xdr:rowOff>
    </xdr:to>
    <xdr:sp macro="" textlink="">
      <xdr:nvSpPr>
        <xdr:cNvPr id="707" name="楕円 706"/>
        <xdr:cNvSpPr/>
      </xdr:nvSpPr>
      <xdr:spPr>
        <a:xfrm>
          <a:off x="13652500" y="167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73344</xdr:rowOff>
    </xdr:from>
    <xdr:ext cx="534377" cy="259045"/>
    <xdr:sp macro="" textlink="">
      <xdr:nvSpPr>
        <xdr:cNvPr id="708" name="テキスト ボックス 707"/>
        <xdr:cNvSpPr txBox="1"/>
      </xdr:nvSpPr>
      <xdr:spPr>
        <a:xfrm>
          <a:off x="13436111" y="1687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147148</xdr:rowOff>
    </xdr:from>
    <xdr:to>
      <xdr:col>67</xdr:col>
      <xdr:colOff>101600</xdr:colOff>
      <xdr:row>98</xdr:row>
      <xdr:rowOff>77298</xdr:rowOff>
    </xdr:to>
    <xdr:sp macro="" textlink="">
      <xdr:nvSpPr>
        <xdr:cNvPr id="709" name="楕円 708"/>
        <xdr:cNvSpPr/>
      </xdr:nvSpPr>
      <xdr:spPr>
        <a:xfrm>
          <a:off x="12763500" y="1677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93825</xdr:rowOff>
    </xdr:from>
    <xdr:ext cx="534377" cy="259045"/>
    <xdr:sp macro="" textlink="">
      <xdr:nvSpPr>
        <xdr:cNvPr id="710" name="テキスト ボックス 709"/>
        <xdr:cNvSpPr txBox="1"/>
      </xdr:nvSpPr>
      <xdr:spPr>
        <a:xfrm>
          <a:off x="12547111" y="165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31750</xdr:rowOff>
    </xdr:from>
    <xdr:to>
      <xdr:col>116</xdr:col>
      <xdr:colOff>63500</xdr:colOff>
      <xdr:row>39</xdr:row>
      <xdr:rowOff>32766</xdr:rowOff>
    </xdr:to>
    <xdr:cxnSp macro="">
      <xdr:nvCxnSpPr>
        <xdr:cNvPr id="739" name="直線コネクタ 738"/>
        <xdr:cNvCxnSpPr/>
      </xdr:nvCxnSpPr>
      <xdr:spPr>
        <a:xfrm flipV="1">
          <a:off x="21323300" y="6718300"/>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32766</xdr:rowOff>
    </xdr:from>
    <xdr:to>
      <xdr:col>111</xdr:col>
      <xdr:colOff>177800</xdr:colOff>
      <xdr:row>39</xdr:row>
      <xdr:rowOff>36195</xdr:rowOff>
    </xdr:to>
    <xdr:cxnSp macro="">
      <xdr:nvCxnSpPr>
        <xdr:cNvPr id="742" name="直線コネクタ 741"/>
        <xdr:cNvCxnSpPr/>
      </xdr:nvCxnSpPr>
      <xdr:spPr>
        <a:xfrm flipV="1">
          <a:off x="20434300" y="67193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36195</xdr:rowOff>
    </xdr:from>
    <xdr:to>
      <xdr:col>107</xdr:col>
      <xdr:colOff>50800</xdr:colOff>
      <xdr:row>39</xdr:row>
      <xdr:rowOff>37211</xdr:rowOff>
    </xdr:to>
    <xdr:cxnSp macro="">
      <xdr:nvCxnSpPr>
        <xdr:cNvPr id="745" name="直線コネクタ 744"/>
        <xdr:cNvCxnSpPr/>
      </xdr:nvCxnSpPr>
      <xdr:spPr>
        <a:xfrm flipV="1">
          <a:off x="19545300" y="6722745"/>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165227</xdr:rowOff>
    </xdr:from>
    <xdr:to>
      <xdr:col>102</xdr:col>
      <xdr:colOff>114300</xdr:colOff>
      <xdr:row>39</xdr:row>
      <xdr:rowOff>37211</xdr:rowOff>
    </xdr:to>
    <xdr:cxnSp macro="">
      <xdr:nvCxnSpPr>
        <xdr:cNvPr id="748" name="直線コネクタ 747"/>
        <xdr:cNvCxnSpPr/>
      </xdr:nvCxnSpPr>
      <xdr:spPr>
        <a:xfrm>
          <a:off x="18656300" y="6508877"/>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152400</xdr:rowOff>
    </xdr:from>
    <xdr:to>
      <xdr:col>116</xdr:col>
      <xdr:colOff>114300</xdr:colOff>
      <xdr:row>39</xdr:row>
      <xdr:rowOff>82550</xdr:rowOff>
    </xdr:to>
    <xdr:sp macro="" textlink="">
      <xdr:nvSpPr>
        <xdr:cNvPr id="758" name="楕円 757"/>
        <xdr:cNvSpPr/>
      </xdr:nvSpPr>
      <xdr:spPr>
        <a:xfrm>
          <a:off x="221107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378565" cy="259045"/>
    <xdr:sp macro="" textlink="">
      <xdr:nvSpPr>
        <xdr:cNvPr id="759" name="投資及び出資金該当値テキスト"/>
        <xdr:cNvSpPr txBox="1"/>
      </xdr:nvSpPr>
      <xdr:spPr>
        <a:xfrm>
          <a:off x="22212300"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153416</xdr:rowOff>
    </xdr:from>
    <xdr:to>
      <xdr:col>112</xdr:col>
      <xdr:colOff>38100</xdr:colOff>
      <xdr:row>39</xdr:row>
      <xdr:rowOff>83566</xdr:rowOff>
    </xdr:to>
    <xdr:sp macro="" textlink="">
      <xdr:nvSpPr>
        <xdr:cNvPr id="760" name="楕円 759"/>
        <xdr:cNvSpPr/>
      </xdr:nvSpPr>
      <xdr:spPr>
        <a:xfrm>
          <a:off x="21272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74693</xdr:rowOff>
    </xdr:from>
    <xdr:ext cx="313932" cy="259045"/>
    <xdr:sp macro="" textlink="">
      <xdr:nvSpPr>
        <xdr:cNvPr id="761" name="テキスト ボックス 760"/>
        <xdr:cNvSpPr txBox="1"/>
      </xdr:nvSpPr>
      <xdr:spPr>
        <a:xfrm>
          <a:off x="21166333" y="6761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156845</xdr:rowOff>
    </xdr:from>
    <xdr:to>
      <xdr:col>107</xdr:col>
      <xdr:colOff>101600</xdr:colOff>
      <xdr:row>39</xdr:row>
      <xdr:rowOff>86995</xdr:rowOff>
    </xdr:to>
    <xdr:sp macro="" textlink="">
      <xdr:nvSpPr>
        <xdr:cNvPr id="762" name="楕円 761"/>
        <xdr:cNvSpPr/>
      </xdr:nvSpPr>
      <xdr:spPr>
        <a:xfrm>
          <a:off x="20383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78122</xdr:rowOff>
    </xdr:from>
    <xdr:ext cx="313932" cy="259045"/>
    <xdr:sp macro="" textlink="">
      <xdr:nvSpPr>
        <xdr:cNvPr id="763" name="テキスト ボックス 762"/>
        <xdr:cNvSpPr txBox="1"/>
      </xdr:nvSpPr>
      <xdr:spPr>
        <a:xfrm>
          <a:off x="20277333" y="6764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157861</xdr:rowOff>
    </xdr:from>
    <xdr:to>
      <xdr:col>102</xdr:col>
      <xdr:colOff>165100</xdr:colOff>
      <xdr:row>39</xdr:row>
      <xdr:rowOff>88011</xdr:rowOff>
    </xdr:to>
    <xdr:sp macro="" textlink="">
      <xdr:nvSpPr>
        <xdr:cNvPr id="764" name="楕円 763"/>
        <xdr:cNvSpPr/>
      </xdr:nvSpPr>
      <xdr:spPr>
        <a:xfrm>
          <a:off x="19494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79138</xdr:rowOff>
    </xdr:from>
    <xdr:ext cx="313932" cy="259045"/>
    <xdr:sp macro="" textlink="">
      <xdr:nvSpPr>
        <xdr:cNvPr id="765" name="テキスト ボックス 764"/>
        <xdr:cNvSpPr txBox="1"/>
      </xdr:nvSpPr>
      <xdr:spPr>
        <a:xfrm>
          <a:off x="19388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114427</xdr:rowOff>
    </xdr:from>
    <xdr:to>
      <xdr:col>98</xdr:col>
      <xdr:colOff>38100</xdr:colOff>
      <xdr:row>38</xdr:row>
      <xdr:rowOff>44577</xdr:rowOff>
    </xdr:to>
    <xdr:sp macro="" textlink="">
      <xdr:nvSpPr>
        <xdr:cNvPr id="766" name="楕円 765"/>
        <xdr:cNvSpPr/>
      </xdr:nvSpPr>
      <xdr:spPr>
        <a:xfrm>
          <a:off x="18605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61104</xdr:rowOff>
    </xdr:from>
    <xdr:ext cx="469744" cy="259045"/>
    <xdr:sp macro="" textlink="">
      <xdr:nvSpPr>
        <xdr:cNvPr id="767" name="テキスト ボックス 766"/>
        <xdr:cNvSpPr txBox="1"/>
      </xdr:nvSpPr>
      <xdr:spPr>
        <a:xfrm>
          <a:off x="18421428" y="62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15532</xdr:rowOff>
    </xdr:from>
    <xdr:to>
      <xdr:col>116</xdr:col>
      <xdr:colOff>63500</xdr:colOff>
      <xdr:row>59</xdr:row>
      <xdr:rowOff>24981</xdr:rowOff>
    </xdr:to>
    <xdr:cxnSp macro="">
      <xdr:nvCxnSpPr>
        <xdr:cNvPr id="796" name="直線コネクタ 795"/>
        <xdr:cNvCxnSpPr/>
      </xdr:nvCxnSpPr>
      <xdr:spPr>
        <a:xfrm flipV="1">
          <a:off x="21323300" y="10131082"/>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24791</xdr:rowOff>
    </xdr:from>
    <xdr:to>
      <xdr:col>111</xdr:col>
      <xdr:colOff>177800</xdr:colOff>
      <xdr:row>59</xdr:row>
      <xdr:rowOff>24981</xdr:rowOff>
    </xdr:to>
    <xdr:cxnSp macro="">
      <xdr:nvCxnSpPr>
        <xdr:cNvPr id="799" name="直線コネクタ 798"/>
        <xdr:cNvCxnSpPr/>
      </xdr:nvCxnSpPr>
      <xdr:spPr>
        <a:xfrm>
          <a:off x="20434300" y="1014034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24638</xdr:rowOff>
    </xdr:from>
    <xdr:to>
      <xdr:col>107</xdr:col>
      <xdr:colOff>50800</xdr:colOff>
      <xdr:row>59</xdr:row>
      <xdr:rowOff>24791</xdr:rowOff>
    </xdr:to>
    <xdr:cxnSp macro="">
      <xdr:nvCxnSpPr>
        <xdr:cNvPr id="802" name="直線コネクタ 801"/>
        <xdr:cNvCxnSpPr/>
      </xdr:nvCxnSpPr>
      <xdr:spPr>
        <a:xfrm>
          <a:off x="19545300" y="1014018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24333</xdr:rowOff>
    </xdr:from>
    <xdr:to>
      <xdr:col>102</xdr:col>
      <xdr:colOff>114300</xdr:colOff>
      <xdr:row>59</xdr:row>
      <xdr:rowOff>24638</xdr:rowOff>
    </xdr:to>
    <xdr:cxnSp macro="">
      <xdr:nvCxnSpPr>
        <xdr:cNvPr id="805" name="直線コネクタ 804"/>
        <xdr:cNvCxnSpPr/>
      </xdr:nvCxnSpPr>
      <xdr:spPr>
        <a:xfrm>
          <a:off x="18656300" y="1013988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136182</xdr:rowOff>
    </xdr:from>
    <xdr:to>
      <xdr:col>116</xdr:col>
      <xdr:colOff>114300</xdr:colOff>
      <xdr:row>59</xdr:row>
      <xdr:rowOff>66332</xdr:rowOff>
    </xdr:to>
    <xdr:sp macro="" textlink="">
      <xdr:nvSpPr>
        <xdr:cNvPr id="815" name="楕円 814"/>
        <xdr:cNvSpPr/>
      </xdr:nvSpPr>
      <xdr:spPr>
        <a:xfrm>
          <a:off x="22110700" y="100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378565" cy="259045"/>
    <xdr:sp macro="" textlink="">
      <xdr:nvSpPr>
        <xdr:cNvPr id="816" name="貸付金該当値テキスト"/>
        <xdr:cNvSpPr txBox="1"/>
      </xdr:nvSpPr>
      <xdr:spPr>
        <a:xfrm>
          <a:off x="22212300" y="10005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145631</xdr:rowOff>
    </xdr:from>
    <xdr:to>
      <xdr:col>112</xdr:col>
      <xdr:colOff>38100</xdr:colOff>
      <xdr:row>59</xdr:row>
      <xdr:rowOff>75781</xdr:rowOff>
    </xdr:to>
    <xdr:sp macro="" textlink="">
      <xdr:nvSpPr>
        <xdr:cNvPr id="817" name="楕円 816"/>
        <xdr:cNvSpPr/>
      </xdr:nvSpPr>
      <xdr:spPr>
        <a:xfrm>
          <a:off x="21272500" y="100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66908</xdr:rowOff>
    </xdr:from>
    <xdr:ext cx="378565" cy="259045"/>
    <xdr:sp macro="" textlink="">
      <xdr:nvSpPr>
        <xdr:cNvPr id="818" name="テキスト ボックス 817"/>
        <xdr:cNvSpPr txBox="1"/>
      </xdr:nvSpPr>
      <xdr:spPr>
        <a:xfrm>
          <a:off x="21134017" y="1018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145441</xdr:rowOff>
    </xdr:from>
    <xdr:to>
      <xdr:col>107</xdr:col>
      <xdr:colOff>101600</xdr:colOff>
      <xdr:row>59</xdr:row>
      <xdr:rowOff>75591</xdr:rowOff>
    </xdr:to>
    <xdr:sp macro="" textlink="">
      <xdr:nvSpPr>
        <xdr:cNvPr id="819" name="楕円 818"/>
        <xdr:cNvSpPr/>
      </xdr:nvSpPr>
      <xdr:spPr>
        <a:xfrm>
          <a:off x="20383500" y="100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66718</xdr:rowOff>
    </xdr:from>
    <xdr:ext cx="378565" cy="259045"/>
    <xdr:sp macro="" textlink="">
      <xdr:nvSpPr>
        <xdr:cNvPr id="820" name="テキスト ボックス 819"/>
        <xdr:cNvSpPr txBox="1"/>
      </xdr:nvSpPr>
      <xdr:spPr>
        <a:xfrm>
          <a:off x="20245017" y="1018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145288</xdr:rowOff>
    </xdr:from>
    <xdr:to>
      <xdr:col>102</xdr:col>
      <xdr:colOff>165100</xdr:colOff>
      <xdr:row>59</xdr:row>
      <xdr:rowOff>75438</xdr:rowOff>
    </xdr:to>
    <xdr:sp macro="" textlink="">
      <xdr:nvSpPr>
        <xdr:cNvPr id="821" name="楕円 820"/>
        <xdr:cNvSpPr/>
      </xdr:nvSpPr>
      <xdr:spPr>
        <a:xfrm>
          <a:off x="19494500" y="100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66565</xdr:rowOff>
    </xdr:from>
    <xdr:ext cx="378565" cy="259045"/>
    <xdr:sp macro="" textlink="">
      <xdr:nvSpPr>
        <xdr:cNvPr id="822" name="テキスト ボックス 821"/>
        <xdr:cNvSpPr txBox="1"/>
      </xdr:nvSpPr>
      <xdr:spPr>
        <a:xfrm>
          <a:off x="19356017" y="1018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144983</xdr:rowOff>
    </xdr:from>
    <xdr:to>
      <xdr:col>98</xdr:col>
      <xdr:colOff>38100</xdr:colOff>
      <xdr:row>59</xdr:row>
      <xdr:rowOff>75133</xdr:rowOff>
    </xdr:to>
    <xdr:sp macro="" textlink="">
      <xdr:nvSpPr>
        <xdr:cNvPr id="823" name="楕円 822"/>
        <xdr:cNvSpPr/>
      </xdr:nvSpPr>
      <xdr:spPr>
        <a:xfrm>
          <a:off x="18605500" y="100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66260</xdr:rowOff>
    </xdr:from>
    <xdr:ext cx="378565" cy="259045"/>
    <xdr:sp macro="" textlink="">
      <xdr:nvSpPr>
        <xdr:cNvPr id="824" name="テキスト ボックス 823"/>
        <xdr:cNvSpPr txBox="1"/>
      </xdr:nvSpPr>
      <xdr:spPr>
        <a:xfrm>
          <a:off x="18467017" y="1018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92348</xdr:rowOff>
    </xdr:from>
    <xdr:to>
      <xdr:col>116</xdr:col>
      <xdr:colOff>63500</xdr:colOff>
      <xdr:row>76</xdr:row>
      <xdr:rowOff>136271</xdr:rowOff>
    </xdr:to>
    <xdr:cxnSp macro="">
      <xdr:nvCxnSpPr>
        <xdr:cNvPr id="856" name="直線コネクタ 855"/>
        <xdr:cNvCxnSpPr/>
      </xdr:nvCxnSpPr>
      <xdr:spPr>
        <a:xfrm flipV="1">
          <a:off x="21323300" y="13122548"/>
          <a:ext cx="8382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133104</xdr:rowOff>
    </xdr:from>
    <xdr:to>
      <xdr:col>111</xdr:col>
      <xdr:colOff>177800</xdr:colOff>
      <xdr:row>76</xdr:row>
      <xdr:rowOff>136271</xdr:rowOff>
    </xdr:to>
    <xdr:cxnSp macro="">
      <xdr:nvCxnSpPr>
        <xdr:cNvPr id="859" name="直線コネクタ 858"/>
        <xdr:cNvCxnSpPr/>
      </xdr:nvCxnSpPr>
      <xdr:spPr>
        <a:xfrm>
          <a:off x="20434300" y="13163304"/>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133104</xdr:rowOff>
    </xdr:from>
    <xdr:to>
      <xdr:col>107</xdr:col>
      <xdr:colOff>50800</xdr:colOff>
      <xdr:row>76</xdr:row>
      <xdr:rowOff>137218</xdr:rowOff>
    </xdr:to>
    <xdr:cxnSp macro="">
      <xdr:nvCxnSpPr>
        <xdr:cNvPr id="862" name="直線コネクタ 861"/>
        <xdr:cNvCxnSpPr/>
      </xdr:nvCxnSpPr>
      <xdr:spPr>
        <a:xfrm flipV="1">
          <a:off x="19545300" y="1316330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137218</xdr:rowOff>
    </xdr:from>
    <xdr:to>
      <xdr:col>102</xdr:col>
      <xdr:colOff>114300</xdr:colOff>
      <xdr:row>77</xdr:row>
      <xdr:rowOff>13807</xdr:rowOff>
    </xdr:to>
    <xdr:cxnSp macro="">
      <xdr:nvCxnSpPr>
        <xdr:cNvPr id="865" name="直線コネクタ 864"/>
        <xdr:cNvCxnSpPr/>
      </xdr:nvCxnSpPr>
      <xdr:spPr>
        <a:xfrm flipV="1">
          <a:off x="18656300" y="13167418"/>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41548</xdr:rowOff>
    </xdr:from>
    <xdr:to>
      <xdr:col>116</xdr:col>
      <xdr:colOff>114300</xdr:colOff>
      <xdr:row>76</xdr:row>
      <xdr:rowOff>143148</xdr:rowOff>
    </xdr:to>
    <xdr:sp macro="" textlink="">
      <xdr:nvSpPr>
        <xdr:cNvPr id="875" name="楕円 874"/>
        <xdr:cNvSpPr/>
      </xdr:nvSpPr>
      <xdr:spPr>
        <a:xfrm>
          <a:off x="22110700" y="130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19975</xdr:rowOff>
    </xdr:from>
    <xdr:ext cx="534377" cy="259045"/>
    <xdr:sp macro="" textlink="">
      <xdr:nvSpPr>
        <xdr:cNvPr id="876" name="繰出金該当値テキスト"/>
        <xdr:cNvSpPr txBox="1"/>
      </xdr:nvSpPr>
      <xdr:spPr>
        <a:xfrm>
          <a:off x="22212300" y="1305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85471</xdr:rowOff>
    </xdr:from>
    <xdr:to>
      <xdr:col>112</xdr:col>
      <xdr:colOff>38100</xdr:colOff>
      <xdr:row>77</xdr:row>
      <xdr:rowOff>15621</xdr:rowOff>
    </xdr:to>
    <xdr:sp macro="" textlink="">
      <xdr:nvSpPr>
        <xdr:cNvPr id="877" name="楕円 876"/>
        <xdr:cNvSpPr/>
      </xdr:nvSpPr>
      <xdr:spPr>
        <a:xfrm>
          <a:off x="21272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6748</xdr:rowOff>
    </xdr:from>
    <xdr:ext cx="534377" cy="259045"/>
    <xdr:sp macro="" textlink="">
      <xdr:nvSpPr>
        <xdr:cNvPr id="878" name="テキスト ボックス 877"/>
        <xdr:cNvSpPr txBox="1"/>
      </xdr:nvSpPr>
      <xdr:spPr>
        <a:xfrm>
          <a:off x="21056111" y="132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82304</xdr:rowOff>
    </xdr:from>
    <xdr:to>
      <xdr:col>107</xdr:col>
      <xdr:colOff>101600</xdr:colOff>
      <xdr:row>77</xdr:row>
      <xdr:rowOff>12454</xdr:rowOff>
    </xdr:to>
    <xdr:sp macro="" textlink="">
      <xdr:nvSpPr>
        <xdr:cNvPr id="879" name="楕円 878"/>
        <xdr:cNvSpPr/>
      </xdr:nvSpPr>
      <xdr:spPr>
        <a:xfrm>
          <a:off x="20383500" y="131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3581</xdr:rowOff>
    </xdr:from>
    <xdr:ext cx="534377" cy="259045"/>
    <xdr:sp macro="" textlink="">
      <xdr:nvSpPr>
        <xdr:cNvPr id="880" name="テキスト ボックス 879"/>
        <xdr:cNvSpPr txBox="1"/>
      </xdr:nvSpPr>
      <xdr:spPr>
        <a:xfrm>
          <a:off x="20167111" y="1320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86418</xdr:rowOff>
    </xdr:from>
    <xdr:to>
      <xdr:col>102</xdr:col>
      <xdr:colOff>165100</xdr:colOff>
      <xdr:row>77</xdr:row>
      <xdr:rowOff>16568</xdr:rowOff>
    </xdr:to>
    <xdr:sp macro="" textlink="">
      <xdr:nvSpPr>
        <xdr:cNvPr id="881" name="楕円 880"/>
        <xdr:cNvSpPr/>
      </xdr:nvSpPr>
      <xdr:spPr>
        <a:xfrm>
          <a:off x="19494500" y="13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7695</xdr:rowOff>
    </xdr:from>
    <xdr:ext cx="534377" cy="259045"/>
    <xdr:sp macro="" textlink="">
      <xdr:nvSpPr>
        <xdr:cNvPr id="882" name="テキスト ボックス 881"/>
        <xdr:cNvSpPr txBox="1"/>
      </xdr:nvSpPr>
      <xdr:spPr>
        <a:xfrm>
          <a:off x="19278111" y="132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134457</xdr:rowOff>
    </xdr:from>
    <xdr:to>
      <xdr:col>98</xdr:col>
      <xdr:colOff>38100</xdr:colOff>
      <xdr:row>77</xdr:row>
      <xdr:rowOff>64607</xdr:rowOff>
    </xdr:to>
    <xdr:sp macro="" textlink="">
      <xdr:nvSpPr>
        <xdr:cNvPr id="883" name="楕円 882"/>
        <xdr:cNvSpPr/>
      </xdr:nvSpPr>
      <xdr:spPr>
        <a:xfrm>
          <a:off x="18605500" y="131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55734</xdr:rowOff>
    </xdr:from>
    <xdr:ext cx="534377" cy="259045"/>
    <xdr:sp macro="" textlink="">
      <xdr:nvSpPr>
        <xdr:cNvPr id="884" name="テキスト ボックス 883"/>
        <xdr:cNvSpPr txBox="1"/>
      </xdr:nvSpPr>
      <xdr:spPr>
        <a:xfrm>
          <a:off x="18389111" y="132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歳出決算総額は、住民一人当たり</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426,584</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円となっている。</a:t>
          </a:r>
          <a:endParaRPr lang="ja-JP" altLang="ja-JP" sz="1050">
            <a:effectLst/>
            <a:latin typeface="ＭＳ 明朝" panose="02020609040205080304" pitchFamily="17" charset="-128"/>
            <a:ea typeface="ＭＳ 明朝" panose="02020609040205080304" pitchFamily="17" charset="-128"/>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人件費は、住民一人当たり</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46,614</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円となっており、類似団体の平均より低い水準を維持している。これは職員数を抑制してきた一方、人口が増加していることによるものである。</a:t>
          </a:r>
          <a:endParaRPr lang="ja-JP" altLang="ja-JP" sz="1050">
            <a:effectLst/>
            <a:latin typeface="ＭＳ 明朝" panose="02020609040205080304" pitchFamily="17" charset="-128"/>
            <a:ea typeface="ＭＳ 明朝" panose="02020609040205080304" pitchFamily="17" charset="-128"/>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扶助費は、住民一人当たり</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127,373</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円で、前年度から</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8,945</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円増加した。主な要因として、</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エネルギー・食料品価格等物価高騰緊急支援給付金事業が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393,750</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千円皆増、障害児通所支援事業が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128,189</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千円、私立保育所・管外保育所保育委託事業が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107,135</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千円、自立支援給付事業が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76,599</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千円、子ども医療費支給事業が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67,617</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千円それぞれ増額となったことが挙げられる。</a:t>
          </a:r>
          <a:endParaRPr lang="ja-JP" altLang="ja-JP" sz="1050">
            <a:effectLst/>
            <a:latin typeface="ＭＳ 明朝" panose="02020609040205080304" pitchFamily="17" charset="-128"/>
            <a:ea typeface="ＭＳ 明朝" panose="02020609040205080304" pitchFamily="17" charset="-128"/>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物件費は、住民一人当たり</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55,595</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円で、前年度から</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4,488</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円減少した。主な要因として、</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物価高騰対策こども若者応援事業が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176,157</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千円、津屋崎公民館解体事業が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56,453</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千円それぞれ皆減、新型コロナウイルスワクチン接種事業が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134,936</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千円、農村地域防災減災事業が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27,628</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千円それぞれ減額となったことが挙げられる。</a:t>
          </a:r>
          <a:endParaRPr lang="ja-JP" altLang="ja-JP" sz="1050">
            <a:effectLst/>
            <a:latin typeface="ＭＳ 明朝" panose="02020609040205080304" pitchFamily="17" charset="-128"/>
            <a:ea typeface="ＭＳ 明朝" panose="02020609040205080304" pitchFamily="17" charset="-128"/>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普通建設事業費は、住民一人当たり</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56,498</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円で、前年度から</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5,490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円減少した。主な要因として、</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古墳公園史跡等購入事業が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1,072,572</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千円皆減、福間中学校整備改修事業が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1,094,719</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千円、福間小学校整備改修事業が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267,293</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千円、小中学校トイレ洋式化事業が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68,732</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千円、庁舎改修事業が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64,025</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千円、福間南小学校整備改修事業が</a:t>
          </a:r>
          <a:r>
            <a:rPr lang="en-US" altLang="ja-JP" sz="1050" b="0" i="0" baseline="0">
              <a:solidFill>
                <a:schemeClr val="dk1"/>
              </a:solidFill>
              <a:effectLst/>
              <a:latin typeface="ＭＳ 明朝" panose="02020609040205080304" pitchFamily="17" charset="-128"/>
              <a:ea typeface="ＭＳ 明朝" panose="02020609040205080304" pitchFamily="17" charset="-128"/>
              <a:cs typeface="+mn-cs"/>
            </a:rPr>
            <a:t>60,322</a:t>
          </a:r>
          <a:r>
            <a:rPr lang="ja-JP" altLang="ja-JP" sz="1050" b="0" i="0" baseline="0">
              <a:solidFill>
                <a:schemeClr val="dk1"/>
              </a:solidFill>
              <a:effectLst/>
              <a:latin typeface="ＭＳ 明朝" panose="02020609040205080304" pitchFamily="17" charset="-128"/>
              <a:ea typeface="ＭＳ 明朝" panose="02020609040205080304" pitchFamily="17" charset="-128"/>
              <a:cs typeface="+mn-cs"/>
            </a:rPr>
            <a:t>千円それぞれ減額となったことが挙げられる。</a:t>
          </a:r>
          <a:endParaRPr lang="ja-JP" altLang="ja-JP" sz="1050">
            <a:effectLst/>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68,793
68,200
52.76
29,978,376
29,345,963
550,231
15,027,103
18,257,766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171247</xdr:rowOff>
    </xdr:from>
    <xdr:to>
      <xdr:col>24</xdr:col>
      <xdr:colOff>63500</xdr:colOff>
      <xdr:row>36</xdr:row>
      <xdr:rowOff>7112</xdr:rowOff>
    </xdr:to>
    <xdr:cxnSp macro="">
      <xdr:nvCxnSpPr>
        <xdr:cNvPr id="59" name="直線コネクタ 58"/>
        <xdr:cNvCxnSpPr/>
      </xdr:nvCxnSpPr>
      <xdr:spPr>
        <a:xfrm flipV="1">
          <a:off x="3797300" y="6171997"/>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7112</xdr:rowOff>
    </xdr:from>
    <xdr:to>
      <xdr:col>19</xdr:col>
      <xdr:colOff>177800</xdr:colOff>
      <xdr:row>36</xdr:row>
      <xdr:rowOff>28601</xdr:rowOff>
    </xdr:to>
    <xdr:cxnSp macro="">
      <xdr:nvCxnSpPr>
        <xdr:cNvPr id="62" name="直線コネクタ 61"/>
        <xdr:cNvCxnSpPr/>
      </xdr:nvCxnSpPr>
      <xdr:spPr>
        <a:xfrm flipV="1">
          <a:off x="2908300" y="6179312"/>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107696</xdr:rowOff>
    </xdr:from>
    <xdr:to>
      <xdr:col>15</xdr:col>
      <xdr:colOff>50800</xdr:colOff>
      <xdr:row>36</xdr:row>
      <xdr:rowOff>28601</xdr:rowOff>
    </xdr:to>
    <xdr:cxnSp macro="">
      <xdr:nvCxnSpPr>
        <xdr:cNvPr id="65" name="直線コネクタ 64"/>
        <xdr:cNvCxnSpPr/>
      </xdr:nvCxnSpPr>
      <xdr:spPr>
        <a:xfrm>
          <a:off x="2019300" y="6108446"/>
          <a:ext cx="8890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107696</xdr:rowOff>
    </xdr:from>
    <xdr:to>
      <xdr:col>10</xdr:col>
      <xdr:colOff>114300</xdr:colOff>
      <xdr:row>35</xdr:row>
      <xdr:rowOff>115469</xdr:rowOff>
    </xdr:to>
    <xdr:cxnSp macro="">
      <xdr:nvCxnSpPr>
        <xdr:cNvPr id="68" name="直線コネクタ 67"/>
        <xdr:cNvCxnSpPr/>
      </xdr:nvCxnSpPr>
      <xdr:spPr>
        <a:xfrm flipV="1">
          <a:off x="1130300" y="610844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120447</xdr:rowOff>
    </xdr:from>
    <xdr:to>
      <xdr:col>24</xdr:col>
      <xdr:colOff>114300</xdr:colOff>
      <xdr:row>36</xdr:row>
      <xdr:rowOff>50597</xdr:rowOff>
    </xdr:to>
    <xdr:sp macro="" textlink="">
      <xdr:nvSpPr>
        <xdr:cNvPr id="78" name="楕円 77"/>
        <xdr:cNvSpPr/>
      </xdr:nvSpPr>
      <xdr:spPr>
        <a:xfrm>
          <a:off x="4584700" y="61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98874</xdr:rowOff>
    </xdr:from>
    <xdr:ext cx="469744" cy="259045"/>
    <xdr:sp macro="" textlink="">
      <xdr:nvSpPr>
        <xdr:cNvPr id="79" name="議会費該当値テキスト"/>
        <xdr:cNvSpPr txBox="1"/>
      </xdr:nvSpPr>
      <xdr:spPr>
        <a:xfrm>
          <a:off x="4686300"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127762</xdr:rowOff>
    </xdr:from>
    <xdr:to>
      <xdr:col>20</xdr:col>
      <xdr:colOff>38100</xdr:colOff>
      <xdr:row>36</xdr:row>
      <xdr:rowOff>57912</xdr:rowOff>
    </xdr:to>
    <xdr:sp macro="" textlink="">
      <xdr:nvSpPr>
        <xdr:cNvPr id="80" name="楕円 79"/>
        <xdr:cNvSpPr/>
      </xdr:nvSpPr>
      <xdr:spPr>
        <a:xfrm>
          <a:off x="3746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49039</xdr:rowOff>
    </xdr:from>
    <xdr:ext cx="469744" cy="259045"/>
    <xdr:sp macro="" textlink="">
      <xdr:nvSpPr>
        <xdr:cNvPr id="81" name="テキスト ボックス 80"/>
        <xdr:cNvSpPr txBox="1"/>
      </xdr:nvSpPr>
      <xdr:spPr>
        <a:xfrm>
          <a:off x="3562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149251</xdr:rowOff>
    </xdr:from>
    <xdr:to>
      <xdr:col>15</xdr:col>
      <xdr:colOff>101600</xdr:colOff>
      <xdr:row>36</xdr:row>
      <xdr:rowOff>79401</xdr:rowOff>
    </xdr:to>
    <xdr:sp macro="" textlink="">
      <xdr:nvSpPr>
        <xdr:cNvPr id="82" name="楕円 81"/>
        <xdr:cNvSpPr/>
      </xdr:nvSpPr>
      <xdr:spPr>
        <a:xfrm>
          <a:off x="2857500" y="61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70528</xdr:rowOff>
    </xdr:from>
    <xdr:ext cx="469744" cy="259045"/>
    <xdr:sp macro="" textlink="">
      <xdr:nvSpPr>
        <xdr:cNvPr id="83" name="テキスト ボックス 82"/>
        <xdr:cNvSpPr txBox="1"/>
      </xdr:nvSpPr>
      <xdr:spPr>
        <a:xfrm>
          <a:off x="2673428" y="62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56896</xdr:rowOff>
    </xdr:from>
    <xdr:to>
      <xdr:col>10</xdr:col>
      <xdr:colOff>165100</xdr:colOff>
      <xdr:row>35</xdr:row>
      <xdr:rowOff>158496</xdr:rowOff>
    </xdr:to>
    <xdr:sp macro="" textlink="">
      <xdr:nvSpPr>
        <xdr:cNvPr id="84" name="楕円 83"/>
        <xdr:cNvSpPr/>
      </xdr:nvSpPr>
      <xdr:spPr>
        <a:xfrm>
          <a:off x="1968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149623</xdr:rowOff>
    </xdr:from>
    <xdr:ext cx="469744" cy="259045"/>
    <xdr:sp macro="" textlink="">
      <xdr:nvSpPr>
        <xdr:cNvPr id="85" name="テキスト ボックス 84"/>
        <xdr:cNvSpPr txBox="1"/>
      </xdr:nvSpPr>
      <xdr:spPr>
        <a:xfrm>
          <a:off x="1784428"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64669</xdr:rowOff>
    </xdr:from>
    <xdr:to>
      <xdr:col>6</xdr:col>
      <xdr:colOff>38100</xdr:colOff>
      <xdr:row>35</xdr:row>
      <xdr:rowOff>166269</xdr:rowOff>
    </xdr:to>
    <xdr:sp macro="" textlink="">
      <xdr:nvSpPr>
        <xdr:cNvPr id="86" name="楕円 85"/>
        <xdr:cNvSpPr/>
      </xdr:nvSpPr>
      <xdr:spPr>
        <a:xfrm>
          <a:off x="1079500" y="60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157396</xdr:rowOff>
    </xdr:from>
    <xdr:ext cx="469744" cy="259045"/>
    <xdr:sp macro="" textlink="">
      <xdr:nvSpPr>
        <xdr:cNvPr id="87" name="テキスト ボックス 86"/>
        <xdr:cNvSpPr txBox="1"/>
      </xdr:nvSpPr>
      <xdr:spPr>
        <a:xfrm>
          <a:off x="895428" y="61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160343</xdr:rowOff>
    </xdr:from>
    <xdr:to>
      <xdr:col>24</xdr:col>
      <xdr:colOff>63500</xdr:colOff>
      <xdr:row>56</xdr:row>
      <xdr:rowOff>169220</xdr:rowOff>
    </xdr:to>
    <xdr:cxnSp macro="">
      <xdr:nvCxnSpPr>
        <xdr:cNvPr id="116" name="直線コネクタ 115"/>
        <xdr:cNvCxnSpPr/>
      </xdr:nvCxnSpPr>
      <xdr:spPr>
        <a:xfrm>
          <a:off x="3797300" y="9761543"/>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160343</xdr:rowOff>
    </xdr:from>
    <xdr:to>
      <xdr:col>19</xdr:col>
      <xdr:colOff>177800</xdr:colOff>
      <xdr:row>57</xdr:row>
      <xdr:rowOff>39443</xdr:rowOff>
    </xdr:to>
    <xdr:cxnSp macro="">
      <xdr:nvCxnSpPr>
        <xdr:cNvPr id="119" name="直線コネクタ 118"/>
        <xdr:cNvCxnSpPr/>
      </xdr:nvCxnSpPr>
      <xdr:spPr>
        <a:xfrm flipV="1">
          <a:off x="2908300" y="9761543"/>
          <a:ext cx="889000" cy="5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11616</xdr:rowOff>
    </xdr:from>
    <xdr:to>
      <xdr:col>15</xdr:col>
      <xdr:colOff>50800</xdr:colOff>
      <xdr:row>57</xdr:row>
      <xdr:rowOff>39443</xdr:rowOff>
    </xdr:to>
    <xdr:cxnSp macro="">
      <xdr:nvCxnSpPr>
        <xdr:cNvPr id="122" name="直線コネクタ 121"/>
        <xdr:cNvCxnSpPr/>
      </xdr:nvCxnSpPr>
      <xdr:spPr>
        <a:xfrm>
          <a:off x="2019300" y="9098466"/>
          <a:ext cx="889000" cy="7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11616</xdr:rowOff>
    </xdr:from>
    <xdr:to>
      <xdr:col>10</xdr:col>
      <xdr:colOff>114300</xdr:colOff>
      <xdr:row>57</xdr:row>
      <xdr:rowOff>78077</xdr:rowOff>
    </xdr:to>
    <xdr:cxnSp macro="">
      <xdr:nvCxnSpPr>
        <xdr:cNvPr id="125" name="直線コネクタ 124"/>
        <xdr:cNvCxnSpPr/>
      </xdr:nvCxnSpPr>
      <xdr:spPr>
        <a:xfrm flipV="1">
          <a:off x="1130300" y="9098466"/>
          <a:ext cx="889000" cy="75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118420</xdr:rowOff>
    </xdr:from>
    <xdr:to>
      <xdr:col>24</xdr:col>
      <xdr:colOff>114300</xdr:colOff>
      <xdr:row>57</xdr:row>
      <xdr:rowOff>48570</xdr:rowOff>
    </xdr:to>
    <xdr:sp macro="" textlink="">
      <xdr:nvSpPr>
        <xdr:cNvPr id="135" name="楕円 134"/>
        <xdr:cNvSpPr/>
      </xdr:nvSpPr>
      <xdr:spPr>
        <a:xfrm>
          <a:off x="4584700" y="97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96847</xdr:rowOff>
    </xdr:from>
    <xdr:ext cx="534377" cy="259045"/>
    <xdr:sp macro="" textlink="">
      <xdr:nvSpPr>
        <xdr:cNvPr id="136" name="総務費該当値テキスト"/>
        <xdr:cNvSpPr txBox="1"/>
      </xdr:nvSpPr>
      <xdr:spPr>
        <a:xfrm>
          <a:off x="4686300" y="969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109543</xdr:rowOff>
    </xdr:from>
    <xdr:to>
      <xdr:col>20</xdr:col>
      <xdr:colOff>38100</xdr:colOff>
      <xdr:row>57</xdr:row>
      <xdr:rowOff>39693</xdr:rowOff>
    </xdr:to>
    <xdr:sp macro="" textlink="">
      <xdr:nvSpPr>
        <xdr:cNvPr id="137" name="楕円 136"/>
        <xdr:cNvSpPr/>
      </xdr:nvSpPr>
      <xdr:spPr>
        <a:xfrm>
          <a:off x="3746500" y="97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30820</xdr:rowOff>
    </xdr:from>
    <xdr:ext cx="534377" cy="259045"/>
    <xdr:sp macro="" textlink="">
      <xdr:nvSpPr>
        <xdr:cNvPr id="138" name="テキスト ボックス 137"/>
        <xdr:cNvSpPr txBox="1"/>
      </xdr:nvSpPr>
      <xdr:spPr>
        <a:xfrm>
          <a:off x="3530111" y="980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160093</xdr:rowOff>
    </xdr:from>
    <xdr:to>
      <xdr:col>15</xdr:col>
      <xdr:colOff>101600</xdr:colOff>
      <xdr:row>57</xdr:row>
      <xdr:rowOff>90243</xdr:rowOff>
    </xdr:to>
    <xdr:sp macro="" textlink="">
      <xdr:nvSpPr>
        <xdr:cNvPr id="139" name="楕円 138"/>
        <xdr:cNvSpPr/>
      </xdr:nvSpPr>
      <xdr:spPr>
        <a:xfrm>
          <a:off x="2857500" y="976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81370</xdr:rowOff>
    </xdr:from>
    <xdr:ext cx="534377" cy="259045"/>
    <xdr:sp macro="" textlink="">
      <xdr:nvSpPr>
        <xdr:cNvPr id="140" name="テキスト ボックス 139"/>
        <xdr:cNvSpPr txBox="1"/>
      </xdr:nvSpPr>
      <xdr:spPr>
        <a:xfrm>
          <a:off x="2641111" y="98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132266</xdr:rowOff>
    </xdr:from>
    <xdr:to>
      <xdr:col>10</xdr:col>
      <xdr:colOff>165100</xdr:colOff>
      <xdr:row>53</xdr:row>
      <xdr:rowOff>62416</xdr:rowOff>
    </xdr:to>
    <xdr:sp macro="" textlink="">
      <xdr:nvSpPr>
        <xdr:cNvPr id="141" name="楕円 140"/>
        <xdr:cNvSpPr/>
      </xdr:nvSpPr>
      <xdr:spPr>
        <a:xfrm>
          <a:off x="1968500" y="90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53543</xdr:rowOff>
    </xdr:from>
    <xdr:ext cx="599010" cy="259045"/>
    <xdr:sp macro="" textlink="">
      <xdr:nvSpPr>
        <xdr:cNvPr id="142" name="テキスト ボックス 141"/>
        <xdr:cNvSpPr txBox="1"/>
      </xdr:nvSpPr>
      <xdr:spPr>
        <a:xfrm>
          <a:off x="1719795" y="914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27277</xdr:rowOff>
    </xdr:from>
    <xdr:to>
      <xdr:col>6</xdr:col>
      <xdr:colOff>38100</xdr:colOff>
      <xdr:row>57</xdr:row>
      <xdr:rowOff>128877</xdr:rowOff>
    </xdr:to>
    <xdr:sp macro="" textlink="">
      <xdr:nvSpPr>
        <xdr:cNvPr id="143" name="楕円 142"/>
        <xdr:cNvSpPr/>
      </xdr:nvSpPr>
      <xdr:spPr>
        <a:xfrm>
          <a:off x="1079500" y="979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120004</xdr:rowOff>
    </xdr:from>
    <xdr:ext cx="534377" cy="259045"/>
    <xdr:sp macro="" textlink="">
      <xdr:nvSpPr>
        <xdr:cNvPr id="144" name="テキスト ボックス 143"/>
        <xdr:cNvSpPr txBox="1"/>
      </xdr:nvSpPr>
      <xdr:spPr>
        <a:xfrm>
          <a:off x="863111" y="989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129451</xdr:rowOff>
    </xdr:from>
    <xdr:to>
      <xdr:col>24</xdr:col>
      <xdr:colOff>63500</xdr:colOff>
      <xdr:row>77</xdr:row>
      <xdr:rowOff>64767</xdr:rowOff>
    </xdr:to>
    <xdr:cxnSp macro="">
      <xdr:nvCxnSpPr>
        <xdr:cNvPr id="178" name="直線コネクタ 177"/>
        <xdr:cNvCxnSpPr/>
      </xdr:nvCxnSpPr>
      <xdr:spPr>
        <a:xfrm flipV="1">
          <a:off x="3797300" y="13159651"/>
          <a:ext cx="838200" cy="10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98113</xdr:rowOff>
    </xdr:from>
    <xdr:to>
      <xdr:col>19</xdr:col>
      <xdr:colOff>177800</xdr:colOff>
      <xdr:row>77</xdr:row>
      <xdr:rowOff>64767</xdr:rowOff>
    </xdr:to>
    <xdr:cxnSp macro="">
      <xdr:nvCxnSpPr>
        <xdr:cNvPr id="181" name="直線コネクタ 180"/>
        <xdr:cNvCxnSpPr/>
      </xdr:nvCxnSpPr>
      <xdr:spPr>
        <a:xfrm>
          <a:off x="2908300" y="13128313"/>
          <a:ext cx="889000" cy="13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98113</xdr:rowOff>
    </xdr:from>
    <xdr:to>
      <xdr:col>15</xdr:col>
      <xdr:colOff>50800</xdr:colOff>
      <xdr:row>77</xdr:row>
      <xdr:rowOff>156397</xdr:rowOff>
    </xdr:to>
    <xdr:cxnSp macro="">
      <xdr:nvCxnSpPr>
        <xdr:cNvPr id="184" name="直線コネクタ 183"/>
        <xdr:cNvCxnSpPr/>
      </xdr:nvCxnSpPr>
      <xdr:spPr>
        <a:xfrm flipV="1">
          <a:off x="2019300" y="13128313"/>
          <a:ext cx="889000" cy="2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156397</xdr:rowOff>
    </xdr:from>
    <xdr:to>
      <xdr:col>10</xdr:col>
      <xdr:colOff>114300</xdr:colOff>
      <xdr:row>78</xdr:row>
      <xdr:rowOff>84513</xdr:rowOff>
    </xdr:to>
    <xdr:cxnSp macro="">
      <xdr:nvCxnSpPr>
        <xdr:cNvPr id="187" name="直線コネクタ 186"/>
        <xdr:cNvCxnSpPr/>
      </xdr:nvCxnSpPr>
      <xdr:spPr>
        <a:xfrm flipV="1">
          <a:off x="1130300" y="13358047"/>
          <a:ext cx="889000" cy="9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78651</xdr:rowOff>
    </xdr:from>
    <xdr:to>
      <xdr:col>24</xdr:col>
      <xdr:colOff>114300</xdr:colOff>
      <xdr:row>77</xdr:row>
      <xdr:rowOff>8801</xdr:rowOff>
    </xdr:to>
    <xdr:sp macro="" textlink="">
      <xdr:nvSpPr>
        <xdr:cNvPr id="197" name="楕円 196"/>
        <xdr:cNvSpPr/>
      </xdr:nvSpPr>
      <xdr:spPr>
        <a:xfrm>
          <a:off x="4584700" y="131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57078</xdr:rowOff>
    </xdr:from>
    <xdr:ext cx="599010" cy="259045"/>
    <xdr:sp macro="" textlink="">
      <xdr:nvSpPr>
        <xdr:cNvPr id="198" name="民生費該当値テキスト"/>
        <xdr:cNvSpPr txBox="1"/>
      </xdr:nvSpPr>
      <xdr:spPr>
        <a:xfrm>
          <a:off x="4686300" y="1308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13967</xdr:rowOff>
    </xdr:from>
    <xdr:to>
      <xdr:col>20</xdr:col>
      <xdr:colOff>38100</xdr:colOff>
      <xdr:row>77</xdr:row>
      <xdr:rowOff>115567</xdr:rowOff>
    </xdr:to>
    <xdr:sp macro="" textlink="">
      <xdr:nvSpPr>
        <xdr:cNvPr id="199" name="楕円 198"/>
        <xdr:cNvSpPr/>
      </xdr:nvSpPr>
      <xdr:spPr>
        <a:xfrm>
          <a:off x="3746500" y="132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106694</xdr:rowOff>
    </xdr:from>
    <xdr:ext cx="599010" cy="259045"/>
    <xdr:sp macro="" textlink="">
      <xdr:nvSpPr>
        <xdr:cNvPr id="200" name="テキスト ボックス 199"/>
        <xdr:cNvSpPr txBox="1"/>
      </xdr:nvSpPr>
      <xdr:spPr>
        <a:xfrm>
          <a:off x="3497795" y="1330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47313</xdr:rowOff>
    </xdr:from>
    <xdr:to>
      <xdr:col>15</xdr:col>
      <xdr:colOff>101600</xdr:colOff>
      <xdr:row>76</xdr:row>
      <xdr:rowOff>148913</xdr:rowOff>
    </xdr:to>
    <xdr:sp macro="" textlink="">
      <xdr:nvSpPr>
        <xdr:cNvPr id="201" name="楕円 200"/>
        <xdr:cNvSpPr/>
      </xdr:nvSpPr>
      <xdr:spPr>
        <a:xfrm>
          <a:off x="2857500" y="1307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140040</xdr:rowOff>
    </xdr:from>
    <xdr:ext cx="599010" cy="259045"/>
    <xdr:sp macro="" textlink="">
      <xdr:nvSpPr>
        <xdr:cNvPr id="202" name="テキスト ボックス 201"/>
        <xdr:cNvSpPr txBox="1"/>
      </xdr:nvSpPr>
      <xdr:spPr>
        <a:xfrm>
          <a:off x="2608795" y="1317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105597</xdr:rowOff>
    </xdr:from>
    <xdr:to>
      <xdr:col>10</xdr:col>
      <xdr:colOff>165100</xdr:colOff>
      <xdr:row>78</xdr:row>
      <xdr:rowOff>35747</xdr:rowOff>
    </xdr:to>
    <xdr:sp macro="" textlink="">
      <xdr:nvSpPr>
        <xdr:cNvPr id="203" name="楕円 202"/>
        <xdr:cNvSpPr/>
      </xdr:nvSpPr>
      <xdr:spPr>
        <a:xfrm>
          <a:off x="1968500" y="1330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26874</xdr:rowOff>
    </xdr:from>
    <xdr:ext cx="599010" cy="259045"/>
    <xdr:sp macro="" textlink="">
      <xdr:nvSpPr>
        <xdr:cNvPr id="204" name="テキスト ボックス 203"/>
        <xdr:cNvSpPr txBox="1"/>
      </xdr:nvSpPr>
      <xdr:spPr>
        <a:xfrm>
          <a:off x="1719795" y="1339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33713</xdr:rowOff>
    </xdr:from>
    <xdr:to>
      <xdr:col>6</xdr:col>
      <xdr:colOff>38100</xdr:colOff>
      <xdr:row>78</xdr:row>
      <xdr:rowOff>135313</xdr:rowOff>
    </xdr:to>
    <xdr:sp macro="" textlink="">
      <xdr:nvSpPr>
        <xdr:cNvPr id="205" name="楕円 204"/>
        <xdr:cNvSpPr/>
      </xdr:nvSpPr>
      <xdr:spPr>
        <a:xfrm>
          <a:off x="1079500" y="134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126440</xdr:rowOff>
    </xdr:from>
    <xdr:ext cx="599010" cy="259045"/>
    <xdr:sp macro="" textlink="">
      <xdr:nvSpPr>
        <xdr:cNvPr id="206" name="テキスト ボックス 205"/>
        <xdr:cNvSpPr txBox="1"/>
      </xdr:nvSpPr>
      <xdr:spPr>
        <a:xfrm>
          <a:off x="830795" y="1349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36035</xdr:rowOff>
    </xdr:from>
    <xdr:to>
      <xdr:col>24</xdr:col>
      <xdr:colOff>63500</xdr:colOff>
      <xdr:row>99</xdr:row>
      <xdr:rowOff>47498</xdr:rowOff>
    </xdr:to>
    <xdr:cxnSp macro="">
      <xdr:nvCxnSpPr>
        <xdr:cNvPr id="238" name="直線コネクタ 237"/>
        <xdr:cNvCxnSpPr/>
      </xdr:nvCxnSpPr>
      <xdr:spPr>
        <a:xfrm flipV="1">
          <a:off x="3797300" y="17009585"/>
          <a:ext cx="8382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47498</xdr:rowOff>
    </xdr:from>
    <xdr:to>
      <xdr:col>19</xdr:col>
      <xdr:colOff>177800</xdr:colOff>
      <xdr:row>99</xdr:row>
      <xdr:rowOff>59418</xdr:rowOff>
    </xdr:to>
    <xdr:cxnSp macro="">
      <xdr:nvCxnSpPr>
        <xdr:cNvPr id="241" name="直線コネクタ 240"/>
        <xdr:cNvCxnSpPr/>
      </xdr:nvCxnSpPr>
      <xdr:spPr>
        <a:xfrm flipV="1">
          <a:off x="2908300" y="17021048"/>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59418</xdr:rowOff>
    </xdr:from>
    <xdr:to>
      <xdr:col>15</xdr:col>
      <xdr:colOff>50800</xdr:colOff>
      <xdr:row>99</xdr:row>
      <xdr:rowOff>98312</xdr:rowOff>
    </xdr:to>
    <xdr:cxnSp macro="">
      <xdr:nvCxnSpPr>
        <xdr:cNvPr id="244" name="直線コネクタ 243"/>
        <xdr:cNvCxnSpPr/>
      </xdr:nvCxnSpPr>
      <xdr:spPr>
        <a:xfrm flipV="1">
          <a:off x="2019300" y="17032968"/>
          <a:ext cx="8890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98312</xdr:rowOff>
    </xdr:from>
    <xdr:to>
      <xdr:col>10</xdr:col>
      <xdr:colOff>114300</xdr:colOff>
      <xdr:row>99</xdr:row>
      <xdr:rowOff>128521</xdr:rowOff>
    </xdr:to>
    <xdr:cxnSp macro="">
      <xdr:nvCxnSpPr>
        <xdr:cNvPr id="247" name="直線コネクタ 246"/>
        <xdr:cNvCxnSpPr/>
      </xdr:nvCxnSpPr>
      <xdr:spPr>
        <a:xfrm flipV="1">
          <a:off x="1130300" y="17071862"/>
          <a:ext cx="889000" cy="3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156685</xdr:rowOff>
    </xdr:from>
    <xdr:to>
      <xdr:col>24</xdr:col>
      <xdr:colOff>114300</xdr:colOff>
      <xdr:row>99</xdr:row>
      <xdr:rowOff>86835</xdr:rowOff>
    </xdr:to>
    <xdr:sp macro="" textlink="">
      <xdr:nvSpPr>
        <xdr:cNvPr id="257" name="楕円 256"/>
        <xdr:cNvSpPr/>
      </xdr:nvSpPr>
      <xdr:spPr>
        <a:xfrm>
          <a:off x="4584700" y="169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135112</xdr:rowOff>
    </xdr:from>
    <xdr:ext cx="534377" cy="259045"/>
    <xdr:sp macro="" textlink="">
      <xdr:nvSpPr>
        <xdr:cNvPr id="258" name="衛生費該当値テキスト"/>
        <xdr:cNvSpPr txBox="1"/>
      </xdr:nvSpPr>
      <xdr:spPr>
        <a:xfrm>
          <a:off x="4686300" y="1693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168148</xdr:rowOff>
    </xdr:from>
    <xdr:to>
      <xdr:col>20</xdr:col>
      <xdr:colOff>38100</xdr:colOff>
      <xdr:row>99</xdr:row>
      <xdr:rowOff>98298</xdr:rowOff>
    </xdr:to>
    <xdr:sp macro="" textlink="">
      <xdr:nvSpPr>
        <xdr:cNvPr id="259" name="楕円 258"/>
        <xdr:cNvSpPr/>
      </xdr:nvSpPr>
      <xdr:spPr>
        <a:xfrm>
          <a:off x="3746500" y="169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89425</xdr:rowOff>
    </xdr:from>
    <xdr:ext cx="534377" cy="259045"/>
    <xdr:sp macro="" textlink="">
      <xdr:nvSpPr>
        <xdr:cNvPr id="260" name="テキスト ボックス 259"/>
        <xdr:cNvSpPr txBox="1"/>
      </xdr:nvSpPr>
      <xdr:spPr>
        <a:xfrm>
          <a:off x="3530111" y="1706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8618</xdr:rowOff>
    </xdr:from>
    <xdr:to>
      <xdr:col>15</xdr:col>
      <xdr:colOff>101600</xdr:colOff>
      <xdr:row>99</xdr:row>
      <xdr:rowOff>110218</xdr:rowOff>
    </xdr:to>
    <xdr:sp macro="" textlink="">
      <xdr:nvSpPr>
        <xdr:cNvPr id="261" name="楕円 260"/>
        <xdr:cNvSpPr/>
      </xdr:nvSpPr>
      <xdr:spPr>
        <a:xfrm>
          <a:off x="2857500" y="169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101345</xdr:rowOff>
    </xdr:from>
    <xdr:ext cx="534377" cy="259045"/>
    <xdr:sp macro="" textlink="">
      <xdr:nvSpPr>
        <xdr:cNvPr id="262" name="テキスト ボックス 261"/>
        <xdr:cNvSpPr txBox="1"/>
      </xdr:nvSpPr>
      <xdr:spPr>
        <a:xfrm>
          <a:off x="2641111" y="1707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47512</xdr:rowOff>
    </xdr:from>
    <xdr:to>
      <xdr:col>10</xdr:col>
      <xdr:colOff>165100</xdr:colOff>
      <xdr:row>99</xdr:row>
      <xdr:rowOff>149112</xdr:rowOff>
    </xdr:to>
    <xdr:sp macro="" textlink="">
      <xdr:nvSpPr>
        <xdr:cNvPr id="263" name="楕円 262"/>
        <xdr:cNvSpPr/>
      </xdr:nvSpPr>
      <xdr:spPr>
        <a:xfrm>
          <a:off x="1968500" y="170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140239</xdr:rowOff>
    </xdr:from>
    <xdr:ext cx="534377" cy="259045"/>
    <xdr:sp macro="" textlink="">
      <xdr:nvSpPr>
        <xdr:cNvPr id="264" name="テキスト ボックス 263"/>
        <xdr:cNvSpPr txBox="1"/>
      </xdr:nvSpPr>
      <xdr:spPr>
        <a:xfrm>
          <a:off x="1752111" y="171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77721</xdr:rowOff>
    </xdr:from>
    <xdr:to>
      <xdr:col>6</xdr:col>
      <xdr:colOff>38100</xdr:colOff>
      <xdr:row>100</xdr:row>
      <xdr:rowOff>7871</xdr:rowOff>
    </xdr:to>
    <xdr:sp macro="" textlink="">
      <xdr:nvSpPr>
        <xdr:cNvPr id="265" name="楕円 264"/>
        <xdr:cNvSpPr/>
      </xdr:nvSpPr>
      <xdr:spPr>
        <a:xfrm>
          <a:off x="1079500" y="170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170448</xdr:rowOff>
    </xdr:from>
    <xdr:ext cx="534377" cy="259045"/>
    <xdr:sp macro="" textlink="">
      <xdr:nvSpPr>
        <xdr:cNvPr id="266" name="テキスト ボックス 265"/>
        <xdr:cNvSpPr txBox="1"/>
      </xdr:nvSpPr>
      <xdr:spPr>
        <a:xfrm>
          <a:off x="863111" y="1714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1206</xdr:rowOff>
    </xdr:from>
    <xdr:to>
      <xdr:col>55</xdr:col>
      <xdr:colOff>0</xdr:colOff>
      <xdr:row>58</xdr:row>
      <xdr:rowOff>20600</xdr:rowOff>
    </xdr:to>
    <xdr:cxnSp macro="">
      <xdr:nvCxnSpPr>
        <xdr:cNvPr id="354" name="直線コネクタ 353"/>
        <xdr:cNvCxnSpPr/>
      </xdr:nvCxnSpPr>
      <xdr:spPr>
        <a:xfrm>
          <a:off x="9639300" y="9945306"/>
          <a:ext cx="838200" cy="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5702</xdr:rowOff>
    </xdr:from>
    <xdr:to>
      <xdr:col>50</xdr:col>
      <xdr:colOff>114300</xdr:colOff>
      <xdr:row>58</xdr:row>
      <xdr:rowOff>1206</xdr:rowOff>
    </xdr:to>
    <xdr:cxnSp macro="">
      <xdr:nvCxnSpPr>
        <xdr:cNvPr id="357" name="直線コネクタ 356"/>
        <xdr:cNvCxnSpPr/>
      </xdr:nvCxnSpPr>
      <xdr:spPr>
        <a:xfrm>
          <a:off x="8750300" y="9435452"/>
          <a:ext cx="889000" cy="50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5702</xdr:rowOff>
    </xdr:from>
    <xdr:to>
      <xdr:col>45</xdr:col>
      <xdr:colOff>177800</xdr:colOff>
      <xdr:row>57</xdr:row>
      <xdr:rowOff>123698</xdr:rowOff>
    </xdr:to>
    <xdr:cxnSp macro="">
      <xdr:nvCxnSpPr>
        <xdr:cNvPr id="360" name="直線コネクタ 359"/>
        <xdr:cNvCxnSpPr/>
      </xdr:nvCxnSpPr>
      <xdr:spPr>
        <a:xfrm flipV="1">
          <a:off x="7861300" y="9435452"/>
          <a:ext cx="889000" cy="46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123698</xdr:rowOff>
    </xdr:from>
    <xdr:to>
      <xdr:col>41</xdr:col>
      <xdr:colOff>50800</xdr:colOff>
      <xdr:row>58</xdr:row>
      <xdr:rowOff>39078</xdr:rowOff>
    </xdr:to>
    <xdr:cxnSp macro="">
      <xdr:nvCxnSpPr>
        <xdr:cNvPr id="363" name="直線コネクタ 362"/>
        <xdr:cNvCxnSpPr/>
      </xdr:nvCxnSpPr>
      <xdr:spPr>
        <a:xfrm flipV="1">
          <a:off x="6972300" y="9896348"/>
          <a:ext cx="889000" cy="8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141250</xdr:rowOff>
    </xdr:from>
    <xdr:to>
      <xdr:col>55</xdr:col>
      <xdr:colOff>50800</xdr:colOff>
      <xdr:row>58</xdr:row>
      <xdr:rowOff>71400</xdr:rowOff>
    </xdr:to>
    <xdr:sp macro="" textlink="">
      <xdr:nvSpPr>
        <xdr:cNvPr id="373" name="楕円 372"/>
        <xdr:cNvSpPr/>
      </xdr:nvSpPr>
      <xdr:spPr>
        <a:xfrm>
          <a:off x="10426700" y="99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119677</xdr:rowOff>
    </xdr:from>
    <xdr:ext cx="469744" cy="259045"/>
    <xdr:sp macro="" textlink="">
      <xdr:nvSpPr>
        <xdr:cNvPr id="374" name="農林水産業費該当値テキスト"/>
        <xdr:cNvSpPr txBox="1"/>
      </xdr:nvSpPr>
      <xdr:spPr>
        <a:xfrm>
          <a:off x="10528300" y="98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121856</xdr:rowOff>
    </xdr:from>
    <xdr:to>
      <xdr:col>50</xdr:col>
      <xdr:colOff>165100</xdr:colOff>
      <xdr:row>58</xdr:row>
      <xdr:rowOff>52006</xdr:rowOff>
    </xdr:to>
    <xdr:sp macro="" textlink="">
      <xdr:nvSpPr>
        <xdr:cNvPr id="375" name="楕円 374"/>
        <xdr:cNvSpPr/>
      </xdr:nvSpPr>
      <xdr:spPr>
        <a:xfrm>
          <a:off x="9588500" y="98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43133</xdr:rowOff>
    </xdr:from>
    <xdr:ext cx="469744" cy="259045"/>
    <xdr:sp macro="" textlink="">
      <xdr:nvSpPr>
        <xdr:cNvPr id="376" name="テキスト ボックス 375"/>
        <xdr:cNvSpPr txBox="1"/>
      </xdr:nvSpPr>
      <xdr:spPr>
        <a:xfrm>
          <a:off x="9404428" y="99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126352</xdr:rowOff>
    </xdr:from>
    <xdr:to>
      <xdr:col>46</xdr:col>
      <xdr:colOff>38100</xdr:colOff>
      <xdr:row>55</xdr:row>
      <xdr:rowOff>56502</xdr:rowOff>
    </xdr:to>
    <xdr:sp macro="" textlink="">
      <xdr:nvSpPr>
        <xdr:cNvPr id="377" name="楕円 376"/>
        <xdr:cNvSpPr/>
      </xdr:nvSpPr>
      <xdr:spPr>
        <a:xfrm>
          <a:off x="8699500" y="93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73029</xdr:rowOff>
    </xdr:from>
    <xdr:ext cx="534377" cy="259045"/>
    <xdr:sp macro="" textlink="">
      <xdr:nvSpPr>
        <xdr:cNvPr id="378" name="テキスト ボックス 377"/>
        <xdr:cNvSpPr txBox="1"/>
      </xdr:nvSpPr>
      <xdr:spPr>
        <a:xfrm>
          <a:off x="8483111" y="915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72898</xdr:rowOff>
    </xdr:from>
    <xdr:to>
      <xdr:col>41</xdr:col>
      <xdr:colOff>101600</xdr:colOff>
      <xdr:row>58</xdr:row>
      <xdr:rowOff>3048</xdr:rowOff>
    </xdr:to>
    <xdr:sp macro="" textlink="">
      <xdr:nvSpPr>
        <xdr:cNvPr id="379" name="楕円 378"/>
        <xdr:cNvSpPr/>
      </xdr:nvSpPr>
      <xdr:spPr>
        <a:xfrm>
          <a:off x="7810500" y="98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19575</xdr:rowOff>
    </xdr:from>
    <xdr:ext cx="469744" cy="259045"/>
    <xdr:sp macro="" textlink="">
      <xdr:nvSpPr>
        <xdr:cNvPr id="380" name="テキスト ボックス 379"/>
        <xdr:cNvSpPr txBox="1"/>
      </xdr:nvSpPr>
      <xdr:spPr>
        <a:xfrm>
          <a:off x="7626428" y="962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159728</xdr:rowOff>
    </xdr:from>
    <xdr:to>
      <xdr:col>36</xdr:col>
      <xdr:colOff>165100</xdr:colOff>
      <xdr:row>58</xdr:row>
      <xdr:rowOff>89878</xdr:rowOff>
    </xdr:to>
    <xdr:sp macro="" textlink="">
      <xdr:nvSpPr>
        <xdr:cNvPr id="381" name="楕円 380"/>
        <xdr:cNvSpPr/>
      </xdr:nvSpPr>
      <xdr:spPr>
        <a:xfrm>
          <a:off x="6921500" y="99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81005</xdr:rowOff>
    </xdr:from>
    <xdr:ext cx="469744" cy="259045"/>
    <xdr:sp macro="" textlink="">
      <xdr:nvSpPr>
        <xdr:cNvPr id="382" name="テキスト ボックス 381"/>
        <xdr:cNvSpPr txBox="1"/>
      </xdr:nvSpPr>
      <xdr:spPr>
        <a:xfrm>
          <a:off x="6737428" y="1002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139895</xdr:rowOff>
    </xdr:from>
    <xdr:to>
      <xdr:col>55</xdr:col>
      <xdr:colOff>0</xdr:colOff>
      <xdr:row>78</xdr:row>
      <xdr:rowOff>152175</xdr:rowOff>
    </xdr:to>
    <xdr:cxnSp macro="">
      <xdr:nvCxnSpPr>
        <xdr:cNvPr id="413" name="直線コネクタ 412"/>
        <xdr:cNvCxnSpPr/>
      </xdr:nvCxnSpPr>
      <xdr:spPr>
        <a:xfrm>
          <a:off x="9639300" y="13512995"/>
          <a:ext cx="8382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139895</xdr:rowOff>
    </xdr:from>
    <xdr:to>
      <xdr:col>50</xdr:col>
      <xdr:colOff>114300</xdr:colOff>
      <xdr:row>78</xdr:row>
      <xdr:rowOff>157269</xdr:rowOff>
    </xdr:to>
    <xdr:cxnSp macro="">
      <xdr:nvCxnSpPr>
        <xdr:cNvPr id="416" name="直線コネクタ 415"/>
        <xdr:cNvCxnSpPr/>
      </xdr:nvCxnSpPr>
      <xdr:spPr>
        <a:xfrm flipV="1">
          <a:off x="8750300" y="13512995"/>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122653</xdr:rowOff>
    </xdr:from>
    <xdr:to>
      <xdr:col>45</xdr:col>
      <xdr:colOff>177800</xdr:colOff>
      <xdr:row>78</xdr:row>
      <xdr:rowOff>157269</xdr:rowOff>
    </xdr:to>
    <xdr:cxnSp macro="">
      <xdr:nvCxnSpPr>
        <xdr:cNvPr id="419" name="直線コネクタ 418"/>
        <xdr:cNvCxnSpPr/>
      </xdr:nvCxnSpPr>
      <xdr:spPr>
        <a:xfrm>
          <a:off x="7861300" y="13495753"/>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122653</xdr:rowOff>
    </xdr:from>
    <xdr:to>
      <xdr:col>41</xdr:col>
      <xdr:colOff>50800</xdr:colOff>
      <xdr:row>79</xdr:row>
      <xdr:rowOff>13154</xdr:rowOff>
    </xdr:to>
    <xdr:cxnSp macro="">
      <xdr:nvCxnSpPr>
        <xdr:cNvPr id="422" name="直線コネクタ 421"/>
        <xdr:cNvCxnSpPr/>
      </xdr:nvCxnSpPr>
      <xdr:spPr>
        <a:xfrm flipV="1">
          <a:off x="6972300" y="13495753"/>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101375</xdr:rowOff>
    </xdr:from>
    <xdr:to>
      <xdr:col>55</xdr:col>
      <xdr:colOff>50800</xdr:colOff>
      <xdr:row>79</xdr:row>
      <xdr:rowOff>31525</xdr:rowOff>
    </xdr:to>
    <xdr:sp macro="" textlink="">
      <xdr:nvSpPr>
        <xdr:cNvPr id="432" name="楕円 431"/>
        <xdr:cNvSpPr/>
      </xdr:nvSpPr>
      <xdr:spPr>
        <a:xfrm>
          <a:off x="10426700" y="134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16302</xdr:rowOff>
    </xdr:from>
    <xdr:ext cx="469744" cy="259045"/>
    <xdr:sp macro="" textlink="">
      <xdr:nvSpPr>
        <xdr:cNvPr id="433" name="商工費該当値テキスト"/>
        <xdr:cNvSpPr txBox="1"/>
      </xdr:nvSpPr>
      <xdr:spPr>
        <a:xfrm>
          <a:off x="10528300" y="1338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89095</xdr:rowOff>
    </xdr:from>
    <xdr:to>
      <xdr:col>50</xdr:col>
      <xdr:colOff>165100</xdr:colOff>
      <xdr:row>79</xdr:row>
      <xdr:rowOff>19245</xdr:rowOff>
    </xdr:to>
    <xdr:sp macro="" textlink="">
      <xdr:nvSpPr>
        <xdr:cNvPr id="434" name="楕円 433"/>
        <xdr:cNvSpPr/>
      </xdr:nvSpPr>
      <xdr:spPr>
        <a:xfrm>
          <a:off x="9588500" y="134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10372</xdr:rowOff>
    </xdr:from>
    <xdr:ext cx="469744" cy="259045"/>
    <xdr:sp macro="" textlink="">
      <xdr:nvSpPr>
        <xdr:cNvPr id="435" name="テキスト ボックス 434"/>
        <xdr:cNvSpPr txBox="1"/>
      </xdr:nvSpPr>
      <xdr:spPr>
        <a:xfrm>
          <a:off x="9404428" y="135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106469</xdr:rowOff>
    </xdr:from>
    <xdr:to>
      <xdr:col>46</xdr:col>
      <xdr:colOff>38100</xdr:colOff>
      <xdr:row>79</xdr:row>
      <xdr:rowOff>36619</xdr:rowOff>
    </xdr:to>
    <xdr:sp macro="" textlink="">
      <xdr:nvSpPr>
        <xdr:cNvPr id="436" name="楕円 435"/>
        <xdr:cNvSpPr/>
      </xdr:nvSpPr>
      <xdr:spPr>
        <a:xfrm>
          <a:off x="8699500" y="134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27746</xdr:rowOff>
    </xdr:from>
    <xdr:ext cx="469744" cy="259045"/>
    <xdr:sp macro="" textlink="">
      <xdr:nvSpPr>
        <xdr:cNvPr id="437" name="テキスト ボックス 436"/>
        <xdr:cNvSpPr txBox="1"/>
      </xdr:nvSpPr>
      <xdr:spPr>
        <a:xfrm>
          <a:off x="8515428" y="1357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71853</xdr:rowOff>
    </xdr:from>
    <xdr:to>
      <xdr:col>41</xdr:col>
      <xdr:colOff>101600</xdr:colOff>
      <xdr:row>79</xdr:row>
      <xdr:rowOff>2003</xdr:rowOff>
    </xdr:to>
    <xdr:sp macro="" textlink="">
      <xdr:nvSpPr>
        <xdr:cNvPr id="438" name="楕円 437"/>
        <xdr:cNvSpPr/>
      </xdr:nvSpPr>
      <xdr:spPr>
        <a:xfrm>
          <a:off x="7810500" y="134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164580</xdr:rowOff>
    </xdr:from>
    <xdr:ext cx="469744" cy="259045"/>
    <xdr:sp macro="" textlink="">
      <xdr:nvSpPr>
        <xdr:cNvPr id="439" name="テキスト ボックス 438"/>
        <xdr:cNvSpPr txBox="1"/>
      </xdr:nvSpPr>
      <xdr:spPr>
        <a:xfrm>
          <a:off x="7626428" y="1353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133804</xdr:rowOff>
    </xdr:from>
    <xdr:to>
      <xdr:col>36</xdr:col>
      <xdr:colOff>165100</xdr:colOff>
      <xdr:row>79</xdr:row>
      <xdr:rowOff>63954</xdr:rowOff>
    </xdr:to>
    <xdr:sp macro="" textlink="">
      <xdr:nvSpPr>
        <xdr:cNvPr id="440" name="楕円 439"/>
        <xdr:cNvSpPr/>
      </xdr:nvSpPr>
      <xdr:spPr>
        <a:xfrm>
          <a:off x="6921500" y="1350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55081</xdr:rowOff>
    </xdr:from>
    <xdr:ext cx="469744" cy="259045"/>
    <xdr:sp macro="" textlink="">
      <xdr:nvSpPr>
        <xdr:cNvPr id="441" name="テキスト ボックス 440"/>
        <xdr:cNvSpPr txBox="1"/>
      </xdr:nvSpPr>
      <xdr:spPr>
        <a:xfrm>
          <a:off x="6737428" y="1359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107125</xdr:rowOff>
    </xdr:from>
    <xdr:to>
      <xdr:col>55</xdr:col>
      <xdr:colOff>0</xdr:colOff>
      <xdr:row>98</xdr:row>
      <xdr:rowOff>53839</xdr:rowOff>
    </xdr:to>
    <xdr:cxnSp macro="">
      <xdr:nvCxnSpPr>
        <xdr:cNvPr id="469" name="直線コネクタ 468"/>
        <xdr:cNvCxnSpPr/>
      </xdr:nvCxnSpPr>
      <xdr:spPr>
        <a:xfrm flipV="1">
          <a:off x="9639300" y="16737775"/>
          <a:ext cx="838200" cy="11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40007</xdr:rowOff>
    </xdr:from>
    <xdr:to>
      <xdr:col>50</xdr:col>
      <xdr:colOff>114300</xdr:colOff>
      <xdr:row>98</xdr:row>
      <xdr:rowOff>53839</xdr:rowOff>
    </xdr:to>
    <xdr:cxnSp macro="">
      <xdr:nvCxnSpPr>
        <xdr:cNvPr id="472" name="直線コネクタ 471"/>
        <xdr:cNvCxnSpPr/>
      </xdr:nvCxnSpPr>
      <xdr:spPr>
        <a:xfrm>
          <a:off x="8750300" y="16842107"/>
          <a:ext cx="889000" cy="1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40007</xdr:rowOff>
    </xdr:from>
    <xdr:to>
      <xdr:col>45</xdr:col>
      <xdr:colOff>177800</xdr:colOff>
      <xdr:row>98</xdr:row>
      <xdr:rowOff>60444</xdr:rowOff>
    </xdr:to>
    <xdr:cxnSp macro="">
      <xdr:nvCxnSpPr>
        <xdr:cNvPr id="475" name="直線コネクタ 474"/>
        <xdr:cNvCxnSpPr/>
      </xdr:nvCxnSpPr>
      <xdr:spPr>
        <a:xfrm flipV="1">
          <a:off x="7861300" y="16842107"/>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60444</xdr:rowOff>
    </xdr:from>
    <xdr:to>
      <xdr:col>41</xdr:col>
      <xdr:colOff>50800</xdr:colOff>
      <xdr:row>98</xdr:row>
      <xdr:rowOff>97546</xdr:rowOff>
    </xdr:to>
    <xdr:cxnSp macro="">
      <xdr:nvCxnSpPr>
        <xdr:cNvPr id="478" name="直線コネクタ 477"/>
        <xdr:cNvCxnSpPr/>
      </xdr:nvCxnSpPr>
      <xdr:spPr>
        <a:xfrm flipV="1">
          <a:off x="6972300" y="16862544"/>
          <a:ext cx="889000" cy="3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56325</xdr:rowOff>
    </xdr:from>
    <xdr:to>
      <xdr:col>55</xdr:col>
      <xdr:colOff>50800</xdr:colOff>
      <xdr:row>97</xdr:row>
      <xdr:rowOff>157925</xdr:rowOff>
    </xdr:to>
    <xdr:sp macro="" textlink="">
      <xdr:nvSpPr>
        <xdr:cNvPr id="488" name="楕円 487"/>
        <xdr:cNvSpPr/>
      </xdr:nvSpPr>
      <xdr:spPr>
        <a:xfrm>
          <a:off x="10426700" y="166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34752</xdr:rowOff>
    </xdr:from>
    <xdr:ext cx="534377" cy="259045"/>
    <xdr:sp macro="" textlink="">
      <xdr:nvSpPr>
        <xdr:cNvPr id="489" name="土木費該当値テキスト"/>
        <xdr:cNvSpPr txBox="1"/>
      </xdr:nvSpPr>
      <xdr:spPr>
        <a:xfrm>
          <a:off x="10528300" y="1666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3039</xdr:rowOff>
    </xdr:from>
    <xdr:to>
      <xdr:col>50</xdr:col>
      <xdr:colOff>165100</xdr:colOff>
      <xdr:row>98</xdr:row>
      <xdr:rowOff>104639</xdr:rowOff>
    </xdr:to>
    <xdr:sp macro="" textlink="">
      <xdr:nvSpPr>
        <xdr:cNvPr id="490" name="楕円 489"/>
        <xdr:cNvSpPr/>
      </xdr:nvSpPr>
      <xdr:spPr>
        <a:xfrm>
          <a:off x="9588500" y="1680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95766</xdr:rowOff>
    </xdr:from>
    <xdr:ext cx="534377" cy="259045"/>
    <xdr:sp macro="" textlink="">
      <xdr:nvSpPr>
        <xdr:cNvPr id="491" name="テキスト ボックス 490"/>
        <xdr:cNvSpPr txBox="1"/>
      </xdr:nvSpPr>
      <xdr:spPr>
        <a:xfrm>
          <a:off x="9372111" y="1689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160657</xdr:rowOff>
    </xdr:from>
    <xdr:to>
      <xdr:col>46</xdr:col>
      <xdr:colOff>38100</xdr:colOff>
      <xdr:row>98</xdr:row>
      <xdr:rowOff>90807</xdr:rowOff>
    </xdr:to>
    <xdr:sp macro="" textlink="">
      <xdr:nvSpPr>
        <xdr:cNvPr id="492" name="楕円 491"/>
        <xdr:cNvSpPr/>
      </xdr:nvSpPr>
      <xdr:spPr>
        <a:xfrm>
          <a:off x="8699500" y="1679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81934</xdr:rowOff>
    </xdr:from>
    <xdr:ext cx="534377" cy="259045"/>
    <xdr:sp macro="" textlink="">
      <xdr:nvSpPr>
        <xdr:cNvPr id="493" name="テキスト ボックス 492"/>
        <xdr:cNvSpPr txBox="1"/>
      </xdr:nvSpPr>
      <xdr:spPr>
        <a:xfrm>
          <a:off x="8483111" y="168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9644</xdr:rowOff>
    </xdr:from>
    <xdr:to>
      <xdr:col>41</xdr:col>
      <xdr:colOff>101600</xdr:colOff>
      <xdr:row>98</xdr:row>
      <xdr:rowOff>111244</xdr:rowOff>
    </xdr:to>
    <xdr:sp macro="" textlink="">
      <xdr:nvSpPr>
        <xdr:cNvPr id="494" name="楕円 493"/>
        <xdr:cNvSpPr/>
      </xdr:nvSpPr>
      <xdr:spPr>
        <a:xfrm>
          <a:off x="7810500" y="168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102371</xdr:rowOff>
    </xdr:from>
    <xdr:ext cx="534377" cy="259045"/>
    <xdr:sp macro="" textlink="">
      <xdr:nvSpPr>
        <xdr:cNvPr id="495" name="テキスト ボックス 494"/>
        <xdr:cNvSpPr txBox="1"/>
      </xdr:nvSpPr>
      <xdr:spPr>
        <a:xfrm>
          <a:off x="7594111" y="169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46746</xdr:rowOff>
    </xdr:from>
    <xdr:to>
      <xdr:col>36</xdr:col>
      <xdr:colOff>165100</xdr:colOff>
      <xdr:row>98</xdr:row>
      <xdr:rowOff>148346</xdr:rowOff>
    </xdr:to>
    <xdr:sp macro="" textlink="">
      <xdr:nvSpPr>
        <xdr:cNvPr id="496" name="楕円 495"/>
        <xdr:cNvSpPr/>
      </xdr:nvSpPr>
      <xdr:spPr>
        <a:xfrm>
          <a:off x="6921500" y="1684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139473</xdr:rowOff>
    </xdr:from>
    <xdr:ext cx="534377" cy="259045"/>
    <xdr:sp macro="" textlink="">
      <xdr:nvSpPr>
        <xdr:cNvPr id="497" name="テキスト ボックス 496"/>
        <xdr:cNvSpPr txBox="1"/>
      </xdr:nvSpPr>
      <xdr:spPr>
        <a:xfrm>
          <a:off x="6705111" y="1694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115697</xdr:rowOff>
    </xdr:from>
    <xdr:to>
      <xdr:col>85</xdr:col>
      <xdr:colOff>127000</xdr:colOff>
      <xdr:row>38</xdr:row>
      <xdr:rowOff>139700</xdr:rowOff>
    </xdr:to>
    <xdr:cxnSp macro="">
      <xdr:nvCxnSpPr>
        <xdr:cNvPr id="527" name="直線コネクタ 526"/>
        <xdr:cNvCxnSpPr/>
      </xdr:nvCxnSpPr>
      <xdr:spPr>
        <a:xfrm>
          <a:off x="15481300" y="6630797"/>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115697</xdr:rowOff>
    </xdr:from>
    <xdr:to>
      <xdr:col>81</xdr:col>
      <xdr:colOff>50800</xdr:colOff>
      <xdr:row>38</xdr:row>
      <xdr:rowOff>131852</xdr:rowOff>
    </xdr:to>
    <xdr:cxnSp macro="">
      <xdr:nvCxnSpPr>
        <xdr:cNvPr id="530" name="直線コネクタ 529"/>
        <xdr:cNvCxnSpPr/>
      </xdr:nvCxnSpPr>
      <xdr:spPr>
        <a:xfrm flipV="1">
          <a:off x="14592300" y="6630797"/>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131852</xdr:rowOff>
    </xdr:from>
    <xdr:to>
      <xdr:col>76</xdr:col>
      <xdr:colOff>114300</xdr:colOff>
      <xdr:row>38</xdr:row>
      <xdr:rowOff>152388</xdr:rowOff>
    </xdr:to>
    <xdr:cxnSp macro="">
      <xdr:nvCxnSpPr>
        <xdr:cNvPr id="533" name="直線コネクタ 532"/>
        <xdr:cNvCxnSpPr/>
      </xdr:nvCxnSpPr>
      <xdr:spPr>
        <a:xfrm flipV="1">
          <a:off x="13703300" y="6646952"/>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152388</xdr:rowOff>
    </xdr:from>
    <xdr:to>
      <xdr:col>71</xdr:col>
      <xdr:colOff>177800</xdr:colOff>
      <xdr:row>38</xdr:row>
      <xdr:rowOff>161112</xdr:rowOff>
    </xdr:to>
    <xdr:cxnSp macro="">
      <xdr:nvCxnSpPr>
        <xdr:cNvPr id="536" name="直線コネクタ 535"/>
        <xdr:cNvCxnSpPr/>
      </xdr:nvCxnSpPr>
      <xdr:spPr>
        <a:xfrm flipV="1">
          <a:off x="12814300" y="6667488"/>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67327</xdr:rowOff>
    </xdr:from>
    <xdr:ext cx="534377" cy="259045"/>
    <xdr:sp macro="" textlink="">
      <xdr:nvSpPr>
        <xdr:cNvPr id="547" name="消防費該当値テキスト"/>
        <xdr:cNvSpPr txBox="1"/>
      </xdr:nvSpPr>
      <xdr:spPr>
        <a:xfrm>
          <a:off x="16370300" y="65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64897</xdr:rowOff>
    </xdr:from>
    <xdr:to>
      <xdr:col>81</xdr:col>
      <xdr:colOff>101600</xdr:colOff>
      <xdr:row>38</xdr:row>
      <xdr:rowOff>166497</xdr:rowOff>
    </xdr:to>
    <xdr:sp macro="" textlink="">
      <xdr:nvSpPr>
        <xdr:cNvPr id="548" name="楕円 547"/>
        <xdr:cNvSpPr/>
      </xdr:nvSpPr>
      <xdr:spPr>
        <a:xfrm>
          <a:off x="15430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157624</xdr:rowOff>
    </xdr:from>
    <xdr:ext cx="534377" cy="259045"/>
    <xdr:sp macro="" textlink="">
      <xdr:nvSpPr>
        <xdr:cNvPr id="549" name="テキスト ボックス 548"/>
        <xdr:cNvSpPr txBox="1"/>
      </xdr:nvSpPr>
      <xdr:spPr>
        <a:xfrm>
          <a:off x="15214111" y="66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81052</xdr:rowOff>
    </xdr:from>
    <xdr:to>
      <xdr:col>76</xdr:col>
      <xdr:colOff>165100</xdr:colOff>
      <xdr:row>39</xdr:row>
      <xdr:rowOff>11202</xdr:rowOff>
    </xdr:to>
    <xdr:sp macro="" textlink="">
      <xdr:nvSpPr>
        <xdr:cNvPr id="550" name="楕円 549"/>
        <xdr:cNvSpPr/>
      </xdr:nvSpPr>
      <xdr:spPr>
        <a:xfrm>
          <a:off x="14541500" y="65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2329</xdr:rowOff>
    </xdr:from>
    <xdr:ext cx="534377" cy="259045"/>
    <xdr:sp macro="" textlink="">
      <xdr:nvSpPr>
        <xdr:cNvPr id="551" name="テキスト ボックス 550"/>
        <xdr:cNvSpPr txBox="1"/>
      </xdr:nvSpPr>
      <xdr:spPr>
        <a:xfrm>
          <a:off x="14325111" y="66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101588</xdr:rowOff>
    </xdr:from>
    <xdr:to>
      <xdr:col>72</xdr:col>
      <xdr:colOff>38100</xdr:colOff>
      <xdr:row>39</xdr:row>
      <xdr:rowOff>31738</xdr:rowOff>
    </xdr:to>
    <xdr:sp macro="" textlink="">
      <xdr:nvSpPr>
        <xdr:cNvPr id="552" name="楕円 551"/>
        <xdr:cNvSpPr/>
      </xdr:nvSpPr>
      <xdr:spPr>
        <a:xfrm>
          <a:off x="13652500" y="66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22865</xdr:rowOff>
    </xdr:from>
    <xdr:ext cx="534377" cy="259045"/>
    <xdr:sp macro="" textlink="">
      <xdr:nvSpPr>
        <xdr:cNvPr id="553" name="テキスト ボックス 552"/>
        <xdr:cNvSpPr txBox="1"/>
      </xdr:nvSpPr>
      <xdr:spPr>
        <a:xfrm>
          <a:off x="13436111" y="67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110312</xdr:rowOff>
    </xdr:from>
    <xdr:to>
      <xdr:col>67</xdr:col>
      <xdr:colOff>101600</xdr:colOff>
      <xdr:row>39</xdr:row>
      <xdr:rowOff>40462</xdr:rowOff>
    </xdr:to>
    <xdr:sp macro="" textlink="">
      <xdr:nvSpPr>
        <xdr:cNvPr id="554" name="楕円 553"/>
        <xdr:cNvSpPr/>
      </xdr:nvSpPr>
      <xdr:spPr>
        <a:xfrm>
          <a:off x="12763500" y="662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31589</xdr:rowOff>
    </xdr:from>
    <xdr:ext cx="534377" cy="259045"/>
    <xdr:sp macro="" textlink="">
      <xdr:nvSpPr>
        <xdr:cNvPr id="555" name="テキスト ボックス 554"/>
        <xdr:cNvSpPr txBox="1"/>
      </xdr:nvSpPr>
      <xdr:spPr>
        <a:xfrm>
          <a:off x="12547111" y="671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136516</xdr:rowOff>
    </xdr:from>
    <xdr:to>
      <xdr:col>85</xdr:col>
      <xdr:colOff>127000</xdr:colOff>
      <xdr:row>53</xdr:row>
      <xdr:rowOff>106194</xdr:rowOff>
    </xdr:to>
    <xdr:cxnSp macro="">
      <xdr:nvCxnSpPr>
        <xdr:cNvPr id="587" name="直線コネクタ 586"/>
        <xdr:cNvCxnSpPr/>
      </xdr:nvCxnSpPr>
      <xdr:spPr>
        <a:xfrm>
          <a:off x="15481300" y="9051916"/>
          <a:ext cx="838200" cy="14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136516</xdr:rowOff>
    </xdr:from>
    <xdr:to>
      <xdr:col>81</xdr:col>
      <xdr:colOff>50800</xdr:colOff>
      <xdr:row>53</xdr:row>
      <xdr:rowOff>34348</xdr:rowOff>
    </xdr:to>
    <xdr:cxnSp macro="">
      <xdr:nvCxnSpPr>
        <xdr:cNvPr id="590" name="直線コネクタ 589"/>
        <xdr:cNvCxnSpPr/>
      </xdr:nvCxnSpPr>
      <xdr:spPr>
        <a:xfrm flipV="1">
          <a:off x="14592300" y="9051916"/>
          <a:ext cx="889000" cy="6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34348</xdr:rowOff>
    </xdr:from>
    <xdr:to>
      <xdr:col>76</xdr:col>
      <xdr:colOff>114300</xdr:colOff>
      <xdr:row>55</xdr:row>
      <xdr:rowOff>33189</xdr:rowOff>
    </xdr:to>
    <xdr:cxnSp macro="">
      <xdr:nvCxnSpPr>
        <xdr:cNvPr id="593" name="直線コネクタ 592"/>
        <xdr:cNvCxnSpPr/>
      </xdr:nvCxnSpPr>
      <xdr:spPr>
        <a:xfrm flipV="1">
          <a:off x="13703300" y="9121198"/>
          <a:ext cx="889000" cy="3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33189</xdr:rowOff>
    </xdr:from>
    <xdr:to>
      <xdr:col>71</xdr:col>
      <xdr:colOff>177800</xdr:colOff>
      <xdr:row>56</xdr:row>
      <xdr:rowOff>3063</xdr:rowOff>
    </xdr:to>
    <xdr:cxnSp macro="">
      <xdr:nvCxnSpPr>
        <xdr:cNvPr id="596" name="直線コネクタ 595"/>
        <xdr:cNvCxnSpPr/>
      </xdr:nvCxnSpPr>
      <xdr:spPr>
        <a:xfrm flipV="1">
          <a:off x="12814300" y="9462939"/>
          <a:ext cx="889000" cy="14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55394</xdr:rowOff>
    </xdr:from>
    <xdr:to>
      <xdr:col>85</xdr:col>
      <xdr:colOff>177800</xdr:colOff>
      <xdr:row>53</xdr:row>
      <xdr:rowOff>156994</xdr:rowOff>
    </xdr:to>
    <xdr:sp macro="" textlink="">
      <xdr:nvSpPr>
        <xdr:cNvPr id="606" name="楕円 605"/>
        <xdr:cNvSpPr/>
      </xdr:nvSpPr>
      <xdr:spPr>
        <a:xfrm>
          <a:off x="16268700" y="91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78271</xdr:rowOff>
    </xdr:from>
    <xdr:ext cx="534377" cy="259045"/>
    <xdr:sp macro="" textlink="">
      <xdr:nvSpPr>
        <xdr:cNvPr id="607" name="教育費該当値テキスト"/>
        <xdr:cNvSpPr txBox="1"/>
      </xdr:nvSpPr>
      <xdr:spPr>
        <a:xfrm>
          <a:off x="16370300" y="899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85716</xdr:rowOff>
    </xdr:from>
    <xdr:to>
      <xdr:col>81</xdr:col>
      <xdr:colOff>101600</xdr:colOff>
      <xdr:row>53</xdr:row>
      <xdr:rowOff>15866</xdr:rowOff>
    </xdr:to>
    <xdr:sp macro="" textlink="">
      <xdr:nvSpPr>
        <xdr:cNvPr id="608" name="楕円 607"/>
        <xdr:cNvSpPr/>
      </xdr:nvSpPr>
      <xdr:spPr>
        <a:xfrm>
          <a:off x="15430500" y="900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32393</xdr:rowOff>
    </xdr:from>
    <xdr:ext cx="534377" cy="259045"/>
    <xdr:sp macro="" textlink="">
      <xdr:nvSpPr>
        <xdr:cNvPr id="609" name="テキスト ボックス 608"/>
        <xdr:cNvSpPr txBox="1"/>
      </xdr:nvSpPr>
      <xdr:spPr>
        <a:xfrm>
          <a:off x="15214111" y="877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154998</xdr:rowOff>
    </xdr:from>
    <xdr:to>
      <xdr:col>76</xdr:col>
      <xdr:colOff>165100</xdr:colOff>
      <xdr:row>53</xdr:row>
      <xdr:rowOff>85148</xdr:rowOff>
    </xdr:to>
    <xdr:sp macro="" textlink="">
      <xdr:nvSpPr>
        <xdr:cNvPr id="610" name="楕円 609"/>
        <xdr:cNvSpPr/>
      </xdr:nvSpPr>
      <xdr:spPr>
        <a:xfrm>
          <a:off x="14541500" y="90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101675</xdr:rowOff>
    </xdr:from>
    <xdr:ext cx="534377" cy="259045"/>
    <xdr:sp macro="" textlink="">
      <xdr:nvSpPr>
        <xdr:cNvPr id="611" name="テキスト ボックス 610"/>
        <xdr:cNvSpPr txBox="1"/>
      </xdr:nvSpPr>
      <xdr:spPr>
        <a:xfrm>
          <a:off x="14325111" y="884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153839</xdr:rowOff>
    </xdr:from>
    <xdr:to>
      <xdr:col>72</xdr:col>
      <xdr:colOff>38100</xdr:colOff>
      <xdr:row>55</xdr:row>
      <xdr:rowOff>83989</xdr:rowOff>
    </xdr:to>
    <xdr:sp macro="" textlink="">
      <xdr:nvSpPr>
        <xdr:cNvPr id="612" name="楕円 611"/>
        <xdr:cNvSpPr/>
      </xdr:nvSpPr>
      <xdr:spPr>
        <a:xfrm>
          <a:off x="13652500" y="94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100516</xdr:rowOff>
    </xdr:from>
    <xdr:ext cx="534377" cy="259045"/>
    <xdr:sp macro="" textlink="">
      <xdr:nvSpPr>
        <xdr:cNvPr id="613" name="テキスト ボックス 612"/>
        <xdr:cNvSpPr txBox="1"/>
      </xdr:nvSpPr>
      <xdr:spPr>
        <a:xfrm>
          <a:off x="13436111" y="918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123713</xdr:rowOff>
    </xdr:from>
    <xdr:to>
      <xdr:col>67</xdr:col>
      <xdr:colOff>101600</xdr:colOff>
      <xdr:row>56</xdr:row>
      <xdr:rowOff>53863</xdr:rowOff>
    </xdr:to>
    <xdr:sp macro="" textlink="">
      <xdr:nvSpPr>
        <xdr:cNvPr id="614" name="楕円 613"/>
        <xdr:cNvSpPr/>
      </xdr:nvSpPr>
      <xdr:spPr>
        <a:xfrm>
          <a:off x="12763500" y="95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70390</xdr:rowOff>
    </xdr:from>
    <xdr:ext cx="534377" cy="259045"/>
    <xdr:sp macro="" textlink="">
      <xdr:nvSpPr>
        <xdr:cNvPr id="615" name="テキスト ボックス 614"/>
        <xdr:cNvSpPr txBox="1"/>
      </xdr:nvSpPr>
      <xdr:spPr>
        <a:xfrm>
          <a:off x="12547111" y="932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124064</xdr:rowOff>
    </xdr:from>
    <xdr:to>
      <xdr:col>85</xdr:col>
      <xdr:colOff>127000</xdr:colOff>
      <xdr:row>78</xdr:row>
      <xdr:rowOff>138968</xdr:rowOff>
    </xdr:to>
    <xdr:cxnSp macro="">
      <xdr:nvCxnSpPr>
        <xdr:cNvPr id="642" name="直線コネクタ 641"/>
        <xdr:cNvCxnSpPr/>
      </xdr:nvCxnSpPr>
      <xdr:spPr>
        <a:xfrm flipV="1">
          <a:off x="15481300" y="13497164"/>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132339</xdr:rowOff>
    </xdr:from>
    <xdr:to>
      <xdr:col>81</xdr:col>
      <xdr:colOff>50800</xdr:colOff>
      <xdr:row>78</xdr:row>
      <xdr:rowOff>138968</xdr:rowOff>
    </xdr:to>
    <xdr:cxnSp macro="">
      <xdr:nvCxnSpPr>
        <xdr:cNvPr id="645" name="直線コネクタ 644"/>
        <xdr:cNvCxnSpPr/>
      </xdr:nvCxnSpPr>
      <xdr:spPr>
        <a:xfrm>
          <a:off x="14592300" y="13505439"/>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129825</xdr:rowOff>
    </xdr:from>
    <xdr:to>
      <xdr:col>76</xdr:col>
      <xdr:colOff>114300</xdr:colOff>
      <xdr:row>78</xdr:row>
      <xdr:rowOff>132339</xdr:rowOff>
    </xdr:to>
    <xdr:cxnSp macro="">
      <xdr:nvCxnSpPr>
        <xdr:cNvPr id="648" name="直線コネクタ 647"/>
        <xdr:cNvCxnSpPr/>
      </xdr:nvCxnSpPr>
      <xdr:spPr>
        <a:xfrm>
          <a:off x="13703300" y="1350292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129825</xdr:rowOff>
    </xdr:from>
    <xdr:to>
      <xdr:col>71</xdr:col>
      <xdr:colOff>177800</xdr:colOff>
      <xdr:row>78</xdr:row>
      <xdr:rowOff>137917</xdr:rowOff>
    </xdr:to>
    <xdr:cxnSp macro="">
      <xdr:nvCxnSpPr>
        <xdr:cNvPr id="651" name="直線コネクタ 650"/>
        <xdr:cNvCxnSpPr/>
      </xdr:nvCxnSpPr>
      <xdr:spPr>
        <a:xfrm flipV="1">
          <a:off x="12814300" y="13502925"/>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73264</xdr:rowOff>
    </xdr:from>
    <xdr:to>
      <xdr:col>85</xdr:col>
      <xdr:colOff>177800</xdr:colOff>
      <xdr:row>79</xdr:row>
      <xdr:rowOff>3414</xdr:rowOff>
    </xdr:to>
    <xdr:sp macro="" textlink="">
      <xdr:nvSpPr>
        <xdr:cNvPr id="661" name="楕円 660"/>
        <xdr:cNvSpPr/>
      </xdr:nvSpPr>
      <xdr:spPr>
        <a:xfrm>
          <a:off x="16268700" y="1344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78565" cy="259045"/>
    <xdr:sp macro="" textlink="">
      <xdr:nvSpPr>
        <xdr:cNvPr id="662" name="災害復旧費該当値テキスト"/>
        <xdr:cNvSpPr txBox="1"/>
      </xdr:nvSpPr>
      <xdr:spPr>
        <a:xfrm>
          <a:off x="16370300" y="133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88168</xdr:rowOff>
    </xdr:from>
    <xdr:to>
      <xdr:col>81</xdr:col>
      <xdr:colOff>101600</xdr:colOff>
      <xdr:row>79</xdr:row>
      <xdr:rowOff>18318</xdr:rowOff>
    </xdr:to>
    <xdr:sp macro="" textlink="">
      <xdr:nvSpPr>
        <xdr:cNvPr id="663" name="楕円 662"/>
        <xdr:cNvSpPr/>
      </xdr:nvSpPr>
      <xdr:spPr>
        <a:xfrm>
          <a:off x="15430500" y="134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9445</xdr:rowOff>
    </xdr:from>
    <xdr:ext cx="313932" cy="259045"/>
    <xdr:sp macro="" textlink="">
      <xdr:nvSpPr>
        <xdr:cNvPr id="664" name="テキスト ボックス 663"/>
        <xdr:cNvSpPr txBox="1"/>
      </xdr:nvSpPr>
      <xdr:spPr>
        <a:xfrm>
          <a:off x="15324333" y="13553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81539</xdr:rowOff>
    </xdr:from>
    <xdr:to>
      <xdr:col>76</xdr:col>
      <xdr:colOff>165100</xdr:colOff>
      <xdr:row>79</xdr:row>
      <xdr:rowOff>11689</xdr:rowOff>
    </xdr:to>
    <xdr:sp macro="" textlink="">
      <xdr:nvSpPr>
        <xdr:cNvPr id="665" name="楕円 664"/>
        <xdr:cNvSpPr/>
      </xdr:nvSpPr>
      <xdr:spPr>
        <a:xfrm>
          <a:off x="14541500" y="134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2816</xdr:rowOff>
    </xdr:from>
    <xdr:ext cx="378565" cy="259045"/>
    <xdr:sp macro="" textlink="">
      <xdr:nvSpPr>
        <xdr:cNvPr id="666" name="テキスト ボックス 665"/>
        <xdr:cNvSpPr txBox="1"/>
      </xdr:nvSpPr>
      <xdr:spPr>
        <a:xfrm>
          <a:off x="14403017" y="13547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79025</xdr:rowOff>
    </xdr:from>
    <xdr:to>
      <xdr:col>72</xdr:col>
      <xdr:colOff>38100</xdr:colOff>
      <xdr:row>79</xdr:row>
      <xdr:rowOff>9175</xdr:rowOff>
    </xdr:to>
    <xdr:sp macro="" textlink="">
      <xdr:nvSpPr>
        <xdr:cNvPr id="667" name="楕円 666"/>
        <xdr:cNvSpPr/>
      </xdr:nvSpPr>
      <xdr:spPr>
        <a:xfrm>
          <a:off x="13652500" y="134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302</xdr:rowOff>
    </xdr:from>
    <xdr:ext cx="378565" cy="259045"/>
    <xdr:sp macro="" textlink="">
      <xdr:nvSpPr>
        <xdr:cNvPr id="668" name="テキスト ボックス 667"/>
        <xdr:cNvSpPr txBox="1"/>
      </xdr:nvSpPr>
      <xdr:spPr>
        <a:xfrm>
          <a:off x="13514017" y="13544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87117</xdr:rowOff>
    </xdr:from>
    <xdr:to>
      <xdr:col>67</xdr:col>
      <xdr:colOff>101600</xdr:colOff>
      <xdr:row>79</xdr:row>
      <xdr:rowOff>17267</xdr:rowOff>
    </xdr:to>
    <xdr:sp macro="" textlink="">
      <xdr:nvSpPr>
        <xdr:cNvPr id="669" name="楕円 668"/>
        <xdr:cNvSpPr/>
      </xdr:nvSpPr>
      <xdr:spPr>
        <a:xfrm>
          <a:off x="12763500" y="134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8394</xdr:rowOff>
    </xdr:from>
    <xdr:ext cx="313932" cy="259045"/>
    <xdr:sp macro="" textlink="">
      <xdr:nvSpPr>
        <xdr:cNvPr id="670" name="テキスト ボックス 669"/>
        <xdr:cNvSpPr txBox="1"/>
      </xdr:nvSpPr>
      <xdr:spPr>
        <a:xfrm>
          <a:off x="12657333" y="13552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19177</xdr:rowOff>
    </xdr:from>
    <xdr:to>
      <xdr:col>85</xdr:col>
      <xdr:colOff>127000</xdr:colOff>
      <xdr:row>97</xdr:row>
      <xdr:rowOff>25819</xdr:rowOff>
    </xdr:to>
    <xdr:cxnSp macro="">
      <xdr:nvCxnSpPr>
        <xdr:cNvPr id="699" name="直線コネクタ 698"/>
        <xdr:cNvCxnSpPr/>
      </xdr:nvCxnSpPr>
      <xdr:spPr>
        <a:xfrm flipV="1">
          <a:off x="15481300" y="16649827"/>
          <a:ext cx="8382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16002</xdr:rowOff>
    </xdr:from>
    <xdr:to>
      <xdr:col>81</xdr:col>
      <xdr:colOff>50800</xdr:colOff>
      <xdr:row>97</xdr:row>
      <xdr:rowOff>25819</xdr:rowOff>
    </xdr:to>
    <xdr:cxnSp macro="">
      <xdr:nvCxnSpPr>
        <xdr:cNvPr id="702" name="直線コネクタ 701"/>
        <xdr:cNvCxnSpPr/>
      </xdr:nvCxnSpPr>
      <xdr:spPr>
        <a:xfrm>
          <a:off x="14592300" y="16646652"/>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16002</xdr:rowOff>
    </xdr:from>
    <xdr:to>
      <xdr:col>76</xdr:col>
      <xdr:colOff>114300</xdr:colOff>
      <xdr:row>97</xdr:row>
      <xdr:rowOff>18644</xdr:rowOff>
    </xdr:to>
    <xdr:cxnSp macro="">
      <xdr:nvCxnSpPr>
        <xdr:cNvPr id="705" name="直線コネクタ 704"/>
        <xdr:cNvCxnSpPr/>
      </xdr:nvCxnSpPr>
      <xdr:spPr>
        <a:xfrm flipV="1">
          <a:off x="13703300" y="16646652"/>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17259</xdr:rowOff>
    </xdr:from>
    <xdr:to>
      <xdr:col>71</xdr:col>
      <xdr:colOff>177800</xdr:colOff>
      <xdr:row>97</xdr:row>
      <xdr:rowOff>18644</xdr:rowOff>
    </xdr:to>
    <xdr:cxnSp macro="">
      <xdr:nvCxnSpPr>
        <xdr:cNvPr id="708" name="直線コネクタ 707"/>
        <xdr:cNvCxnSpPr/>
      </xdr:nvCxnSpPr>
      <xdr:spPr>
        <a:xfrm>
          <a:off x="12814300" y="16647909"/>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139827</xdr:rowOff>
    </xdr:from>
    <xdr:to>
      <xdr:col>85</xdr:col>
      <xdr:colOff>177800</xdr:colOff>
      <xdr:row>97</xdr:row>
      <xdr:rowOff>69977</xdr:rowOff>
    </xdr:to>
    <xdr:sp macro="" textlink="">
      <xdr:nvSpPr>
        <xdr:cNvPr id="718" name="楕円 717"/>
        <xdr:cNvSpPr/>
      </xdr:nvSpPr>
      <xdr:spPr>
        <a:xfrm>
          <a:off x="16268700" y="165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118254</xdr:rowOff>
    </xdr:from>
    <xdr:ext cx="534377" cy="259045"/>
    <xdr:sp macro="" textlink="">
      <xdr:nvSpPr>
        <xdr:cNvPr id="719" name="公債費該当値テキスト"/>
        <xdr:cNvSpPr txBox="1"/>
      </xdr:nvSpPr>
      <xdr:spPr>
        <a:xfrm>
          <a:off x="16370300" y="1657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146469</xdr:rowOff>
    </xdr:from>
    <xdr:to>
      <xdr:col>81</xdr:col>
      <xdr:colOff>101600</xdr:colOff>
      <xdr:row>97</xdr:row>
      <xdr:rowOff>76619</xdr:rowOff>
    </xdr:to>
    <xdr:sp macro="" textlink="">
      <xdr:nvSpPr>
        <xdr:cNvPr id="720" name="楕円 719"/>
        <xdr:cNvSpPr/>
      </xdr:nvSpPr>
      <xdr:spPr>
        <a:xfrm>
          <a:off x="15430500" y="166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67746</xdr:rowOff>
    </xdr:from>
    <xdr:ext cx="534377" cy="259045"/>
    <xdr:sp macro="" textlink="">
      <xdr:nvSpPr>
        <xdr:cNvPr id="721" name="テキスト ボックス 720"/>
        <xdr:cNvSpPr txBox="1"/>
      </xdr:nvSpPr>
      <xdr:spPr>
        <a:xfrm>
          <a:off x="15214111" y="1669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136652</xdr:rowOff>
    </xdr:from>
    <xdr:to>
      <xdr:col>76</xdr:col>
      <xdr:colOff>165100</xdr:colOff>
      <xdr:row>97</xdr:row>
      <xdr:rowOff>66802</xdr:rowOff>
    </xdr:to>
    <xdr:sp macro="" textlink="">
      <xdr:nvSpPr>
        <xdr:cNvPr id="722" name="楕円 721"/>
        <xdr:cNvSpPr/>
      </xdr:nvSpPr>
      <xdr:spPr>
        <a:xfrm>
          <a:off x="14541500" y="165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57929</xdr:rowOff>
    </xdr:from>
    <xdr:ext cx="534377" cy="259045"/>
    <xdr:sp macro="" textlink="">
      <xdr:nvSpPr>
        <xdr:cNvPr id="723" name="テキスト ボックス 722"/>
        <xdr:cNvSpPr txBox="1"/>
      </xdr:nvSpPr>
      <xdr:spPr>
        <a:xfrm>
          <a:off x="14325111" y="166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139294</xdr:rowOff>
    </xdr:from>
    <xdr:to>
      <xdr:col>72</xdr:col>
      <xdr:colOff>38100</xdr:colOff>
      <xdr:row>97</xdr:row>
      <xdr:rowOff>69444</xdr:rowOff>
    </xdr:to>
    <xdr:sp macro="" textlink="">
      <xdr:nvSpPr>
        <xdr:cNvPr id="724" name="楕円 723"/>
        <xdr:cNvSpPr/>
      </xdr:nvSpPr>
      <xdr:spPr>
        <a:xfrm>
          <a:off x="13652500" y="165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60571</xdr:rowOff>
    </xdr:from>
    <xdr:ext cx="534377" cy="259045"/>
    <xdr:sp macro="" textlink="">
      <xdr:nvSpPr>
        <xdr:cNvPr id="725" name="テキスト ボックス 724"/>
        <xdr:cNvSpPr txBox="1"/>
      </xdr:nvSpPr>
      <xdr:spPr>
        <a:xfrm>
          <a:off x="13436111" y="166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137909</xdr:rowOff>
    </xdr:from>
    <xdr:to>
      <xdr:col>67</xdr:col>
      <xdr:colOff>101600</xdr:colOff>
      <xdr:row>97</xdr:row>
      <xdr:rowOff>68059</xdr:rowOff>
    </xdr:to>
    <xdr:sp macro="" textlink="">
      <xdr:nvSpPr>
        <xdr:cNvPr id="726" name="楕円 725"/>
        <xdr:cNvSpPr/>
      </xdr:nvSpPr>
      <xdr:spPr>
        <a:xfrm>
          <a:off x="12763500" y="165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59186</xdr:rowOff>
    </xdr:from>
    <xdr:ext cx="534377" cy="259045"/>
    <xdr:sp macro="" textlink="">
      <xdr:nvSpPr>
        <xdr:cNvPr id="727" name="テキスト ボックス 726"/>
        <xdr:cNvSpPr txBox="1"/>
      </xdr:nvSpPr>
      <xdr:spPr>
        <a:xfrm>
          <a:off x="12547111" y="1668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教育費は、児童生徒数の増加による学校施設の整備改修等により、住民一人当たりのコストが類似団体内平均値を、</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30,660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円上回っている。ただ、前年度から住民一人当たりのコストは</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8,643</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円減少しており、主な減少の要因として、</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津屋崎公民館解体事業が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56,453</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千円皆減、福間中学校整備改修事業が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1,107,813</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千円、古墳公園史跡等購入事業が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1,072,689</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千円、福間小学校整備改修事業が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241,080</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千円、小中学校トイレ洋式化事業が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68,732</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千円それぞれ減額となったことが挙げられる。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土木費は、住民一人当たりのコストが前年度から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5,169</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円増加している。主な増加の要因として、</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橋梁長寿命化修繕事業が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151,364</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千円、公園改修事業が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76,524</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千円、狭あい道路整備促進事業が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59,375</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千円、公共下水道事業会計負担金が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29,693</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千円それぞれ増額となったことが挙げられる。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民生費は、住民一人当たりのコストが前年度から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11,209</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円増加している。主な増加の要因として</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、エネルギー・食料品価格等物価高騰緊急支援給付金事業が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398,489</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千円皆増、障害児通所支援事業が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231,502</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千円、私立保育所・管外保育所保育委託事業が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107,135</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千円、子ども医療費支給事業が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64,511</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千円、自立支援給付事業が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63,894</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千円それぞれ増額となったことが挙げられる。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総務費は、住民一人当たりのコストが前年度から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1,165</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円減少した。主な減少の要因として、</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物価高騰対策こども若者応援事業が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176,157</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千円皆減、ふるさとづくり寄附金積立事務が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124,074</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千円、庁舎改修事業が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64,025</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千円、共働のふるさとづくり寄附金促進事業が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30,086</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千円それぞれ減額となったことが挙げられる。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衛生費は、住民一人当たりのコストが前年度より</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1,053</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円増加している。主な増加の要因として、</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省エネ家電買替支援事業が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18,471</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千円皆増、し尿処理施設整備事業が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104,426</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千円、粗大ごみ収集事業が</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14,765</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千円それぞれ増額となったことが挙げられる。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100">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実質収支額は継続的に黒字を確保し、概ね安定的な収支となっている。財政調整基金については、平成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年度以降、財源不足による取り崩しはない。今後も安易な基金の取り崩しが生じることがないよう、適切な財政運営に努める。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年度に老人保健特別会計単独で赤字が生じたことはあるが、連結赤字比率において、これまで赤字を計上したことはない。今後も赤字を生じさせないよう、適切な財政運営に努める。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456\Desktop\&#12304;1&#36001;&#25919;&#29366;&#27841;&#36039;&#26009;&#38598;&#12305;_402249_&#31119;&#27941;&#24066;_2023&#65288;&#25552;&#2098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R03</v>
          </cell>
          <cell r="C71" t="str">
            <v>R04</v>
          </cell>
          <cell r="D71" t="str">
            <v>R05</v>
          </cell>
        </row>
        <row r="72">
          <cell r="A72" t="str">
            <v>財政調整基金</v>
          </cell>
          <cell r="B72">
            <v>2829</v>
          </cell>
          <cell r="C72">
            <v>3105</v>
          </cell>
          <cell r="D72">
            <v>3428</v>
          </cell>
        </row>
        <row r="73">
          <cell r="A73" t="str">
            <v>減債基金</v>
          </cell>
          <cell r="B73">
            <v>868</v>
          </cell>
          <cell r="C73">
            <v>874</v>
          </cell>
          <cell r="D73">
            <v>937</v>
          </cell>
        </row>
        <row r="74">
          <cell r="A74" t="str">
            <v>その他特定目的基金</v>
          </cell>
          <cell r="B74">
            <v>6697</v>
          </cell>
          <cell r="C74">
            <v>6397</v>
          </cell>
          <cell r="D74">
            <v>5660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29978376</v>
      </c>
      <c r="BO4" s="407"/>
      <c r="BP4" s="407"/>
      <c r="BQ4" s="407"/>
      <c r="BR4" s="407"/>
      <c r="BS4" s="407"/>
      <c r="BT4" s="407"/>
      <c r="BU4" s="408"/>
      <c r="BV4" s="406">
        <v>29786982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3.7</v>
      </c>
      <c r="CU4" s="413"/>
      <c r="CV4" s="413"/>
      <c r="CW4" s="413"/>
      <c r="CX4" s="413"/>
      <c r="CY4" s="413"/>
      <c r="CZ4" s="413"/>
      <c r="DA4" s="414"/>
      <c r="DB4" s="412">
        <v>5.6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29345963</v>
      </c>
      <c r="BO5" s="444"/>
      <c r="BP5" s="444"/>
      <c r="BQ5" s="444"/>
      <c r="BR5" s="444"/>
      <c r="BS5" s="444"/>
      <c r="BT5" s="444"/>
      <c r="BU5" s="445"/>
      <c r="BV5" s="443">
        <v>28735395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89.8</v>
      </c>
      <c r="CU5" s="441"/>
      <c r="CV5" s="441"/>
      <c r="CW5" s="441"/>
      <c r="CX5" s="441"/>
      <c r="CY5" s="441"/>
      <c r="CZ5" s="441"/>
      <c r="DA5" s="442"/>
      <c r="DB5" s="440">
        <v>89.2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632413</v>
      </c>
      <c r="BO6" s="444"/>
      <c r="BP6" s="444"/>
      <c r="BQ6" s="444"/>
      <c r="BR6" s="444"/>
      <c r="BS6" s="444"/>
      <c r="BT6" s="444"/>
      <c r="BU6" s="445"/>
      <c r="BV6" s="443">
        <v>1051587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90.6</v>
      </c>
      <c r="CU6" s="481"/>
      <c r="CV6" s="481"/>
      <c r="CW6" s="481"/>
      <c r="CX6" s="481"/>
      <c r="CY6" s="481"/>
      <c r="CZ6" s="481"/>
      <c r="DA6" s="482"/>
      <c r="DB6" s="480">
        <v>90.8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82182</v>
      </c>
      <c r="BO7" s="444"/>
      <c r="BP7" s="444"/>
      <c r="BQ7" s="444"/>
      <c r="BR7" s="444"/>
      <c r="BS7" s="444"/>
      <c r="BT7" s="444"/>
      <c r="BU7" s="445"/>
      <c r="BV7" s="443">
        <v>218900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15027103</v>
      </c>
      <c r="CU7" s="444"/>
      <c r="CV7" s="444"/>
      <c r="CW7" s="444"/>
      <c r="CX7" s="444"/>
      <c r="CY7" s="444"/>
      <c r="CZ7" s="444"/>
      <c r="DA7" s="445"/>
      <c r="DB7" s="443">
        <v>14814145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550231</v>
      </c>
      <c r="BO8" s="444"/>
      <c r="BP8" s="444"/>
      <c r="BQ8" s="444"/>
      <c r="BR8" s="444"/>
      <c r="BS8" s="444"/>
      <c r="BT8" s="444"/>
      <c r="BU8" s="445"/>
      <c r="BV8" s="443">
        <v>832687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0.55000000000000004</v>
      </c>
      <c r="CU8" s="484"/>
      <c r="CV8" s="484"/>
      <c r="CW8" s="484"/>
      <c r="CX8" s="484"/>
      <c r="CY8" s="484"/>
      <c r="CZ8" s="484"/>
      <c r="DA8" s="485"/>
      <c r="DB8" s="483">
        <v>0.56999999999999995</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67033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-282456</v>
      </c>
      <c r="BO9" s="444"/>
      <c r="BP9" s="444"/>
      <c r="BQ9" s="444"/>
      <c r="BR9" s="444"/>
      <c r="BS9" s="444"/>
      <c r="BT9" s="444"/>
      <c r="BU9" s="445"/>
      <c r="BV9" s="443">
        <v>317113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11.2</v>
      </c>
      <c r="CU9" s="441"/>
      <c r="CV9" s="441"/>
      <c r="CW9" s="441"/>
      <c r="CX9" s="441"/>
      <c r="CY9" s="441"/>
      <c r="CZ9" s="441"/>
      <c r="DA9" s="442"/>
      <c r="DB9" s="440">
        <v>11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58781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427592</v>
      </c>
      <c r="BO10" s="444"/>
      <c r="BP10" s="444"/>
      <c r="BQ10" s="444"/>
      <c r="BR10" s="444"/>
      <c r="BS10" s="444"/>
      <c r="BT10" s="444"/>
      <c r="BU10" s="445"/>
      <c r="BV10" s="443">
        <v>275718</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68793</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104500</v>
      </c>
      <c r="BO12" s="444"/>
      <c r="BP12" s="444"/>
      <c r="BQ12" s="444"/>
      <c r="BR12" s="444"/>
      <c r="BS12" s="444"/>
      <c r="BT12" s="444"/>
      <c r="BU12" s="445"/>
      <c r="BV12" s="443">
        <v>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68200</v>
      </c>
      <c r="S13" s="528"/>
      <c r="T13" s="528"/>
      <c r="U13" s="528"/>
      <c r="V13" s="529"/>
      <c r="W13" s="459" t="s">
        <v>130</v>
      </c>
      <c r="X13" s="460"/>
      <c r="Y13" s="460"/>
      <c r="Z13" s="460"/>
      <c r="AA13" s="460"/>
      <c r="AB13" s="450"/>
      <c r="AC13" s="494">
        <v>661</v>
      </c>
      <c r="AD13" s="495"/>
      <c r="AE13" s="495"/>
      <c r="AF13" s="495"/>
      <c r="AG13" s="537"/>
      <c r="AH13" s="494">
        <v>818</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40636</v>
      </c>
      <c r="BO13" s="444"/>
      <c r="BP13" s="444"/>
      <c r="BQ13" s="444"/>
      <c r="BR13" s="444"/>
      <c r="BS13" s="444"/>
      <c r="BT13" s="444"/>
      <c r="BU13" s="445"/>
      <c r="BV13" s="443">
        <v>592831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5.8</v>
      </c>
      <c r="CU13" s="441"/>
      <c r="CV13" s="441"/>
      <c r="CW13" s="441"/>
      <c r="CX13" s="441"/>
      <c r="CY13" s="441"/>
      <c r="CZ13" s="441"/>
      <c r="DA13" s="442"/>
      <c r="DB13" s="440">
        <v>5.7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68481</v>
      </c>
      <c r="S14" s="528"/>
      <c r="T14" s="528"/>
      <c r="U14" s="528"/>
      <c r="V14" s="529"/>
      <c r="W14" s="433"/>
      <c r="X14" s="434"/>
      <c r="Y14" s="434"/>
      <c r="Z14" s="434"/>
      <c r="AA14" s="434"/>
      <c r="AB14" s="423"/>
      <c r="AC14" s="530">
        <v>2.5</v>
      </c>
      <c r="AD14" s="531"/>
      <c r="AE14" s="531"/>
      <c r="AF14" s="531"/>
      <c r="AG14" s="532"/>
      <c r="AH14" s="530">
        <v>3.3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67956</v>
      </c>
      <c r="S15" s="528"/>
      <c r="T15" s="528"/>
      <c r="U15" s="528"/>
      <c r="V15" s="529"/>
      <c r="W15" s="459" t="s">
        <v>137</v>
      </c>
      <c r="X15" s="460"/>
      <c r="Y15" s="460"/>
      <c r="Z15" s="460"/>
      <c r="AA15" s="460"/>
      <c r="AB15" s="450"/>
      <c r="AC15" s="494">
        <v>5033</v>
      </c>
      <c r="AD15" s="495"/>
      <c r="AE15" s="495"/>
      <c r="AF15" s="495"/>
      <c r="AG15" s="537"/>
      <c r="AH15" s="494">
        <v>4918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7353712</v>
      </c>
      <c r="BO15" s="407"/>
      <c r="BP15" s="407"/>
      <c r="BQ15" s="407"/>
      <c r="BR15" s="407"/>
      <c r="BS15" s="407"/>
      <c r="BT15" s="407"/>
      <c r="BU15" s="408"/>
      <c r="BV15" s="406">
        <v>7086241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19</v>
      </c>
      <c r="AD16" s="531"/>
      <c r="AE16" s="531"/>
      <c r="AF16" s="531"/>
      <c r="AG16" s="532"/>
      <c r="AH16" s="530">
        <v>20</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13048923</v>
      </c>
      <c r="BO16" s="444"/>
      <c r="BP16" s="444"/>
      <c r="BQ16" s="444"/>
      <c r="BR16" s="444"/>
      <c r="BS16" s="444"/>
      <c r="BT16" s="444"/>
      <c r="BU16" s="445"/>
      <c r="BV16" s="443">
        <v>12739406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20739</v>
      </c>
      <c r="AD17" s="495"/>
      <c r="AE17" s="495"/>
      <c r="AF17" s="495"/>
      <c r="AG17" s="537"/>
      <c r="AH17" s="494">
        <v>18845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9211187</v>
      </c>
      <c r="BO17" s="444"/>
      <c r="BP17" s="444"/>
      <c r="BQ17" s="444"/>
      <c r="BR17" s="444"/>
      <c r="BS17" s="444"/>
      <c r="BT17" s="444"/>
      <c r="BU17" s="445"/>
      <c r="BV17" s="443">
        <v>8889439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52.76</v>
      </c>
      <c r="M18" s="567"/>
      <c r="N18" s="567"/>
      <c r="O18" s="567"/>
      <c r="P18" s="567"/>
      <c r="Q18" s="567"/>
      <c r="R18" s="568"/>
      <c r="S18" s="568"/>
      <c r="T18" s="568"/>
      <c r="U18" s="568"/>
      <c r="V18" s="569"/>
      <c r="W18" s="461"/>
      <c r="X18" s="462"/>
      <c r="Y18" s="462"/>
      <c r="Z18" s="462"/>
      <c r="AA18" s="462"/>
      <c r="AB18" s="453"/>
      <c r="AC18" s="570">
        <v>78.5</v>
      </c>
      <c r="AD18" s="571"/>
      <c r="AE18" s="571"/>
      <c r="AF18" s="571"/>
      <c r="AG18" s="572"/>
      <c r="AH18" s="570">
        <v>76.7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13685172</v>
      </c>
      <c r="BO18" s="444"/>
      <c r="BP18" s="444"/>
      <c r="BQ18" s="444"/>
      <c r="BR18" s="444"/>
      <c r="BS18" s="444"/>
      <c r="BT18" s="444"/>
      <c r="BU18" s="445"/>
      <c r="BV18" s="443">
        <v>13453562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1271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17799658</v>
      </c>
      <c r="BO19" s="444"/>
      <c r="BP19" s="444"/>
      <c r="BQ19" s="444"/>
      <c r="BR19" s="444"/>
      <c r="BS19" s="444"/>
      <c r="BT19" s="444"/>
      <c r="BU19" s="445"/>
      <c r="BV19" s="443">
        <v>17738047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26534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18257766</v>
      </c>
      <c r="BO22" s="407"/>
      <c r="BP22" s="407"/>
      <c r="BQ22" s="407"/>
      <c r="BR22" s="407"/>
      <c r="BS22" s="407"/>
      <c r="BT22" s="407"/>
      <c r="BU22" s="408"/>
      <c r="BV22" s="406">
        <v>18004576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15576185</v>
      </c>
      <c r="BO23" s="444"/>
      <c r="BP23" s="444"/>
      <c r="BQ23" s="444"/>
      <c r="BR23" s="444"/>
      <c r="BS23" s="444"/>
      <c r="BT23" s="444"/>
      <c r="BU23" s="445"/>
      <c r="BV23" s="443">
        <v>15140147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8500</v>
      </c>
      <c r="R24" s="495"/>
      <c r="S24" s="495"/>
      <c r="T24" s="495"/>
      <c r="U24" s="495"/>
      <c r="V24" s="537"/>
      <c r="W24" s="589"/>
      <c r="X24" s="590"/>
      <c r="Y24" s="591"/>
      <c r="Z24" s="493" t="s">
        <v>162</v>
      </c>
      <c r="AA24" s="473"/>
      <c r="AB24" s="473"/>
      <c r="AC24" s="473"/>
      <c r="AD24" s="473"/>
      <c r="AE24" s="473"/>
      <c r="AF24" s="473"/>
      <c r="AG24" s="474"/>
      <c r="AH24" s="494">
        <v>313</v>
      </c>
      <c r="AI24" s="495"/>
      <c r="AJ24" s="495"/>
      <c r="AK24" s="495"/>
      <c r="AL24" s="537"/>
      <c r="AM24" s="494">
        <v>941504</v>
      </c>
      <c r="AN24" s="495"/>
      <c r="AO24" s="495"/>
      <c r="AP24" s="495"/>
      <c r="AQ24" s="495"/>
      <c r="AR24" s="537"/>
      <c r="AS24" s="494">
        <v>3008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10074446</v>
      </c>
      <c r="BO24" s="444"/>
      <c r="BP24" s="444"/>
      <c r="BQ24" s="444"/>
      <c r="BR24" s="444"/>
      <c r="BS24" s="444"/>
      <c r="BT24" s="444"/>
      <c r="BU24" s="445"/>
      <c r="BV24" s="443">
        <v>9106395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7010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7920656</v>
      </c>
      <c r="BO25" s="407"/>
      <c r="BP25" s="407"/>
      <c r="BQ25" s="407"/>
      <c r="BR25" s="407"/>
      <c r="BS25" s="407"/>
      <c r="BT25" s="407"/>
      <c r="BU25" s="408"/>
      <c r="BV25" s="406">
        <v>4900811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6410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8667</v>
      </c>
      <c r="AN26" s="495"/>
      <c r="AO26" s="495"/>
      <c r="AP26" s="495"/>
      <c r="AQ26" s="495"/>
      <c r="AR26" s="537"/>
      <c r="AS26" s="494">
        <v>2889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4640</v>
      </c>
      <c r="R27" s="495"/>
      <c r="S27" s="495"/>
      <c r="T27" s="495"/>
      <c r="U27" s="495"/>
      <c r="V27" s="537"/>
      <c r="W27" s="589"/>
      <c r="X27" s="590"/>
      <c r="Y27" s="591"/>
      <c r="Z27" s="493" t="s">
        <v>171</v>
      </c>
      <c r="AA27" s="473"/>
      <c r="AB27" s="473"/>
      <c r="AC27" s="473"/>
      <c r="AD27" s="473"/>
      <c r="AE27" s="473"/>
      <c r="AF27" s="473"/>
      <c r="AG27" s="474"/>
      <c r="AH27" s="494">
        <v>6</v>
      </c>
      <c r="AI27" s="495"/>
      <c r="AJ27" s="495"/>
      <c r="AK27" s="495"/>
      <c r="AL27" s="537"/>
      <c r="AM27" s="494">
        <v>22140</v>
      </c>
      <c r="AN27" s="495"/>
      <c r="AO27" s="495"/>
      <c r="AP27" s="495"/>
      <c r="AQ27" s="495"/>
      <c r="AR27" s="537"/>
      <c r="AS27" s="494">
        <v>3690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4140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3427603</v>
      </c>
      <c r="BO28" s="407"/>
      <c r="BP28" s="407"/>
      <c r="BQ28" s="407"/>
      <c r="BR28" s="407"/>
      <c r="BS28" s="407"/>
      <c r="BT28" s="407"/>
      <c r="BU28" s="408"/>
      <c r="BV28" s="406">
        <v>3104510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16</v>
      </c>
      <c r="M29" s="495"/>
      <c r="N29" s="495"/>
      <c r="O29" s="495"/>
      <c r="P29" s="537"/>
      <c r="Q29" s="494">
        <v>3880</v>
      </c>
      <c r="R29" s="495"/>
      <c r="S29" s="495"/>
      <c r="T29" s="495"/>
      <c r="U29" s="495"/>
      <c r="V29" s="537"/>
      <c r="W29" s="592"/>
      <c r="X29" s="593"/>
      <c r="Y29" s="594"/>
      <c r="Z29" s="493" t="s">
        <v>177</v>
      </c>
      <c r="AA29" s="473"/>
      <c r="AB29" s="473"/>
      <c r="AC29" s="473"/>
      <c r="AD29" s="473"/>
      <c r="AE29" s="473"/>
      <c r="AF29" s="473"/>
      <c r="AG29" s="474"/>
      <c r="AH29" s="494">
        <v>319</v>
      </c>
      <c r="AI29" s="495"/>
      <c r="AJ29" s="495"/>
      <c r="AK29" s="495"/>
      <c r="AL29" s="537"/>
      <c r="AM29" s="494">
        <v>963644</v>
      </c>
      <c r="AN29" s="495"/>
      <c r="AO29" s="495"/>
      <c r="AP29" s="495"/>
      <c r="AQ29" s="495"/>
      <c r="AR29" s="537"/>
      <c r="AS29" s="494">
        <v>3021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937059</v>
      </c>
      <c r="BO29" s="444"/>
      <c r="BP29" s="444"/>
      <c r="BQ29" s="444"/>
      <c r="BR29" s="444"/>
      <c r="BS29" s="444"/>
      <c r="BT29" s="444"/>
      <c r="BU29" s="445"/>
      <c r="BV29" s="443">
        <v>873608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5659718</v>
      </c>
      <c r="BO30" s="563"/>
      <c r="BP30" s="563"/>
      <c r="BQ30" s="563"/>
      <c r="BR30" s="563"/>
      <c r="BS30" s="563"/>
      <c r="BT30" s="563"/>
      <c r="BU30" s="564"/>
      <c r="BV30" s="562">
        <v>6397378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福津市公共下水道事業会計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宗像地区事務組合（一般会計）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宗像地区事務組合（急患センター事業特別会計）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宗像地区事務組合（水道事業会計）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宗像地区事務組合（本木簡易水道事業特別会計）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古賀高等学校組合（一般会計）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北筑昇華苑組合（一般会計）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玄界環境組合（一般会計）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福岡地区水道企業団</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福岡県市町村消防団員等公務災害補償組合（一般会計）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福岡県市町村職員退職手当組合（一般会計）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q8wZFXUWt/dy+vszFA+zMkAntCee2rryIEHTYCl89uwiAdE0pBrNDCFX5rVkXalSIQeSE2qEepQNZOC5zF/TOA==" saltValue="+sPI6GPXzUAoC4MUEdQc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95" t="s">
        <v>529</v>
      </c>
      <c r="D34" s="1195"/>
      <c r="E34" s="1196"/>
      <c r="F34" s="32">
        <v>3.45</v>
      </c>
      <c r="G34" s="33">
        <v>3.83</v>
      </c>
      <c r="H34" s="33">
        <v>3.72</v>
      </c>
      <c r="I34" s="33">
        <v>3.97</v>
      </c>
      <c r="J34" s="34">
        <v>4.3600000000000003</v>
      </c>
      <c r="K34" s="22"/>
      <c r="L34" s="22"/>
      <c r="M34" s="22"/>
      <c r="N34" s="22"/>
      <c r="O34" s="22"/>
      <c r="P34" s="22"/>
    </row>
    <row r="35" spans="1:16" ht="39" customHeight="1" x14ac:dyDescent="0.15">
      <c r="A35" s="22"/>
      <c r="B35" s="35"/>
      <c r="C35" s="1189" t="s">
        <v>530</v>
      </c>
      <c r="D35" s="1190"/>
      <c r="E35" s="1191"/>
      <c r="F35" s="36">
        <v>3.79</v>
      </c>
      <c r="G35" s="37">
        <v>5</v>
      </c>
      <c r="H35" s="37">
        <v>3.49</v>
      </c>
      <c r="I35" s="37">
        <v>5.62</v>
      </c>
      <c r="J35" s="38">
        <v>3.65</v>
      </c>
      <c r="K35" s="22"/>
      <c r="L35" s="22"/>
      <c r="M35" s="22"/>
      <c r="N35" s="22"/>
      <c r="O35" s="22"/>
      <c r="P35" s="22"/>
    </row>
    <row r="36" spans="1:16" ht="39" customHeight="1" x14ac:dyDescent="0.15">
      <c r="A36" s="22"/>
      <c r="B36" s="35"/>
      <c r="C36" s="1189" t="s">
        <v>531</v>
      </c>
      <c r="D36" s="1190"/>
      <c r="E36" s="1191"/>
      <c r="F36" s="36">
        <v>0.72</v>
      </c>
      <c r="G36" s="37">
        <v>0.6</v>
      </c>
      <c r="H36" s="37">
        <v>0.54</v>
      </c>
      <c r="I36" s="37">
        <v>1.1499999999999999</v>
      </c>
      <c r="J36" s="38">
        <v>0.61</v>
      </c>
      <c r="K36" s="22"/>
      <c r="L36" s="22"/>
      <c r="M36" s="22"/>
      <c r="N36" s="22"/>
      <c r="O36" s="22"/>
      <c r="P36" s="22"/>
    </row>
    <row r="37" spans="1:16" ht="39" customHeight="1" x14ac:dyDescent="0.15">
      <c r="A37" s="22"/>
      <c r="B37" s="35"/>
      <c r="C37" s="1189" t="s">
        <v>532</v>
      </c>
      <c r="D37" s="1190"/>
      <c r="E37" s="1191"/>
      <c r="F37" s="36">
        <v>0.44</v>
      </c>
      <c r="G37" s="37">
        <v>0.55000000000000004</v>
      </c>
      <c r="H37" s="37">
        <v>0.57999999999999996</v>
      </c>
      <c r="I37" s="37">
        <v>0.85</v>
      </c>
      <c r="J37" s="38">
        <v>0.46</v>
      </c>
      <c r="K37" s="22"/>
      <c r="L37" s="22"/>
      <c r="M37" s="22"/>
      <c r="N37" s="22"/>
      <c r="O37" s="22"/>
      <c r="P37" s="22"/>
    </row>
    <row r="38" spans="1:16" ht="39" customHeight="1" x14ac:dyDescent="0.15">
      <c r="A38" s="22"/>
      <c r="B38" s="35"/>
      <c r="C38" s="1189" t="s">
        <v>533</v>
      </c>
      <c r="D38" s="1190"/>
      <c r="E38" s="1191"/>
      <c r="F38" s="36">
        <v>0.04</v>
      </c>
      <c r="G38" s="37">
        <v>0.06</v>
      </c>
      <c r="H38" s="37">
        <v>0.04</v>
      </c>
      <c r="I38" s="37">
        <v>7.0000000000000007E-2</v>
      </c>
      <c r="J38" s="38">
        <v>0.22</v>
      </c>
      <c r="K38" s="22"/>
      <c r="L38" s="22"/>
      <c r="M38" s="22"/>
      <c r="N38" s="22"/>
      <c r="O38" s="22"/>
      <c r="P38" s="22"/>
    </row>
    <row r="39" spans="1:16" ht="39" customHeight="1" x14ac:dyDescent="0.15">
      <c r="A39" s="22"/>
      <c r="B39" s="35"/>
      <c r="C39" s="1189"/>
      <c r="D39" s="1190"/>
      <c r="E39" s="1191"/>
      <c r="F39" s="36"/>
      <c r="G39" s="37"/>
      <c r="H39" s="37"/>
      <c r="I39" s="37"/>
      <c r="J39" s="38"/>
      <c r="K39" s="22"/>
      <c r="L39" s="22"/>
      <c r="M39" s="22"/>
      <c r="N39" s="22"/>
      <c r="O39" s="22"/>
      <c r="P39" s="22"/>
    </row>
    <row r="40" spans="1:16" ht="39" customHeight="1" x14ac:dyDescent="0.15">
      <c r="A40" s="22"/>
      <c r="B40" s="35"/>
      <c r="C40" s="1189"/>
      <c r="D40" s="1190"/>
      <c r="E40" s="1191"/>
      <c r="F40" s="36"/>
      <c r="G40" s="37"/>
      <c r="H40" s="37"/>
      <c r="I40" s="37"/>
      <c r="J40" s="38"/>
      <c r="K40" s="22"/>
      <c r="L40" s="22"/>
      <c r="M40" s="22"/>
      <c r="N40" s="22"/>
      <c r="O40" s="22"/>
      <c r="P40" s="22"/>
    </row>
    <row r="41" spans="1:16" ht="39" customHeight="1" x14ac:dyDescent="0.15">
      <c r="A41" s="22"/>
      <c r="B41" s="35"/>
      <c r="C41" s="1189"/>
      <c r="D41" s="1190"/>
      <c r="E41" s="1191"/>
      <c r="F41" s="36"/>
      <c r="G41" s="37"/>
      <c r="H41" s="37"/>
      <c r="I41" s="37"/>
      <c r="J41" s="38"/>
      <c r="K41" s="22"/>
      <c r="L41" s="22"/>
      <c r="M41" s="22"/>
      <c r="N41" s="22"/>
      <c r="O41" s="22"/>
      <c r="P41" s="22"/>
    </row>
    <row r="42" spans="1:16" ht="39" customHeight="1" x14ac:dyDescent="0.15">
      <c r="A42" s="22"/>
      <c r="B42" s="39"/>
      <c r="C42" s="1189" t="s">
        <v>534</v>
      </c>
      <c r="D42" s="1190"/>
      <c r="E42" s="1191"/>
      <c r="F42" s="36" t="s">
        <v>485</v>
      </c>
      <c r="G42" s="37" t="s">
        <v>485</v>
      </c>
      <c r="H42" s="37" t="s">
        <v>485</v>
      </c>
      <c r="I42" s="37" t="s">
        <v>485</v>
      </c>
      <c r="J42" s="38" t="s">
        <v>485</v>
      </c>
      <c r="K42" s="22"/>
      <c r="L42" s="22"/>
      <c r="M42" s="22"/>
      <c r="N42" s="22"/>
      <c r="O42" s="22"/>
      <c r="P42" s="22"/>
    </row>
    <row r="43" spans="1:16" ht="39" customHeight="1" thickBot="1" x14ac:dyDescent="0.2">
      <c r="A43" s="22"/>
      <c r="B43" s="40"/>
      <c r="C43" s="1192" t="s">
        <v>535</v>
      </c>
      <c r="D43" s="1193"/>
      <c r="E43" s="1194"/>
      <c r="F43" s="41">
        <v>0.05</v>
      </c>
      <c r="G43" s="42">
        <v>0.05</v>
      </c>
      <c r="H43" s="42">
        <v>0</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QgoiZZhka+B0ietAeCIvrMHQIo7JtElrkofQiBqdSg8PXCnwJilIlqqyDLrsvXkBvVKwIQrc3/BeYRd4dKSmw==" saltValue="OB1O1pRxH9QdhlgWgj04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7" t="s">
        <v>9</v>
      </c>
      <c r="C45" s="1198"/>
      <c r="D45" s="58"/>
      <c r="E45" s="1203" t="s">
        <v>10</v>
      </c>
      <c r="F45" s="1203"/>
      <c r="G45" s="1203"/>
      <c r="H45" s="1203"/>
      <c r="I45" s="1203"/>
      <c r="J45" s="1204"/>
      <c r="K45" s="59">
        <v>1931</v>
      </c>
      <c r="L45" s="60">
        <v>1953</v>
      </c>
      <c r="M45" s="60">
        <v>1984</v>
      </c>
      <c r="N45" s="60">
        <v>1949</v>
      </c>
      <c r="O45" s="61">
        <v>1994</v>
      </c>
      <c r="P45" s="48"/>
      <c r="Q45" s="48"/>
      <c r="R45" s="48"/>
      <c r="S45" s="48"/>
      <c r="T45" s="48"/>
      <c r="U45" s="48"/>
    </row>
    <row r="46" spans="1:21" ht="30.75" customHeight="1" x14ac:dyDescent="0.15">
      <c r="A46" s="48"/>
      <c r="B46" s="1199"/>
      <c r="C46" s="1200"/>
      <c r="D46" s="62"/>
      <c r="E46" s="1205" t="s">
        <v>11</v>
      </c>
      <c r="F46" s="1205"/>
      <c r="G46" s="1205"/>
      <c r="H46" s="1205"/>
      <c r="I46" s="1205"/>
      <c r="J46" s="1206"/>
      <c r="K46" s="63" t="s">
        <v>485</v>
      </c>
      <c r="L46" s="64" t="s">
        <v>485</v>
      </c>
      <c r="M46" s="64" t="s">
        <v>485</v>
      </c>
      <c r="N46" s="64" t="s">
        <v>485</v>
      </c>
      <c r="O46" s="65" t="s">
        <v>485</v>
      </c>
      <c r="P46" s="48"/>
      <c r="Q46" s="48"/>
      <c r="R46" s="48"/>
      <c r="S46" s="48"/>
      <c r="T46" s="48"/>
      <c r="U46" s="48"/>
    </row>
    <row r="47" spans="1:21" ht="30.75" customHeight="1" x14ac:dyDescent="0.15">
      <c r="A47" s="48"/>
      <c r="B47" s="1199"/>
      <c r="C47" s="1200"/>
      <c r="D47" s="62"/>
      <c r="E47" s="1205" t="s">
        <v>12</v>
      </c>
      <c r="F47" s="1205"/>
      <c r="G47" s="1205"/>
      <c r="H47" s="1205"/>
      <c r="I47" s="1205"/>
      <c r="J47" s="1206"/>
      <c r="K47" s="63" t="s">
        <v>485</v>
      </c>
      <c r="L47" s="64" t="s">
        <v>485</v>
      </c>
      <c r="M47" s="64" t="s">
        <v>485</v>
      </c>
      <c r="N47" s="64" t="s">
        <v>485</v>
      </c>
      <c r="O47" s="65" t="s">
        <v>485</v>
      </c>
      <c r="P47" s="48"/>
      <c r="Q47" s="48"/>
      <c r="R47" s="48"/>
      <c r="S47" s="48"/>
      <c r="T47" s="48"/>
      <c r="U47" s="48"/>
    </row>
    <row r="48" spans="1:21" ht="30.75" customHeight="1" x14ac:dyDescent="0.15">
      <c r="A48" s="48"/>
      <c r="B48" s="1199"/>
      <c r="C48" s="1200"/>
      <c r="D48" s="62"/>
      <c r="E48" s="1205" t="s">
        <v>13</v>
      </c>
      <c r="F48" s="1205"/>
      <c r="G48" s="1205"/>
      <c r="H48" s="1205"/>
      <c r="I48" s="1205"/>
      <c r="J48" s="1206"/>
      <c r="K48" s="63">
        <v>487</v>
      </c>
      <c r="L48" s="64">
        <v>477</v>
      </c>
      <c r="M48" s="64">
        <v>478</v>
      </c>
      <c r="N48" s="64">
        <v>494</v>
      </c>
      <c r="O48" s="65">
        <v>511</v>
      </c>
      <c r="P48" s="48"/>
      <c r="Q48" s="48"/>
      <c r="R48" s="48"/>
      <c r="S48" s="48"/>
      <c r="T48" s="48"/>
      <c r="U48" s="48"/>
    </row>
    <row r="49" spans="1:21" ht="30.75" customHeight="1" x14ac:dyDescent="0.15">
      <c r="A49" s="48"/>
      <c r="B49" s="1199"/>
      <c r="C49" s="1200"/>
      <c r="D49" s="62"/>
      <c r="E49" s="1205" t="s">
        <v>14</v>
      </c>
      <c r="F49" s="1205"/>
      <c r="G49" s="1205"/>
      <c r="H49" s="1205"/>
      <c r="I49" s="1205"/>
      <c r="J49" s="1206"/>
      <c r="K49" s="63">
        <v>45</v>
      </c>
      <c r="L49" s="64">
        <v>45</v>
      </c>
      <c r="M49" s="64">
        <v>47</v>
      </c>
      <c r="N49" s="64">
        <v>28</v>
      </c>
      <c r="O49" s="65">
        <v>24</v>
      </c>
      <c r="P49" s="48"/>
      <c r="Q49" s="48"/>
      <c r="R49" s="48"/>
      <c r="S49" s="48"/>
      <c r="T49" s="48"/>
      <c r="U49" s="48"/>
    </row>
    <row r="50" spans="1:21" ht="30.75" customHeight="1" x14ac:dyDescent="0.15">
      <c r="A50" s="48"/>
      <c r="B50" s="1199"/>
      <c r="C50" s="1200"/>
      <c r="D50" s="62"/>
      <c r="E50" s="1205" t="s">
        <v>15</v>
      </c>
      <c r="F50" s="1205"/>
      <c r="G50" s="1205"/>
      <c r="H50" s="1205"/>
      <c r="I50" s="1205"/>
      <c r="J50" s="1206"/>
      <c r="K50" s="63">
        <v>103</v>
      </c>
      <c r="L50" s="64">
        <v>108</v>
      </c>
      <c r="M50" s="64">
        <v>112</v>
      </c>
      <c r="N50" s="64">
        <v>104</v>
      </c>
      <c r="O50" s="65">
        <v>62</v>
      </c>
      <c r="P50" s="48"/>
      <c r="Q50" s="48"/>
      <c r="R50" s="48"/>
      <c r="S50" s="48"/>
      <c r="T50" s="48"/>
      <c r="U50" s="48"/>
    </row>
    <row r="51" spans="1:21" ht="30.75" customHeight="1" x14ac:dyDescent="0.15">
      <c r="A51" s="48"/>
      <c r="B51" s="1201"/>
      <c r="C51" s="1202"/>
      <c r="D51" s="66"/>
      <c r="E51" s="1205" t="s">
        <v>16</v>
      </c>
      <c r="F51" s="1205"/>
      <c r="G51" s="1205"/>
      <c r="H51" s="1205"/>
      <c r="I51" s="1205"/>
      <c r="J51" s="1206"/>
      <c r="K51" s="63" t="s">
        <v>485</v>
      </c>
      <c r="L51" s="64" t="s">
        <v>485</v>
      </c>
      <c r="M51" s="64" t="s">
        <v>485</v>
      </c>
      <c r="N51" s="64" t="s">
        <v>485</v>
      </c>
      <c r="O51" s="65" t="s">
        <v>485</v>
      </c>
      <c r="P51" s="48"/>
      <c r="Q51" s="48"/>
      <c r="R51" s="48"/>
      <c r="S51" s="48"/>
      <c r="T51" s="48"/>
      <c r="U51" s="48"/>
    </row>
    <row r="52" spans="1:21" ht="30.75" customHeight="1" x14ac:dyDescent="0.15">
      <c r="A52" s="48"/>
      <c r="B52" s="1207" t="s">
        <v>17</v>
      </c>
      <c r="C52" s="1208"/>
      <c r="D52" s="66"/>
      <c r="E52" s="1205" t="s">
        <v>18</v>
      </c>
      <c r="F52" s="1205"/>
      <c r="G52" s="1205"/>
      <c r="H52" s="1205"/>
      <c r="I52" s="1205"/>
      <c r="J52" s="1206"/>
      <c r="K52" s="63">
        <v>1920</v>
      </c>
      <c r="L52" s="64">
        <v>1929</v>
      </c>
      <c r="M52" s="64">
        <v>1880</v>
      </c>
      <c r="N52" s="64">
        <v>1829</v>
      </c>
      <c r="O52" s="65">
        <v>1806</v>
      </c>
      <c r="P52" s="48"/>
      <c r="Q52" s="48"/>
      <c r="R52" s="48"/>
      <c r="S52" s="48"/>
      <c r="T52" s="48"/>
      <c r="U52" s="48"/>
    </row>
    <row r="53" spans="1:21" ht="30.75" customHeight="1" thickBot="1" x14ac:dyDescent="0.2">
      <c r="A53" s="48"/>
      <c r="B53" s="1209" t="s">
        <v>19</v>
      </c>
      <c r="C53" s="1210"/>
      <c r="D53" s="67"/>
      <c r="E53" s="1211" t="s">
        <v>20</v>
      </c>
      <c r="F53" s="1211"/>
      <c r="G53" s="1211"/>
      <c r="H53" s="1211"/>
      <c r="I53" s="1211"/>
      <c r="J53" s="1212"/>
      <c r="K53" s="68">
        <v>646</v>
      </c>
      <c r="L53" s="69">
        <v>654</v>
      </c>
      <c r="M53" s="69">
        <v>741</v>
      </c>
      <c r="N53" s="69">
        <v>746</v>
      </c>
      <c r="O53" s="70">
        <v>785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213" t="s">
        <v>24</v>
      </c>
      <c r="C58" s="1214"/>
      <c r="D58" s="1219" t="s">
        <v>25</v>
      </c>
      <c r="E58" s="1220"/>
      <c r="F58" s="1220"/>
      <c r="G58" s="1220"/>
      <c r="H58" s="1220"/>
      <c r="I58" s="1220"/>
      <c r="J58" s="1221"/>
      <c r="K58" s="83"/>
      <c r="L58" s="84"/>
      <c r="M58" s="84"/>
      <c r="N58" s="84"/>
      <c r="O58" s="85"/>
    </row>
    <row r="59" spans="1:21" ht="31.5" customHeight="1" x14ac:dyDescent="0.15">
      <c r="B59" s="1215"/>
      <c r="C59" s="1216"/>
      <c r="D59" s="1222" t="s">
        <v>26</v>
      </c>
      <c r="E59" s="1223"/>
      <c r="F59" s="1223"/>
      <c r="G59" s="1223"/>
      <c r="H59" s="1223"/>
      <c r="I59" s="1223"/>
      <c r="J59" s="1224"/>
      <c r="K59" s="86"/>
      <c r="L59" s="87"/>
      <c r="M59" s="87"/>
      <c r="N59" s="87"/>
      <c r="O59" s="88"/>
    </row>
    <row r="60" spans="1:21" ht="31.5" customHeight="1" thickBot="1" x14ac:dyDescent="0.2">
      <c r="B60" s="1217"/>
      <c r="C60" s="1218"/>
      <c r="D60" s="1225" t="s">
        <v>27</v>
      </c>
      <c r="E60" s="1226"/>
      <c r="F60" s="1226"/>
      <c r="G60" s="1226"/>
      <c r="H60" s="1226"/>
      <c r="I60" s="1226"/>
      <c r="J60" s="122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pyNMvYtzuswsTlOWHHpzxkz3vcpoBQuEu701ASzwNdXpK33t3Ncv7a0HyDlqCs3kLEC+3dBIhmo3cUOw1ILJg==" saltValue="3pszyIGHPvMFY1nIl+wz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28" t="s">
        <v>30</v>
      </c>
      <c r="C41" s="1229"/>
      <c r="D41" s="105"/>
      <c r="E41" s="1234" t="s">
        <v>31</v>
      </c>
      <c r="F41" s="1234"/>
      <c r="G41" s="1234"/>
      <c r="H41" s="1235"/>
      <c r="I41" s="355">
        <v>19478</v>
      </c>
      <c r="J41" s="356">
        <v>18912</v>
      </c>
      <c r="K41" s="356">
        <v>18832</v>
      </c>
      <c r="L41" s="356">
        <v>18005</v>
      </c>
      <c r="M41" s="357">
        <v>18258</v>
      </c>
    </row>
    <row r="42" spans="2:13" ht="27.75" customHeight="1" x14ac:dyDescent="0.15">
      <c r="B42" s="1230"/>
      <c r="C42" s="1231"/>
      <c r="D42" s="106"/>
      <c r="E42" s="1236" t="s">
        <v>32</v>
      </c>
      <c r="F42" s="1236"/>
      <c r="G42" s="1236"/>
      <c r="H42" s="1237"/>
      <c r="I42" s="358" t="s">
        <v>485</v>
      </c>
      <c r="J42" s="359" t="s">
        <v>485</v>
      </c>
      <c r="K42" s="359" t="s">
        <v>485</v>
      </c>
      <c r="L42" s="359" t="s">
        <v>485</v>
      </c>
      <c r="M42" s="360" t="s">
        <v>485</v>
      </c>
    </row>
    <row r="43" spans="2:13" ht="27.75" customHeight="1" x14ac:dyDescent="0.15">
      <c r="B43" s="1230"/>
      <c r="C43" s="1231"/>
      <c r="D43" s="106"/>
      <c r="E43" s="1236" t="s">
        <v>33</v>
      </c>
      <c r="F43" s="1236"/>
      <c r="G43" s="1236"/>
      <c r="H43" s="1237"/>
      <c r="I43" s="358">
        <v>10056</v>
      </c>
      <c r="J43" s="359">
        <v>8944</v>
      </c>
      <c r="K43" s="359">
        <v>8172</v>
      </c>
      <c r="L43" s="359">
        <v>7625</v>
      </c>
      <c r="M43" s="360">
        <v>7230</v>
      </c>
    </row>
    <row r="44" spans="2:13" ht="27.75" customHeight="1" x14ac:dyDescent="0.15">
      <c r="B44" s="1230"/>
      <c r="C44" s="1231"/>
      <c r="D44" s="106"/>
      <c r="E44" s="1236" t="s">
        <v>34</v>
      </c>
      <c r="F44" s="1236"/>
      <c r="G44" s="1236"/>
      <c r="H44" s="1237"/>
      <c r="I44" s="358">
        <v>623</v>
      </c>
      <c r="J44" s="359">
        <v>538</v>
      </c>
      <c r="K44" s="359">
        <v>413</v>
      </c>
      <c r="L44" s="359">
        <v>340</v>
      </c>
      <c r="M44" s="360">
        <v>401</v>
      </c>
    </row>
    <row r="45" spans="2:13" ht="27.75" customHeight="1" x14ac:dyDescent="0.15">
      <c r="B45" s="1230"/>
      <c r="C45" s="1231"/>
      <c r="D45" s="106"/>
      <c r="E45" s="1236" t="s">
        <v>35</v>
      </c>
      <c r="F45" s="1236"/>
      <c r="G45" s="1236"/>
      <c r="H45" s="1237"/>
      <c r="I45" s="358">
        <v>704</v>
      </c>
      <c r="J45" s="359">
        <v>677</v>
      </c>
      <c r="K45" s="359">
        <v>680</v>
      </c>
      <c r="L45" s="359">
        <v>671</v>
      </c>
      <c r="M45" s="360">
        <v>719</v>
      </c>
    </row>
    <row r="46" spans="2:13" ht="27.75" customHeight="1" x14ac:dyDescent="0.15">
      <c r="B46" s="1230"/>
      <c r="C46" s="1231"/>
      <c r="D46" s="107"/>
      <c r="E46" s="1236" t="s">
        <v>36</v>
      </c>
      <c r="F46" s="1236"/>
      <c r="G46" s="1236"/>
      <c r="H46" s="1237"/>
      <c r="I46" s="358" t="s">
        <v>485</v>
      </c>
      <c r="J46" s="359" t="s">
        <v>485</v>
      </c>
      <c r="K46" s="359" t="s">
        <v>485</v>
      </c>
      <c r="L46" s="359" t="s">
        <v>485</v>
      </c>
      <c r="M46" s="360" t="s">
        <v>485</v>
      </c>
    </row>
    <row r="47" spans="2:13" ht="27.75" customHeight="1" x14ac:dyDescent="0.15">
      <c r="B47" s="1230"/>
      <c r="C47" s="1231"/>
      <c r="D47" s="108"/>
      <c r="E47" s="1238" t="s">
        <v>37</v>
      </c>
      <c r="F47" s="1239"/>
      <c r="G47" s="1239"/>
      <c r="H47" s="1240"/>
      <c r="I47" s="358" t="s">
        <v>485</v>
      </c>
      <c r="J47" s="359" t="s">
        <v>485</v>
      </c>
      <c r="K47" s="359" t="s">
        <v>485</v>
      </c>
      <c r="L47" s="359" t="s">
        <v>485</v>
      </c>
      <c r="M47" s="360" t="s">
        <v>485</v>
      </c>
    </row>
    <row r="48" spans="2:13" ht="27.75" customHeight="1" x14ac:dyDescent="0.15">
      <c r="B48" s="1230"/>
      <c r="C48" s="1231"/>
      <c r="D48" s="106"/>
      <c r="E48" s="1236" t="s">
        <v>38</v>
      </c>
      <c r="F48" s="1236"/>
      <c r="G48" s="1236"/>
      <c r="H48" s="1237"/>
      <c r="I48" s="358" t="s">
        <v>485</v>
      </c>
      <c r="J48" s="359" t="s">
        <v>485</v>
      </c>
      <c r="K48" s="359" t="s">
        <v>485</v>
      </c>
      <c r="L48" s="359" t="s">
        <v>485</v>
      </c>
      <c r="M48" s="360" t="s">
        <v>485</v>
      </c>
    </row>
    <row r="49" spans="2:13" ht="27.75" customHeight="1" x14ac:dyDescent="0.15">
      <c r="B49" s="1232"/>
      <c r="C49" s="1233"/>
      <c r="D49" s="106"/>
      <c r="E49" s="1236" t="s">
        <v>39</v>
      </c>
      <c r="F49" s="1236"/>
      <c r="G49" s="1236"/>
      <c r="H49" s="1237"/>
      <c r="I49" s="358" t="s">
        <v>485</v>
      </c>
      <c r="J49" s="359" t="s">
        <v>485</v>
      </c>
      <c r="K49" s="359" t="s">
        <v>485</v>
      </c>
      <c r="L49" s="359" t="s">
        <v>485</v>
      </c>
      <c r="M49" s="360" t="s">
        <v>485</v>
      </c>
    </row>
    <row r="50" spans="2:13" ht="27.75" customHeight="1" x14ac:dyDescent="0.15">
      <c r="B50" s="1241" t="s">
        <v>40</v>
      </c>
      <c r="C50" s="1242"/>
      <c r="D50" s="109"/>
      <c r="E50" s="1236" t="s">
        <v>41</v>
      </c>
      <c r="F50" s="1236"/>
      <c r="G50" s="1236"/>
      <c r="H50" s="1237"/>
      <c r="I50" s="358">
        <v>9643</v>
      </c>
      <c r="J50" s="359">
        <v>9807</v>
      </c>
      <c r="K50" s="359">
        <v>10525</v>
      </c>
      <c r="L50" s="359">
        <v>10589</v>
      </c>
      <c r="M50" s="360">
        <v>10595</v>
      </c>
    </row>
    <row r="51" spans="2:13" ht="27.75" customHeight="1" x14ac:dyDescent="0.15">
      <c r="B51" s="1230"/>
      <c r="C51" s="1231"/>
      <c r="D51" s="106"/>
      <c r="E51" s="1236" t="s">
        <v>42</v>
      </c>
      <c r="F51" s="1236"/>
      <c r="G51" s="1236"/>
      <c r="H51" s="1237"/>
      <c r="I51" s="358">
        <v>65</v>
      </c>
      <c r="J51" s="359">
        <v>6</v>
      </c>
      <c r="K51" s="359">
        <v>1</v>
      </c>
      <c r="L51" s="359">
        <v>1</v>
      </c>
      <c r="M51" s="360">
        <v>1</v>
      </c>
    </row>
    <row r="52" spans="2:13" ht="27.75" customHeight="1" x14ac:dyDescent="0.15">
      <c r="B52" s="1232"/>
      <c r="C52" s="1233"/>
      <c r="D52" s="106"/>
      <c r="E52" s="1236" t="s">
        <v>43</v>
      </c>
      <c r="F52" s="1236"/>
      <c r="G52" s="1236"/>
      <c r="H52" s="1237"/>
      <c r="I52" s="358">
        <v>21125</v>
      </c>
      <c r="J52" s="359">
        <v>20552</v>
      </c>
      <c r="K52" s="359">
        <v>20161</v>
      </c>
      <c r="L52" s="359">
        <v>19016</v>
      </c>
      <c r="M52" s="360">
        <v>17982</v>
      </c>
    </row>
    <row r="53" spans="2:13" ht="27.75" customHeight="1" thickBot="1" x14ac:dyDescent="0.2">
      <c r="B53" s="1243" t="s">
        <v>19</v>
      </c>
      <c r="C53" s="1244"/>
      <c r="D53" s="110"/>
      <c r="E53" s="1245" t="s">
        <v>44</v>
      </c>
      <c r="F53" s="1245"/>
      <c r="G53" s="1245"/>
      <c r="H53" s="1246"/>
      <c r="I53" s="361">
        <v>28</v>
      </c>
      <c r="J53" s="362">
        <v>-1295</v>
      </c>
      <c r="K53" s="362">
        <v>-2590</v>
      </c>
      <c r="L53" s="362">
        <v>-2965</v>
      </c>
      <c r="M53" s="363">
        <v>-1970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eA/bWHn7sDaSMGdzWzqPgHRtPSbqyGj0wFEpToAdY9n+xO4DIAvMkKVofpDGvB7/UG7MmU4/y8eAY0NlNksJw==" saltValue="7a9/SEsYgaec59xPsrl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55" t="s">
        <v>46</v>
      </c>
      <c r="D55" s="1255"/>
      <c r="E55" s="1256"/>
      <c r="F55" s="122">
        <v>2829</v>
      </c>
      <c r="G55" s="122">
        <v>3105</v>
      </c>
      <c r="H55" s="123">
        <v>3428</v>
      </c>
    </row>
    <row r="56" spans="2:8" ht="52.5" customHeight="1" x14ac:dyDescent="0.15">
      <c r="B56" s="124"/>
      <c r="C56" s="1257" t="s">
        <v>47</v>
      </c>
      <c r="D56" s="1257"/>
      <c r="E56" s="1258"/>
      <c r="F56" s="125">
        <v>868</v>
      </c>
      <c r="G56" s="125">
        <v>874</v>
      </c>
      <c r="H56" s="126">
        <v>937</v>
      </c>
    </row>
    <row r="57" spans="2:8" ht="53.25" customHeight="1" x14ac:dyDescent="0.15">
      <c r="B57" s="124"/>
      <c r="C57" s="1259" t="s">
        <v>48</v>
      </c>
      <c r="D57" s="1259"/>
      <c r="E57" s="1260"/>
      <c r="F57" s="127">
        <v>6697</v>
      </c>
      <c r="G57" s="127">
        <v>6397</v>
      </c>
      <c r="H57" s="128">
        <v>5660</v>
      </c>
    </row>
    <row r="58" spans="2:8" ht="45.75" customHeight="1" x14ac:dyDescent="0.15">
      <c r="B58" s="129"/>
      <c r="C58" s="1247" t="s">
        <v>560</v>
      </c>
      <c r="D58" s="1248"/>
      <c r="E58" s="1249"/>
      <c r="F58" s="130">
        <v>3481</v>
      </c>
      <c r="G58" s="130">
        <v>3282</v>
      </c>
      <c r="H58" s="131">
        <v>3171</v>
      </c>
    </row>
    <row r="59" spans="2:8" ht="45.75" customHeight="1" x14ac:dyDescent="0.15">
      <c r="B59" s="129"/>
      <c r="C59" s="1247" t="s">
        <v>561</v>
      </c>
      <c r="D59" s="1248"/>
      <c r="E59" s="1249"/>
      <c r="F59" s="130">
        <v>1386</v>
      </c>
      <c r="G59" s="130">
        <v>1366</v>
      </c>
      <c r="H59" s="131">
        <v>1091</v>
      </c>
    </row>
    <row r="60" spans="2:8" ht="45.75" customHeight="1" x14ac:dyDescent="0.15">
      <c r="B60" s="129"/>
      <c r="C60" s="1247" t="s">
        <v>562</v>
      </c>
      <c r="D60" s="1248"/>
      <c r="E60" s="1249"/>
      <c r="F60" s="130">
        <v>1036</v>
      </c>
      <c r="G60" s="130">
        <v>889</v>
      </c>
      <c r="H60" s="131">
        <v>662</v>
      </c>
    </row>
    <row r="61" spans="2:8" ht="45.75" customHeight="1" x14ac:dyDescent="0.15">
      <c r="B61" s="129"/>
      <c r="C61" s="1247" t="s">
        <v>563</v>
      </c>
      <c r="D61" s="1248"/>
      <c r="E61" s="1249"/>
      <c r="F61" s="130">
        <v>582</v>
      </c>
      <c r="G61" s="130">
        <v>647</v>
      </c>
      <c r="H61" s="131">
        <v>523</v>
      </c>
    </row>
    <row r="62" spans="2:8" ht="45.75" customHeight="1" thickBot="1" x14ac:dyDescent="0.2">
      <c r="B62" s="132"/>
      <c r="C62" s="1250" t="s">
        <v>564</v>
      </c>
      <c r="D62" s="1251"/>
      <c r="E62" s="1252"/>
      <c r="F62" s="133">
        <v>200</v>
      </c>
      <c r="G62" s="133">
        <v>200</v>
      </c>
      <c r="H62" s="134">
        <v>200</v>
      </c>
    </row>
    <row r="63" spans="2:8" ht="52.5" customHeight="1" thickBot="1" x14ac:dyDescent="0.2">
      <c r="B63" s="135"/>
      <c r="C63" s="1253" t="s">
        <v>49</v>
      </c>
      <c r="D63" s="1253"/>
      <c r="E63" s="1254"/>
      <c r="F63" s="136">
        <v>10395</v>
      </c>
      <c r="G63" s="136">
        <v>10375</v>
      </c>
      <c r="H63" s="137">
        <v>10024</v>
      </c>
    </row>
    <row r="64" spans="2:8" x14ac:dyDescent="0.15"/>
  </sheetData>
  <sheetProtection algorithmName="SHA-512" hashValue="3QfD3Ux56T0oWZKBrSy1XxfcrBr1EK7N8x9iiz299M67EwYyb7EFFtUrtFvyiNp1Y2yzaiOe3zaEiEwyaqEmNA==" saltValue="MDea1odXU91x+EIJWZBx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9" t="s">
        <v>579</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x14ac:dyDescent="0.15">
      <c r="B44" s="372"/>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x14ac:dyDescent="0.15">
      <c r="B45" s="372"/>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x14ac:dyDescent="0.15">
      <c r="B46" s="372"/>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x14ac:dyDescent="0.15">
      <c r="B47" s="372"/>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572</v>
      </c>
    </row>
    <row r="50" spans="1:109" x14ac:dyDescent="0.15">
      <c r="B50" s="372"/>
      <c r="G50" s="1261"/>
      <c r="H50" s="1261"/>
      <c r="I50" s="1261"/>
      <c r="J50" s="1261"/>
      <c r="K50" s="382"/>
      <c r="L50" s="382"/>
      <c r="M50" s="383"/>
      <c r="N50" s="383"/>
      <c r="AN50" s="1279"/>
      <c r="AO50" s="1280"/>
      <c r="AP50" s="1280"/>
      <c r="AQ50" s="1280"/>
      <c r="AR50" s="1280"/>
      <c r="AS50" s="1280"/>
      <c r="AT50" s="1280"/>
      <c r="AU50" s="1280"/>
      <c r="AV50" s="1280"/>
      <c r="AW50" s="1280"/>
      <c r="AX50" s="1280"/>
      <c r="AY50" s="1280"/>
      <c r="AZ50" s="1280"/>
      <c r="BA50" s="1280"/>
      <c r="BB50" s="1280"/>
      <c r="BC50" s="1280"/>
      <c r="BD50" s="1280"/>
      <c r="BE50" s="1280"/>
      <c r="BF50" s="1280"/>
      <c r="BG50" s="1280"/>
      <c r="BH50" s="1280"/>
      <c r="BI50" s="1280"/>
      <c r="BJ50" s="1280"/>
      <c r="BK50" s="1280"/>
      <c r="BL50" s="1280"/>
      <c r="BM50" s="1280"/>
      <c r="BN50" s="1280"/>
      <c r="BO50" s="1281"/>
      <c r="BP50" s="1267" t="s">
        <v>523</v>
      </c>
      <c r="BQ50" s="1267"/>
      <c r="BR50" s="1267"/>
      <c r="BS50" s="1267"/>
      <c r="BT50" s="1267"/>
      <c r="BU50" s="1267"/>
      <c r="BV50" s="1267"/>
      <c r="BW50" s="1267"/>
      <c r="BX50" s="1267" t="s">
        <v>524</v>
      </c>
      <c r="BY50" s="1267"/>
      <c r="BZ50" s="1267"/>
      <c r="CA50" s="1267"/>
      <c r="CB50" s="1267"/>
      <c r="CC50" s="1267"/>
      <c r="CD50" s="1267"/>
      <c r="CE50" s="1267"/>
      <c r="CF50" s="1267" t="s">
        <v>525</v>
      </c>
      <c r="CG50" s="1267"/>
      <c r="CH50" s="1267"/>
      <c r="CI50" s="1267"/>
      <c r="CJ50" s="1267"/>
      <c r="CK50" s="1267"/>
      <c r="CL50" s="1267"/>
      <c r="CM50" s="1267"/>
      <c r="CN50" s="1267" t="s">
        <v>526</v>
      </c>
      <c r="CO50" s="1267"/>
      <c r="CP50" s="1267"/>
      <c r="CQ50" s="1267"/>
      <c r="CR50" s="1267"/>
      <c r="CS50" s="1267"/>
      <c r="CT50" s="1267"/>
      <c r="CU50" s="1267"/>
      <c r="CV50" s="1267" t="s">
        <v>527</v>
      </c>
      <c r="CW50" s="1267"/>
      <c r="CX50" s="1267"/>
      <c r="CY50" s="1267"/>
      <c r="CZ50" s="1267"/>
      <c r="DA50" s="1267"/>
      <c r="DB50" s="1267"/>
      <c r="DC50" s="1267"/>
    </row>
    <row r="51" spans="1:109" ht="13.5" customHeight="1" x14ac:dyDescent="0.15">
      <c r="B51" s="372"/>
      <c r="G51" s="1278"/>
      <c r="H51" s="1278"/>
      <c r="I51" s="1282"/>
      <c r="J51" s="1282"/>
      <c r="K51" s="1268"/>
      <c r="L51" s="1268"/>
      <c r="M51" s="1268"/>
      <c r="N51" s="1268"/>
      <c r="AM51" s="381"/>
      <c r="AN51" s="1266" t="s">
        <v>573</v>
      </c>
      <c r="AO51" s="1266"/>
      <c r="AP51" s="1266"/>
      <c r="AQ51" s="1266"/>
      <c r="AR51" s="1266"/>
      <c r="AS51" s="1266"/>
      <c r="AT51" s="1266"/>
      <c r="AU51" s="1266"/>
      <c r="AV51" s="1266"/>
      <c r="AW51" s="1266"/>
      <c r="AX51" s="1266"/>
      <c r="AY51" s="1266"/>
      <c r="AZ51" s="1266"/>
      <c r="BA51" s="1266"/>
      <c r="BB51" s="1266" t="s">
        <v>574</v>
      </c>
      <c r="BC51" s="1266"/>
      <c r="BD51" s="1266"/>
      <c r="BE51" s="1266"/>
      <c r="BF51" s="1266"/>
      <c r="BG51" s="1266"/>
      <c r="BH51" s="1266"/>
      <c r="BI51" s="1266"/>
      <c r="BJ51" s="1266"/>
      <c r="BK51" s="1266"/>
      <c r="BL51" s="1266"/>
      <c r="BM51" s="1266"/>
      <c r="BN51" s="1266"/>
      <c r="BO51" s="1266"/>
      <c r="BP51" s="1263">
        <v>0.2</v>
      </c>
      <c r="BQ51" s="1263"/>
      <c r="BR51" s="1263"/>
      <c r="BS51" s="1263"/>
      <c r="BT51" s="1263"/>
      <c r="BU51" s="1263"/>
      <c r="BV51" s="1263"/>
      <c r="BW51" s="1263"/>
      <c r="BX51" s="1263"/>
      <c r="BY51" s="1263"/>
      <c r="BZ51" s="1263"/>
      <c r="CA51" s="1263"/>
      <c r="CB51" s="1263"/>
      <c r="CC51" s="1263"/>
      <c r="CD51" s="1263"/>
      <c r="CE51" s="1263"/>
      <c r="CF51" s="1263"/>
      <c r="CG51" s="1263"/>
      <c r="CH51" s="1263"/>
      <c r="CI51" s="1263"/>
      <c r="CJ51" s="1263"/>
      <c r="CK51" s="1263"/>
      <c r="CL51" s="1263"/>
      <c r="CM51" s="1263"/>
      <c r="CN51" s="1263"/>
      <c r="CO51" s="1263"/>
      <c r="CP51" s="1263"/>
      <c r="CQ51" s="1263"/>
      <c r="CR51" s="1263"/>
      <c r="CS51" s="1263"/>
      <c r="CT51" s="1263"/>
      <c r="CU51" s="1263"/>
      <c r="CV51" s="1263"/>
      <c r="CW51" s="1263"/>
      <c r="CX51" s="1263"/>
      <c r="CY51" s="1263"/>
      <c r="CZ51" s="1263"/>
      <c r="DA51" s="1263"/>
      <c r="DB51" s="1263"/>
      <c r="DC51" s="1263"/>
    </row>
    <row r="52" spans="1:109" x14ac:dyDescent="0.15">
      <c r="B52" s="372"/>
      <c r="G52" s="1278"/>
      <c r="H52" s="1278"/>
      <c r="I52" s="1282"/>
      <c r="J52" s="1282"/>
      <c r="K52" s="1268"/>
      <c r="L52" s="1268"/>
      <c r="M52" s="1268"/>
      <c r="N52" s="1268"/>
      <c r="AM52" s="381"/>
      <c r="AN52" s="1266"/>
      <c r="AO52" s="1266"/>
      <c r="AP52" s="1266"/>
      <c r="AQ52" s="1266"/>
      <c r="AR52" s="1266"/>
      <c r="AS52" s="1266"/>
      <c r="AT52" s="1266"/>
      <c r="AU52" s="1266"/>
      <c r="AV52" s="1266"/>
      <c r="AW52" s="1266"/>
      <c r="AX52" s="1266"/>
      <c r="AY52" s="1266"/>
      <c r="AZ52" s="1266"/>
      <c r="BA52" s="1266"/>
      <c r="BB52" s="1266"/>
      <c r="BC52" s="1266"/>
      <c r="BD52" s="1266"/>
      <c r="BE52" s="1266"/>
      <c r="BF52" s="1266"/>
      <c r="BG52" s="1266"/>
      <c r="BH52" s="1266"/>
      <c r="BI52" s="1266"/>
      <c r="BJ52" s="1266"/>
      <c r="BK52" s="1266"/>
      <c r="BL52" s="1266"/>
      <c r="BM52" s="1266"/>
      <c r="BN52" s="1266"/>
      <c r="BO52" s="1266"/>
      <c r="BP52" s="1263"/>
      <c r="BQ52" s="1263"/>
      <c r="BR52" s="1263"/>
      <c r="BS52" s="1263"/>
      <c r="BT52" s="1263"/>
      <c r="BU52" s="1263"/>
      <c r="BV52" s="1263"/>
      <c r="BW52" s="1263"/>
      <c r="BX52" s="1263"/>
      <c r="BY52" s="1263"/>
      <c r="BZ52" s="1263"/>
      <c r="CA52" s="1263"/>
      <c r="CB52" s="1263"/>
      <c r="CC52" s="1263"/>
      <c r="CD52" s="1263"/>
      <c r="CE52" s="1263"/>
      <c r="CF52" s="1263"/>
      <c r="CG52" s="1263"/>
      <c r="CH52" s="1263"/>
      <c r="CI52" s="1263"/>
      <c r="CJ52" s="1263"/>
      <c r="CK52" s="1263"/>
      <c r="CL52" s="1263"/>
      <c r="CM52" s="1263"/>
      <c r="CN52" s="1263"/>
      <c r="CO52" s="1263"/>
      <c r="CP52" s="1263"/>
      <c r="CQ52" s="1263"/>
      <c r="CR52" s="1263"/>
      <c r="CS52" s="1263"/>
      <c r="CT52" s="1263"/>
      <c r="CU52" s="1263"/>
      <c r="CV52" s="1263"/>
      <c r="CW52" s="1263"/>
      <c r="CX52" s="1263"/>
      <c r="CY52" s="1263"/>
      <c r="CZ52" s="1263"/>
      <c r="DA52" s="1263"/>
      <c r="DB52" s="1263"/>
      <c r="DC52" s="1263"/>
    </row>
    <row r="53" spans="1:109" x14ac:dyDescent="0.15">
      <c r="A53" s="380"/>
      <c r="B53" s="372"/>
      <c r="G53" s="1278"/>
      <c r="H53" s="1278"/>
      <c r="I53" s="1261"/>
      <c r="J53" s="1261"/>
      <c r="K53" s="1268"/>
      <c r="L53" s="1268"/>
      <c r="M53" s="1268"/>
      <c r="N53" s="1268"/>
      <c r="AM53" s="381"/>
      <c r="AN53" s="1266"/>
      <c r="AO53" s="1266"/>
      <c r="AP53" s="1266"/>
      <c r="AQ53" s="1266"/>
      <c r="AR53" s="1266"/>
      <c r="AS53" s="1266"/>
      <c r="AT53" s="1266"/>
      <c r="AU53" s="1266"/>
      <c r="AV53" s="1266"/>
      <c r="AW53" s="1266"/>
      <c r="AX53" s="1266"/>
      <c r="AY53" s="1266"/>
      <c r="AZ53" s="1266"/>
      <c r="BA53" s="1266"/>
      <c r="BB53" s="1266" t="s">
        <v>575</v>
      </c>
      <c r="BC53" s="1266"/>
      <c r="BD53" s="1266"/>
      <c r="BE53" s="1266"/>
      <c r="BF53" s="1266"/>
      <c r="BG53" s="1266"/>
      <c r="BH53" s="1266"/>
      <c r="BI53" s="1266"/>
      <c r="BJ53" s="1266"/>
      <c r="BK53" s="1266"/>
      <c r="BL53" s="1266"/>
      <c r="BM53" s="1266"/>
      <c r="BN53" s="1266"/>
      <c r="BO53" s="1266"/>
      <c r="BP53" s="1263">
        <v>56.6</v>
      </c>
      <c r="BQ53" s="1263"/>
      <c r="BR53" s="1263"/>
      <c r="BS53" s="1263"/>
      <c r="BT53" s="1263"/>
      <c r="BU53" s="1263"/>
      <c r="BV53" s="1263"/>
      <c r="BW53" s="1263"/>
      <c r="BX53" s="1263">
        <v>58.1</v>
      </c>
      <c r="BY53" s="1263"/>
      <c r="BZ53" s="1263"/>
      <c r="CA53" s="1263"/>
      <c r="CB53" s="1263"/>
      <c r="CC53" s="1263"/>
      <c r="CD53" s="1263"/>
      <c r="CE53" s="1263"/>
      <c r="CF53" s="1263">
        <v>58.8</v>
      </c>
      <c r="CG53" s="1263"/>
      <c r="CH53" s="1263"/>
      <c r="CI53" s="1263"/>
      <c r="CJ53" s="1263"/>
      <c r="CK53" s="1263"/>
      <c r="CL53" s="1263"/>
      <c r="CM53" s="1263"/>
      <c r="CN53" s="1263">
        <v>59.2</v>
      </c>
      <c r="CO53" s="1263"/>
      <c r="CP53" s="1263"/>
      <c r="CQ53" s="1263"/>
      <c r="CR53" s="1263"/>
      <c r="CS53" s="1263"/>
      <c r="CT53" s="1263"/>
      <c r="CU53" s="1263"/>
      <c r="CV53" s="1263">
        <v>60.1</v>
      </c>
      <c r="CW53" s="1263"/>
      <c r="CX53" s="1263"/>
      <c r="CY53" s="1263"/>
      <c r="CZ53" s="1263"/>
      <c r="DA53" s="1263"/>
      <c r="DB53" s="1263"/>
      <c r="DC53" s="1263"/>
    </row>
    <row r="54" spans="1:109" x14ac:dyDescent="0.15">
      <c r="A54" s="380"/>
      <c r="B54" s="372"/>
      <c r="G54" s="1278"/>
      <c r="H54" s="1278"/>
      <c r="I54" s="1261"/>
      <c r="J54" s="1261"/>
      <c r="K54" s="1268"/>
      <c r="L54" s="1268"/>
      <c r="M54" s="1268"/>
      <c r="N54" s="1268"/>
      <c r="AM54" s="381"/>
      <c r="AN54" s="1266"/>
      <c r="AO54" s="1266"/>
      <c r="AP54" s="1266"/>
      <c r="AQ54" s="1266"/>
      <c r="AR54" s="1266"/>
      <c r="AS54" s="1266"/>
      <c r="AT54" s="1266"/>
      <c r="AU54" s="1266"/>
      <c r="AV54" s="1266"/>
      <c r="AW54" s="1266"/>
      <c r="AX54" s="1266"/>
      <c r="AY54" s="1266"/>
      <c r="AZ54" s="1266"/>
      <c r="BA54" s="1266"/>
      <c r="BB54" s="1266"/>
      <c r="BC54" s="1266"/>
      <c r="BD54" s="1266"/>
      <c r="BE54" s="1266"/>
      <c r="BF54" s="1266"/>
      <c r="BG54" s="1266"/>
      <c r="BH54" s="1266"/>
      <c r="BI54" s="1266"/>
      <c r="BJ54" s="1266"/>
      <c r="BK54" s="1266"/>
      <c r="BL54" s="1266"/>
      <c r="BM54" s="1266"/>
      <c r="BN54" s="1266"/>
      <c r="BO54" s="1266"/>
      <c r="BP54" s="1263"/>
      <c r="BQ54" s="1263"/>
      <c r="BR54" s="1263"/>
      <c r="BS54" s="1263"/>
      <c r="BT54" s="1263"/>
      <c r="BU54" s="1263"/>
      <c r="BV54" s="1263"/>
      <c r="BW54" s="1263"/>
      <c r="BX54" s="1263"/>
      <c r="BY54" s="1263"/>
      <c r="BZ54" s="1263"/>
      <c r="CA54" s="1263"/>
      <c r="CB54" s="1263"/>
      <c r="CC54" s="1263"/>
      <c r="CD54" s="1263"/>
      <c r="CE54" s="1263"/>
      <c r="CF54" s="1263"/>
      <c r="CG54" s="1263"/>
      <c r="CH54" s="1263"/>
      <c r="CI54" s="1263"/>
      <c r="CJ54" s="1263"/>
      <c r="CK54" s="1263"/>
      <c r="CL54" s="1263"/>
      <c r="CM54" s="1263"/>
      <c r="CN54" s="1263"/>
      <c r="CO54" s="1263"/>
      <c r="CP54" s="1263"/>
      <c r="CQ54" s="1263"/>
      <c r="CR54" s="1263"/>
      <c r="CS54" s="1263"/>
      <c r="CT54" s="1263"/>
      <c r="CU54" s="1263"/>
      <c r="CV54" s="1263"/>
      <c r="CW54" s="1263"/>
      <c r="CX54" s="1263"/>
      <c r="CY54" s="1263"/>
      <c r="CZ54" s="1263"/>
      <c r="DA54" s="1263"/>
      <c r="DB54" s="1263"/>
      <c r="DC54" s="1263"/>
    </row>
    <row r="55" spans="1:109" x14ac:dyDescent="0.15">
      <c r="A55" s="380"/>
      <c r="B55" s="372"/>
      <c r="G55" s="1261"/>
      <c r="H55" s="1261"/>
      <c r="I55" s="1261"/>
      <c r="J55" s="1261"/>
      <c r="K55" s="1268"/>
      <c r="L55" s="1268"/>
      <c r="M55" s="1268"/>
      <c r="N55" s="1268"/>
      <c r="AN55" s="1267" t="s">
        <v>576</v>
      </c>
      <c r="AO55" s="1267"/>
      <c r="AP55" s="1267"/>
      <c r="AQ55" s="1267"/>
      <c r="AR55" s="1267"/>
      <c r="AS55" s="1267"/>
      <c r="AT55" s="1267"/>
      <c r="AU55" s="1267"/>
      <c r="AV55" s="1267"/>
      <c r="AW55" s="1267"/>
      <c r="AX55" s="1267"/>
      <c r="AY55" s="1267"/>
      <c r="AZ55" s="1267"/>
      <c r="BA55" s="1267"/>
      <c r="BB55" s="1266" t="s">
        <v>574</v>
      </c>
      <c r="BC55" s="1266"/>
      <c r="BD55" s="1266"/>
      <c r="BE55" s="1266"/>
      <c r="BF55" s="1266"/>
      <c r="BG55" s="1266"/>
      <c r="BH55" s="1266"/>
      <c r="BI55" s="1266"/>
      <c r="BJ55" s="1266"/>
      <c r="BK55" s="1266"/>
      <c r="BL55" s="1266"/>
      <c r="BM55" s="1266"/>
      <c r="BN55" s="1266"/>
      <c r="BO55" s="1266"/>
      <c r="BP55" s="1263">
        <v>22.1</v>
      </c>
      <c r="BQ55" s="1263"/>
      <c r="BR55" s="1263"/>
      <c r="BS55" s="1263"/>
      <c r="BT55" s="1263"/>
      <c r="BU55" s="1263"/>
      <c r="BV55" s="1263"/>
      <c r="BW55" s="1263"/>
      <c r="BX55" s="1263">
        <v>20.399999999999999</v>
      </c>
      <c r="BY55" s="1263"/>
      <c r="BZ55" s="1263"/>
      <c r="CA55" s="1263"/>
      <c r="CB55" s="1263"/>
      <c r="CC55" s="1263"/>
      <c r="CD55" s="1263"/>
      <c r="CE55" s="1263"/>
      <c r="CF55" s="1263">
        <v>11.2</v>
      </c>
      <c r="CG55" s="1263"/>
      <c r="CH55" s="1263"/>
      <c r="CI55" s="1263"/>
      <c r="CJ55" s="1263"/>
      <c r="CK55" s="1263"/>
      <c r="CL55" s="1263"/>
      <c r="CM55" s="1263"/>
      <c r="CN55" s="1263">
        <v>4.5999999999999996</v>
      </c>
      <c r="CO55" s="1263"/>
      <c r="CP55" s="1263"/>
      <c r="CQ55" s="1263"/>
      <c r="CR55" s="1263"/>
      <c r="CS55" s="1263"/>
      <c r="CT55" s="1263"/>
      <c r="CU55" s="1263"/>
      <c r="CV55" s="1263">
        <v>4.2</v>
      </c>
      <c r="CW55" s="1263"/>
      <c r="CX55" s="1263"/>
      <c r="CY55" s="1263"/>
      <c r="CZ55" s="1263"/>
      <c r="DA55" s="1263"/>
      <c r="DB55" s="1263"/>
      <c r="DC55" s="1263"/>
    </row>
    <row r="56" spans="1:109" x14ac:dyDescent="0.15">
      <c r="A56" s="380"/>
      <c r="B56" s="372"/>
      <c r="G56" s="1261"/>
      <c r="H56" s="1261"/>
      <c r="I56" s="1261"/>
      <c r="J56" s="1261"/>
      <c r="K56" s="1268"/>
      <c r="L56" s="1268"/>
      <c r="M56" s="1268"/>
      <c r="N56" s="1268"/>
      <c r="AN56" s="1267"/>
      <c r="AO56" s="1267"/>
      <c r="AP56" s="1267"/>
      <c r="AQ56" s="1267"/>
      <c r="AR56" s="1267"/>
      <c r="AS56" s="1267"/>
      <c r="AT56" s="1267"/>
      <c r="AU56" s="1267"/>
      <c r="AV56" s="1267"/>
      <c r="AW56" s="1267"/>
      <c r="AX56" s="1267"/>
      <c r="AY56" s="1267"/>
      <c r="AZ56" s="1267"/>
      <c r="BA56" s="1267"/>
      <c r="BB56" s="1266"/>
      <c r="BC56" s="1266"/>
      <c r="BD56" s="1266"/>
      <c r="BE56" s="1266"/>
      <c r="BF56" s="1266"/>
      <c r="BG56" s="1266"/>
      <c r="BH56" s="1266"/>
      <c r="BI56" s="1266"/>
      <c r="BJ56" s="1266"/>
      <c r="BK56" s="1266"/>
      <c r="BL56" s="1266"/>
      <c r="BM56" s="1266"/>
      <c r="BN56" s="1266"/>
      <c r="BO56" s="1266"/>
      <c r="BP56" s="1263"/>
      <c r="BQ56" s="1263"/>
      <c r="BR56" s="1263"/>
      <c r="BS56" s="1263"/>
      <c r="BT56" s="1263"/>
      <c r="BU56" s="1263"/>
      <c r="BV56" s="1263"/>
      <c r="BW56" s="1263"/>
      <c r="BX56" s="1263"/>
      <c r="BY56" s="1263"/>
      <c r="BZ56" s="1263"/>
      <c r="CA56" s="1263"/>
      <c r="CB56" s="1263"/>
      <c r="CC56" s="1263"/>
      <c r="CD56" s="1263"/>
      <c r="CE56" s="1263"/>
      <c r="CF56" s="1263"/>
      <c r="CG56" s="1263"/>
      <c r="CH56" s="1263"/>
      <c r="CI56" s="1263"/>
      <c r="CJ56" s="1263"/>
      <c r="CK56" s="1263"/>
      <c r="CL56" s="1263"/>
      <c r="CM56" s="1263"/>
      <c r="CN56" s="1263"/>
      <c r="CO56" s="1263"/>
      <c r="CP56" s="1263"/>
      <c r="CQ56" s="1263"/>
      <c r="CR56" s="1263"/>
      <c r="CS56" s="1263"/>
      <c r="CT56" s="1263"/>
      <c r="CU56" s="1263"/>
      <c r="CV56" s="1263"/>
      <c r="CW56" s="1263"/>
      <c r="CX56" s="1263"/>
      <c r="CY56" s="1263"/>
      <c r="CZ56" s="1263"/>
      <c r="DA56" s="1263"/>
      <c r="DB56" s="1263"/>
      <c r="DC56" s="1263"/>
    </row>
    <row r="57" spans="1:109" s="380" customFormat="1" x14ac:dyDescent="0.15">
      <c r="B57" s="384"/>
      <c r="G57" s="1261"/>
      <c r="H57" s="1261"/>
      <c r="I57" s="1264"/>
      <c r="J57" s="1264"/>
      <c r="K57" s="1268"/>
      <c r="L57" s="1268"/>
      <c r="M57" s="1268"/>
      <c r="N57" s="1268"/>
      <c r="AM57" s="366"/>
      <c r="AN57" s="1267"/>
      <c r="AO57" s="1267"/>
      <c r="AP57" s="1267"/>
      <c r="AQ57" s="1267"/>
      <c r="AR57" s="1267"/>
      <c r="AS57" s="1267"/>
      <c r="AT57" s="1267"/>
      <c r="AU57" s="1267"/>
      <c r="AV57" s="1267"/>
      <c r="AW57" s="1267"/>
      <c r="AX57" s="1267"/>
      <c r="AY57" s="1267"/>
      <c r="AZ57" s="1267"/>
      <c r="BA57" s="1267"/>
      <c r="BB57" s="1266" t="s">
        <v>575</v>
      </c>
      <c r="BC57" s="1266"/>
      <c r="BD57" s="1266"/>
      <c r="BE57" s="1266"/>
      <c r="BF57" s="1266"/>
      <c r="BG57" s="1266"/>
      <c r="BH57" s="1266"/>
      <c r="BI57" s="1266"/>
      <c r="BJ57" s="1266"/>
      <c r="BK57" s="1266"/>
      <c r="BL57" s="1266"/>
      <c r="BM57" s="1266"/>
      <c r="BN57" s="1266"/>
      <c r="BO57" s="1266"/>
      <c r="BP57" s="1263">
        <v>61.5</v>
      </c>
      <c r="BQ57" s="1263"/>
      <c r="BR57" s="1263"/>
      <c r="BS57" s="1263"/>
      <c r="BT57" s="1263"/>
      <c r="BU57" s="1263"/>
      <c r="BV57" s="1263"/>
      <c r="BW57" s="1263"/>
      <c r="BX57" s="1263">
        <v>63</v>
      </c>
      <c r="BY57" s="1263"/>
      <c r="BZ57" s="1263"/>
      <c r="CA57" s="1263"/>
      <c r="CB57" s="1263"/>
      <c r="CC57" s="1263"/>
      <c r="CD57" s="1263"/>
      <c r="CE57" s="1263"/>
      <c r="CF57" s="1263">
        <v>63.7</v>
      </c>
      <c r="CG57" s="1263"/>
      <c r="CH57" s="1263"/>
      <c r="CI57" s="1263"/>
      <c r="CJ57" s="1263"/>
      <c r="CK57" s="1263"/>
      <c r="CL57" s="1263"/>
      <c r="CM57" s="1263"/>
      <c r="CN57" s="1263">
        <v>64.099999999999994</v>
      </c>
      <c r="CO57" s="1263"/>
      <c r="CP57" s="1263"/>
      <c r="CQ57" s="1263"/>
      <c r="CR57" s="1263"/>
      <c r="CS57" s="1263"/>
      <c r="CT57" s="1263"/>
      <c r="CU57" s="1263"/>
      <c r="CV57" s="1263">
        <v>64.599999999999994</v>
      </c>
      <c r="CW57" s="1263"/>
      <c r="CX57" s="1263"/>
      <c r="CY57" s="1263"/>
      <c r="CZ57" s="1263"/>
      <c r="DA57" s="1263"/>
      <c r="DB57" s="1263"/>
      <c r="DC57" s="1263"/>
      <c r="DD57" s="385"/>
      <c r="DE57" s="384"/>
    </row>
    <row r="58" spans="1:109" s="380" customFormat="1" x14ac:dyDescent="0.15">
      <c r="A58" s="366"/>
      <c r="B58" s="384"/>
      <c r="G58" s="1261"/>
      <c r="H58" s="1261"/>
      <c r="I58" s="1264"/>
      <c r="J58" s="1264"/>
      <c r="K58" s="1268"/>
      <c r="L58" s="1268"/>
      <c r="M58" s="1268"/>
      <c r="N58" s="1268"/>
      <c r="AM58" s="366"/>
      <c r="AN58" s="1267"/>
      <c r="AO58" s="1267"/>
      <c r="AP58" s="1267"/>
      <c r="AQ58" s="1267"/>
      <c r="AR58" s="1267"/>
      <c r="AS58" s="1267"/>
      <c r="AT58" s="1267"/>
      <c r="AU58" s="1267"/>
      <c r="AV58" s="1267"/>
      <c r="AW58" s="1267"/>
      <c r="AX58" s="1267"/>
      <c r="AY58" s="1267"/>
      <c r="AZ58" s="1267"/>
      <c r="BA58" s="1267"/>
      <c r="BB58" s="1266"/>
      <c r="BC58" s="1266"/>
      <c r="BD58" s="1266"/>
      <c r="BE58" s="1266"/>
      <c r="BF58" s="1266"/>
      <c r="BG58" s="1266"/>
      <c r="BH58" s="1266"/>
      <c r="BI58" s="1266"/>
      <c r="BJ58" s="1266"/>
      <c r="BK58" s="1266"/>
      <c r="BL58" s="1266"/>
      <c r="BM58" s="1266"/>
      <c r="BN58" s="1266"/>
      <c r="BO58" s="1266"/>
      <c r="BP58" s="1263"/>
      <c r="BQ58" s="1263"/>
      <c r="BR58" s="1263"/>
      <c r="BS58" s="1263"/>
      <c r="BT58" s="1263"/>
      <c r="BU58" s="1263"/>
      <c r="BV58" s="1263"/>
      <c r="BW58" s="1263"/>
      <c r="BX58" s="1263"/>
      <c r="BY58" s="1263"/>
      <c r="BZ58" s="1263"/>
      <c r="CA58" s="1263"/>
      <c r="CB58" s="1263"/>
      <c r="CC58" s="1263"/>
      <c r="CD58" s="1263"/>
      <c r="CE58" s="1263"/>
      <c r="CF58" s="1263"/>
      <c r="CG58" s="1263"/>
      <c r="CH58" s="1263"/>
      <c r="CI58" s="1263"/>
      <c r="CJ58" s="1263"/>
      <c r="CK58" s="1263"/>
      <c r="CL58" s="1263"/>
      <c r="CM58" s="1263"/>
      <c r="CN58" s="1263"/>
      <c r="CO58" s="1263"/>
      <c r="CP58" s="1263"/>
      <c r="CQ58" s="1263"/>
      <c r="CR58" s="1263"/>
      <c r="CS58" s="1263"/>
      <c r="CT58" s="1263"/>
      <c r="CU58" s="1263"/>
      <c r="CV58" s="1263"/>
      <c r="CW58" s="1263"/>
      <c r="CX58" s="1263"/>
      <c r="CY58" s="1263"/>
      <c r="CZ58" s="1263"/>
      <c r="DA58" s="1263"/>
      <c r="DB58" s="1263"/>
      <c r="DC58" s="126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577</v>
      </c>
    </row>
    <row r="64" spans="1:109" x14ac:dyDescent="0.15">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9" t="s">
        <v>580</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x14ac:dyDescent="0.15">
      <c r="B66" s="37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x14ac:dyDescent="0.15">
      <c r="B67" s="37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x14ac:dyDescent="0.15">
      <c r="B68" s="37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x14ac:dyDescent="0.15">
      <c r="B69" s="37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572</v>
      </c>
    </row>
    <row r="72" spans="2:107" x14ac:dyDescent="0.15">
      <c r="B72" s="372"/>
      <c r="G72" s="1261"/>
      <c r="H72" s="1261"/>
      <c r="I72" s="1261"/>
      <c r="J72" s="1261"/>
      <c r="K72" s="382"/>
      <c r="L72" s="382"/>
      <c r="M72" s="383"/>
      <c r="N72" s="383"/>
      <c r="AN72" s="1279"/>
      <c r="AO72" s="1280"/>
      <c r="AP72" s="1280"/>
      <c r="AQ72" s="1280"/>
      <c r="AR72" s="1280"/>
      <c r="AS72" s="1280"/>
      <c r="AT72" s="1280"/>
      <c r="AU72" s="1280"/>
      <c r="AV72" s="1280"/>
      <c r="AW72" s="1280"/>
      <c r="AX72" s="1280"/>
      <c r="AY72" s="1280"/>
      <c r="AZ72" s="1280"/>
      <c r="BA72" s="1280"/>
      <c r="BB72" s="1280"/>
      <c r="BC72" s="1280"/>
      <c r="BD72" s="1280"/>
      <c r="BE72" s="1280"/>
      <c r="BF72" s="1280"/>
      <c r="BG72" s="1280"/>
      <c r="BH72" s="1280"/>
      <c r="BI72" s="1280"/>
      <c r="BJ72" s="1280"/>
      <c r="BK72" s="1280"/>
      <c r="BL72" s="1280"/>
      <c r="BM72" s="1280"/>
      <c r="BN72" s="1280"/>
      <c r="BO72" s="1281"/>
      <c r="BP72" s="1267" t="s">
        <v>523</v>
      </c>
      <c r="BQ72" s="1267"/>
      <c r="BR72" s="1267"/>
      <c r="BS72" s="1267"/>
      <c r="BT72" s="1267"/>
      <c r="BU72" s="1267"/>
      <c r="BV72" s="1267"/>
      <c r="BW72" s="1267"/>
      <c r="BX72" s="1267" t="s">
        <v>524</v>
      </c>
      <c r="BY72" s="1267"/>
      <c r="BZ72" s="1267"/>
      <c r="CA72" s="1267"/>
      <c r="CB72" s="1267"/>
      <c r="CC72" s="1267"/>
      <c r="CD72" s="1267"/>
      <c r="CE72" s="1267"/>
      <c r="CF72" s="1267" t="s">
        <v>525</v>
      </c>
      <c r="CG72" s="1267"/>
      <c r="CH72" s="1267"/>
      <c r="CI72" s="1267"/>
      <c r="CJ72" s="1267"/>
      <c r="CK72" s="1267"/>
      <c r="CL72" s="1267"/>
      <c r="CM72" s="1267"/>
      <c r="CN72" s="1267" t="s">
        <v>526</v>
      </c>
      <c r="CO72" s="1267"/>
      <c r="CP72" s="1267"/>
      <c r="CQ72" s="1267"/>
      <c r="CR72" s="1267"/>
      <c r="CS72" s="1267"/>
      <c r="CT72" s="1267"/>
      <c r="CU72" s="1267"/>
      <c r="CV72" s="1267" t="s">
        <v>527</v>
      </c>
      <c r="CW72" s="1267"/>
      <c r="CX72" s="1267"/>
      <c r="CY72" s="1267"/>
      <c r="CZ72" s="1267"/>
      <c r="DA72" s="1267"/>
      <c r="DB72" s="1267"/>
      <c r="DC72" s="1267"/>
    </row>
    <row r="73" spans="2:107" x14ac:dyDescent="0.15">
      <c r="B73" s="372"/>
      <c r="G73" s="1278"/>
      <c r="H73" s="1278"/>
      <c r="I73" s="1278"/>
      <c r="J73" s="1278"/>
      <c r="K73" s="1262"/>
      <c r="L73" s="1262"/>
      <c r="M73" s="1262"/>
      <c r="N73" s="1262"/>
      <c r="AM73" s="381"/>
      <c r="AN73" s="1266" t="s">
        <v>573</v>
      </c>
      <c r="AO73" s="1266"/>
      <c r="AP73" s="1266"/>
      <c r="AQ73" s="1266"/>
      <c r="AR73" s="1266"/>
      <c r="AS73" s="1266"/>
      <c r="AT73" s="1266"/>
      <c r="AU73" s="1266"/>
      <c r="AV73" s="1266"/>
      <c r="AW73" s="1266"/>
      <c r="AX73" s="1266"/>
      <c r="AY73" s="1266"/>
      <c r="AZ73" s="1266"/>
      <c r="BA73" s="1266"/>
      <c r="BB73" s="1266" t="s">
        <v>574</v>
      </c>
      <c r="BC73" s="1266"/>
      <c r="BD73" s="1266"/>
      <c r="BE73" s="1266"/>
      <c r="BF73" s="1266"/>
      <c r="BG73" s="1266"/>
      <c r="BH73" s="1266"/>
      <c r="BI73" s="1266"/>
      <c r="BJ73" s="1266"/>
      <c r="BK73" s="1266"/>
      <c r="BL73" s="1266"/>
      <c r="BM73" s="1266"/>
      <c r="BN73" s="1266"/>
      <c r="BO73" s="1266"/>
      <c r="BP73" s="1263">
        <v>0.2</v>
      </c>
      <c r="BQ73" s="1263"/>
      <c r="BR73" s="1263"/>
      <c r="BS73" s="1263"/>
      <c r="BT73" s="1263"/>
      <c r="BU73" s="1263"/>
      <c r="BV73" s="1263"/>
      <c r="BW73" s="1263"/>
      <c r="BX73" s="1263"/>
      <c r="BY73" s="1263"/>
      <c r="BZ73" s="1263"/>
      <c r="CA73" s="1263"/>
      <c r="CB73" s="1263"/>
      <c r="CC73" s="1263"/>
      <c r="CD73" s="1263"/>
      <c r="CE73" s="1263"/>
      <c r="CF73" s="1263"/>
      <c r="CG73" s="1263"/>
      <c r="CH73" s="1263"/>
      <c r="CI73" s="1263"/>
      <c r="CJ73" s="1263"/>
      <c r="CK73" s="1263"/>
      <c r="CL73" s="1263"/>
      <c r="CM73" s="1263"/>
      <c r="CN73" s="1263"/>
      <c r="CO73" s="1263"/>
      <c r="CP73" s="1263"/>
      <c r="CQ73" s="1263"/>
      <c r="CR73" s="1263"/>
      <c r="CS73" s="1263"/>
      <c r="CT73" s="1263"/>
      <c r="CU73" s="1263"/>
      <c r="CV73" s="1263"/>
      <c r="CW73" s="1263"/>
      <c r="CX73" s="1263"/>
      <c r="CY73" s="1263"/>
      <c r="CZ73" s="1263"/>
      <c r="DA73" s="1263"/>
      <c r="DB73" s="1263"/>
      <c r="DC73" s="1263"/>
    </row>
    <row r="74" spans="2:107" x14ac:dyDescent="0.15">
      <c r="B74" s="372"/>
      <c r="G74" s="1278"/>
      <c r="H74" s="1278"/>
      <c r="I74" s="1278"/>
      <c r="J74" s="1278"/>
      <c r="K74" s="1262"/>
      <c r="L74" s="1262"/>
      <c r="M74" s="1262"/>
      <c r="N74" s="1262"/>
      <c r="AM74" s="381"/>
      <c r="AN74" s="1266"/>
      <c r="AO74" s="1266"/>
      <c r="AP74" s="1266"/>
      <c r="AQ74" s="1266"/>
      <c r="AR74" s="1266"/>
      <c r="AS74" s="1266"/>
      <c r="AT74" s="1266"/>
      <c r="AU74" s="1266"/>
      <c r="AV74" s="1266"/>
      <c r="AW74" s="1266"/>
      <c r="AX74" s="1266"/>
      <c r="AY74" s="1266"/>
      <c r="AZ74" s="1266"/>
      <c r="BA74" s="1266"/>
      <c r="BB74" s="1266"/>
      <c r="BC74" s="1266"/>
      <c r="BD74" s="1266"/>
      <c r="BE74" s="1266"/>
      <c r="BF74" s="1266"/>
      <c r="BG74" s="1266"/>
      <c r="BH74" s="1266"/>
      <c r="BI74" s="1266"/>
      <c r="BJ74" s="1266"/>
      <c r="BK74" s="1266"/>
      <c r="BL74" s="1266"/>
      <c r="BM74" s="1266"/>
      <c r="BN74" s="1266"/>
      <c r="BO74" s="1266"/>
      <c r="BP74" s="1263"/>
      <c r="BQ74" s="1263"/>
      <c r="BR74" s="1263"/>
      <c r="BS74" s="1263"/>
      <c r="BT74" s="1263"/>
      <c r="BU74" s="1263"/>
      <c r="BV74" s="1263"/>
      <c r="BW74" s="1263"/>
      <c r="BX74" s="1263"/>
      <c r="BY74" s="1263"/>
      <c r="BZ74" s="1263"/>
      <c r="CA74" s="1263"/>
      <c r="CB74" s="1263"/>
      <c r="CC74" s="1263"/>
      <c r="CD74" s="1263"/>
      <c r="CE74" s="1263"/>
      <c r="CF74" s="1263"/>
      <c r="CG74" s="1263"/>
      <c r="CH74" s="1263"/>
      <c r="CI74" s="1263"/>
      <c r="CJ74" s="1263"/>
      <c r="CK74" s="1263"/>
      <c r="CL74" s="1263"/>
      <c r="CM74" s="1263"/>
      <c r="CN74" s="1263"/>
      <c r="CO74" s="1263"/>
      <c r="CP74" s="1263"/>
      <c r="CQ74" s="1263"/>
      <c r="CR74" s="1263"/>
      <c r="CS74" s="1263"/>
      <c r="CT74" s="1263"/>
      <c r="CU74" s="1263"/>
      <c r="CV74" s="1263"/>
      <c r="CW74" s="1263"/>
      <c r="CX74" s="1263"/>
      <c r="CY74" s="1263"/>
      <c r="CZ74" s="1263"/>
      <c r="DA74" s="1263"/>
      <c r="DB74" s="1263"/>
      <c r="DC74" s="1263"/>
    </row>
    <row r="75" spans="2:107" x14ac:dyDescent="0.15">
      <c r="B75" s="372"/>
      <c r="G75" s="1278"/>
      <c r="H75" s="1278"/>
      <c r="I75" s="1261"/>
      <c r="J75" s="1261"/>
      <c r="K75" s="1268"/>
      <c r="L75" s="1268"/>
      <c r="M75" s="1268"/>
      <c r="N75" s="1268"/>
      <c r="AM75" s="381"/>
      <c r="AN75" s="1266"/>
      <c r="AO75" s="1266"/>
      <c r="AP75" s="1266"/>
      <c r="AQ75" s="1266"/>
      <c r="AR75" s="1266"/>
      <c r="AS75" s="1266"/>
      <c r="AT75" s="1266"/>
      <c r="AU75" s="1266"/>
      <c r="AV75" s="1266"/>
      <c r="AW75" s="1266"/>
      <c r="AX75" s="1266"/>
      <c r="AY75" s="1266"/>
      <c r="AZ75" s="1266"/>
      <c r="BA75" s="1266"/>
      <c r="BB75" s="1266" t="s">
        <v>578</v>
      </c>
      <c r="BC75" s="1266"/>
      <c r="BD75" s="1266"/>
      <c r="BE75" s="1266"/>
      <c r="BF75" s="1266"/>
      <c r="BG75" s="1266"/>
      <c r="BH75" s="1266"/>
      <c r="BI75" s="1266"/>
      <c r="BJ75" s="1266"/>
      <c r="BK75" s="1266"/>
      <c r="BL75" s="1266"/>
      <c r="BM75" s="1266"/>
      <c r="BN75" s="1266"/>
      <c r="BO75" s="1266"/>
      <c r="BP75" s="1263">
        <v>6.2</v>
      </c>
      <c r="BQ75" s="1263"/>
      <c r="BR75" s="1263"/>
      <c r="BS75" s="1263"/>
      <c r="BT75" s="1263"/>
      <c r="BU75" s="1263"/>
      <c r="BV75" s="1263"/>
      <c r="BW75" s="1263"/>
      <c r="BX75" s="1263">
        <v>5.6</v>
      </c>
      <c r="BY75" s="1263"/>
      <c r="BZ75" s="1263"/>
      <c r="CA75" s="1263"/>
      <c r="CB75" s="1263"/>
      <c r="CC75" s="1263"/>
      <c r="CD75" s="1263"/>
      <c r="CE75" s="1263"/>
      <c r="CF75" s="1263">
        <v>5.7</v>
      </c>
      <c r="CG75" s="1263"/>
      <c r="CH75" s="1263"/>
      <c r="CI75" s="1263"/>
      <c r="CJ75" s="1263"/>
      <c r="CK75" s="1263"/>
      <c r="CL75" s="1263"/>
      <c r="CM75" s="1263"/>
      <c r="CN75" s="1263">
        <v>5.7</v>
      </c>
      <c r="CO75" s="1263"/>
      <c r="CP75" s="1263"/>
      <c r="CQ75" s="1263"/>
      <c r="CR75" s="1263"/>
      <c r="CS75" s="1263"/>
      <c r="CT75" s="1263"/>
      <c r="CU75" s="1263"/>
      <c r="CV75" s="1263">
        <v>5.8</v>
      </c>
      <c r="CW75" s="1263"/>
      <c r="CX75" s="1263"/>
      <c r="CY75" s="1263"/>
      <c r="CZ75" s="1263"/>
      <c r="DA75" s="1263"/>
      <c r="DB75" s="1263"/>
      <c r="DC75" s="1263"/>
    </row>
    <row r="76" spans="2:107" x14ac:dyDescent="0.15">
      <c r="B76" s="372"/>
      <c r="G76" s="1278"/>
      <c r="H76" s="1278"/>
      <c r="I76" s="1261"/>
      <c r="J76" s="1261"/>
      <c r="K76" s="1268"/>
      <c r="L76" s="1268"/>
      <c r="M76" s="1268"/>
      <c r="N76" s="1268"/>
      <c r="AM76" s="381"/>
      <c r="AN76" s="1266"/>
      <c r="AO76" s="1266"/>
      <c r="AP76" s="1266"/>
      <c r="AQ76" s="1266"/>
      <c r="AR76" s="1266"/>
      <c r="AS76" s="1266"/>
      <c r="AT76" s="1266"/>
      <c r="AU76" s="1266"/>
      <c r="AV76" s="1266"/>
      <c r="AW76" s="1266"/>
      <c r="AX76" s="1266"/>
      <c r="AY76" s="1266"/>
      <c r="AZ76" s="1266"/>
      <c r="BA76" s="1266"/>
      <c r="BB76" s="1266"/>
      <c r="BC76" s="1266"/>
      <c r="BD76" s="1266"/>
      <c r="BE76" s="1266"/>
      <c r="BF76" s="1266"/>
      <c r="BG76" s="1266"/>
      <c r="BH76" s="1266"/>
      <c r="BI76" s="1266"/>
      <c r="BJ76" s="1266"/>
      <c r="BK76" s="1266"/>
      <c r="BL76" s="1266"/>
      <c r="BM76" s="1266"/>
      <c r="BN76" s="1266"/>
      <c r="BO76" s="1266"/>
      <c r="BP76" s="1263"/>
      <c r="BQ76" s="1263"/>
      <c r="BR76" s="1263"/>
      <c r="BS76" s="1263"/>
      <c r="BT76" s="1263"/>
      <c r="BU76" s="1263"/>
      <c r="BV76" s="1263"/>
      <c r="BW76" s="1263"/>
      <c r="BX76" s="1263"/>
      <c r="BY76" s="1263"/>
      <c r="BZ76" s="1263"/>
      <c r="CA76" s="1263"/>
      <c r="CB76" s="1263"/>
      <c r="CC76" s="1263"/>
      <c r="CD76" s="1263"/>
      <c r="CE76" s="1263"/>
      <c r="CF76" s="1263"/>
      <c r="CG76" s="1263"/>
      <c r="CH76" s="1263"/>
      <c r="CI76" s="1263"/>
      <c r="CJ76" s="1263"/>
      <c r="CK76" s="1263"/>
      <c r="CL76" s="1263"/>
      <c r="CM76" s="1263"/>
      <c r="CN76" s="1263"/>
      <c r="CO76" s="1263"/>
      <c r="CP76" s="1263"/>
      <c r="CQ76" s="1263"/>
      <c r="CR76" s="1263"/>
      <c r="CS76" s="1263"/>
      <c r="CT76" s="1263"/>
      <c r="CU76" s="1263"/>
      <c r="CV76" s="1263"/>
      <c r="CW76" s="1263"/>
      <c r="CX76" s="1263"/>
      <c r="CY76" s="1263"/>
      <c r="CZ76" s="1263"/>
      <c r="DA76" s="1263"/>
      <c r="DB76" s="1263"/>
      <c r="DC76" s="1263"/>
    </row>
    <row r="77" spans="2:107" x14ac:dyDescent="0.15">
      <c r="B77" s="372"/>
      <c r="G77" s="1261"/>
      <c r="H77" s="1261"/>
      <c r="I77" s="1261"/>
      <c r="J77" s="1261"/>
      <c r="K77" s="1262"/>
      <c r="L77" s="1262"/>
      <c r="M77" s="1262"/>
      <c r="N77" s="1262"/>
      <c r="AN77" s="1267" t="s">
        <v>576</v>
      </c>
      <c r="AO77" s="1267"/>
      <c r="AP77" s="1267"/>
      <c r="AQ77" s="1267"/>
      <c r="AR77" s="1267"/>
      <c r="AS77" s="1267"/>
      <c r="AT77" s="1267"/>
      <c r="AU77" s="1267"/>
      <c r="AV77" s="1267"/>
      <c r="AW77" s="1267"/>
      <c r="AX77" s="1267"/>
      <c r="AY77" s="1267"/>
      <c r="AZ77" s="1267"/>
      <c r="BA77" s="1267"/>
      <c r="BB77" s="1266" t="s">
        <v>574</v>
      </c>
      <c r="BC77" s="1266"/>
      <c r="BD77" s="1266"/>
      <c r="BE77" s="1266"/>
      <c r="BF77" s="1266"/>
      <c r="BG77" s="1266"/>
      <c r="BH77" s="1266"/>
      <c r="BI77" s="1266"/>
      <c r="BJ77" s="1266"/>
      <c r="BK77" s="1266"/>
      <c r="BL77" s="1266"/>
      <c r="BM77" s="1266"/>
      <c r="BN77" s="1266"/>
      <c r="BO77" s="1266"/>
      <c r="BP77" s="1263">
        <v>22.1</v>
      </c>
      <c r="BQ77" s="1263"/>
      <c r="BR77" s="1263"/>
      <c r="BS77" s="1263"/>
      <c r="BT77" s="1263"/>
      <c r="BU77" s="1263"/>
      <c r="BV77" s="1263"/>
      <c r="BW77" s="1263"/>
      <c r="BX77" s="1263">
        <v>20.399999999999999</v>
      </c>
      <c r="BY77" s="1263"/>
      <c r="BZ77" s="1263"/>
      <c r="CA77" s="1263"/>
      <c r="CB77" s="1263"/>
      <c r="CC77" s="1263"/>
      <c r="CD77" s="1263"/>
      <c r="CE77" s="1263"/>
      <c r="CF77" s="1263">
        <v>11.2</v>
      </c>
      <c r="CG77" s="1263"/>
      <c r="CH77" s="1263"/>
      <c r="CI77" s="1263"/>
      <c r="CJ77" s="1263"/>
      <c r="CK77" s="1263"/>
      <c r="CL77" s="1263"/>
      <c r="CM77" s="1263"/>
      <c r="CN77" s="1263">
        <v>4.5999999999999996</v>
      </c>
      <c r="CO77" s="1263"/>
      <c r="CP77" s="1263"/>
      <c r="CQ77" s="1263"/>
      <c r="CR77" s="1263"/>
      <c r="CS77" s="1263"/>
      <c r="CT77" s="1263"/>
      <c r="CU77" s="1263"/>
      <c r="CV77" s="1263">
        <v>4.2</v>
      </c>
      <c r="CW77" s="1263"/>
      <c r="CX77" s="1263"/>
      <c r="CY77" s="1263"/>
      <c r="CZ77" s="1263"/>
      <c r="DA77" s="1263"/>
      <c r="DB77" s="1263"/>
      <c r="DC77" s="1263"/>
    </row>
    <row r="78" spans="2:107" x14ac:dyDescent="0.15">
      <c r="B78" s="372"/>
      <c r="G78" s="1261"/>
      <c r="H78" s="1261"/>
      <c r="I78" s="1261"/>
      <c r="J78" s="1261"/>
      <c r="K78" s="1262"/>
      <c r="L78" s="1262"/>
      <c r="M78" s="1262"/>
      <c r="N78" s="1262"/>
      <c r="AN78" s="1267"/>
      <c r="AO78" s="1267"/>
      <c r="AP78" s="1267"/>
      <c r="AQ78" s="1267"/>
      <c r="AR78" s="1267"/>
      <c r="AS78" s="1267"/>
      <c r="AT78" s="1267"/>
      <c r="AU78" s="1267"/>
      <c r="AV78" s="1267"/>
      <c r="AW78" s="1267"/>
      <c r="AX78" s="1267"/>
      <c r="AY78" s="1267"/>
      <c r="AZ78" s="1267"/>
      <c r="BA78" s="1267"/>
      <c r="BB78" s="1266"/>
      <c r="BC78" s="1266"/>
      <c r="BD78" s="1266"/>
      <c r="BE78" s="1266"/>
      <c r="BF78" s="1266"/>
      <c r="BG78" s="1266"/>
      <c r="BH78" s="1266"/>
      <c r="BI78" s="1266"/>
      <c r="BJ78" s="1266"/>
      <c r="BK78" s="1266"/>
      <c r="BL78" s="1266"/>
      <c r="BM78" s="1266"/>
      <c r="BN78" s="1266"/>
      <c r="BO78" s="1266"/>
      <c r="BP78" s="1263"/>
      <c r="BQ78" s="1263"/>
      <c r="BR78" s="1263"/>
      <c r="BS78" s="1263"/>
      <c r="BT78" s="1263"/>
      <c r="BU78" s="1263"/>
      <c r="BV78" s="1263"/>
      <c r="BW78" s="1263"/>
      <c r="BX78" s="1263"/>
      <c r="BY78" s="1263"/>
      <c r="BZ78" s="1263"/>
      <c r="CA78" s="1263"/>
      <c r="CB78" s="1263"/>
      <c r="CC78" s="1263"/>
      <c r="CD78" s="1263"/>
      <c r="CE78" s="1263"/>
      <c r="CF78" s="1263"/>
      <c r="CG78" s="1263"/>
      <c r="CH78" s="1263"/>
      <c r="CI78" s="1263"/>
      <c r="CJ78" s="1263"/>
      <c r="CK78" s="1263"/>
      <c r="CL78" s="1263"/>
      <c r="CM78" s="1263"/>
      <c r="CN78" s="1263"/>
      <c r="CO78" s="1263"/>
      <c r="CP78" s="1263"/>
      <c r="CQ78" s="1263"/>
      <c r="CR78" s="1263"/>
      <c r="CS78" s="1263"/>
      <c r="CT78" s="1263"/>
      <c r="CU78" s="1263"/>
      <c r="CV78" s="1263"/>
      <c r="CW78" s="1263"/>
      <c r="CX78" s="1263"/>
      <c r="CY78" s="1263"/>
      <c r="CZ78" s="1263"/>
      <c r="DA78" s="1263"/>
      <c r="DB78" s="1263"/>
      <c r="DC78" s="1263"/>
    </row>
    <row r="79" spans="2:107" x14ac:dyDescent="0.15">
      <c r="B79" s="372"/>
      <c r="G79" s="1261"/>
      <c r="H79" s="1261"/>
      <c r="I79" s="1264"/>
      <c r="J79" s="1264"/>
      <c r="K79" s="1265"/>
      <c r="L79" s="1265"/>
      <c r="M79" s="1265"/>
      <c r="N79" s="1265"/>
      <c r="AN79" s="1267"/>
      <c r="AO79" s="1267"/>
      <c r="AP79" s="1267"/>
      <c r="AQ79" s="1267"/>
      <c r="AR79" s="1267"/>
      <c r="AS79" s="1267"/>
      <c r="AT79" s="1267"/>
      <c r="AU79" s="1267"/>
      <c r="AV79" s="1267"/>
      <c r="AW79" s="1267"/>
      <c r="AX79" s="1267"/>
      <c r="AY79" s="1267"/>
      <c r="AZ79" s="1267"/>
      <c r="BA79" s="1267"/>
      <c r="BB79" s="1266" t="s">
        <v>578</v>
      </c>
      <c r="BC79" s="1266"/>
      <c r="BD79" s="1266"/>
      <c r="BE79" s="1266"/>
      <c r="BF79" s="1266"/>
      <c r="BG79" s="1266"/>
      <c r="BH79" s="1266"/>
      <c r="BI79" s="1266"/>
      <c r="BJ79" s="1266"/>
      <c r="BK79" s="1266"/>
      <c r="BL79" s="1266"/>
      <c r="BM79" s="1266"/>
      <c r="BN79" s="1266"/>
      <c r="BO79" s="1266"/>
      <c r="BP79" s="1263">
        <v>6.3</v>
      </c>
      <c r="BQ79" s="1263"/>
      <c r="BR79" s="1263"/>
      <c r="BS79" s="1263"/>
      <c r="BT79" s="1263"/>
      <c r="BU79" s="1263"/>
      <c r="BV79" s="1263"/>
      <c r="BW79" s="1263"/>
      <c r="BX79" s="1263">
        <v>6.2</v>
      </c>
      <c r="BY79" s="1263"/>
      <c r="BZ79" s="1263"/>
      <c r="CA79" s="1263"/>
      <c r="CB79" s="1263"/>
      <c r="CC79" s="1263"/>
      <c r="CD79" s="1263"/>
      <c r="CE79" s="1263"/>
      <c r="CF79" s="1263">
        <v>5.7</v>
      </c>
      <c r="CG79" s="1263"/>
      <c r="CH79" s="1263"/>
      <c r="CI79" s="1263"/>
      <c r="CJ79" s="1263"/>
      <c r="CK79" s="1263"/>
      <c r="CL79" s="1263"/>
      <c r="CM79" s="1263"/>
      <c r="CN79" s="1263">
        <v>5.8</v>
      </c>
      <c r="CO79" s="1263"/>
      <c r="CP79" s="1263"/>
      <c r="CQ79" s="1263"/>
      <c r="CR79" s="1263"/>
      <c r="CS79" s="1263"/>
      <c r="CT79" s="1263"/>
      <c r="CU79" s="1263"/>
      <c r="CV79" s="1263">
        <v>5.8</v>
      </c>
      <c r="CW79" s="1263"/>
      <c r="CX79" s="1263"/>
      <c r="CY79" s="1263"/>
      <c r="CZ79" s="1263"/>
      <c r="DA79" s="1263"/>
      <c r="DB79" s="1263"/>
      <c r="DC79" s="1263"/>
    </row>
    <row r="80" spans="2:107" x14ac:dyDescent="0.15">
      <c r="B80" s="372"/>
      <c r="G80" s="1261"/>
      <c r="H80" s="1261"/>
      <c r="I80" s="1264"/>
      <c r="J80" s="1264"/>
      <c r="K80" s="1265"/>
      <c r="L80" s="1265"/>
      <c r="M80" s="1265"/>
      <c r="N80" s="1265"/>
      <c r="AN80" s="1267"/>
      <c r="AO80" s="1267"/>
      <c r="AP80" s="1267"/>
      <c r="AQ80" s="1267"/>
      <c r="AR80" s="1267"/>
      <c r="AS80" s="1267"/>
      <c r="AT80" s="1267"/>
      <c r="AU80" s="1267"/>
      <c r="AV80" s="1267"/>
      <c r="AW80" s="1267"/>
      <c r="AX80" s="1267"/>
      <c r="AY80" s="1267"/>
      <c r="AZ80" s="1267"/>
      <c r="BA80" s="1267"/>
      <c r="BB80" s="1266"/>
      <c r="BC80" s="1266"/>
      <c r="BD80" s="1266"/>
      <c r="BE80" s="1266"/>
      <c r="BF80" s="1266"/>
      <c r="BG80" s="1266"/>
      <c r="BH80" s="1266"/>
      <c r="BI80" s="1266"/>
      <c r="BJ80" s="1266"/>
      <c r="BK80" s="1266"/>
      <c r="BL80" s="1266"/>
      <c r="BM80" s="1266"/>
      <c r="BN80" s="1266"/>
      <c r="BO80" s="1266"/>
      <c r="BP80" s="1263"/>
      <c r="BQ80" s="1263"/>
      <c r="BR80" s="1263"/>
      <c r="BS80" s="1263"/>
      <c r="BT80" s="1263"/>
      <c r="BU80" s="1263"/>
      <c r="BV80" s="1263"/>
      <c r="BW80" s="1263"/>
      <c r="BX80" s="1263"/>
      <c r="BY80" s="1263"/>
      <c r="BZ80" s="1263"/>
      <c r="CA80" s="1263"/>
      <c r="CB80" s="1263"/>
      <c r="CC80" s="1263"/>
      <c r="CD80" s="1263"/>
      <c r="CE80" s="1263"/>
      <c r="CF80" s="1263"/>
      <c r="CG80" s="1263"/>
      <c r="CH80" s="1263"/>
      <c r="CI80" s="1263"/>
      <c r="CJ80" s="1263"/>
      <c r="CK80" s="1263"/>
      <c r="CL80" s="1263"/>
      <c r="CM80" s="1263"/>
      <c r="CN80" s="1263"/>
      <c r="CO80" s="1263"/>
      <c r="CP80" s="1263"/>
      <c r="CQ80" s="1263"/>
      <c r="CR80" s="1263"/>
      <c r="CS80" s="1263"/>
      <c r="CT80" s="1263"/>
      <c r="CU80" s="1263"/>
      <c r="CV80" s="1263"/>
      <c r="CW80" s="1263"/>
      <c r="CX80" s="1263"/>
      <c r="CY80" s="1263"/>
      <c r="CZ80" s="1263"/>
      <c r="DA80" s="1263"/>
      <c r="DB80" s="1263"/>
      <c r="DC80" s="126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Oi9D3vhESZN2TfHKoZljBTHV/Jk8nVzrjKaRS9T+GrZcFwDWhbk/ezZxgKb1OvC0WOQmdH73OVvN7CQJ3Qc+Q==" saltValue="G3ysI6dtQEjn5PF59fPjp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Vldb9A5foWTJiuqDmp60B/GMeMAb8EJTuLPqmblGnHiNfnrdBWGY6+5z0LJjvDDNk/zMg4gLXFgC/xGS38n7Uw==" saltValue="J/TH42JVgKChuMXqYFwcT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3SGtUmapuraGAYgmcL6oz0Epu2dOpRCX3L1sG4IMnm57eicQ0+90SijGZ/Yt8JkteteHG4XnXllA9dMIMd9KiQ==" saltValue="zonTwXrCnm2Yb/cI16MZ7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33114</v>
      </c>
      <c r="E3" s="156"/>
      <c r="F3" s="157">
        <v>45588</v>
      </c>
      <c r="G3" s="158"/>
      <c r="H3" s="159"/>
    </row>
    <row r="4" spans="1:8" x14ac:dyDescent="0.15">
      <c r="A4" s="160"/>
      <c r="B4" s="161"/>
      <c r="C4" s="162"/>
      <c r="D4" s="163">
        <v>18340</v>
      </c>
      <c r="E4" s="164"/>
      <c r="F4" s="165">
        <v>24150</v>
      </c>
      <c r="G4" s="166"/>
      <c r="H4" s="167"/>
    </row>
    <row r="5" spans="1:8" x14ac:dyDescent="0.15">
      <c r="A5" s="148" t="s">
        <v>517</v>
      </c>
      <c r="B5" s="153"/>
      <c r="C5" s="154"/>
      <c r="D5" s="155">
        <v>37825</v>
      </c>
      <c r="E5" s="156"/>
      <c r="F5" s="157">
        <v>45483</v>
      </c>
      <c r="G5" s="158"/>
      <c r="H5" s="159"/>
    </row>
    <row r="6" spans="1:8" x14ac:dyDescent="0.15">
      <c r="A6" s="160"/>
      <c r="B6" s="161"/>
      <c r="C6" s="162"/>
      <c r="D6" s="163">
        <v>16293</v>
      </c>
      <c r="E6" s="164"/>
      <c r="F6" s="165">
        <v>24241</v>
      </c>
      <c r="G6" s="166"/>
      <c r="H6" s="167"/>
    </row>
    <row r="7" spans="1:8" x14ac:dyDescent="0.15">
      <c r="A7" s="148" t="s">
        <v>518</v>
      </c>
      <c r="B7" s="153"/>
      <c r="C7" s="154"/>
      <c r="D7" s="155">
        <v>66134</v>
      </c>
      <c r="E7" s="156"/>
      <c r="F7" s="157">
        <v>45945</v>
      </c>
      <c r="G7" s="158"/>
      <c r="H7" s="159"/>
    </row>
    <row r="8" spans="1:8" x14ac:dyDescent="0.15">
      <c r="A8" s="160"/>
      <c r="B8" s="161"/>
      <c r="C8" s="162"/>
      <c r="D8" s="163">
        <v>36113</v>
      </c>
      <c r="E8" s="164"/>
      <c r="F8" s="165">
        <v>25180</v>
      </c>
      <c r="G8" s="166"/>
      <c r="H8" s="167"/>
    </row>
    <row r="9" spans="1:8" x14ac:dyDescent="0.15">
      <c r="A9" s="148" t="s">
        <v>519</v>
      </c>
      <c r="B9" s="153"/>
      <c r="C9" s="154"/>
      <c r="D9" s="155">
        <v>61988</v>
      </c>
      <c r="E9" s="156"/>
      <c r="F9" s="157">
        <v>44475</v>
      </c>
      <c r="G9" s="158"/>
      <c r="H9" s="159"/>
    </row>
    <row r="10" spans="1:8" x14ac:dyDescent="0.15">
      <c r="A10" s="160"/>
      <c r="B10" s="161"/>
      <c r="C10" s="162"/>
      <c r="D10" s="163">
        <v>24382</v>
      </c>
      <c r="E10" s="164"/>
      <c r="F10" s="165">
        <v>24780</v>
      </c>
      <c r="G10" s="166"/>
      <c r="H10" s="167"/>
    </row>
    <row r="11" spans="1:8" x14ac:dyDescent="0.15">
      <c r="A11" s="148" t="s">
        <v>520</v>
      </c>
      <c r="B11" s="153"/>
      <c r="C11" s="154"/>
      <c r="D11" s="155">
        <v>56498</v>
      </c>
      <c r="E11" s="156"/>
      <c r="F11" s="157">
        <v>45982</v>
      </c>
      <c r="G11" s="158"/>
      <c r="H11" s="159"/>
    </row>
    <row r="12" spans="1:8" x14ac:dyDescent="0.15">
      <c r="A12" s="160"/>
      <c r="B12" s="161"/>
      <c r="C12" s="168"/>
      <c r="D12" s="163">
        <v>39680</v>
      </c>
      <c r="E12" s="164"/>
      <c r="F12" s="165">
        <v>25583</v>
      </c>
      <c r="G12" s="166"/>
      <c r="H12" s="167"/>
    </row>
    <row r="13" spans="1:8" x14ac:dyDescent="0.15">
      <c r="A13" s="148"/>
      <c r="B13" s="153"/>
      <c r="C13" s="169"/>
      <c r="D13" s="170">
        <v>51112</v>
      </c>
      <c r="E13" s="171"/>
      <c r="F13" s="172">
        <v>45495</v>
      </c>
      <c r="G13" s="173"/>
      <c r="H13" s="159"/>
    </row>
    <row r="14" spans="1:8" x14ac:dyDescent="0.15">
      <c r="A14" s="160"/>
      <c r="B14" s="161"/>
      <c r="C14" s="162"/>
      <c r="D14" s="163">
        <v>26962</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3.85</v>
      </c>
      <c r="C19" s="174">
        <f>ROUND(VALUE(SUBSTITUTE(実質収支比率等に係る経年分析!G$48,"▲","-")),2)</f>
        <v>5.05</v>
      </c>
      <c r="D19" s="174">
        <f>ROUND(VALUE(SUBSTITUTE(実質収支比率等に係る経年分析!H$48,"▲","-")),2)</f>
        <v>3.49</v>
      </c>
      <c r="E19" s="174">
        <f>ROUND(VALUE(SUBSTITUTE(実質収支比率等に係る経年分析!I$48,"▲","-")),2)</f>
        <v>5.62</v>
      </c>
      <c r="F19" s="174">
        <f>ROUND(VALUE(SUBSTITUTE(実質収支比率等に係る経年分析!J$48,"▲","-")),2)</f>
        <v>3.66</v>
      </c>
    </row>
    <row r="20" spans="1:11" x14ac:dyDescent="0.15">
      <c r="A20" s="174" t="s">
        <v>53</v>
      </c>
      <c r="B20" s="174">
        <f>ROUND(VALUE(SUBSTITUTE(実質収支比率等に係る経年分析!F$47,"▲","-")),2)</f>
        <v>21.25</v>
      </c>
      <c r="C20" s="174">
        <f>ROUND(VALUE(SUBSTITUTE(実質収支比率等に係る経年分析!G$47,"▲","-")),2)</f>
        <v>20.79</v>
      </c>
      <c r="D20" s="174">
        <f>ROUND(VALUE(SUBSTITUTE(実質収支比率等に係る経年分析!H$47,"▲","-")),2)</f>
        <v>19.16</v>
      </c>
      <c r="E20" s="174">
        <f>ROUND(VALUE(SUBSTITUTE(実質収支比率等に係る経年分析!I$47,"▲","-")),2)</f>
        <v>20.96</v>
      </c>
      <c r="F20" s="174">
        <f>ROUND(VALUE(SUBSTITUTE(実質収支比率等に係る経年分析!J$47,"▲","-")),2)</f>
        <v>22.81</v>
      </c>
    </row>
    <row r="21" spans="1:11" x14ac:dyDescent="0.15">
      <c r="A21" s="174" t="s">
        <v>54</v>
      </c>
      <c r="B21" s="174">
        <f>IF(ISNUMBER(VALUE(SUBSTITUTE(実質収支比率等に係る経年分析!F$49,"▲","-"))),ROUND(VALUE(SUBSTITUTE(実質収支比率等に係る経年分析!F$49,"▲","-")),2),NA())</f>
        <v>1.33</v>
      </c>
      <c r="C21" s="174">
        <f>IF(ISNUMBER(VALUE(SUBSTITUTE(実質収支比率等に係る経年分析!G$49,"▲","-"))),ROUND(VALUE(SUBSTITUTE(実質収支比率等に係る経年分析!G$49,"▲","-")),2),NA())</f>
        <v>1.63</v>
      </c>
      <c r="D21" s="174">
        <f>IF(ISNUMBER(VALUE(SUBSTITUTE(実質収支比率等に係る経年分析!H$49,"▲","-"))),ROUND(VALUE(SUBSTITUTE(実質収支比率等に係る経年分析!H$49,"▲","-")),2),NA())</f>
        <v>-0.99</v>
      </c>
      <c r="E21" s="174">
        <f>IF(ISNUMBER(VALUE(SUBSTITUTE(実質収支比率等に係る経年分析!I$49,"▲","-"))),ROUND(VALUE(SUBSTITUTE(実質収支比率等に係る経年分析!I$49,"▲","-")),2),NA())</f>
        <v>4</v>
      </c>
      <c r="F21" s="174">
        <f>IF(ISNUMBER(VALUE(SUBSTITUTE(実質収支比率等に係る経年分析!J$49,"▲","-"))),ROUND(VALUE(SUBSTITUTE(実質収支比率等に係る経年分析!J$49,"▲","-")),2),NA())</f>
        <v>0.27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0.22</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0.55000000000000004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0.57999999999999996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0.46</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1.1499999999999999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3.65</v>
      </c>
    </row>
    <row r="36" spans="1:16" x14ac:dyDescent="0.15">
      <c r="A36" s="175" t="str">
        <f>IF(連結実質赤字比率に係る赤字・黒字の構成分析!C$34="",NA(),連結実質赤字比率に係る赤字・黒字の構成分析!C$34)</f>
        <v>福津市公共下水道事業会計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4.3600000000000003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1920</v>
      </c>
      <c r="E42" s="176"/>
      <c r="F42" s="176"/>
      <c r="G42" s="176">
        <f>'実質公債費比率（分子）の構造'!L$52</f>
        <v>1929</v>
      </c>
      <c r="H42" s="176"/>
      <c r="I42" s="176"/>
      <c r="J42" s="176">
        <f>'実質公債費比率（分子）の構造'!M$52</f>
        <v>1880</v>
      </c>
      <c r="K42" s="176"/>
      <c r="L42" s="176"/>
      <c r="M42" s="176">
        <f>'実質公債費比率（分子）の構造'!N$52</f>
        <v>1829</v>
      </c>
      <c r="N42" s="176"/>
      <c r="O42" s="176"/>
      <c r="P42" s="176">
        <f>'実質公債費比率（分子）の構造'!O$52</f>
        <v>1806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103</v>
      </c>
      <c r="C44" s="176"/>
      <c r="D44" s="176"/>
      <c r="E44" s="176">
        <f>'実質公債費比率（分子）の構造'!L$50</f>
        <v>108</v>
      </c>
      <c r="F44" s="176"/>
      <c r="G44" s="176"/>
      <c r="H44" s="176">
        <f>'実質公債費比率（分子）の構造'!M$50</f>
        <v>112</v>
      </c>
      <c r="I44" s="176"/>
      <c r="J44" s="176"/>
      <c r="K44" s="176">
        <f>'実質公債費比率（分子）の構造'!N$50</f>
        <v>104</v>
      </c>
      <c r="L44" s="176"/>
      <c r="M44" s="176"/>
      <c r="N44" s="176">
        <f>'実質公債費比率（分子）の構造'!O$50</f>
        <v>62</v>
      </c>
      <c r="O44" s="176"/>
      <c r="P44" s="176"/>
    </row>
    <row r="45" spans="1:16" x14ac:dyDescent="0.15">
      <c r="A45" s="176" t="s">
        <v>63</v>
      </c>
      <c r="B45" s="176">
        <f>'実質公債費比率（分子）の構造'!K$49</f>
        <v>45</v>
      </c>
      <c r="C45" s="176"/>
      <c r="D45" s="176"/>
      <c r="E45" s="176">
        <f>'実質公債費比率（分子）の構造'!L$49</f>
        <v>45</v>
      </c>
      <c r="F45" s="176"/>
      <c r="G45" s="176"/>
      <c r="H45" s="176">
        <f>'実質公債費比率（分子）の構造'!M$49</f>
        <v>47</v>
      </c>
      <c r="I45" s="176"/>
      <c r="J45" s="176"/>
      <c r="K45" s="176">
        <f>'実質公債費比率（分子）の構造'!N$49</f>
        <v>28</v>
      </c>
      <c r="L45" s="176"/>
      <c r="M45" s="176"/>
      <c r="N45" s="176">
        <f>'実質公債費比率（分子）の構造'!O$49</f>
        <v>24</v>
      </c>
      <c r="O45" s="176"/>
      <c r="P45" s="176"/>
    </row>
    <row r="46" spans="1:16" x14ac:dyDescent="0.15">
      <c r="A46" s="176" t="s">
        <v>64</v>
      </c>
      <c r="B46" s="176">
        <f>'実質公債費比率（分子）の構造'!K$48</f>
        <v>487</v>
      </c>
      <c r="C46" s="176"/>
      <c r="D46" s="176"/>
      <c r="E46" s="176">
        <f>'実質公債費比率（分子）の構造'!L$48</f>
        <v>477</v>
      </c>
      <c r="F46" s="176"/>
      <c r="G46" s="176"/>
      <c r="H46" s="176">
        <f>'実質公債費比率（分子）の構造'!M$48</f>
        <v>478</v>
      </c>
      <c r="I46" s="176"/>
      <c r="J46" s="176"/>
      <c r="K46" s="176">
        <f>'実質公債費比率（分子）の構造'!N$48</f>
        <v>494</v>
      </c>
      <c r="L46" s="176"/>
      <c r="M46" s="176"/>
      <c r="N46" s="176">
        <f>'実質公債費比率（分子）の構造'!O$48</f>
        <v>511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1931</v>
      </c>
      <c r="C49" s="176"/>
      <c r="D49" s="176"/>
      <c r="E49" s="176">
        <f>'実質公債費比率（分子）の構造'!L$45</f>
        <v>1953</v>
      </c>
      <c r="F49" s="176"/>
      <c r="G49" s="176"/>
      <c r="H49" s="176">
        <f>'実質公債費比率（分子）の構造'!M$45</f>
        <v>1984</v>
      </c>
      <c r="I49" s="176"/>
      <c r="J49" s="176"/>
      <c r="K49" s="176">
        <f>'実質公債費比率（分子）の構造'!N$45</f>
        <v>1949</v>
      </c>
      <c r="L49" s="176"/>
      <c r="M49" s="176"/>
      <c r="N49" s="176">
        <f>'実質公債費比率（分子）の構造'!O$45</f>
        <v>1994</v>
      </c>
      <c r="O49" s="176"/>
      <c r="P49" s="176"/>
    </row>
    <row r="50" spans="1:16" x14ac:dyDescent="0.15">
      <c r="A50" s="176" t="s">
        <v>67</v>
      </c>
      <c r="B50" s="176" t="e">
        <f>NA()</f>
        <v>#N/A</v>
      </c>
      <c r="C50" s="176">
        <f>IF(ISNUMBER('実質公債費比率（分子）の構造'!K$53),'実質公債費比率（分子）の構造'!K$53,NA())</f>
        <v>646</v>
      </c>
      <c r="D50" s="176" t="e">
        <f>NA()</f>
        <v>#N/A</v>
      </c>
      <c r="E50" s="176" t="e">
        <f>NA()</f>
        <v>#N/A</v>
      </c>
      <c r="F50" s="176">
        <f>IF(ISNUMBER('実質公債費比率（分子）の構造'!L$53),'実質公債費比率（分子）の構造'!L$53,NA())</f>
        <v>654</v>
      </c>
      <c r="G50" s="176" t="e">
        <f>NA()</f>
        <v>#N/A</v>
      </c>
      <c r="H50" s="176" t="e">
        <f>NA()</f>
        <v>#N/A</v>
      </c>
      <c r="I50" s="176">
        <f>IF(ISNUMBER('実質公債費比率（分子）の構造'!M$53),'実質公債費比率（分子）の構造'!M$53,NA())</f>
        <v>741</v>
      </c>
      <c r="J50" s="176" t="e">
        <f>NA()</f>
        <v>#N/A</v>
      </c>
      <c r="K50" s="176" t="e">
        <f>NA()</f>
        <v>#N/A</v>
      </c>
      <c r="L50" s="176">
        <f>IF(ISNUMBER('実質公債費比率（分子）の構造'!N$53),'実質公債費比率（分子）の構造'!N$53,NA())</f>
        <v>746</v>
      </c>
      <c r="M50" s="176" t="e">
        <f>NA()</f>
        <v>#N/A</v>
      </c>
      <c r="N50" s="176" t="e">
        <f>NA()</f>
        <v>#N/A</v>
      </c>
      <c r="O50" s="176">
        <f>IF(ISNUMBER('実質公債費比率（分子）の構造'!O$53),'実質公債費比率（分子）の構造'!O$53,NA())</f>
        <v>785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21125</v>
      </c>
      <c r="E56" s="175"/>
      <c r="F56" s="175"/>
      <c r="G56" s="175">
        <f>'将来負担比率（分子）の構造'!J$52</f>
        <v>20552</v>
      </c>
      <c r="H56" s="175"/>
      <c r="I56" s="175"/>
      <c r="J56" s="175">
        <f>'将来負担比率（分子）の構造'!K$52</f>
        <v>20161</v>
      </c>
      <c r="K56" s="175"/>
      <c r="L56" s="175"/>
      <c r="M56" s="175">
        <f>'将来負担比率（分子）の構造'!L$52</f>
        <v>19016</v>
      </c>
      <c r="N56" s="175"/>
      <c r="O56" s="175"/>
      <c r="P56" s="175">
        <f>'将来負担比率（分子）の構造'!M$52</f>
        <v>17982</v>
      </c>
    </row>
    <row r="57" spans="1:16" x14ac:dyDescent="0.15">
      <c r="A57" s="175" t="s">
        <v>42</v>
      </c>
      <c r="B57" s="175"/>
      <c r="C57" s="175"/>
      <c r="D57" s="175">
        <f>'将来負担比率（分子）の構造'!I$51</f>
        <v>65</v>
      </c>
      <c r="E57" s="175"/>
      <c r="F57" s="175"/>
      <c r="G57" s="175">
        <f>'将来負担比率（分子）の構造'!J$51</f>
        <v>6</v>
      </c>
      <c r="H57" s="175"/>
      <c r="I57" s="175"/>
      <c r="J57" s="175">
        <f>'将来負担比率（分子）の構造'!K$51</f>
        <v>1</v>
      </c>
      <c r="K57" s="175"/>
      <c r="L57" s="175"/>
      <c r="M57" s="175">
        <f>'将来負担比率（分子）の構造'!L$51</f>
        <v>1</v>
      </c>
      <c r="N57" s="175"/>
      <c r="O57" s="175"/>
      <c r="P57" s="175">
        <f>'将来負担比率（分子）の構造'!M$51</f>
        <v>1</v>
      </c>
    </row>
    <row r="58" spans="1:16" x14ac:dyDescent="0.15">
      <c r="A58" s="175" t="s">
        <v>41</v>
      </c>
      <c r="B58" s="175"/>
      <c r="C58" s="175"/>
      <c r="D58" s="175">
        <f>'将来負担比率（分子）の構造'!I$50</f>
        <v>9643</v>
      </c>
      <c r="E58" s="175"/>
      <c r="F58" s="175"/>
      <c r="G58" s="175">
        <f>'将来負担比率（分子）の構造'!J$50</f>
        <v>9807</v>
      </c>
      <c r="H58" s="175"/>
      <c r="I58" s="175"/>
      <c r="J58" s="175">
        <f>'将来負担比率（分子）の構造'!K$50</f>
        <v>10525</v>
      </c>
      <c r="K58" s="175"/>
      <c r="L58" s="175"/>
      <c r="M58" s="175">
        <f>'将来負担比率（分子）の構造'!L$50</f>
        <v>10589</v>
      </c>
      <c r="N58" s="175"/>
      <c r="O58" s="175"/>
      <c r="P58" s="175">
        <f>'将来負担比率（分子）の構造'!M$50</f>
        <v>10595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704</v>
      </c>
      <c r="C62" s="175"/>
      <c r="D62" s="175"/>
      <c r="E62" s="175">
        <f>'将来負担比率（分子）の構造'!J$45</f>
        <v>677</v>
      </c>
      <c r="F62" s="175"/>
      <c r="G62" s="175"/>
      <c r="H62" s="175">
        <f>'将来負担比率（分子）の構造'!K$45</f>
        <v>680</v>
      </c>
      <c r="I62" s="175"/>
      <c r="J62" s="175"/>
      <c r="K62" s="175">
        <f>'将来負担比率（分子）の構造'!L$45</f>
        <v>671</v>
      </c>
      <c r="L62" s="175"/>
      <c r="M62" s="175"/>
      <c r="N62" s="175">
        <f>'将来負担比率（分子）の構造'!M$45</f>
        <v>719</v>
      </c>
      <c r="O62" s="175"/>
      <c r="P62" s="175"/>
    </row>
    <row r="63" spans="1:16" x14ac:dyDescent="0.15">
      <c r="A63" s="175" t="s">
        <v>34</v>
      </c>
      <c r="B63" s="175">
        <f>'将来負担比率（分子）の構造'!I$44</f>
        <v>623</v>
      </c>
      <c r="C63" s="175"/>
      <c r="D63" s="175"/>
      <c r="E63" s="175">
        <f>'将来負担比率（分子）の構造'!J$44</f>
        <v>538</v>
      </c>
      <c r="F63" s="175"/>
      <c r="G63" s="175"/>
      <c r="H63" s="175">
        <f>'将来負担比率（分子）の構造'!K$44</f>
        <v>413</v>
      </c>
      <c r="I63" s="175"/>
      <c r="J63" s="175"/>
      <c r="K63" s="175">
        <f>'将来負担比率（分子）の構造'!L$44</f>
        <v>340</v>
      </c>
      <c r="L63" s="175"/>
      <c r="M63" s="175"/>
      <c r="N63" s="175">
        <f>'将来負担比率（分子）の構造'!M$44</f>
        <v>401</v>
      </c>
      <c r="O63" s="175"/>
      <c r="P63" s="175"/>
    </row>
    <row r="64" spans="1:16" x14ac:dyDescent="0.15">
      <c r="A64" s="175" t="s">
        <v>33</v>
      </c>
      <c r="B64" s="175">
        <f>'将来負担比率（分子）の構造'!I$43</f>
        <v>10056</v>
      </c>
      <c r="C64" s="175"/>
      <c r="D64" s="175"/>
      <c r="E64" s="175">
        <f>'将来負担比率（分子）の構造'!J$43</f>
        <v>8944</v>
      </c>
      <c r="F64" s="175"/>
      <c r="G64" s="175"/>
      <c r="H64" s="175">
        <f>'将来負担比率（分子）の構造'!K$43</f>
        <v>8172</v>
      </c>
      <c r="I64" s="175"/>
      <c r="J64" s="175"/>
      <c r="K64" s="175">
        <f>'将来負担比率（分子）の構造'!L$43</f>
        <v>7625</v>
      </c>
      <c r="L64" s="175"/>
      <c r="M64" s="175"/>
      <c r="N64" s="175">
        <f>'将来負担比率（分子）の構造'!M$43</f>
        <v>7230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19478</v>
      </c>
      <c r="C66" s="175"/>
      <c r="D66" s="175"/>
      <c r="E66" s="175">
        <f>'将来負担比率（分子）の構造'!J$41</f>
        <v>18912</v>
      </c>
      <c r="F66" s="175"/>
      <c r="G66" s="175"/>
      <c r="H66" s="175">
        <f>'将来負担比率（分子）の構造'!K$41</f>
        <v>18832</v>
      </c>
      <c r="I66" s="175"/>
      <c r="J66" s="175"/>
      <c r="K66" s="175">
        <f>'将来負担比率（分子）の構造'!L$41</f>
        <v>18005</v>
      </c>
      <c r="L66" s="175"/>
      <c r="M66" s="175"/>
      <c r="N66" s="175">
        <f>'将来負担比率（分子）の構造'!M$41</f>
        <v>18258</v>
      </c>
      <c r="O66" s="175"/>
      <c r="P66" s="175"/>
    </row>
    <row r="67" spans="1:16" x14ac:dyDescent="0.15">
      <c r="A67" s="175" t="s">
        <v>71</v>
      </c>
      <c r="B67" s="175" t="e">
        <f>NA()</f>
        <v>#N/A</v>
      </c>
      <c r="C67" s="175">
        <f>IF(ISNUMBER('将来負担比率（分子）の構造'!I$53), IF('将来負担比率（分子）の構造'!I$53 &lt; 0, 0, '将来負担比率（分子）の構造'!I$53), NA())</f>
        <v>28</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e">
        <f>#REF!</f>
        <v>#REF!</v>
      </c>
      <c r="C71" s="178" t="e">
        <f>#REF!</f>
        <v>#REF!</v>
      </c>
      <c r="D71" s="178" t="e">
        <f>#REF!</f>
        <v>#REF!</v>
      </c>
    </row>
    <row r="72" spans="1:16" x14ac:dyDescent="0.15">
      <c r="A72" s="178" t="s">
        <v>73</v>
      </c>
      <c r="B72" s="179" t="e">
        <f>#REF!</f>
        <v>#REF!</v>
      </c>
      <c r="C72" s="179" t="e">
        <f>#REF!</f>
        <v>#REF!</v>
      </c>
      <c r="D72" s="179" t="e">
        <f>#REF!</f>
        <v>#REF!</v>
      </c>
    </row>
    <row r="73" spans="1:16" x14ac:dyDescent="0.15">
      <c r="A73" s="178" t="s">
        <v>74</v>
      </c>
      <c r="B73" s="179" t="e">
        <f>#REF!</f>
        <v>#REF!</v>
      </c>
      <c r="C73" s="179" t="e">
        <f>#REF!</f>
        <v>#REF!</v>
      </c>
      <c r="D73" s="179" t="e">
        <f>#REF!</f>
        <v>#REF!</v>
      </c>
    </row>
    <row r="74" spans="1:16" x14ac:dyDescent="0.15">
      <c r="A74" s="178" t="s">
        <v>75</v>
      </c>
      <c r="B74" s="179" t="e">
        <f>#REF!</f>
        <v>#REF!</v>
      </c>
      <c r="C74" s="179" t="e">
        <f>#REF!</f>
        <v>#REF!</v>
      </c>
      <c r="D74" s="179" t="e">
        <f>#REF!</f>
        <v>#REF!</v>
      </c>
    </row>
  </sheetData>
  <sheetProtection algorithmName="SHA-512" hashValue="To5lmSMTOrh1HH9+z66F8M63c6LE6GO3POceaKeZVRorcRvrfH2PgY5tATkzQhTNiJggDQ11Nj3Gbg1bV88vPA==" saltValue="IWx6HDJLqZN4D23U+MxQB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7299148</v>
      </c>
      <c r="S5" s="649"/>
      <c r="T5" s="649"/>
      <c r="U5" s="649"/>
      <c r="V5" s="649"/>
      <c r="W5" s="649"/>
      <c r="X5" s="649"/>
      <c r="Y5" s="650"/>
      <c r="Z5" s="651">
        <v>24.3</v>
      </c>
      <c r="AA5" s="651"/>
      <c r="AB5" s="651"/>
      <c r="AC5" s="651"/>
      <c r="AD5" s="652">
        <v>7299148</v>
      </c>
      <c r="AE5" s="652"/>
      <c r="AF5" s="652"/>
      <c r="AG5" s="652"/>
      <c r="AH5" s="652"/>
      <c r="AI5" s="652"/>
      <c r="AJ5" s="652"/>
      <c r="AK5" s="652"/>
      <c r="AL5" s="653">
        <v>48.3</v>
      </c>
      <c r="AM5" s="654"/>
      <c r="AN5" s="654"/>
      <c r="AO5" s="655"/>
      <c r="AP5" s="645" t="s">
        <v>216</v>
      </c>
      <c r="AQ5" s="646"/>
      <c r="AR5" s="646"/>
      <c r="AS5" s="646"/>
      <c r="AT5" s="646"/>
      <c r="AU5" s="646"/>
      <c r="AV5" s="646"/>
      <c r="AW5" s="646"/>
      <c r="AX5" s="646"/>
      <c r="AY5" s="646"/>
      <c r="AZ5" s="646"/>
      <c r="BA5" s="646"/>
      <c r="BB5" s="646"/>
      <c r="BC5" s="646"/>
      <c r="BD5" s="646"/>
      <c r="BE5" s="646"/>
      <c r="BF5" s="647"/>
      <c r="BG5" s="659">
        <v>7299148</v>
      </c>
      <c r="BH5" s="660"/>
      <c r="BI5" s="660"/>
      <c r="BJ5" s="660"/>
      <c r="BK5" s="660"/>
      <c r="BL5" s="660"/>
      <c r="BM5" s="660"/>
      <c r="BN5" s="661"/>
      <c r="BO5" s="662">
        <v>100</v>
      </c>
      <c r="BP5" s="662"/>
      <c r="BQ5" s="662"/>
      <c r="BR5" s="662"/>
      <c r="BS5" s="663">
        <v>38128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204299</v>
      </c>
      <c r="S6" s="660"/>
      <c r="T6" s="660"/>
      <c r="U6" s="660"/>
      <c r="V6" s="660"/>
      <c r="W6" s="660"/>
      <c r="X6" s="660"/>
      <c r="Y6" s="661"/>
      <c r="Z6" s="662">
        <v>0.7</v>
      </c>
      <c r="AA6" s="662"/>
      <c r="AB6" s="662"/>
      <c r="AC6" s="662"/>
      <c r="AD6" s="663">
        <v>204299</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7299148</v>
      </c>
      <c r="BH6" s="660"/>
      <c r="BI6" s="660"/>
      <c r="BJ6" s="660"/>
      <c r="BK6" s="660"/>
      <c r="BL6" s="660"/>
      <c r="BM6" s="660"/>
      <c r="BN6" s="661"/>
      <c r="BO6" s="662">
        <v>100</v>
      </c>
      <c r="BP6" s="662"/>
      <c r="BQ6" s="662"/>
      <c r="BR6" s="662"/>
      <c r="BS6" s="663">
        <v>38128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210224</v>
      </c>
      <c r="CS6" s="660"/>
      <c r="CT6" s="660"/>
      <c r="CU6" s="660"/>
      <c r="CV6" s="660"/>
      <c r="CW6" s="660"/>
      <c r="CX6" s="660"/>
      <c r="CY6" s="661"/>
      <c r="CZ6" s="653">
        <v>0.7</v>
      </c>
      <c r="DA6" s="654"/>
      <c r="DB6" s="654"/>
      <c r="DC6" s="670"/>
      <c r="DD6" s="668" t="s">
        <v>121</v>
      </c>
      <c r="DE6" s="660"/>
      <c r="DF6" s="660"/>
      <c r="DG6" s="660"/>
      <c r="DH6" s="660"/>
      <c r="DI6" s="660"/>
      <c r="DJ6" s="660"/>
      <c r="DK6" s="660"/>
      <c r="DL6" s="660"/>
      <c r="DM6" s="660"/>
      <c r="DN6" s="660"/>
      <c r="DO6" s="660"/>
      <c r="DP6" s="661"/>
      <c r="DQ6" s="668">
        <v>209900</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2057</v>
      </c>
      <c r="S7" s="660"/>
      <c r="T7" s="660"/>
      <c r="U7" s="660"/>
      <c r="V7" s="660"/>
      <c r="W7" s="660"/>
      <c r="X7" s="660"/>
      <c r="Y7" s="661"/>
      <c r="Z7" s="662">
        <v>0</v>
      </c>
      <c r="AA7" s="662"/>
      <c r="AB7" s="662"/>
      <c r="AC7" s="662"/>
      <c r="AD7" s="663">
        <v>2057</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3652524</v>
      </c>
      <c r="BH7" s="660"/>
      <c r="BI7" s="660"/>
      <c r="BJ7" s="660"/>
      <c r="BK7" s="660"/>
      <c r="BL7" s="660"/>
      <c r="BM7" s="660"/>
      <c r="BN7" s="661"/>
      <c r="BO7" s="662">
        <v>50</v>
      </c>
      <c r="BP7" s="662"/>
      <c r="BQ7" s="662"/>
      <c r="BR7" s="662"/>
      <c r="BS7" s="663">
        <v>38128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3517094</v>
      </c>
      <c r="CS7" s="660"/>
      <c r="CT7" s="660"/>
      <c r="CU7" s="660"/>
      <c r="CV7" s="660"/>
      <c r="CW7" s="660"/>
      <c r="CX7" s="660"/>
      <c r="CY7" s="661"/>
      <c r="CZ7" s="662">
        <v>12</v>
      </c>
      <c r="DA7" s="662"/>
      <c r="DB7" s="662"/>
      <c r="DC7" s="662"/>
      <c r="DD7" s="668">
        <v>43057</v>
      </c>
      <c r="DE7" s="660"/>
      <c r="DF7" s="660"/>
      <c r="DG7" s="660"/>
      <c r="DH7" s="660"/>
      <c r="DI7" s="660"/>
      <c r="DJ7" s="660"/>
      <c r="DK7" s="660"/>
      <c r="DL7" s="660"/>
      <c r="DM7" s="660"/>
      <c r="DN7" s="660"/>
      <c r="DO7" s="660"/>
      <c r="DP7" s="661"/>
      <c r="DQ7" s="668">
        <v>2584845</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42602</v>
      </c>
      <c r="S8" s="660"/>
      <c r="T8" s="660"/>
      <c r="U8" s="660"/>
      <c r="V8" s="660"/>
      <c r="W8" s="660"/>
      <c r="X8" s="660"/>
      <c r="Y8" s="661"/>
      <c r="Z8" s="662">
        <v>0.1</v>
      </c>
      <c r="AA8" s="662"/>
      <c r="AB8" s="662"/>
      <c r="AC8" s="662"/>
      <c r="AD8" s="663">
        <v>42602</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116059</v>
      </c>
      <c r="BH8" s="660"/>
      <c r="BI8" s="660"/>
      <c r="BJ8" s="660"/>
      <c r="BK8" s="660"/>
      <c r="BL8" s="660"/>
      <c r="BM8" s="660"/>
      <c r="BN8" s="661"/>
      <c r="BO8" s="662">
        <v>1.6</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12044037</v>
      </c>
      <c r="CS8" s="660"/>
      <c r="CT8" s="660"/>
      <c r="CU8" s="660"/>
      <c r="CV8" s="660"/>
      <c r="CW8" s="660"/>
      <c r="CX8" s="660"/>
      <c r="CY8" s="661"/>
      <c r="CZ8" s="662">
        <v>41</v>
      </c>
      <c r="DA8" s="662"/>
      <c r="DB8" s="662"/>
      <c r="DC8" s="662"/>
      <c r="DD8" s="668">
        <v>8175</v>
      </c>
      <c r="DE8" s="660"/>
      <c r="DF8" s="660"/>
      <c r="DG8" s="660"/>
      <c r="DH8" s="660"/>
      <c r="DI8" s="660"/>
      <c r="DJ8" s="660"/>
      <c r="DK8" s="660"/>
      <c r="DL8" s="660"/>
      <c r="DM8" s="660"/>
      <c r="DN8" s="660"/>
      <c r="DO8" s="660"/>
      <c r="DP8" s="661"/>
      <c r="DQ8" s="668">
        <v>5562781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52931</v>
      </c>
      <c r="S9" s="660"/>
      <c r="T9" s="660"/>
      <c r="U9" s="660"/>
      <c r="V9" s="660"/>
      <c r="W9" s="660"/>
      <c r="X9" s="660"/>
      <c r="Y9" s="661"/>
      <c r="Z9" s="662">
        <v>0.2</v>
      </c>
      <c r="AA9" s="662"/>
      <c r="AB9" s="662"/>
      <c r="AC9" s="662"/>
      <c r="AD9" s="663">
        <v>52931</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3277483</v>
      </c>
      <c r="BH9" s="660"/>
      <c r="BI9" s="660"/>
      <c r="BJ9" s="660"/>
      <c r="BK9" s="660"/>
      <c r="BL9" s="660"/>
      <c r="BM9" s="660"/>
      <c r="BN9" s="661"/>
      <c r="BO9" s="662">
        <v>44.9</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2460929</v>
      </c>
      <c r="CS9" s="660"/>
      <c r="CT9" s="660"/>
      <c r="CU9" s="660"/>
      <c r="CV9" s="660"/>
      <c r="CW9" s="660"/>
      <c r="CX9" s="660"/>
      <c r="CY9" s="661"/>
      <c r="CZ9" s="662">
        <v>8.4</v>
      </c>
      <c r="DA9" s="662"/>
      <c r="DB9" s="662"/>
      <c r="DC9" s="662"/>
      <c r="DD9" s="668">
        <v>117312</v>
      </c>
      <c r="DE9" s="660"/>
      <c r="DF9" s="660"/>
      <c r="DG9" s="660"/>
      <c r="DH9" s="660"/>
      <c r="DI9" s="660"/>
      <c r="DJ9" s="660"/>
      <c r="DK9" s="660"/>
      <c r="DL9" s="660"/>
      <c r="DM9" s="660"/>
      <c r="DN9" s="660"/>
      <c r="DO9" s="660"/>
      <c r="DP9" s="661"/>
      <c r="DQ9" s="668">
        <v>1770513</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126927</v>
      </c>
      <c r="BH10" s="660"/>
      <c r="BI10" s="660"/>
      <c r="BJ10" s="660"/>
      <c r="BK10" s="660"/>
      <c r="BL10" s="660"/>
      <c r="BM10" s="660"/>
      <c r="BN10" s="661"/>
      <c r="BO10" s="662">
        <v>1.7</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1471749</v>
      </c>
      <c r="S11" s="660"/>
      <c r="T11" s="660"/>
      <c r="U11" s="660"/>
      <c r="V11" s="660"/>
      <c r="W11" s="660"/>
      <c r="X11" s="660"/>
      <c r="Y11" s="661"/>
      <c r="Z11" s="664">
        <v>4.9000000000000004</v>
      </c>
      <c r="AA11" s="665"/>
      <c r="AB11" s="665"/>
      <c r="AC11" s="671"/>
      <c r="AD11" s="668">
        <v>1471749</v>
      </c>
      <c r="AE11" s="660"/>
      <c r="AF11" s="660"/>
      <c r="AG11" s="660"/>
      <c r="AH11" s="660"/>
      <c r="AI11" s="660"/>
      <c r="AJ11" s="660"/>
      <c r="AK11" s="661"/>
      <c r="AL11" s="664">
        <v>9.6999999999999993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132055</v>
      </c>
      <c r="BH11" s="660"/>
      <c r="BI11" s="660"/>
      <c r="BJ11" s="660"/>
      <c r="BK11" s="660"/>
      <c r="BL11" s="660"/>
      <c r="BM11" s="660"/>
      <c r="BN11" s="661"/>
      <c r="BO11" s="662">
        <v>1.8</v>
      </c>
      <c r="BP11" s="662"/>
      <c r="BQ11" s="662"/>
      <c r="BR11" s="662"/>
      <c r="BS11" s="663">
        <v>38128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352659</v>
      </c>
      <c r="CS11" s="660"/>
      <c r="CT11" s="660"/>
      <c r="CU11" s="660"/>
      <c r="CV11" s="660"/>
      <c r="CW11" s="660"/>
      <c r="CX11" s="660"/>
      <c r="CY11" s="661"/>
      <c r="CZ11" s="662">
        <v>1.2</v>
      </c>
      <c r="DA11" s="662"/>
      <c r="DB11" s="662"/>
      <c r="DC11" s="662"/>
      <c r="DD11" s="668">
        <v>71811</v>
      </c>
      <c r="DE11" s="660"/>
      <c r="DF11" s="660"/>
      <c r="DG11" s="660"/>
      <c r="DH11" s="660"/>
      <c r="DI11" s="660"/>
      <c r="DJ11" s="660"/>
      <c r="DK11" s="660"/>
      <c r="DL11" s="660"/>
      <c r="DM11" s="660"/>
      <c r="DN11" s="660"/>
      <c r="DO11" s="660"/>
      <c r="DP11" s="661"/>
      <c r="DQ11" s="668">
        <v>202500</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5548</v>
      </c>
      <c r="S12" s="660"/>
      <c r="T12" s="660"/>
      <c r="U12" s="660"/>
      <c r="V12" s="660"/>
      <c r="W12" s="660"/>
      <c r="X12" s="660"/>
      <c r="Y12" s="661"/>
      <c r="Z12" s="662">
        <v>0</v>
      </c>
      <c r="AA12" s="662"/>
      <c r="AB12" s="662"/>
      <c r="AC12" s="662"/>
      <c r="AD12" s="663">
        <v>5548</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3082388</v>
      </c>
      <c r="BH12" s="660"/>
      <c r="BI12" s="660"/>
      <c r="BJ12" s="660"/>
      <c r="BK12" s="660"/>
      <c r="BL12" s="660"/>
      <c r="BM12" s="660"/>
      <c r="BN12" s="661"/>
      <c r="BO12" s="662">
        <v>42.2</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248910</v>
      </c>
      <c r="CS12" s="660"/>
      <c r="CT12" s="660"/>
      <c r="CU12" s="660"/>
      <c r="CV12" s="660"/>
      <c r="CW12" s="660"/>
      <c r="CX12" s="660"/>
      <c r="CY12" s="661"/>
      <c r="CZ12" s="662">
        <v>0.8</v>
      </c>
      <c r="DA12" s="662"/>
      <c r="DB12" s="662"/>
      <c r="DC12" s="662"/>
      <c r="DD12" s="668">
        <v>5983</v>
      </c>
      <c r="DE12" s="660"/>
      <c r="DF12" s="660"/>
      <c r="DG12" s="660"/>
      <c r="DH12" s="660"/>
      <c r="DI12" s="660"/>
      <c r="DJ12" s="660"/>
      <c r="DK12" s="660"/>
      <c r="DL12" s="660"/>
      <c r="DM12" s="660"/>
      <c r="DN12" s="660"/>
      <c r="DO12" s="660"/>
      <c r="DP12" s="661"/>
      <c r="DQ12" s="668">
        <v>190771</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3063164</v>
      </c>
      <c r="BH13" s="660"/>
      <c r="BI13" s="660"/>
      <c r="BJ13" s="660"/>
      <c r="BK13" s="660"/>
      <c r="BL13" s="660"/>
      <c r="BM13" s="660"/>
      <c r="BN13" s="661"/>
      <c r="BO13" s="662">
        <v>42</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1989814</v>
      </c>
      <c r="CS13" s="660"/>
      <c r="CT13" s="660"/>
      <c r="CU13" s="660"/>
      <c r="CV13" s="660"/>
      <c r="CW13" s="660"/>
      <c r="CX13" s="660"/>
      <c r="CY13" s="661"/>
      <c r="CZ13" s="662">
        <v>6.8</v>
      </c>
      <c r="DA13" s="662"/>
      <c r="DB13" s="662"/>
      <c r="DC13" s="662"/>
      <c r="DD13" s="668">
        <v>654591</v>
      </c>
      <c r="DE13" s="660"/>
      <c r="DF13" s="660"/>
      <c r="DG13" s="660"/>
      <c r="DH13" s="660"/>
      <c r="DI13" s="660"/>
      <c r="DJ13" s="660"/>
      <c r="DK13" s="660"/>
      <c r="DL13" s="660"/>
      <c r="DM13" s="660"/>
      <c r="DN13" s="660"/>
      <c r="DO13" s="660"/>
      <c r="DP13" s="661"/>
      <c r="DQ13" s="668">
        <v>1420700</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2008</v>
      </c>
      <c r="S14" s="660"/>
      <c r="T14" s="660"/>
      <c r="U14" s="660"/>
      <c r="V14" s="660"/>
      <c r="W14" s="660"/>
      <c r="X14" s="660"/>
      <c r="Y14" s="661"/>
      <c r="Z14" s="662">
        <v>0</v>
      </c>
      <c r="AA14" s="662"/>
      <c r="AB14" s="662"/>
      <c r="AC14" s="662"/>
      <c r="AD14" s="663">
        <v>2008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185524</v>
      </c>
      <c r="BH14" s="660"/>
      <c r="BI14" s="660"/>
      <c r="BJ14" s="660"/>
      <c r="BK14" s="660"/>
      <c r="BL14" s="660"/>
      <c r="BM14" s="660"/>
      <c r="BN14" s="661"/>
      <c r="BO14" s="662">
        <v>2.5</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825482</v>
      </c>
      <c r="CS14" s="660"/>
      <c r="CT14" s="660"/>
      <c r="CU14" s="660"/>
      <c r="CV14" s="660"/>
      <c r="CW14" s="660"/>
      <c r="CX14" s="660"/>
      <c r="CY14" s="661"/>
      <c r="CZ14" s="662">
        <v>2.8</v>
      </c>
      <c r="DA14" s="662"/>
      <c r="DB14" s="662"/>
      <c r="DC14" s="662"/>
      <c r="DD14" s="668">
        <v>20595</v>
      </c>
      <c r="DE14" s="660"/>
      <c r="DF14" s="660"/>
      <c r="DG14" s="660"/>
      <c r="DH14" s="660"/>
      <c r="DI14" s="660"/>
      <c r="DJ14" s="660"/>
      <c r="DK14" s="660"/>
      <c r="DL14" s="660"/>
      <c r="DM14" s="660"/>
      <c r="DN14" s="660"/>
      <c r="DO14" s="660"/>
      <c r="DP14" s="661"/>
      <c r="DQ14" s="668">
        <v>791773</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378712</v>
      </c>
      <c r="BH15" s="660"/>
      <c r="BI15" s="660"/>
      <c r="BJ15" s="660"/>
      <c r="BK15" s="660"/>
      <c r="BL15" s="660"/>
      <c r="BM15" s="660"/>
      <c r="BN15" s="661"/>
      <c r="BO15" s="662">
        <v>5.2</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5678978</v>
      </c>
      <c r="CS15" s="660"/>
      <c r="CT15" s="660"/>
      <c r="CU15" s="660"/>
      <c r="CV15" s="660"/>
      <c r="CW15" s="660"/>
      <c r="CX15" s="660"/>
      <c r="CY15" s="661"/>
      <c r="CZ15" s="662">
        <v>19.399999999999999</v>
      </c>
      <c r="DA15" s="662"/>
      <c r="DB15" s="662"/>
      <c r="DC15" s="662"/>
      <c r="DD15" s="668">
        <v>2965154</v>
      </c>
      <c r="DE15" s="660"/>
      <c r="DF15" s="660"/>
      <c r="DG15" s="660"/>
      <c r="DH15" s="660"/>
      <c r="DI15" s="660"/>
      <c r="DJ15" s="660"/>
      <c r="DK15" s="660"/>
      <c r="DL15" s="660"/>
      <c r="DM15" s="660"/>
      <c r="DN15" s="660"/>
      <c r="DO15" s="660"/>
      <c r="DP15" s="661"/>
      <c r="DQ15" s="668">
        <v>2432953</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35760</v>
      </c>
      <c r="S16" s="660"/>
      <c r="T16" s="660"/>
      <c r="U16" s="660"/>
      <c r="V16" s="660"/>
      <c r="W16" s="660"/>
      <c r="X16" s="660"/>
      <c r="Y16" s="661"/>
      <c r="Z16" s="662">
        <v>0.1</v>
      </c>
      <c r="AA16" s="662"/>
      <c r="AB16" s="662"/>
      <c r="AC16" s="662"/>
      <c r="AD16" s="663">
        <v>35760</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23552</v>
      </c>
      <c r="CS16" s="660"/>
      <c r="CT16" s="660"/>
      <c r="CU16" s="660"/>
      <c r="CV16" s="660"/>
      <c r="CW16" s="660"/>
      <c r="CX16" s="660"/>
      <c r="CY16" s="661"/>
      <c r="CZ16" s="662">
        <v>0.1</v>
      </c>
      <c r="DA16" s="662"/>
      <c r="DB16" s="662"/>
      <c r="DC16" s="662"/>
      <c r="DD16" s="668" t="s">
        <v>121</v>
      </c>
      <c r="DE16" s="660"/>
      <c r="DF16" s="660"/>
      <c r="DG16" s="660"/>
      <c r="DH16" s="660"/>
      <c r="DI16" s="660"/>
      <c r="DJ16" s="660"/>
      <c r="DK16" s="660"/>
      <c r="DL16" s="660"/>
      <c r="DM16" s="660"/>
      <c r="DN16" s="660"/>
      <c r="DO16" s="660"/>
      <c r="DP16" s="661"/>
      <c r="DQ16" s="668">
        <v>9399</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95490</v>
      </c>
      <c r="S17" s="660"/>
      <c r="T17" s="660"/>
      <c r="U17" s="660"/>
      <c r="V17" s="660"/>
      <c r="W17" s="660"/>
      <c r="X17" s="660"/>
      <c r="Y17" s="661"/>
      <c r="Z17" s="662">
        <v>0.3</v>
      </c>
      <c r="AA17" s="662"/>
      <c r="AB17" s="662"/>
      <c r="AC17" s="662"/>
      <c r="AD17" s="663">
        <v>95490</v>
      </c>
      <c r="AE17" s="663"/>
      <c r="AF17" s="663"/>
      <c r="AG17" s="663"/>
      <c r="AH17" s="663"/>
      <c r="AI17" s="663"/>
      <c r="AJ17" s="663"/>
      <c r="AK17" s="663"/>
      <c r="AL17" s="664">
        <v>0.6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1994284</v>
      </c>
      <c r="CS17" s="660"/>
      <c r="CT17" s="660"/>
      <c r="CU17" s="660"/>
      <c r="CV17" s="660"/>
      <c r="CW17" s="660"/>
      <c r="CX17" s="660"/>
      <c r="CY17" s="661"/>
      <c r="CZ17" s="662">
        <v>6.8</v>
      </c>
      <c r="DA17" s="662"/>
      <c r="DB17" s="662"/>
      <c r="DC17" s="662"/>
      <c r="DD17" s="668" t="s">
        <v>121</v>
      </c>
      <c r="DE17" s="660"/>
      <c r="DF17" s="660"/>
      <c r="DG17" s="660"/>
      <c r="DH17" s="660"/>
      <c r="DI17" s="660"/>
      <c r="DJ17" s="660"/>
      <c r="DK17" s="660"/>
      <c r="DL17" s="660"/>
      <c r="DM17" s="660"/>
      <c r="DN17" s="660"/>
      <c r="DO17" s="660"/>
      <c r="DP17" s="661"/>
      <c r="DQ17" s="668">
        <v>1991110</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143294</v>
      </c>
      <c r="S18" s="660"/>
      <c r="T18" s="660"/>
      <c r="U18" s="660"/>
      <c r="V18" s="660"/>
      <c r="W18" s="660"/>
      <c r="X18" s="660"/>
      <c r="Y18" s="661"/>
      <c r="Z18" s="662">
        <v>0.5</v>
      </c>
      <c r="AA18" s="662"/>
      <c r="AB18" s="662"/>
      <c r="AC18" s="662"/>
      <c r="AD18" s="663">
        <v>143294</v>
      </c>
      <c r="AE18" s="663"/>
      <c r="AF18" s="663"/>
      <c r="AG18" s="663"/>
      <c r="AH18" s="663"/>
      <c r="AI18" s="663"/>
      <c r="AJ18" s="663"/>
      <c r="AK18" s="663"/>
      <c r="AL18" s="664">
        <v>0.9</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143294</v>
      </c>
      <c r="S19" s="660"/>
      <c r="T19" s="660"/>
      <c r="U19" s="660"/>
      <c r="V19" s="660"/>
      <c r="W19" s="660"/>
      <c r="X19" s="660"/>
      <c r="Y19" s="661"/>
      <c r="Z19" s="662">
        <v>0.5</v>
      </c>
      <c r="AA19" s="662"/>
      <c r="AB19" s="662"/>
      <c r="AC19" s="662"/>
      <c r="AD19" s="663">
        <v>143294</v>
      </c>
      <c r="AE19" s="663"/>
      <c r="AF19" s="663"/>
      <c r="AG19" s="663"/>
      <c r="AH19" s="663"/>
      <c r="AI19" s="663"/>
      <c r="AJ19" s="663"/>
      <c r="AK19" s="663"/>
      <c r="AL19" s="664">
        <v>0.9</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121</v>
      </c>
      <c r="S20" s="660"/>
      <c r="T20" s="660"/>
      <c r="U20" s="660"/>
      <c r="V20" s="660"/>
      <c r="W20" s="660"/>
      <c r="X20" s="660"/>
      <c r="Y20" s="661"/>
      <c r="Z20" s="662" t="s">
        <v>121</v>
      </c>
      <c r="AA20" s="662"/>
      <c r="AB20" s="662"/>
      <c r="AC20" s="662"/>
      <c r="AD20" s="663" t="s">
        <v>121</v>
      </c>
      <c r="AE20" s="663"/>
      <c r="AF20" s="663"/>
      <c r="AG20" s="663"/>
      <c r="AH20" s="663"/>
      <c r="AI20" s="663"/>
      <c r="AJ20" s="663"/>
      <c r="AK20" s="663"/>
      <c r="AL20" s="664" t="s">
        <v>121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29345963</v>
      </c>
      <c r="CS20" s="660"/>
      <c r="CT20" s="660"/>
      <c r="CU20" s="660"/>
      <c r="CV20" s="660"/>
      <c r="CW20" s="660"/>
      <c r="CX20" s="660"/>
      <c r="CY20" s="661"/>
      <c r="CZ20" s="662">
        <v>100</v>
      </c>
      <c r="DA20" s="662"/>
      <c r="DB20" s="662"/>
      <c r="DC20" s="662"/>
      <c r="DD20" s="668">
        <v>3886678</v>
      </c>
      <c r="DE20" s="660"/>
      <c r="DF20" s="660"/>
      <c r="DG20" s="660"/>
      <c r="DH20" s="660"/>
      <c r="DI20" s="660"/>
      <c r="DJ20" s="660"/>
      <c r="DK20" s="660"/>
      <c r="DL20" s="660"/>
      <c r="DM20" s="660"/>
      <c r="DN20" s="660"/>
      <c r="DO20" s="660"/>
      <c r="DP20" s="661"/>
      <c r="DQ20" s="668">
        <v>17167245</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6106249</v>
      </c>
      <c r="S21" s="660"/>
      <c r="T21" s="660"/>
      <c r="U21" s="660"/>
      <c r="V21" s="660"/>
      <c r="W21" s="660"/>
      <c r="X21" s="660"/>
      <c r="Y21" s="661"/>
      <c r="Z21" s="662">
        <v>20.399999999999999</v>
      </c>
      <c r="AA21" s="662"/>
      <c r="AB21" s="662"/>
      <c r="AC21" s="662"/>
      <c r="AD21" s="663">
        <v>5695211</v>
      </c>
      <c r="AE21" s="663"/>
      <c r="AF21" s="663"/>
      <c r="AG21" s="663"/>
      <c r="AH21" s="663"/>
      <c r="AI21" s="663"/>
      <c r="AJ21" s="663"/>
      <c r="AK21" s="663"/>
      <c r="AL21" s="664">
        <v>37.700000000000003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5695211</v>
      </c>
      <c r="S22" s="660"/>
      <c r="T22" s="660"/>
      <c r="U22" s="660"/>
      <c r="V22" s="660"/>
      <c r="W22" s="660"/>
      <c r="X22" s="660"/>
      <c r="Y22" s="661"/>
      <c r="Z22" s="662">
        <v>19</v>
      </c>
      <c r="AA22" s="662"/>
      <c r="AB22" s="662"/>
      <c r="AC22" s="662"/>
      <c r="AD22" s="663">
        <v>5695211</v>
      </c>
      <c r="AE22" s="663"/>
      <c r="AF22" s="663"/>
      <c r="AG22" s="663"/>
      <c r="AH22" s="663"/>
      <c r="AI22" s="663"/>
      <c r="AJ22" s="663"/>
      <c r="AK22" s="663"/>
      <c r="AL22" s="664">
        <v>37.700000000000003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411038</v>
      </c>
      <c r="S23" s="660"/>
      <c r="T23" s="660"/>
      <c r="U23" s="660"/>
      <c r="V23" s="660"/>
      <c r="W23" s="660"/>
      <c r="X23" s="660"/>
      <c r="Y23" s="661"/>
      <c r="Z23" s="662">
        <v>1.4</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13963391</v>
      </c>
      <c r="CS24" s="649"/>
      <c r="CT24" s="649"/>
      <c r="CU24" s="649"/>
      <c r="CV24" s="649"/>
      <c r="CW24" s="649"/>
      <c r="CX24" s="649"/>
      <c r="CY24" s="650"/>
      <c r="CZ24" s="653">
        <v>47.6</v>
      </c>
      <c r="DA24" s="654"/>
      <c r="DB24" s="654"/>
      <c r="DC24" s="670"/>
      <c r="DD24" s="694">
        <v>7403531</v>
      </c>
      <c r="DE24" s="649"/>
      <c r="DF24" s="649"/>
      <c r="DG24" s="649"/>
      <c r="DH24" s="649"/>
      <c r="DI24" s="649"/>
      <c r="DJ24" s="649"/>
      <c r="DK24" s="650"/>
      <c r="DL24" s="694">
        <v>6791770</v>
      </c>
      <c r="DM24" s="649"/>
      <c r="DN24" s="649"/>
      <c r="DO24" s="649"/>
      <c r="DP24" s="649"/>
      <c r="DQ24" s="649"/>
      <c r="DR24" s="649"/>
      <c r="DS24" s="649"/>
      <c r="DT24" s="649"/>
      <c r="DU24" s="649"/>
      <c r="DV24" s="650"/>
      <c r="DW24" s="653">
        <v>44.6</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15461135</v>
      </c>
      <c r="S25" s="660"/>
      <c r="T25" s="660"/>
      <c r="U25" s="660"/>
      <c r="V25" s="660"/>
      <c r="W25" s="660"/>
      <c r="X25" s="660"/>
      <c r="Y25" s="661"/>
      <c r="Z25" s="662">
        <v>51.6</v>
      </c>
      <c r="AA25" s="662"/>
      <c r="AB25" s="662"/>
      <c r="AC25" s="662"/>
      <c r="AD25" s="663">
        <v>15050097</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3206743</v>
      </c>
      <c r="CS25" s="691"/>
      <c r="CT25" s="691"/>
      <c r="CU25" s="691"/>
      <c r="CV25" s="691"/>
      <c r="CW25" s="691"/>
      <c r="CX25" s="691"/>
      <c r="CY25" s="692"/>
      <c r="CZ25" s="664">
        <v>10.9</v>
      </c>
      <c r="DA25" s="689"/>
      <c r="DB25" s="689"/>
      <c r="DC25" s="693"/>
      <c r="DD25" s="668">
        <v>2660726</v>
      </c>
      <c r="DE25" s="691"/>
      <c r="DF25" s="691"/>
      <c r="DG25" s="691"/>
      <c r="DH25" s="691"/>
      <c r="DI25" s="691"/>
      <c r="DJ25" s="691"/>
      <c r="DK25" s="692"/>
      <c r="DL25" s="668">
        <v>2649586</v>
      </c>
      <c r="DM25" s="691"/>
      <c r="DN25" s="691"/>
      <c r="DO25" s="691"/>
      <c r="DP25" s="691"/>
      <c r="DQ25" s="691"/>
      <c r="DR25" s="691"/>
      <c r="DS25" s="691"/>
      <c r="DT25" s="691"/>
      <c r="DU25" s="691"/>
      <c r="DV25" s="692"/>
      <c r="DW25" s="664">
        <v>17.399999999999999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9431</v>
      </c>
      <c r="S26" s="660"/>
      <c r="T26" s="660"/>
      <c r="U26" s="660"/>
      <c r="V26" s="660"/>
      <c r="W26" s="660"/>
      <c r="X26" s="660"/>
      <c r="Y26" s="661"/>
      <c r="Z26" s="662">
        <v>0</v>
      </c>
      <c r="AA26" s="662"/>
      <c r="AB26" s="662"/>
      <c r="AC26" s="662"/>
      <c r="AD26" s="663">
        <v>9431</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2050662</v>
      </c>
      <c r="CS26" s="660"/>
      <c r="CT26" s="660"/>
      <c r="CU26" s="660"/>
      <c r="CV26" s="660"/>
      <c r="CW26" s="660"/>
      <c r="CX26" s="660"/>
      <c r="CY26" s="661"/>
      <c r="CZ26" s="664">
        <v>7</v>
      </c>
      <c r="DA26" s="689"/>
      <c r="DB26" s="689"/>
      <c r="DC26" s="693"/>
      <c r="DD26" s="668">
        <v>1687422</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262987</v>
      </c>
      <c r="S27" s="660"/>
      <c r="T27" s="660"/>
      <c r="U27" s="660"/>
      <c r="V27" s="660"/>
      <c r="W27" s="660"/>
      <c r="X27" s="660"/>
      <c r="Y27" s="661"/>
      <c r="Z27" s="662">
        <v>0.9</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7299148</v>
      </c>
      <c r="BH27" s="660"/>
      <c r="BI27" s="660"/>
      <c r="BJ27" s="660"/>
      <c r="BK27" s="660"/>
      <c r="BL27" s="660"/>
      <c r="BM27" s="660"/>
      <c r="BN27" s="661"/>
      <c r="BO27" s="662">
        <v>100</v>
      </c>
      <c r="BP27" s="662"/>
      <c r="BQ27" s="662"/>
      <c r="BR27" s="662"/>
      <c r="BS27" s="663">
        <v>38128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8762364</v>
      </c>
      <c r="CS27" s="691"/>
      <c r="CT27" s="691"/>
      <c r="CU27" s="691"/>
      <c r="CV27" s="691"/>
      <c r="CW27" s="691"/>
      <c r="CX27" s="691"/>
      <c r="CY27" s="692"/>
      <c r="CZ27" s="664">
        <v>29.9</v>
      </c>
      <c r="DA27" s="689"/>
      <c r="DB27" s="689"/>
      <c r="DC27" s="693"/>
      <c r="DD27" s="668">
        <v>2751695</v>
      </c>
      <c r="DE27" s="691"/>
      <c r="DF27" s="691"/>
      <c r="DG27" s="691"/>
      <c r="DH27" s="691"/>
      <c r="DI27" s="691"/>
      <c r="DJ27" s="691"/>
      <c r="DK27" s="692"/>
      <c r="DL27" s="668">
        <v>2151074</v>
      </c>
      <c r="DM27" s="691"/>
      <c r="DN27" s="691"/>
      <c r="DO27" s="691"/>
      <c r="DP27" s="691"/>
      <c r="DQ27" s="691"/>
      <c r="DR27" s="691"/>
      <c r="DS27" s="691"/>
      <c r="DT27" s="691"/>
      <c r="DU27" s="691"/>
      <c r="DV27" s="692"/>
      <c r="DW27" s="664">
        <v>14.1</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166852</v>
      </c>
      <c r="S28" s="660"/>
      <c r="T28" s="660"/>
      <c r="U28" s="660"/>
      <c r="V28" s="660"/>
      <c r="W28" s="660"/>
      <c r="X28" s="660"/>
      <c r="Y28" s="661"/>
      <c r="Z28" s="662">
        <v>0.6</v>
      </c>
      <c r="AA28" s="662"/>
      <c r="AB28" s="662"/>
      <c r="AC28" s="662"/>
      <c r="AD28" s="663">
        <v>41244</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1994284</v>
      </c>
      <c r="CS28" s="660"/>
      <c r="CT28" s="660"/>
      <c r="CU28" s="660"/>
      <c r="CV28" s="660"/>
      <c r="CW28" s="660"/>
      <c r="CX28" s="660"/>
      <c r="CY28" s="661"/>
      <c r="CZ28" s="664">
        <v>6.8</v>
      </c>
      <c r="DA28" s="689"/>
      <c r="DB28" s="689"/>
      <c r="DC28" s="693"/>
      <c r="DD28" s="668">
        <v>1991110</v>
      </c>
      <c r="DE28" s="660"/>
      <c r="DF28" s="660"/>
      <c r="DG28" s="660"/>
      <c r="DH28" s="660"/>
      <c r="DI28" s="660"/>
      <c r="DJ28" s="660"/>
      <c r="DK28" s="661"/>
      <c r="DL28" s="668">
        <v>1991110</v>
      </c>
      <c r="DM28" s="660"/>
      <c r="DN28" s="660"/>
      <c r="DO28" s="660"/>
      <c r="DP28" s="660"/>
      <c r="DQ28" s="660"/>
      <c r="DR28" s="660"/>
      <c r="DS28" s="660"/>
      <c r="DT28" s="660"/>
      <c r="DU28" s="660"/>
      <c r="DV28" s="661"/>
      <c r="DW28" s="664">
        <v>13.1</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220012</v>
      </c>
      <c r="S29" s="660"/>
      <c r="T29" s="660"/>
      <c r="U29" s="660"/>
      <c r="V29" s="660"/>
      <c r="W29" s="660"/>
      <c r="X29" s="660"/>
      <c r="Y29" s="661"/>
      <c r="Z29" s="662">
        <v>0.7</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1994284</v>
      </c>
      <c r="CS29" s="691"/>
      <c r="CT29" s="691"/>
      <c r="CU29" s="691"/>
      <c r="CV29" s="691"/>
      <c r="CW29" s="691"/>
      <c r="CX29" s="691"/>
      <c r="CY29" s="692"/>
      <c r="CZ29" s="664">
        <v>6.8</v>
      </c>
      <c r="DA29" s="689"/>
      <c r="DB29" s="689"/>
      <c r="DC29" s="693"/>
      <c r="DD29" s="668">
        <v>1991110</v>
      </c>
      <c r="DE29" s="691"/>
      <c r="DF29" s="691"/>
      <c r="DG29" s="691"/>
      <c r="DH29" s="691"/>
      <c r="DI29" s="691"/>
      <c r="DJ29" s="691"/>
      <c r="DK29" s="692"/>
      <c r="DL29" s="668">
        <v>1991110</v>
      </c>
      <c r="DM29" s="691"/>
      <c r="DN29" s="691"/>
      <c r="DO29" s="691"/>
      <c r="DP29" s="691"/>
      <c r="DQ29" s="691"/>
      <c r="DR29" s="691"/>
      <c r="DS29" s="691"/>
      <c r="DT29" s="691"/>
      <c r="DU29" s="691"/>
      <c r="DV29" s="692"/>
      <c r="DW29" s="664">
        <v>13.1</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6062427</v>
      </c>
      <c r="S30" s="660"/>
      <c r="T30" s="660"/>
      <c r="U30" s="660"/>
      <c r="V30" s="660"/>
      <c r="W30" s="660"/>
      <c r="X30" s="660"/>
      <c r="Y30" s="661"/>
      <c r="Z30" s="662">
        <v>20.2</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1925515</v>
      </c>
      <c r="CS30" s="660"/>
      <c r="CT30" s="660"/>
      <c r="CU30" s="660"/>
      <c r="CV30" s="660"/>
      <c r="CW30" s="660"/>
      <c r="CX30" s="660"/>
      <c r="CY30" s="661"/>
      <c r="CZ30" s="664">
        <v>6.6</v>
      </c>
      <c r="DA30" s="689"/>
      <c r="DB30" s="689"/>
      <c r="DC30" s="693"/>
      <c r="DD30" s="668">
        <v>1922561</v>
      </c>
      <c r="DE30" s="660"/>
      <c r="DF30" s="660"/>
      <c r="DG30" s="660"/>
      <c r="DH30" s="660"/>
      <c r="DI30" s="660"/>
      <c r="DJ30" s="660"/>
      <c r="DK30" s="661"/>
      <c r="DL30" s="668">
        <v>1922561</v>
      </c>
      <c r="DM30" s="660"/>
      <c r="DN30" s="660"/>
      <c r="DO30" s="660"/>
      <c r="DP30" s="660"/>
      <c r="DQ30" s="660"/>
      <c r="DR30" s="660"/>
      <c r="DS30" s="660"/>
      <c r="DT30" s="660"/>
      <c r="DU30" s="660"/>
      <c r="DV30" s="661"/>
      <c r="DW30" s="664">
        <v>12.6</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97.7</v>
      </c>
      <c r="BN31" s="703"/>
      <c r="BO31" s="703"/>
      <c r="BP31" s="703"/>
      <c r="BQ31" s="704"/>
      <c r="BR31" s="715">
        <v>99.2</v>
      </c>
      <c r="BS31" s="703"/>
      <c r="BT31" s="703"/>
      <c r="BU31" s="703"/>
      <c r="BV31" s="703"/>
      <c r="BW31" s="703"/>
      <c r="BX31" s="654">
        <v>97.7</v>
      </c>
      <c r="BY31" s="703"/>
      <c r="BZ31" s="703"/>
      <c r="CA31" s="703"/>
      <c r="CB31" s="704"/>
      <c r="CD31" s="697"/>
      <c r="CE31" s="698"/>
      <c r="CF31" s="656" t="s">
        <v>300</v>
      </c>
      <c r="CG31" s="657"/>
      <c r="CH31" s="657"/>
      <c r="CI31" s="657"/>
      <c r="CJ31" s="657"/>
      <c r="CK31" s="657"/>
      <c r="CL31" s="657"/>
      <c r="CM31" s="657"/>
      <c r="CN31" s="657"/>
      <c r="CO31" s="657"/>
      <c r="CP31" s="657"/>
      <c r="CQ31" s="658"/>
      <c r="CR31" s="659">
        <v>68769</v>
      </c>
      <c r="CS31" s="691"/>
      <c r="CT31" s="691"/>
      <c r="CU31" s="691"/>
      <c r="CV31" s="691"/>
      <c r="CW31" s="691"/>
      <c r="CX31" s="691"/>
      <c r="CY31" s="692"/>
      <c r="CZ31" s="664">
        <v>0.2</v>
      </c>
      <c r="DA31" s="689"/>
      <c r="DB31" s="689"/>
      <c r="DC31" s="693"/>
      <c r="DD31" s="668">
        <v>68549</v>
      </c>
      <c r="DE31" s="691"/>
      <c r="DF31" s="691"/>
      <c r="DG31" s="691"/>
      <c r="DH31" s="691"/>
      <c r="DI31" s="691"/>
      <c r="DJ31" s="691"/>
      <c r="DK31" s="692"/>
      <c r="DL31" s="668">
        <v>68549</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2325193</v>
      </c>
      <c r="S32" s="660"/>
      <c r="T32" s="660"/>
      <c r="U32" s="660"/>
      <c r="V32" s="660"/>
      <c r="W32" s="660"/>
      <c r="X32" s="660"/>
      <c r="Y32" s="661"/>
      <c r="Z32" s="662">
        <v>7.8</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1"/>
      <c r="BI32" s="691"/>
      <c r="BJ32" s="691"/>
      <c r="BK32" s="691"/>
      <c r="BL32" s="691"/>
      <c r="BM32" s="665">
        <v>97.8</v>
      </c>
      <c r="BN32" s="691"/>
      <c r="BO32" s="691"/>
      <c r="BP32" s="691"/>
      <c r="BQ32" s="714"/>
      <c r="BR32" s="716">
        <v>99.2</v>
      </c>
      <c r="BS32" s="691"/>
      <c r="BT32" s="691"/>
      <c r="BU32" s="691"/>
      <c r="BV32" s="691"/>
      <c r="BW32" s="691"/>
      <c r="BX32" s="665">
        <v>97.7</v>
      </c>
      <c r="BY32" s="691"/>
      <c r="BZ32" s="691"/>
      <c r="CA32" s="691"/>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55632</v>
      </c>
      <c r="S33" s="660"/>
      <c r="T33" s="660"/>
      <c r="U33" s="660"/>
      <c r="V33" s="660"/>
      <c r="W33" s="660"/>
      <c r="X33" s="660"/>
      <c r="Y33" s="661"/>
      <c r="Z33" s="662">
        <v>0.2</v>
      </c>
      <c r="AA33" s="662"/>
      <c r="AB33" s="662"/>
      <c r="AC33" s="662"/>
      <c r="AD33" s="663">
        <v>11349</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97.5</v>
      </c>
      <c r="BN33" s="718"/>
      <c r="BO33" s="718"/>
      <c r="BP33" s="718"/>
      <c r="BQ33" s="720"/>
      <c r="BR33" s="717">
        <v>99.1</v>
      </c>
      <c r="BS33" s="718"/>
      <c r="BT33" s="718"/>
      <c r="BU33" s="718"/>
      <c r="BV33" s="718"/>
      <c r="BW33" s="718"/>
      <c r="BX33" s="719">
        <v>97.3</v>
      </c>
      <c r="BY33" s="718"/>
      <c r="BZ33" s="718"/>
      <c r="CA33" s="718"/>
      <c r="CB33" s="720"/>
      <c r="CD33" s="656" t="s">
        <v>307</v>
      </c>
      <c r="CE33" s="657"/>
      <c r="CF33" s="657"/>
      <c r="CG33" s="657"/>
      <c r="CH33" s="657"/>
      <c r="CI33" s="657"/>
      <c r="CJ33" s="657"/>
      <c r="CK33" s="657"/>
      <c r="CL33" s="657"/>
      <c r="CM33" s="657"/>
      <c r="CN33" s="657"/>
      <c r="CO33" s="657"/>
      <c r="CP33" s="657"/>
      <c r="CQ33" s="658"/>
      <c r="CR33" s="659">
        <v>11472342</v>
      </c>
      <c r="CS33" s="691"/>
      <c r="CT33" s="691"/>
      <c r="CU33" s="691"/>
      <c r="CV33" s="691"/>
      <c r="CW33" s="691"/>
      <c r="CX33" s="691"/>
      <c r="CY33" s="692"/>
      <c r="CZ33" s="664">
        <v>39.1</v>
      </c>
      <c r="DA33" s="689"/>
      <c r="DB33" s="689"/>
      <c r="DC33" s="693"/>
      <c r="DD33" s="668">
        <v>9093424</v>
      </c>
      <c r="DE33" s="691"/>
      <c r="DF33" s="691"/>
      <c r="DG33" s="691"/>
      <c r="DH33" s="691"/>
      <c r="DI33" s="691"/>
      <c r="DJ33" s="691"/>
      <c r="DK33" s="692"/>
      <c r="DL33" s="668">
        <v>6893402</v>
      </c>
      <c r="DM33" s="691"/>
      <c r="DN33" s="691"/>
      <c r="DO33" s="691"/>
      <c r="DP33" s="691"/>
      <c r="DQ33" s="691"/>
      <c r="DR33" s="691"/>
      <c r="DS33" s="691"/>
      <c r="DT33" s="691"/>
      <c r="DU33" s="691"/>
      <c r="DV33" s="692"/>
      <c r="DW33" s="664">
        <v>45.3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524668</v>
      </c>
      <c r="S34" s="660"/>
      <c r="T34" s="660"/>
      <c r="U34" s="660"/>
      <c r="V34" s="660"/>
      <c r="W34" s="660"/>
      <c r="X34" s="660"/>
      <c r="Y34" s="661"/>
      <c r="Z34" s="662">
        <v>1.8</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3824580</v>
      </c>
      <c r="CS34" s="660"/>
      <c r="CT34" s="660"/>
      <c r="CU34" s="660"/>
      <c r="CV34" s="660"/>
      <c r="CW34" s="660"/>
      <c r="CX34" s="660"/>
      <c r="CY34" s="661"/>
      <c r="CZ34" s="664">
        <v>13</v>
      </c>
      <c r="DA34" s="689"/>
      <c r="DB34" s="689"/>
      <c r="DC34" s="693"/>
      <c r="DD34" s="668">
        <v>2745945</v>
      </c>
      <c r="DE34" s="660"/>
      <c r="DF34" s="660"/>
      <c r="DG34" s="660"/>
      <c r="DH34" s="660"/>
      <c r="DI34" s="660"/>
      <c r="DJ34" s="660"/>
      <c r="DK34" s="661"/>
      <c r="DL34" s="668">
        <v>2424296</v>
      </c>
      <c r="DM34" s="660"/>
      <c r="DN34" s="660"/>
      <c r="DO34" s="660"/>
      <c r="DP34" s="660"/>
      <c r="DQ34" s="660"/>
      <c r="DR34" s="660"/>
      <c r="DS34" s="660"/>
      <c r="DT34" s="660"/>
      <c r="DU34" s="660"/>
      <c r="DV34" s="661"/>
      <c r="DW34" s="664">
        <v>15.9</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1508269</v>
      </c>
      <c r="S35" s="660"/>
      <c r="T35" s="660"/>
      <c r="U35" s="660"/>
      <c r="V35" s="660"/>
      <c r="W35" s="660"/>
      <c r="X35" s="660"/>
      <c r="Y35" s="661"/>
      <c r="Z35" s="662">
        <v>5</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200792</v>
      </c>
      <c r="CS35" s="691"/>
      <c r="CT35" s="691"/>
      <c r="CU35" s="691"/>
      <c r="CV35" s="691"/>
      <c r="CW35" s="691"/>
      <c r="CX35" s="691"/>
      <c r="CY35" s="692"/>
      <c r="CZ35" s="664">
        <v>0.7</v>
      </c>
      <c r="DA35" s="689"/>
      <c r="DB35" s="689"/>
      <c r="DC35" s="693"/>
      <c r="DD35" s="668">
        <v>151802</v>
      </c>
      <c r="DE35" s="691"/>
      <c r="DF35" s="691"/>
      <c r="DG35" s="691"/>
      <c r="DH35" s="691"/>
      <c r="DI35" s="691"/>
      <c r="DJ35" s="691"/>
      <c r="DK35" s="692"/>
      <c r="DL35" s="668">
        <v>151777</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1051587</v>
      </c>
      <c r="S36" s="660"/>
      <c r="T36" s="660"/>
      <c r="U36" s="660"/>
      <c r="V36" s="660"/>
      <c r="W36" s="660"/>
      <c r="X36" s="660"/>
      <c r="Y36" s="661"/>
      <c r="Z36" s="662">
        <v>3.5</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3242356</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70426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3767013</v>
      </c>
      <c r="CS36" s="660"/>
      <c r="CT36" s="660"/>
      <c r="CU36" s="660"/>
      <c r="CV36" s="660"/>
      <c r="CW36" s="660"/>
      <c r="CX36" s="660"/>
      <c r="CY36" s="661"/>
      <c r="CZ36" s="664">
        <v>12.8</v>
      </c>
      <c r="DA36" s="689"/>
      <c r="DB36" s="689"/>
      <c r="DC36" s="693"/>
      <c r="DD36" s="668">
        <v>3580352</v>
      </c>
      <c r="DE36" s="660"/>
      <c r="DF36" s="660"/>
      <c r="DG36" s="660"/>
      <c r="DH36" s="660"/>
      <c r="DI36" s="660"/>
      <c r="DJ36" s="660"/>
      <c r="DK36" s="661"/>
      <c r="DL36" s="668">
        <v>2481575</v>
      </c>
      <c r="DM36" s="660"/>
      <c r="DN36" s="660"/>
      <c r="DO36" s="660"/>
      <c r="DP36" s="660"/>
      <c r="DQ36" s="660"/>
      <c r="DR36" s="660"/>
      <c r="DS36" s="660"/>
      <c r="DT36" s="660"/>
      <c r="DU36" s="660"/>
      <c r="DV36" s="661"/>
      <c r="DW36" s="664">
        <v>16.3</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151478</v>
      </c>
      <c r="S37" s="660"/>
      <c r="T37" s="660"/>
      <c r="U37" s="660"/>
      <c r="V37" s="660"/>
      <c r="W37" s="660"/>
      <c r="X37" s="660"/>
      <c r="Y37" s="661"/>
      <c r="Z37" s="662">
        <v>0.5</v>
      </c>
      <c r="AA37" s="662"/>
      <c r="AB37" s="662"/>
      <c r="AC37" s="662"/>
      <c r="AD37" s="663">
        <v>909</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735168</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-22458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1473108</v>
      </c>
      <c r="CS37" s="691"/>
      <c r="CT37" s="691"/>
      <c r="CU37" s="691"/>
      <c r="CV37" s="691"/>
      <c r="CW37" s="691"/>
      <c r="CX37" s="691"/>
      <c r="CY37" s="692"/>
      <c r="CZ37" s="664">
        <v>5</v>
      </c>
      <c r="DA37" s="689"/>
      <c r="DB37" s="689"/>
      <c r="DC37" s="693"/>
      <c r="DD37" s="668">
        <v>1472671</v>
      </c>
      <c r="DE37" s="691"/>
      <c r="DF37" s="691"/>
      <c r="DG37" s="691"/>
      <c r="DH37" s="691"/>
      <c r="DI37" s="691"/>
      <c r="DJ37" s="691"/>
      <c r="DK37" s="692"/>
      <c r="DL37" s="668">
        <v>1472671</v>
      </c>
      <c r="DM37" s="691"/>
      <c r="DN37" s="691"/>
      <c r="DO37" s="691"/>
      <c r="DP37" s="691"/>
      <c r="DQ37" s="691"/>
      <c r="DR37" s="691"/>
      <c r="DS37" s="691"/>
      <c r="DT37" s="691"/>
      <c r="DU37" s="691"/>
      <c r="DV37" s="692"/>
      <c r="DW37" s="664">
        <v>9.6999999999999993</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2178705</v>
      </c>
      <c r="S38" s="660"/>
      <c r="T38" s="660"/>
      <c r="U38" s="660"/>
      <c r="V38" s="660"/>
      <c r="W38" s="660"/>
      <c r="X38" s="660"/>
      <c r="Y38" s="661"/>
      <c r="Z38" s="662">
        <v>7.3</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19396</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7935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2473080</v>
      </c>
      <c r="CS38" s="660"/>
      <c r="CT38" s="660"/>
      <c r="CU38" s="660"/>
      <c r="CV38" s="660"/>
      <c r="CW38" s="660"/>
      <c r="CX38" s="660"/>
      <c r="CY38" s="661"/>
      <c r="CZ38" s="664">
        <v>8.4</v>
      </c>
      <c r="DA38" s="689"/>
      <c r="DB38" s="689"/>
      <c r="DC38" s="693"/>
      <c r="DD38" s="668">
        <v>2004438</v>
      </c>
      <c r="DE38" s="660"/>
      <c r="DF38" s="660"/>
      <c r="DG38" s="660"/>
      <c r="DH38" s="660"/>
      <c r="DI38" s="660"/>
      <c r="DJ38" s="660"/>
      <c r="DK38" s="661"/>
      <c r="DL38" s="668">
        <v>1835754</v>
      </c>
      <c r="DM38" s="660"/>
      <c r="DN38" s="660"/>
      <c r="DO38" s="660"/>
      <c r="DP38" s="660"/>
      <c r="DQ38" s="660"/>
      <c r="DR38" s="660"/>
      <c r="DS38" s="660"/>
      <c r="DT38" s="660"/>
      <c r="DU38" s="660"/>
      <c r="DV38" s="661"/>
      <c r="DW38" s="664">
        <v>12.1</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v>14712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12197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1147816</v>
      </c>
      <c r="CS39" s="691"/>
      <c r="CT39" s="691"/>
      <c r="CU39" s="691"/>
      <c r="CV39" s="691"/>
      <c r="CW39" s="691"/>
      <c r="CX39" s="691"/>
      <c r="CY39" s="692"/>
      <c r="CZ39" s="664">
        <v>3.9</v>
      </c>
      <c r="DA39" s="689"/>
      <c r="DB39" s="689"/>
      <c r="DC39" s="693"/>
      <c r="DD39" s="668">
        <v>590426</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120705</v>
      </c>
      <c r="S40" s="660"/>
      <c r="T40" s="660"/>
      <c r="U40" s="660"/>
      <c r="V40" s="660"/>
      <c r="W40" s="660"/>
      <c r="X40" s="660"/>
      <c r="Y40" s="661"/>
      <c r="Z40" s="662">
        <v>0.4</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59061</v>
      </c>
      <c r="CS40" s="660"/>
      <c r="CT40" s="660"/>
      <c r="CU40" s="660"/>
      <c r="CV40" s="660"/>
      <c r="CW40" s="660"/>
      <c r="CX40" s="660"/>
      <c r="CY40" s="661"/>
      <c r="CZ40" s="664">
        <v>0.2</v>
      </c>
      <c r="DA40" s="689"/>
      <c r="DB40" s="689"/>
      <c r="DC40" s="693"/>
      <c r="DD40" s="668">
        <v>20461</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29978376</v>
      </c>
      <c r="S41" s="732"/>
      <c r="T41" s="732"/>
      <c r="U41" s="732"/>
      <c r="V41" s="732"/>
      <c r="W41" s="732"/>
      <c r="X41" s="732"/>
      <c r="Y41" s="736"/>
      <c r="Z41" s="737">
        <v>100</v>
      </c>
      <c r="AA41" s="737"/>
      <c r="AB41" s="737"/>
      <c r="AC41" s="737"/>
      <c r="AD41" s="738">
        <v>15113030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532749</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1940331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3910230</v>
      </c>
      <c r="CS42" s="691"/>
      <c r="CT42" s="691"/>
      <c r="CU42" s="691"/>
      <c r="CV42" s="691"/>
      <c r="CW42" s="691"/>
      <c r="CX42" s="691"/>
      <c r="CY42" s="692"/>
      <c r="CZ42" s="664">
        <v>13.3</v>
      </c>
      <c r="DA42" s="689"/>
      <c r="DB42" s="689"/>
      <c r="DC42" s="693"/>
      <c r="DD42" s="668">
        <v>670290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96874</v>
      </c>
      <c r="CS43" s="691"/>
      <c r="CT43" s="691"/>
      <c r="CU43" s="691"/>
      <c r="CV43" s="691"/>
      <c r="CW43" s="691"/>
      <c r="CX43" s="691"/>
      <c r="CY43" s="692"/>
      <c r="CZ43" s="664">
        <v>0.3</v>
      </c>
      <c r="DA43" s="689"/>
      <c r="DB43" s="689"/>
      <c r="DC43" s="693"/>
      <c r="DD43" s="668">
        <v>96874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3886678</v>
      </c>
      <c r="CS44" s="660"/>
      <c r="CT44" s="660"/>
      <c r="CU44" s="660"/>
      <c r="CV44" s="660"/>
      <c r="CW44" s="660"/>
      <c r="CX44" s="660"/>
      <c r="CY44" s="661"/>
      <c r="CZ44" s="664">
        <v>13.2</v>
      </c>
      <c r="DA44" s="665"/>
      <c r="DB44" s="665"/>
      <c r="DC44" s="671"/>
      <c r="DD44" s="668">
        <v>660891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1115901</v>
      </c>
      <c r="CS45" s="691"/>
      <c r="CT45" s="691"/>
      <c r="CU45" s="691"/>
      <c r="CV45" s="691"/>
      <c r="CW45" s="691"/>
      <c r="CX45" s="691"/>
      <c r="CY45" s="692"/>
      <c r="CZ45" s="664">
        <v>3.8</v>
      </c>
      <c r="DA45" s="689"/>
      <c r="DB45" s="689"/>
      <c r="DC45" s="693"/>
      <c r="DD45" s="668">
        <v>44698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2729681</v>
      </c>
      <c r="CS46" s="660"/>
      <c r="CT46" s="660"/>
      <c r="CU46" s="660"/>
      <c r="CV46" s="660"/>
      <c r="CW46" s="660"/>
      <c r="CX46" s="660"/>
      <c r="CY46" s="661"/>
      <c r="CZ46" s="664">
        <v>9.3000000000000007</v>
      </c>
      <c r="DA46" s="665"/>
      <c r="DB46" s="665"/>
      <c r="DC46" s="671"/>
      <c r="DD46" s="668">
        <v>616097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23552</v>
      </c>
      <c r="CS47" s="691"/>
      <c r="CT47" s="691"/>
      <c r="CU47" s="691"/>
      <c r="CV47" s="691"/>
      <c r="CW47" s="691"/>
      <c r="CX47" s="691"/>
      <c r="CY47" s="692"/>
      <c r="CZ47" s="664">
        <v>0.1</v>
      </c>
      <c r="DA47" s="689"/>
      <c r="DB47" s="689"/>
      <c r="DC47" s="693"/>
      <c r="DD47" s="668">
        <v>9399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29345963</v>
      </c>
      <c r="CS49" s="718"/>
      <c r="CT49" s="718"/>
      <c r="CU49" s="718"/>
      <c r="CV49" s="718"/>
      <c r="CW49" s="718"/>
      <c r="CX49" s="718"/>
      <c r="CY49" s="747"/>
      <c r="CZ49" s="739">
        <v>100</v>
      </c>
      <c r="DA49" s="748"/>
      <c r="DB49" s="748"/>
      <c r="DC49" s="749"/>
      <c r="DD49" s="750">
        <v>17167245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Qlisn+zyaONwhJL09Z/o01KwOpGRg+krMwgYiRDrH7vnfreosn9dv/WrmH+F1dCMBya3yaXfXdmz4z4mH014g==" saltValue="eBlBGjfEHxtGWEPnJL3e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29978</v>
      </c>
      <c r="R7" s="789"/>
      <c r="S7" s="789"/>
      <c r="T7" s="789"/>
      <c r="U7" s="789"/>
      <c r="V7" s="789">
        <v>29346</v>
      </c>
      <c r="W7" s="789"/>
      <c r="X7" s="789"/>
      <c r="Y7" s="789"/>
      <c r="Z7" s="789"/>
      <c r="AA7" s="789">
        <f>Q7-V7</f>
        <v>632</v>
      </c>
      <c r="AB7" s="789"/>
      <c r="AC7" s="789"/>
      <c r="AD7" s="789"/>
      <c r="AE7" s="790"/>
      <c r="AF7" s="791">
        <v>550</v>
      </c>
      <c r="AG7" s="792"/>
      <c r="AH7" s="792"/>
      <c r="AI7" s="792"/>
      <c r="AJ7" s="793"/>
      <c r="AK7" s="794">
        <v>1508</v>
      </c>
      <c r="AL7" s="795"/>
      <c r="AM7" s="795"/>
      <c r="AN7" s="795"/>
      <c r="AO7" s="795"/>
      <c r="AP7" s="795">
        <v>18258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29978</v>
      </c>
      <c r="R23" s="829"/>
      <c r="S23" s="829"/>
      <c r="T23" s="829"/>
      <c r="U23" s="829"/>
      <c r="V23" s="829">
        <v>29346</v>
      </c>
      <c r="W23" s="829"/>
      <c r="X23" s="829"/>
      <c r="Y23" s="829"/>
      <c r="Z23" s="829"/>
      <c r="AA23" s="829">
        <f>Q23-V23</f>
        <v>632</v>
      </c>
      <c r="AB23" s="829"/>
      <c r="AC23" s="829"/>
      <c r="AD23" s="829"/>
      <c r="AE23" s="830"/>
      <c r="AF23" s="831">
        <v>550</v>
      </c>
      <c r="AG23" s="829"/>
      <c r="AH23" s="829"/>
      <c r="AI23" s="829"/>
      <c r="AJ23" s="832"/>
      <c r="AK23" s="833"/>
      <c r="AL23" s="834"/>
      <c r="AM23" s="834"/>
      <c r="AN23" s="834"/>
      <c r="AO23" s="834"/>
      <c r="AP23" s="829">
        <v>18258</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6669</v>
      </c>
      <c r="R28" s="859"/>
      <c r="S28" s="859"/>
      <c r="T28" s="859"/>
      <c r="U28" s="859"/>
      <c r="V28" s="859">
        <v>6599</v>
      </c>
      <c r="W28" s="859"/>
      <c r="X28" s="859"/>
      <c r="Y28" s="859"/>
      <c r="Z28" s="859"/>
      <c r="AA28" s="859">
        <f>Q28-V28</f>
        <v>70</v>
      </c>
      <c r="AB28" s="859"/>
      <c r="AC28" s="859"/>
      <c r="AD28" s="859"/>
      <c r="AE28" s="860"/>
      <c r="AF28" s="861">
        <v>70</v>
      </c>
      <c r="AG28" s="859"/>
      <c r="AH28" s="859"/>
      <c r="AI28" s="859"/>
      <c r="AJ28" s="862"/>
      <c r="AK28" s="863">
        <v>533</v>
      </c>
      <c r="AL28" s="864"/>
      <c r="AM28" s="864"/>
      <c r="AN28" s="864"/>
      <c r="AO28" s="864"/>
      <c r="AP28" s="864" t="s">
        <v>541</v>
      </c>
      <c r="AQ28" s="864"/>
      <c r="AR28" s="864"/>
      <c r="AS28" s="864"/>
      <c r="AT28" s="864"/>
      <c r="AU28" s="865" t="s">
        <v>541</v>
      </c>
      <c r="AV28" s="866"/>
      <c r="AW28" s="866"/>
      <c r="AX28" s="866"/>
      <c r="AY28" s="867"/>
      <c r="AZ28" s="868" t="s">
        <v>541</v>
      </c>
      <c r="BA28" s="869"/>
      <c r="BB28" s="869"/>
      <c r="BC28" s="869"/>
      <c r="BD28" s="870"/>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5389</v>
      </c>
      <c r="R29" s="820"/>
      <c r="S29" s="820"/>
      <c r="T29" s="820"/>
      <c r="U29" s="820"/>
      <c r="V29" s="820">
        <v>5296</v>
      </c>
      <c r="W29" s="820"/>
      <c r="X29" s="820"/>
      <c r="Y29" s="820"/>
      <c r="Z29" s="820"/>
      <c r="AA29" s="821">
        <f t="shared" ref="AA29:AA30" si="0">Q29-V29</f>
        <v>93</v>
      </c>
      <c r="AB29" s="823"/>
      <c r="AC29" s="823"/>
      <c r="AD29" s="823"/>
      <c r="AE29" s="824"/>
      <c r="AF29" s="822">
        <v>93</v>
      </c>
      <c r="AG29" s="823"/>
      <c r="AH29" s="823"/>
      <c r="AI29" s="823"/>
      <c r="AJ29" s="824"/>
      <c r="AK29" s="873">
        <v>828</v>
      </c>
      <c r="AL29" s="879"/>
      <c r="AM29" s="879"/>
      <c r="AN29" s="879"/>
      <c r="AO29" s="879"/>
      <c r="AP29" s="871" t="s">
        <v>541</v>
      </c>
      <c r="AQ29" s="872"/>
      <c r="AR29" s="872"/>
      <c r="AS29" s="872"/>
      <c r="AT29" s="873"/>
      <c r="AU29" s="871" t="s">
        <v>541</v>
      </c>
      <c r="AV29" s="872"/>
      <c r="AW29" s="872"/>
      <c r="AX29" s="872"/>
      <c r="AY29" s="873"/>
      <c r="AZ29" s="874" t="s">
        <v>541</v>
      </c>
      <c r="BA29" s="875"/>
      <c r="BB29" s="875"/>
      <c r="BC29" s="875"/>
      <c r="BD29" s="876"/>
      <c r="BE29" s="877"/>
      <c r="BF29" s="877"/>
      <c r="BG29" s="877"/>
      <c r="BH29" s="877"/>
      <c r="BI29" s="878"/>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1225</v>
      </c>
      <c r="R30" s="820"/>
      <c r="S30" s="820"/>
      <c r="T30" s="820"/>
      <c r="U30" s="820"/>
      <c r="V30" s="820">
        <v>1192</v>
      </c>
      <c r="W30" s="820"/>
      <c r="X30" s="820"/>
      <c r="Y30" s="820"/>
      <c r="Z30" s="820"/>
      <c r="AA30" s="821">
        <f t="shared" si="0"/>
        <v>33</v>
      </c>
      <c r="AB30" s="823"/>
      <c r="AC30" s="823"/>
      <c r="AD30" s="823"/>
      <c r="AE30" s="824"/>
      <c r="AF30" s="822">
        <v>33</v>
      </c>
      <c r="AG30" s="823"/>
      <c r="AH30" s="823"/>
      <c r="AI30" s="823"/>
      <c r="AJ30" s="824"/>
      <c r="AK30" s="873">
        <v>260</v>
      </c>
      <c r="AL30" s="879"/>
      <c r="AM30" s="879"/>
      <c r="AN30" s="879"/>
      <c r="AO30" s="879"/>
      <c r="AP30" s="871" t="s">
        <v>541</v>
      </c>
      <c r="AQ30" s="872"/>
      <c r="AR30" s="872"/>
      <c r="AS30" s="872"/>
      <c r="AT30" s="873"/>
      <c r="AU30" s="871" t="s">
        <v>541</v>
      </c>
      <c r="AV30" s="872"/>
      <c r="AW30" s="872"/>
      <c r="AX30" s="872"/>
      <c r="AY30" s="873"/>
      <c r="AZ30" s="874" t="s">
        <v>541</v>
      </c>
      <c r="BA30" s="875"/>
      <c r="BB30" s="875"/>
      <c r="BC30" s="875"/>
      <c r="BD30" s="876"/>
      <c r="BE30" s="877"/>
      <c r="BF30" s="877"/>
      <c r="BG30" s="877"/>
      <c r="BH30" s="877"/>
      <c r="BI30" s="878"/>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2168</v>
      </c>
      <c r="R31" s="820"/>
      <c r="S31" s="820"/>
      <c r="T31" s="820"/>
      <c r="U31" s="820"/>
      <c r="V31" s="820">
        <v>1804</v>
      </c>
      <c r="W31" s="820"/>
      <c r="X31" s="820"/>
      <c r="Y31" s="820"/>
      <c r="Z31" s="820"/>
      <c r="AA31" s="821">
        <f t="shared" ref="AA31" si="1">Q31-V31</f>
        <v>364</v>
      </c>
      <c r="AB31" s="823"/>
      <c r="AC31" s="823"/>
      <c r="AD31" s="823"/>
      <c r="AE31" s="824"/>
      <c r="AF31" s="822">
        <v>656</v>
      </c>
      <c r="AG31" s="823"/>
      <c r="AH31" s="823"/>
      <c r="AI31" s="823"/>
      <c r="AJ31" s="824"/>
      <c r="AK31" s="873">
        <v>735</v>
      </c>
      <c r="AL31" s="879"/>
      <c r="AM31" s="879"/>
      <c r="AN31" s="879"/>
      <c r="AO31" s="879"/>
      <c r="AP31" s="879">
        <v>13930</v>
      </c>
      <c r="AQ31" s="879"/>
      <c r="AR31" s="879"/>
      <c r="AS31" s="879"/>
      <c r="AT31" s="879"/>
      <c r="AU31" s="879">
        <v>7230</v>
      </c>
      <c r="AV31" s="879"/>
      <c r="AW31" s="879"/>
      <c r="AX31" s="879"/>
      <c r="AY31" s="879"/>
      <c r="AZ31" s="874" t="s">
        <v>541</v>
      </c>
      <c r="BA31" s="875"/>
      <c r="BB31" s="875"/>
      <c r="BC31" s="875"/>
      <c r="BD31" s="876"/>
      <c r="BE31" s="877" t="s">
        <v>392</v>
      </c>
      <c r="BF31" s="877"/>
      <c r="BG31" s="877"/>
      <c r="BH31" s="877"/>
      <c r="BI31" s="878"/>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3"/>
      <c r="AL32" s="879"/>
      <c r="AM32" s="879"/>
      <c r="AN32" s="879"/>
      <c r="AO32" s="879"/>
      <c r="AP32" s="879"/>
      <c r="AQ32" s="879"/>
      <c r="AR32" s="879"/>
      <c r="AS32" s="879"/>
      <c r="AT32" s="879"/>
      <c r="AU32" s="879"/>
      <c r="AV32" s="879"/>
      <c r="AW32" s="879"/>
      <c r="AX32" s="879"/>
      <c r="AY32" s="879"/>
      <c r="AZ32" s="880"/>
      <c r="BA32" s="880"/>
      <c r="BB32" s="880"/>
      <c r="BC32" s="880"/>
      <c r="BD32" s="880"/>
      <c r="BE32" s="877"/>
      <c r="BF32" s="877"/>
      <c r="BG32" s="877"/>
      <c r="BH32" s="877"/>
      <c r="BI32" s="878"/>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3"/>
      <c r="AL33" s="879"/>
      <c r="AM33" s="879"/>
      <c r="AN33" s="879"/>
      <c r="AO33" s="879"/>
      <c r="AP33" s="879"/>
      <c r="AQ33" s="879"/>
      <c r="AR33" s="879"/>
      <c r="AS33" s="879"/>
      <c r="AT33" s="879"/>
      <c r="AU33" s="879"/>
      <c r="AV33" s="879"/>
      <c r="AW33" s="879"/>
      <c r="AX33" s="879"/>
      <c r="AY33" s="879"/>
      <c r="AZ33" s="880"/>
      <c r="BA33" s="880"/>
      <c r="BB33" s="880"/>
      <c r="BC33" s="880"/>
      <c r="BD33" s="880"/>
      <c r="BE33" s="877"/>
      <c r="BF33" s="877"/>
      <c r="BG33" s="877"/>
      <c r="BH33" s="877"/>
      <c r="BI33" s="878"/>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3"/>
      <c r="AL34" s="879"/>
      <c r="AM34" s="879"/>
      <c r="AN34" s="879"/>
      <c r="AO34" s="879"/>
      <c r="AP34" s="879"/>
      <c r="AQ34" s="879"/>
      <c r="AR34" s="879"/>
      <c r="AS34" s="879"/>
      <c r="AT34" s="879"/>
      <c r="AU34" s="879"/>
      <c r="AV34" s="879"/>
      <c r="AW34" s="879"/>
      <c r="AX34" s="879"/>
      <c r="AY34" s="879"/>
      <c r="AZ34" s="880"/>
      <c r="BA34" s="880"/>
      <c r="BB34" s="880"/>
      <c r="BC34" s="880"/>
      <c r="BD34" s="880"/>
      <c r="BE34" s="877"/>
      <c r="BF34" s="877"/>
      <c r="BG34" s="877"/>
      <c r="BH34" s="877"/>
      <c r="BI34" s="878"/>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3"/>
      <c r="AL35" s="879"/>
      <c r="AM35" s="879"/>
      <c r="AN35" s="879"/>
      <c r="AO35" s="879"/>
      <c r="AP35" s="879"/>
      <c r="AQ35" s="879"/>
      <c r="AR35" s="879"/>
      <c r="AS35" s="879"/>
      <c r="AT35" s="879"/>
      <c r="AU35" s="879"/>
      <c r="AV35" s="879"/>
      <c r="AW35" s="879"/>
      <c r="AX35" s="879"/>
      <c r="AY35" s="879"/>
      <c r="AZ35" s="880"/>
      <c r="BA35" s="880"/>
      <c r="BB35" s="880"/>
      <c r="BC35" s="880"/>
      <c r="BD35" s="880"/>
      <c r="BE35" s="877"/>
      <c r="BF35" s="877"/>
      <c r="BG35" s="877"/>
      <c r="BH35" s="877"/>
      <c r="BI35" s="878"/>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3"/>
      <c r="AL36" s="879"/>
      <c r="AM36" s="879"/>
      <c r="AN36" s="879"/>
      <c r="AO36" s="879"/>
      <c r="AP36" s="879"/>
      <c r="AQ36" s="879"/>
      <c r="AR36" s="879"/>
      <c r="AS36" s="879"/>
      <c r="AT36" s="879"/>
      <c r="AU36" s="879"/>
      <c r="AV36" s="879"/>
      <c r="AW36" s="879"/>
      <c r="AX36" s="879"/>
      <c r="AY36" s="879"/>
      <c r="AZ36" s="880"/>
      <c r="BA36" s="880"/>
      <c r="BB36" s="880"/>
      <c r="BC36" s="880"/>
      <c r="BD36" s="880"/>
      <c r="BE36" s="877"/>
      <c r="BF36" s="877"/>
      <c r="BG36" s="877"/>
      <c r="BH36" s="877"/>
      <c r="BI36" s="878"/>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3"/>
      <c r="AL37" s="879"/>
      <c r="AM37" s="879"/>
      <c r="AN37" s="879"/>
      <c r="AO37" s="879"/>
      <c r="AP37" s="879"/>
      <c r="AQ37" s="879"/>
      <c r="AR37" s="879"/>
      <c r="AS37" s="879"/>
      <c r="AT37" s="879"/>
      <c r="AU37" s="879"/>
      <c r="AV37" s="879"/>
      <c r="AW37" s="879"/>
      <c r="AX37" s="879"/>
      <c r="AY37" s="879"/>
      <c r="AZ37" s="880"/>
      <c r="BA37" s="880"/>
      <c r="BB37" s="880"/>
      <c r="BC37" s="880"/>
      <c r="BD37" s="880"/>
      <c r="BE37" s="877"/>
      <c r="BF37" s="877"/>
      <c r="BG37" s="877"/>
      <c r="BH37" s="877"/>
      <c r="BI37" s="878"/>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3"/>
      <c r="AL38" s="879"/>
      <c r="AM38" s="879"/>
      <c r="AN38" s="879"/>
      <c r="AO38" s="879"/>
      <c r="AP38" s="879"/>
      <c r="AQ38" s="879"/>
      <c r="AR38" s="879"/>
      <c r="AS38" s="879"/>
      <c r="AT38" s="879"/>
      <c r="AU38" s="879"/>
      <c r="AV38" s="879"/>
      <c r="AW38" s="879"/>
      <c r="AX38" s="879"/>
      <c r="AY38" s="879"/>
      <c r="AZ38" s="880"/>
      <c r="BA38" s="880"/>
      <c r="BB38" s="880"/>
      <c r="BC38" s="880"/>
      <c r="BD38" s="880"/>
      <c r="BE38" s="877"/>
      <c r="BF38" s="877"/>
      <c r="BG38" s="877"/>
      <c r="BH38" s="877"/>
      <c r="BI38" s="878"/>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3"/>
      <c r="AL39" s="879"/>
      <c r="AM39" s="879"/>
      <c r="AN39" s="879"/>
      <c r="AO39" s="879"/>
      <c r="AP39" s="879"/>
      <c r="AQ39" s="879"/>
      <c r="AR39" s="879"/>
      <c r="AS39" s="879"/>
      <c r="AT39" s="879"/>
      <c r="AU39" s="879"/>
      <c r="AV39" s="879"/>
      <c r="AW39" s="879"/>
      <c r="AX39" s="879"/>
      <c r="AY39" s="879"/>
      <c r="AZ39" s="880"/>
      <c r="BA39" s="880"/>
      <c r="BB39" s="880"/>
      <c r="BC39" s="880"/>
      <c r="BD39" s="880"/>
      <c r="BE39" s="877"/>
      <c r="BF39" s="877"/>
      <c r="BG39" s="877"/>
      <c r="BH39" s="877"/>
      <c r="BI39" s="878"/>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3"/>
      <c r="AL40" s="879"/>
      <c r="AM40" s="879"/>
      <c r="AN40" s="879"/>
      <c r="AO40" s="879"/>
      <c r="AP40" s="879"/>
      <c r="AQ40" s="879"/>
      <c r="AR40" s="879"/>
      <c r="AS40" s="879"/>
      <c r="AT40" s="879"/>
      <c r="AU40" s="879"/>
      <c r="AV40" s="879"/>
      <c r="AW40" s="879"/>
      <c r="AX40" s="879"/>
      <c r="AY40" s="879"/>
      <c r="AZ40" s="880"/>
      <c r="BA40" s="880"/>
      <c r="BB40" s="880"/>
      <c r="BC40" s="880"/>
      <c r="BD40" s="880"/>
      <c r="BE40" s="877"/>
      <c r="BF40" s="877"/>
      <c r="BG40" s="877"/>
      <c r="BH40" s="877"/>
      <c r="BI40" s="878"/>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3"/>
      <c r="AL41" s="879"/>
      <c r="AM41" s="879"/>
      <c r="AN41" s="879"/>
      <c r="AO41" s="879"/>
      <c r="AP41" s="879"/>
      <c r="AQ41" s="879"/>
      <c r="AR41" s="879"/>
      <c r="AS41" s="879"/>
      <c r="AT41" s="879"/>
      <c r="AU41" s="879"/>
      <c r="AV41" s="879"/>
      <c r="AW41" s="879"/>
      <c r="AX41" s="879"/>
      <c r="AY41" s="879"/>
      <c r="AZ41" s="880"/>
      <c r="BA41" s="880"/>
      <c r="BB41" s="880"/>
      <c r="BC41" s="880"/>
      <c r="BD41" s="880"/>
      <c r="BE41" s="877"/>
      <c r="BF41" s="877"/>
      <c r="BG41" s="877"/>
      <c r="BH41" s="877"/>
      <c r="BI41" s="878"/>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3"/>
      <c r="AL42" s="879"/>
      <c r="AM42" s="879"/>
      <c r="AN42" s="879"/>
      <c r="AO42" s="879"/>
      <c r="AP42" s="879"/>
      <c r="AQ42" s="879"/>
      <c r="AR42" s="879"/>
      <c r="AS42" s="879"/>
      <c r="AT42" s="879"/>
      <c r="AU42" s="879"/>
      <c r="AV42" s="879"/>
      <c r="AW42" s="879"/>
      <c r="AX42" s="879"/>
      <c r="AY42" s="879"/>
      <c r="AZ42" s="880"/>
      <c r="BA42" s="880"/>
      <c r="BB42" s="880"/>
      <c r="BC42" s="880"/>
      <c r="BD42" s="880"/>
      <c r="BE42" s="877"/>
      <c r="BF42" s="877"/>
      <c r="BG42" s="877"/>
      <c r="BH42" s="877"/>
      <c r="BI42" s="878"/>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3"/>
      <c r="AL43" s="879"/>
      <c r="AM43" s="879"/>
      <c r="AN43" s="879"/>
      <c r="AO43" s="879"/>
      <c r="AP43" s="879"/>
      <c r="AQ43" s="879"/>
      <c r="AR43" s="879"/>
      <c r="AS43" s="879"/>
      <c r="AT43" s="879"/>
      <c r="AU43" s="879"/>
      <c r="AV43" s="879"/>
      <c r="AW43" s="879"/>
      <c r="AX43" s="879"/>
      <c r="AY43" s="879"/>
      <c r="AZ43" s="880"/>
      <c r="BA43" s="880"/>
      <c r="BB43" s="880"/>
      <c r="BC43" s="880"/>
      <c r="BD43" s="880"/>
      <c r="BE43" s="877"/>
      <c r="BF43" s="877"/>
      <c r="BG43" s="877"/>
      <c r="BH43" s="877"/>
      <c r="BI43" s="878"/>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3"/>
      <c r="AL44" s="879"/>
      <c r="AM44" s="879"/>
      <c r="AN44" s="879"/>
      <c r="AO44" s="879"/>
      <c r="AP44" s="879"/>
      <c r="AQ44" s="879"/>
      <c r="AR44" s="879"/>
      <c r="AS44" s="879"/>
      <c r="AT44" s="879"/>
      <c r="AU44" s="879"/>
      <c r="AV44" s="879"/>
      <c r="AW44" s="879"/>
      <c r="AX44" s="879"/>
      <c r="AY44" s="879"/>
      <c r="AZ44" s="880"/>
      <c r="BA44" s="880"/>
      <c r="BB44" s="880"/>
      <c r="BC44" s="880"/>
      <c r="BD44" s="880"/>
      <c r="BE44" s="877"/>
      <c r="BF44" s="877"/>
      <c r="BG44" s="877"/>
      <c r="BH44" s="877"/>
      <c r="BI44" s="878"/>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3"/>
      <c r="AL45" s="879"/>
      <c r="AM45" s="879"/>
      <c r="AN45" s="879"/>
      <c r="AO45" s="879"/>
      <c r="AP45" s="879"/>
      <c r="AQ45" s="879"/>
      <c r="AR45" s="879"/>
      <c r="AS45" s="879"/>
      <c r="AT45" s="879"/>
      <c r="AU45" s="879"/>
      <c r="AV45" s="879"/>
      <c r="AW45" s="879"/>
      <c r="AX45" s="879"/>
      <c r="AY45" s="879"/>
      <c r="AZ45" s="880"/>
      <c r="BA45" s="880"/>
      <c r="BB45" s="880"/>
      <c r="BC45" s="880"/>
      <c r="BD45" s="880"/>
      <c r="BE45" s="877"/>
      <c r="BF45" s="877"/>
      <c r="BG45" s="877"/>
      <c r="BH45" s="877"/>
      <c r="BI45" s="878"/>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3"/>
      <c r="AL46" s="879"/>
      <c r="AM46" s="879"/>
      <c r="AN46" s="879"/>
      <c r="AO46" s="879"/>
      <c r="AP46" s="879"/>
      <c r="AQ46" s="879"/>
      <c r="AR46" s="879"/>
      <c r="AS46" s="879"/>
      <c r="AT46" s="879"/>
      <c r="AU46" s="879"/>
      <c r="AV46" s="879"/>
      <c r="AW46" s="879"/>
      <c r="AX46" s="879"/>
      <c r="AY46" s="879"/>
      <c r="AZ46" s="880"/>
      <c r="BA46" s="880"/>
      <c r="BB46" s="880"/>
      <c r="BC46" s="880"/>
      <c r="BD46" s="880"/>
      <c r="BE46" s="877"/>
      <c r="BF46" s="877"/>
      <c r="BG46" s="877"/>
      <c r="BH46" s="877"/>
      <c r="BI46" s="878"/>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3"/>
      <c r="AL47" s="879"/>
      <c r="AM47" s="879"/>
      <c r="AN47" s="879"/>
      <c r="AO47" s="879"/>
      <c r="AP47" s="879"/>
      <c r="AQ47" s="879"/>
      <c r="AR47" s="879"/>
      <c r="AS47" s="879"/>
      <c r="AT47" s="879"/>
      <c r="AU47" s="879"/>
      <c r="AV47" s="879"/>
      <c r="AW47" s="879"/>
      <c r="AX47" s="879"/>
      <c r="AY47" s="879"/>
      <c r="AZ47" s="880"/>
      <c r="BA47" s="880"/>
      <c r="BB47" s="880"/>
      <c r="BC47" s="880"/>
      <c r="BD47" s="880"/>
      <c r="BE47" s="877"/>
      <c r="BF47" s="877"/>
      <c r="BG47" s="877"/>
      <c r="BH47" s="877"/>
      <c r="BI47" s="878"/>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3"/>
      <c r="AL48" s="879"/>
      <c r="AM48" s="879"/>
      <c r="AN48" s="879"/>
      <c r="AO48" s="879"/>
      <c r="AP48" s="879"/>
      <c r="AQ48" s="879"/>
      <c r="AR48" s="879"/>
      <c r="AS48" s="879"/>
      <c r="AT48" s="879"/>
      <c r="AU48" s="879"/>
      <c r="AV48" s="879"/>
      <c r="AW48" s="879"/>
      <c r="AX48" s="879"/>
      <c r="AY48" s="879"/>
      <c r="AZ48" s="880"/>
      <c r="BA48" s="880"/>
      <c r="BB48" s="880"/>
      <c r="BC48" s="880"/>
      <c r="BD48" s="880"/>
      <c r="BE48" s="877"/>
      <c r="BF48" s="877"/>
      <c r="BG48" s="877"/>
      <c r="BH48" s="877"/>
      <c r="BI48" s="878"/>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3"/>
      <c r="AL49" s="879"/>
      <c r="AM49" s="879"/>
      <c r="AN49" s="879"/>
      <c r="AO49" s="879"/>
      <c r="AP49" s="879"/>
      <c r="AQ49" s="879"/>
      <c r="AR49" s="879"/>
      <c r="AS49" s="879"/>
      <c r="AT49" s="879"/>
      <c r="AU49" s="879"/>
      <c r="AV49" s="879"/>
      <c r="AW49" s="879"/>
      <c r="AX49" s="879"/>
      <c r="AY49" s="879"/>
      <c r="AZ49" s="880"/>
      <c r="BA49" s="880"/>
      <c r="BB49" s="880"/>
      <c r="BC49" s="880"/>
      <c r="BD49" s="880"/>
      <c r="BE49" s="877"/>
      <c r="BF49" s="877"/>
      <c r="BG49" s="877"/>
      <c r="BH49" s="877"/>
      <c r="BI49" s="878"/>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81"/>
      <c r="R50" s="882"/>
      <c r="S50" s="882"/>
      <c r="T50" s="882"/>
      <c r="U50" s="882"/>
      <c r="V50" s="882"/>
      <c r="W50" s="882"/>
      <c r="X50" s="882"/>
      <c r="Y50" s="882"/>
      <c r="Z50" s="882"/>
      <c r="AA50" s="882"/>
      <c r="AB50" s="882"/>
      <c r="AC50" s="882"/>
      <c r="AD50" s="882"/>
      <c r="AE50" s="883"/>
      <c r="AF50" s="822"/>
      <c r="AG50" s="823"/>
      <c r="AH50" s="823"/>
      <c r="AI50" s="823"/>
      <c r="AJ50" s="824"/>
      <c r="AK50" s="885"/>
      <c r="AL50" s="882"/>
      <c r="AM50" s="882"/>
      <c r="AN50" s="882"/>
      <c r="AO50" s="882"/>
      <c r="AP50" s="882"/>
      <c r="AQ50" s="882"/>
      <c r="AR50" s="882"/>
      <c r="AS50" s="882"/>
      <c r="AT50" s="882"/>
      <c r="AU50" s="882"/>
      <c r="AV50" s="882"/>
      <c r="AW50" s="882"/>
      <c r="AX50" s="882"/>
      <c r="AY50" s="882"/>
      <c r="AZ50" s="884"/>
      <c r="BA50" s="884"/>
      <c r="BB50" s="884"/>
      <c r="BC50" s="884"/>
      <c r="BD50" s="884"/>
      <c r="BE50" s="877"/>
      <c r="BF50" s="877"/>
      <c r="BG50" s="877"/>
      <c r="BH50" s="877"/>
      <c r="BI50" s="878"/>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81"/>
      <c r="R51" s="882"/>
      <c r="S51" s="882"/>
      <c r="T51" s="882"/>
      <c r="U51" s="882"/>
      <c r="V51" s="882"/>
      <c r="W51" s="882"/>
      <c r="X51" s="882"/>
      <c r="Y51" s="882"/>
      <c r="Z51" s="882"/>
      <c r="AA51" s="882"/>
      <c r="AB51" s="882"/>
      <c r="AC51" s="882"/>
      <c r="AD51" s="882"/>
      <c r="AE51" s="883"/>
      <c r="AF51" s="822"/>
      <c r="AG51" s="823"/>
      <c r="AH51" s="823"/>
      <c r="AI51" s="823"/>
      <c r="AJ51" s="824"/>
      <c r="AK51" s="885"/>
      <c r="AL51" s="882"/>
      <c r="AM51" s="882"/>
      <c r="AN51" s="882"/>
      <c r="AO51" s="882"/>
      <c r="AP51" s="882"/>
      <c r="AQ51" s="882"/>
      <c r="AR51" s="882"/>
      <c r="AS51" s="882"/>
      <c r="AT51" s="882"/>
      <c r="AU51" s="882"/>
      <c r="AV51" s="882"/>
      <c r="AW51" s="882"/>
      <c r="AX51" s="882"/>
      <c r="AY51" s="882"/>
      <c r="AZ51" s="884"/>
      <c r="BA51" s="884"/>
      <c r="BB51" s="884"/>
      <c r="BC51" s="884"/>
      <c r="BD51" s="884"/>
      <c r="BE51" s="877"/>
      <c r="BF51" s="877"/>
      <c r="BG51" s="877"/>
      <c r="BH51" s="877"/>
      <c r="BI51" s="878"/>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81"/>
      <c r="R52" s="882"/>
      <c r="S52" s="882"/>
      <c r="T52" s="882"/>
      <c r="U52" s="882"/>
      <c r="V52" s="882"/>
      <c r="W52" s="882"/>
      <c r="X52" s="882"/>
      <c r="Y52" s="882"/>
      <c r="Z52" s="882"/>
      <c r="AA52" s="882"/>
      <c r="AB52" s="882"/>
      <c r="AC52" s="882"/>
      <c r="AD52" s="882"/>
      <c r="AE52" s="883"/>
      <c r="AF52" s="822"/>
      <c r="AG52" s="823"/>
      <c r="AH52" s="823"/>
      <c r="AI52" s="823"/>
      <c r="AJ52" s="824"/>
      <c r="AK52" s="885"/>
      <c r="AL52" s="882"/>
      <c r="AM52" s="882"/>
      <c r="AN52" s="882"/>
      <c r="AO52" s="882"/>
      <c r="AP52" s="882"/>
      <c r="AQ52" s="882"/>
      <c r="AR52" s="882"/>
      <c r="AS52" s="882"/>
      <c r="AT52" s="882"/>
      <c r="AU52" s="882"/>
      <c r="AV52" s="882"/>
      <c r="AW52" s="882"/>
      <c r="AX52" s="882"/>
      <c r="AY52" s="882"/>
      <c r="AZ52" s="884"/>
      <c r="BA52" s="884"/>
      <c r="BB52" s="884"/>
      <c r="BC52" s="884"/>
      <c r="BD52" s="884"/>
      <c r="BE52" s="877"/>
      <c r="BF52" s="877"/>
      <c r="BG52" s="877"/>
      <c r="BH52" s="877"/>
      <c r="BI52" s="878"/>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81"/>
      <c r="R53" s="882"/>
      <c r="S53" s="882"/>
      <c r="T53" s="882"/>
      <c r="U53" s="882"/>
      <c r="V53" s="882"/>
      <c r="W53" s="882"/>
      <c r="X53" s="882"/>
      <c r="Y53" s="882"/>
      <c r="Z53" s="882"/>
      <c r="AA53" s="882"/>
      <c r="AB53" s="882"/>
      <c r="AC53" s="882"/>
      <c r="AD53" s="882"/>
      <c r="AE53" s="883"/>
      <c r="AF53" s="822"/>
      <c r="AG53" s="823"/>
      <c r="AH53" s="823"/>
      <c r="AI53" s="823"/>
      <c r="AJ53" s="824"/>
      <c r="AK53" s="885"/>
      <c r="AL53" s="882"/>
      <c r="AM53" s="882"/>
      <c r="AN53" s="882"/>
      <c r="AO53" s="882"/>
      <c r="AP53" s="882"/>
      <c r="AQ53" s="882"/>
      <c r="AR53" s="882"/>
      <c r="AS53" s="882"/>
      <c r="AT53" s="882"/>
      <c r="AU53" s="882"/>
      <c r="AV53" s="882"/>
      <c r="AW53" s="882"/>
      <c r="AX53" s="882"/>
      <c r="AY53" s="882"/>
      <c r="AZ53" s="884"/>
      <c r="BA53" s="884"/>
      <c r="BB53" s="884"/>
      <c r="BC53" s="884"/>
      <c r="BD53" s="884"/>
      <c r="BE53" s="877"/>
      <c r="BF53" s="877"/>
      <c r="BG53" s="877"/>
      <c r="BH53" s="877"/>
      <c r="BI53" s="878"/>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81"/>
      <c r="R54" s="882"/>
      <c r="S54" s="882"/>
      <c r="T54" s="882"/>
      <c r="U54" s="882"/>
      <c r="V54" s="882"/>
      <c r="W54" s="882"/>
      <c r="X54" s="882"/>
      <c r="Y54" s="882"/>
      <c r="Z54" s="882"/>
      <c r="AA54" s="882"/>
      <c r="AB54" s="882"/>
      <c r="AC54" s="882"/>
      <c r="AD54" s="882"/>
      <c r="AE54" s="883"/>
      <c r="AF54" s="822"/>
      <c r="AG54" s="823"/>
      <c r="AH54" s="823"/>
      <c r="AI54" s="823"/>
      <c r="AJ54" s="824"/>
      <c r="AK54" s="885"/>
      <c r="AL54" s="882"/>
      <c r="AM54" s="882"/>
      <c r="AN54" s="882"/>
      <c r="AO54" s="882"/>
      <c r="AP54" s="882"/>
      <c r="AQ54" s="882"/>
      <c r="AR54" s="882"/>
      <c r="AS54" s="882"/>
      <c r="AT54" s="882"/>
      <c r="AU54" s="882"/>
      <c r="AV54" s="882"/>
      <c r="AW54" s="882"/>
      <c r="AX54" s="882"/>
      <c r="AY54" s="882"/>
      <c r="AZ54" s="884"/>
      <c r="BA54" s="884"/>
      <c r="BB54" s="884"/>
      <c r="BC54" s="884"/>
      <c r="BD54" s="884"/>
      <c r="BE54" s="877"/>
      <c r="BF54" s="877"/>
      <c r="BG54" s="877"/>
      <c r="BH54" s="877"/>
      <c r="BI54" s="878"/>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81"/>
      <c r="R55" s="882"/>
      <c r="S55" s="882"/>
      <c r="T55" s="882"/>
      <c r="U55" s="882"/>
      <c r="V55" s="882"/>
      <c r="W55" s="882"/>
      <c r="X55" s="882"/>
      <c r="Y55" s="882"/>
      <c r="Z55" s="882"/>
      <c r="AA55" s="882"/>
      <c r="AB55" s="882"/>
      <c r="AC55" s="882"/>
      <c r="AD55" s="882"/>
      <c r="AE55" s="883"/>
      <c r="AF55" s="822"/>
      <c r="AG55" s="823"/>
      <c r="AH55" s="823"/>
      <c r="AI55" s="823"/>
      <c r="AJ55" s="824"/>
      <c r="AK55" s="885"/>
      <c r="AL55" s="882"/>
      <c r="AM55" s="882"/>
      <c r="AN55" s="882"/>
      <c r="AO55" s="882"/>
      <c r="AP55" s="882"/>
      <c r="AQ55" s="882"/>
      <c r="AR55" s="882"/>
      <c r="AS55" s="882"/>
      <c r="AT55" s="882"/>
      <c r="AU55" s="882"/>
      <c r="AV55" s="882"/>
      <c r="AW55" s="882"/>
      <c r="AX55" s="882"/>
      <c r="AY55" s="882"/>
      <c r="AZ55" s="884"/>
      <c r="BA55" s="884"/>
      <c r="BB55" s="884"/>
      <c r="BC55" s="884"/>
      <c r="BD55" s="884"/>
      <c r="BE55" s="877"/>
      <c r="BF55" s="877"/>
      <c r="BG55" s="877"/>
      <c r="BH55" s="877"/>
      <c r="BI55" s="878"/>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81"/>
      <c r="R56" s="882"/>
      <c r="S56" s="882"/>
      <c r="T56" s="882"/>
      <c r="U56" s="882"/>
      <c r="V56" s="882"/>
      <c r="W56" s="882"/>
      <c r="X56" s="882"/>
      <c r="Y56" s="882"/>
      <c r="Z56" s="882"/>
      <c r="AA56" s="882"/>
      <c r="AB56" s="882"/>
      <c r="AC56" s="882"/>
      <c r="AD56" s="882"/>
      <c r="AE56" s="883"/>
      <c r="AF56" s="822"/>
      <c r="AG56" s="823"/>
      <c r="AH56" s="823"/>
      <c r="AI56" s="823"/>
      <c r="AJ56" s="824"/>
      <c r="AK56" s="885"/>
      <c r="AL56" s="882"/>
      <c r="AM56" s="882"/>
      <c r="AN56" s="882"/>
      <c r="AO56" s="882"/>
      <c r="AP56" s="882"/>
      <c r="AQ56" s="882"/>
      <c r="AR56" s="882"/>
      <c r="AS56" s="882"/>
      <c r="AT56" s="882"/>
      <c r="AU56" s="882"/>
      <c r="AV56" s="882"/>
      <c r="AW56" s="882"/>
      <c r="AX56" s="882"/>
      <c r="AY56" s="882"/>
      <c r="AZ56" s="884"/>
      <c r="BA56" s="884"/>
      <c r="BB56" s="884"/>
      <c r="BC56" s="884"/>
      <c r="BD56" s="884"/>
      <c r="BE56" s="877"/>
      <c r="BF56" s="877"/>
      <c r="BG56" s="877"/>
      <c r="BH56" s="877"/>
      <c r="BI56" s="878"/>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81"/>
      <c r="R57" s="882"/>
      <c r="S57" s="882"/>
      <c r="T57" s="882"/>
      <c r="U57" s="882"/>
      <c r="V57" s="882"/>
      <c r="W57" s="882"/>
      <c r="X57" s="882"/>
      <c r="Y57" s="882"/>
      <c r="Z57" s="882"/>
      <c r="AA57" s="882"/>
      <c r="AB57" s="882"/>
      <c r="AC57" s="882"/>
      <c r="AD57" s="882"/>
      <c r="AE57" s="883"/>
      <c r="AF57" s="822"/>
      <c r="AG57" s="823"/>
      <c r="AH57" s="823"/>
      <c r="AI57" s="823"/>
      <c r="AJ57" s="824"/>
      <c r="AK57" s="885"/>
      <c r="AL57" s="882"/>
      <c r="AM57" s="882"/>
      <c r="AN57" s="882"/>
      <c r="AO57" s="882"/>
      <c r="AP57" s="882"/>
      <c r="AQ57" s="882"/>
      <c r="AR57" s="882"/>
      <c r="AS57" s="882"/>
      <c r="AT57" s="882"/>
      <c r="AU57" s="882"/>
      <c r="AV57" s="882"/>
      <c r="AW57" s="882"/>
      <c r="AX57" s="882"/>
      <c r="AY57" s="882"/>
      <c r="AZ57" s="884"/>
      <c r="BA57" s="884"/>
      <c r="BB57" s="884"/>
      <c r="BC57" s="884"/>
      <c r="BD57" s="884"/>
      <c r="BE57" s="877"/>
      <c r="BF57" s="877"/>
      <c r="BG57" s="877"/>
      <c r="BH57" s="877"/>
      <c r="BI57" s="878"/>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81"/>
      <c r="R58" s="882"/>
      <c r="S58" s="882"/>
      <c r="T58" s="882"/>
      <c r="U58" s="882"/>
      <c r="V58" s="882"/>
      <c r="W58" s="882"/>
      <c r="X58" s="882"/>
      <c r="Y58" s="882"/>
      <c r="Z58" s="882"/>
      <c r="AA58" s="882"/>
      <c r="AB58" s="882"/>
      <c r="AC58" s="882"/>
      <c r="AD58" s="882"/>
      <c r="AE58" s="883"/>
      <c r="AF58" s="822"/>
      <c r="AG58" s="823"/>
      <c r="AH58" s="823"/>
      <c r="AI58" s="823"/>
      <c r="AJ58" s="824"/>
      <c r="AK58" s="885"/>
      <c r="AL58" s="882"/>
      <c r="AM58" s="882"/>
      <c r="AN58" s="882"/>
      <c r="AO58" s="882"/>
      <c r="AP58" s="882"/>
      <c r="AQ58" s="882"/>
      <c r="AR58" s="882"/>
      <c r="AS58" s="882"/>
      <c r="AT58" s="882"/>
      <c r="AU58" s="882"/>
      <c r="AV58" s="882"/>
      <c r="AW58" s="882"/>
      <c r="AX58" s="882"/>
      <c r="AY58" s="882"/>
      <c r="AZ58" s="884"/>
      <c r="BA58" s="884"/>
      <c r="BB58" s="884"/>
      <c r="BC58" s="884"/>
      <c r="BD58" s="884"/>
      <c r="BE58" s="877"/>
      <c r="BF58" s="877"/>
      <c r="BG58" s="877"/>
      <c r="BH58" s="877"/>
      <c r="BI58" s="878"/>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81"/>
      <c r="R59" s="882"/>
      <c r="S59" s="882"/>
      <c r="T59" s="882"/>
      <c r="U59" s="882"/>
      <c r="V59" s="882"/>
      <c r="W59" s="882"/>
      <c r="X59" s="882"/>
      <c r="Y59" s="882"/>
      <c r="Z59" s="882"/>
      <c r="AA59" s="882"/>
      <c r="AB59" s="882"/>
      <c r="AC59" s="882"/>
      <c r="AD59" s="882"/>
      <c r="AE59" s="883"/>
      <c r="AF59" s="822"/>
      <c r="AG59" s="823"/>
      <c r="AH59" s="823"/>
      <c r="AI59" s="823"/>
      <c r="AJ59" s="824"/>
      <c r="AK59" s="885"/>
      <c r="AL59" s="882"/>
      <c r="AM59" s="882"/>
      <c r="AN59" s="882"/>
      <c r="AO59" s="882"/>
      <c r="AP59" s="882"/>
      <c r="AQ59" s="882"/>
      <c r="AR59" s="882"/>
      <c r="AS59" s="882"/>
      <c r="AT59" s="882"/>
      <c r="AU59" s="882"/>
      <c r="AV59" s="882"/>
      <c r="AW59" s="882"/>
      <c r="AX59" s="882"/>
      <c r="AY59" s="882"/>
      <c r="AZ59" s="884"/>
      <c r="BA59" s="884"/>
      <c r="BB59" s="884"/>
      <c r="BC59" s="884"/>
      <c r="BD59" s="884"/>
      <c r="BE59" s="877"/>
      <c r="BF59" s="877"/>
      <c r="BG59" s="877"/>
      <c r="BH59" s="877"/>
      <c r="BI59" s="878"/>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81"/>
      <c r="R60" s="882"/>
      <c r="S60" s="882"/>
      <c r="T60" s="882"/>
      <c r="U60" s="882"/>
      <c r="V60" s="882"/>
      <c r="W60" s="882"/>
      <c r="X60" s="882"/>
      <c r="Y60" s="882"/>
      <c r="Z60" s="882"/>
      <c r="AA60" s="882"/>
      <c r="AB60" s="882"/>
      <c r="AC60" s="882"/>
      <c r="AD60" s="882"/>
      <c r="AE60" s="883"/>
      <c r="AF60" s="822"/>
      <c r="AG60" s="823"/>
      <c r="AH60" s="823"/>
      <c r="AI60" s="823"/>
      <c r="AJ60" s="824"/>
      <c r="AK60" s="885"/>
      <c r="AL60" s="882"/>
      <c r="AM60" s="882"/>
      <c r="AN60" s="882"/>
      <c r="AO60" s="882"/>
      <c r="AP60" s="882"/>
      <c r="AQ60" s="882"/>
      <c r="AR60" s="882"/>
      <c r="AS60" s="882"/>
      <c r="AT60" s="882"/>
      <c r="AU60" s="882"/>
      <c r="AV60" s="882"/>
      <c r="AW60" s="882"/>
      <c r="AX60" s="882"/>
      <c r="AY60" s="882"/>
      <c r="AZ60" s="884"/>
      <c r="BA60" s="884"/>
      <c r="BB60" s="884"/>
      <c r="BC60" s="884"/>
      <c r="BD60" s="884"/>
      <c r="BE60" s="877"/>
      <c r="BF60" s="877"/>
      <c r="BG60" s="877"/>
      <c r="BH60" s="877"/>
      <c r="BI60" s="878"/>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81"/>
      <c r="R61" s="882"/>
      <c r="S61" s="882"/>
      <c r="T61" s="882"/>
      <c r="U61" s="882"/>
      <c r="V61" s="882"/>
      <c r="W61" s="882"/>
      <c r="X61" s="882"/>
      <c r="Y61" s="882"/>
      <c r="Z61" s="882"/>
      <c r="AA61" s="882"/>
      <c r="AB61" s="882"/>
      <c r="AC61" s="882"/>
      <c r="AD61" s="882"/>
      <c r="AE61" s="883"/>
      <c r="AF61" s="822"/>
      <c r="AG61" s="823"/>
      <c r="AH61" s="823"/>
      <c r="AI61" s="823"/>
      <c r="AJ61" s="824"/>
      <c r="AK61" s="885"/>
      <c r="AL61" s="882"/>
      <c r="AM61" s="882"/>
      <c r="AN61" s="882"/>
      <c r="AO61" s="882"/>
      <c r="AP61" s="882"/>
      <c r="AQ61" s="882"/>
      <c r="AR61" s="882"/>
      <c r="AS61" s="882"/>
      <c r="AT61" s="882"/>
      <c r="AU61" s="882"/>
      <c r="AV61" s="882"/>
      <c r="AW61" s="882"/>
      <c r="AX61" s="882"/>
      <c r="AY61" s="882"/>
      <c r="AZ61" s="884"/>
      <c r="BA61" s="884"/>
      <c r="BB61" s="884"/>
      <c r="BC61" s="884"/>
      <c r="BD61" s="884"/>
      <c r="BE61" s="877"/>
      <c r="BF61" s="877"/>
      <c r="BG61" s="877"/>
      <c r="BH61" s="877"/>
      <c r="BI61" s="878"/>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81"/>
      <c r="R62" s="882"/>
      <c r="S62" s="882"/>
      <c r="T62" s="882"/>
      <c r="U62" s="882"/>
      <c r="V62" s="882"/>
      <c r="W62" s="882"/>
      <c r="X62" s="882"/>
      <c r="Y62" s="882"/>
      <c r="Z62" s="882"/>
      <c r="AA62" s="882"/>
      <c r="AB62" s="882"/>
      <c r="AC62" s="882"/>
      <c r="AD62" s="882"/>
      <c r="AE62" s="883"/>
      <c r="AF62" s="822"/>
      <c r="AG62" s="823"/>
      <c r="AH62" s="823"/>
      <c r="AI62" s="823"/>
      <c r="AJ62" s="824"/>
      <c r="AK62" s="885"/>
      <c r="AL62" s="882"/>
      <c r="AM62" s="882"/>
      <c r="AN62" s="882"/>
      <c r="AO62" s="882"/>
      <c r="AP62" s="882"/>
      <c r="AQ62" s="882"/>
      <c r="AR62" s="882"/>
      <c r="AS62" s="882"/>
      <c r="AT62" s="882"/>
      <c r="AU62" s="882"/>
      <c r="AV62" s="882"/>
      <c r="AW62" s="882"/>
      <c r="AX62" s="882"/>
      <c r="AY62" s="882"/>
      <c r="AZ62" s="884"/>
      <c r="BA62" s="884"/>
      <c r="BB62" s="884"/>
      <c r="BC62" s="884"/>
      <c r="BD62" s="884"/>
      <c r="BE62" s="877"/>
      <c r="BF62" s="877"/>
      <c r="BG62" s="877"/>
      <c r="BH62" s="877"/>
      <c r="BI62" s="878"/>
      <c r="BJ62" s="893" t="s">
        <v>393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394</v>
      </c>
      <c r="C63" s="826"/>
      <c r="D63" s="826"/>
      <c r="E63" s="826"/>
      <c r="F63" s="826"/>
      <c r="G63" s="826"/>
      <c r="H63" s="826"/>
      <c r="I63" s="826"/>
      <c r="J63" s="826"/>
      <c r="K63" s="826"/>
      <c r="L63" s="826"/>
      <c r="M63" s="826"/>
      <c r="N63" s="826"/>
      <c r="O63" s="826"/>
      <c r="P63" s="827"/>
      <c r="Q63" s="886"/>
      <c r="R63" s="887"/>
      <c r="S63" s="887"/>
      <c r="T63" s="887"/>
      <c r="U63" s="887"/>
      <c r="V63" s="887"/>
      <c r="W63" s="887"/>
      <c r="X63" s="887"/>
      <c r="Y63" s="887"/>
      <c r="Z63" s="887"/>
      <c r="AA63" s="887"/>
      <c r="AB63" s="887"/>
      <c r="AC63" s="887"/>
      <c r="AD63" s="887"/>
      <c r="AE63" s="888"/>
      <c r="AF63" s="889">
        <v>853</v>
      </c>
      <c r="AG63" s="890"/>
      <c r="AH63" s="890"/>
      <c r="AI63" s="890"/>
      <c r="AJ63" s="891"/>
      <c r="AK63" s="892"/>
      <c r="AL63" s="887"/>
      <c r="AM63" s="887"/>
      <c r="AN63" s="887"/>
      <c r="AO63" s="887"/>
      <c r="AP63" s="890">
        <f>SUM(AP28:AT31)</f>
        <v>13930</v>
      </c>
      <c r="AQ63" s="890"/>
      <c r="AR63" s="890"/>
      <c r="AS63" s="890"/>
      <c r="AT63" s="890"/>
      <c r="AU63" s="890">
        <f>SUM(AU28:AY31)</f>
        <v>7230</v>
      </c>
      <c r="AV63" s="890"/>
      <c r="AW63" s="890"/>
      <c r="AX63" s="890"/>
      <c r="AY63" s="890"/>
      <c r="AZ63" s="894"/>
      <c r="BA63" s="894"/>
      <c r="BB63" s="894"/>
      <c r="BC63" s="894"/>
      <c r="BD63" s="894"/>
      <c r="BE63" s="895"/>
      <c r="BF63" s="895"/>
      <c r="BG63" s="895"/>
      <c r="BH63" s="895"/>
      <c r="BI63" s="896"/>
      <c r="BJ63" s="897" t="s">
        <v>121</v>
      </c>
      <c r="BK63" s="898"/>
      <c r="BL63" s="898"/>
      <c r="BM63" s="898"/>
      <c r="BN63" s="89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396</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900" t="s">
        <v>383</v>
      </c>
      <c r="AG66" s="851"/>
      <c r="AH66" s="851"/>
      <c r="AI66" s="851"/>
      <c r="AJ66" s="901"/>
      <c r="AK66" s="769" t="s">
        <v>384</v>
      </c>
      <c r="AL66" s="764"/>
      <c r="AM66" s="764"/>
      <c r="AN66" s="764"/>
      <c r="AO66" s="765"/>
      <c r="AP66" s="769" t="s">
        <v>385</v>
      </c>
      <c r="AQ66" s="770"/>
      <c r="AR66" s="770"/>
      <c r="AS66" s="770"/>
      <c r="AT66" s="771"/>
      <c r="AU66" s="769" t="s">
        <v>397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905"/>
      <c r="BT66" s="906"/>
      <c r="BU66" s="906"/>
      <c r="BV66" s="906"/>
      <c r="BW66" s="906"/>
      <c r="BX66" s="906"/>
      <c r="BY66" s="906"/>
      <c r="BZ66" s="906"/>
      <c r="CA66" s="906"/>
      <c r="CB66" s="906"/>
      <c r="CC66" s="906"/>
      <c r="CD66" s="906"/>
      <c r="CE66" s="906"/>
      <c r="CF66" s="906"/>
      <c r="CG66" s="911"/>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902"/>
      <c r="AG67" s="854"/>
      <c r="AH67" s="854"/>
      <c r="AI67" s="854"/>
      <c r="AJ67" s="903"/>
      <c r="AK67" s="90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05"/>
      <c r="BT67" s="906"/>
      <c r="BU67" s="906"/>
      <c r="BV67" s="906"/>
      <c r="BW67" s="906"/>
      <c r="BX67" s="906"/>
      <c r="BY67" s="906"/>
      <c r="BZ67" s="906"/>
      <c r="CA67" s="906"/>
      <c r="CB67" s="906"/>
      <c r="CC67" s="906"/>
      <c r="CD67" s="906"/>
      <c r="CE67" s="906"/>
      <c r="CF67" s="906"/>
      <c r="CG67" s="911"/>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30"/>
    </row>
    <row r="68" spans="1:131" ht="26.25" customHeight="1" thickTop="1" x14ac:dyDescent="0.15">
      <c r="A68" s="236">
        <v>1</v>
      </c>
      <c r="B68" s="915" t="s">
        <v>542</v>
      </c>
      <c r="C68" s="916"/>
      <c r="D68" s="916"/>
      <c r="E68" s="916"/>
      <c r="F68" s="916"/>
      <c r="G68" s="916"/>
      <c r="H68" s="916"/>
      <c r="I68" s="916"/>
      <c r="J68" s="916"/>
      <c r="K68" s="916"/>
      <c r="L68" s="916"/>
      <c r="M68" s="916"/>
      <c r="N68" s="916"/>
      <c r="O68" s="916"/>
      <c r="P68" s="917"/>
      <c r="Q68" s="918">
        <v>2336</v>
      </c>
      <c r="R68" s="912"/>
      <c r="S68" s="912"/>
      <c r="T68" s="912"/>
      <c r="U68" s="912"/>
      <c r="V68" s="912">
        <v>2188</v>
      </c>
      <c r="W68" s="912"/>
      <c r="X68" s="912"/>
      <c r="Y68" s="912"/>
      <c r="Z68" s="912"/>
      <c r="AA68" s="912">
        <v>148</v>
      </c>
      <c r="AB68" s="912"/>
      <c r="AC68" s="912"/>
      <c r="AD68" s="912"/>
      <c r="AE68" s="912"/>
      <c r="AF68" s="865">
        <v>62</v>
      </c>
      <c r="AG68" s="866"/>
      <c r="AH68" s="866"/>
      <c r="AI68" s="866"/>
      <c r="AJ68" s="867"/>
      <c r="AK68" s="865">
        <v>3</v>
      </c>
      <c r="AL68" s="866"/>
      <c r="AM68" s="866"/>
      <c r="AN68" s="866"/>
      <c r="AO68" s="867"/>
      <c r="AP68" s="865">
        <v>565</v>
      </c>
      <c r="AQ68" s="866"/>
      <c r="AR68" s="866"/>
      <c r="AS68" s="866"/>
      <c r="AT68" s="867"/>
      <c r="AU68" s="912">
        <v>256</v>
      </c>
      <c r="AV68" s="912"/>
      <c r="AW68" s="912"/>
      <c r="AX68" s="912"/>
      <c r="AY68" s="912"/>
      <c r="AZ68" s="913"/>
      <c r="BA68" s="913"/>
      <c r="BB68" s="913"/>
      <c r="BC68" s="913"/>
      <c r="BD68" s="914"/>
      <c r="BE68" s="241"/>
      <c r="BF68" s="241"/>
      <c r="BG68" s="241"/>
      <c r="BH68" s="241"/>
      <c r="BI68" s="241"/>
      <c r="BJ68" s="241"/>
      <c r="BK68" s="241"/>
      <c r="BL68" s="241"/>
      <c r="BM68" s="241"/>
      <c r="BN68" s="241"/>
      <c r="BO68" s="241"/>
      <c r="BP68" s="241"/>
      <c r="BQ68" s="238">
        <v>62</v>
      </c>
      <c r="BR68" s="243"/>
      <c r="BS68" s="905"/>
      <c r="BT68" s="906"/>
      <c r="BU68" s="906"/>
      <c r="BV68" s="906"/>
      <c r="BW68" s="906"/>
      <c r="BX68" s="906"/>
      <c r="BY68" s="906"/>
      <c r="BZ68" s="906"/>
      <c r="CA68" s="906"/>
      <c r="CB68" s="906"/>
      <c r="CC68" s="906"/>
      <c r="CD68" s="906"/>
      <c r="CE68" s="906"/>
      <c r="CF68" s="906"/>
      <c r="CG68" s="911"/>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30"/>
    </row>
    <row r="69" spans="1:131" ht="26.25" customHeight="1" x14ac:dyDescent="0.15">
      <c r="A69" s="238">
        <v>2</v>
      </c>
      <c r="B69" s="919" t="s">
        <v>543</v>
      </c>
      <c r="C69" s="920"/>
      <c r="D69" s="920"/>
      <c r="E69" s="920"/>
      <c r="F69" s="920"/>
      <c r="G69" s="920"/>
      <c r="H69" s="920"/>
      <c r="I69" s="920"/>
      <c r="J69" s="920"/>
      <c r="K69" s="920"/>
      <c r="L69" s="920"/>
      <c r="M69" s="920"/>
      <c r="N69" s="920"/>
      <c r="O69" s="920"/>
      <c r="P69" s="921"/>
      <c r="Q69" s="922">
        <v>289</v>
      </c>
      <c r="R69" s="879"/>
      <c r="S69" s="879"/>
      <c r="T69" s="879"/>
      <c r="U69" s="879"/>
      <c r="V69" s="879">
        <v>266</v>
      </c>
      <c r="W69" s="879"/>
      <c r="X69" s="879"/>
      <c r="Y69" s="879"/>
      <c r="Z69" s="879"/>
      <c r="AA69" s="879">
        <v>23</v>
      </c>
      <c r="AB69" s="879"/>
      <c r="AC69" s="879"/>
      <c r="AD69" s="879"/>
      <c r="AE69" s="879"/>
      <c r="AF69" s="871">
        <v>23</v>
      </c>
      <c r="AG69" s="872"/>
      <c r="AH69" s="872"/>
      <c r="AI69" s="872"/>
      <c r="AJ69" s="873"/>
      <c r="AK69" s="871" t="s">
        <v>565</v>
      </c>
      <c r="AL69" s="872"/>
      <c r="AM69" s="872"/>
      <c r="AN69" s="872"/>
      <c r="AO69" s="873"/>
      <c r="AP69" s="871">
        <v>64</v>
      </c>
      <c r="AQ69" s="872"/>
      <c r="AR69" s="872"/>
      <c r="AS69" s="872"/>
      <c r="AT69" s="873"/>
      <c r="AU69" s="879">
        <v>25</v>
      </c>
      <c r="AV69" s="879"/>
      <c r="AW69" s="879"/>
      <c r="AX69" s="879"/>
      <c r="AY69" s="879"/>
      <c r="AZ69" s="877"/>
      <c r="BA69" s="877"/>
      <c r="BB69" s="877"/>
      <c r="BC69" s="877"/>
      <c r="BD69" s="878"/>
      <c r="BE69" s="241"/>
      <c r="BF69" s="241"/>
      <c r="BG69" s="241"/>
      <c r="BH69" s="241"/>
      <c r="BI69" s="241"/>
      <c r="BJ69" s="241"/>
      <c r="BK69" s="241"/>
      <c r="BL69" s="241"/>
      <c r="BM69" s="241"/>
      <c r="BN69" s="241"/>
      <c r="BO69" s="241"/>
      <c r="BP69" s="241"/>
      <c r="BQ69" s="238">
        <v>63</v>
      </c>
      <c r="BR69" s="243"/>
      <c r="BS69" s="905"/>
      <c r="BT69" s="906"/>
      <c r="BU69" s="906"/>
      <c r="BV69" s="906"/>
      <c r="BW69" s="906"/>
      <c r="BX69" s="906"/>
      <c r="BY69" s="906"/>
      <c r="BZ69" s="906"/>
      <c r="CA69" s="906"/>
      <c r="CB69" s="906"/>
      <c r="CC69" s="906"/>
      <c r="CD69" s="906"/>
      <c r="CE69" s="906"/>
      <c r="CF69" s="906"/>
      <c r="CG69" s="911"/>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30"/>
    </row>
    <row r="70" spans="1:131" ht="26.25" customHeight="1" x14ac:dyDescent="0.15">
      <c r="A70" s="238">
        <v>3</v>
      </c>
      <c r="B70" s="919" t="s">
        <v>544</v>
      </c>
      <c r="C70" s="920"/>
      <c r="D70" s="920"/>
      <c r="E70" s="920"/>
      <c r="F70" s="920"/>
      <c r="G70" s="920"/>
      <c r="H70" s="920"/>
      <c r="I70" s="920"/>
      <c r="J70" s="920"/>
      <c r="K70" s="920"/>
      <c r="L70" s="920"/>
      <c r="M70" s="920"/>
      <c r="N70" s="920"/>
      <c r="O70" s="920"/>
      <c r="P70" s="921"/>
      <c r="Q70" s="922">
        <v>3388</v>
      </c>
      <c r="R70" s="879"/>
      <c r="S70" s="879"/>
      <c r="T70" s="879"/>
      <c r="U70" s="879"/>
      <c r="V70" s="879">
        <v>2982</v>
      </c>
      <c r="W70" s="879"/>
      <c r="X70" s="879"/>
      <c r="Y70" s="879"/>
      <c r="Z70" s="879"/>
      <c r="AA70" s="879">
        <v>406</v>
      </c>
      <c r="AB70" s="879"/>
      <c r="AC70" s="879"/>
      <c r="AD70" s="879"/>
      <c r="AE70" s="879"/>
      <c r="AF70" s="871">
        <v>5397</v>
      </c>
      <c r="AG70" s="872"/>
      <c r="AH70" s="872"/>
      <c r="AI70" s="872"/>
      <c r="AJ70" s="873"/>
      <c r="AK70" s="871" t="s">
        <v>565</v>
      </c>
      <c r="AL70" s="872"/>
      <c r="AM70" s="872"/>
      <c r="AN70" s="872"/>
      <c r="AO70" s="873"/>
      <c r="AP70" s="871">
        <v>2652</v>
      </c>
      <c r="AQ70" s="872"/>
      <c r="AR70" s="872"/>
      <c r="AS70" s="872"/>
      <c r="AT70" s="873"/>
      <c r="AU70" s="879" t="s">
        <v>541</v>
      </c>
      <c r="AV70" s="879"/>
      <c r="AW70" s="879"/>
      <c r="AX70" s="879"/>
      <c r="AY70" s="879"/>
      <c r="AZ70" s="877" t="s">
        <v>566</v>
      </c>
      <c r="BA70" s="877"/>
      <c r="BB70" s="877"/>
      <c r="BC70" s="877"/>
      <c r="BD70" s="878"/>
      <c r="BE70" s="241"/>
      <c r="BF70" s="241"/>
      <c r="BG70" s="241"/>
      <c r="BH70" s="241"/>
      <c r="BI70" s="241"/>
      <c r="BJ70" s="241"/>
      <c r="BK70" s="241"/>
      <c r="BL70" s="241"/>
      <c r="BM70" s="241"/>
      <c r="BN70" s="241"/>
      <c r="BO70" s="241"/>
      <c r="BP70" s="241"/>
      <c r="BQ70" s="238">
        <v>64</v>
      </c>
      <c r="BR70" s="243"/>
      <c r="BS70" s="905"/>
      <c r="BT70" s="906"/>
      <c r="BU70" s="906"/>
      <c r="BV70" s="906"/>
      <c r="BW70" s="906"/>
      <c r="BX70" s="906"/>
      <c r="BY70" s="906"/>
      <c r="BZ70" s="906"/>
      <c r="CA70" s="906"/>
      <c r="CB70" s="906"/>
      <c r="CC70" s="906"/>
      <c r="CD70" s="906"/>
      <c r="CE70" s="906"/>
      <c r="CF70" s="906"/>
      <c r="CG70" s="911"/>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30"/>
    </row>
    <row r="71" spans="1:131" ht="26.25" customHeight="1" x14ac:dyDescent="0.15">
      <c r="A71" s="238">
        <v>4</v>
      </c>
      <c r="B71" s="919" t="s">
        <v>545</v>
      </c>
      <c r="C71" s="920"/>
      <c r="D71" s="920"/>
      <c r="E71" s="920"/>
      <c r="F71" s="920"/>
      <c r="G71" s="920"/>
      <c r="H71" s="920"/>
      <c r="I71" s="920"/>
      <c r="J71" s="920"/>
      <c r="K71" s="920"/>
      <c r="L71" s="920"/>
      <c r="M71" s="920"/>
      <c r="N71" s="920"/>
      <c r="O71" s="920"/>
      <c r="P71" s="921"/>
      <c r="Q71" s="922">
        <v>19</v>
      </c>
      <c r="R71" s="879"/>
      <c r="S71" s="879"/>
      <c r="T71" s="879"/>
      <c r="U71" s="879"/>
      <c r="V71" s="879">
        <v>19</v>
      </c>
      <c r="W71" s="879"/>
      <c r="X71" s="879"/>
      <c r="Y71" s="879"/>
      <c r="Z71" s="879"/>
      <c r="AA71" s="879">
        <v>0</v>
      </c>
      <c r="AB71" s="879"/>
      <c r="AC71" s="879"/>
      <c r="AD71" s="879"/>
      <c r="AE71" s="879"/>
      <c r="AF71" s="871">
        <v>5</v>
      </c>
      <c r="AG71" s="872"/>
      <c r="AH71" s="872"/>
      <c r="AI71" s="872"/>
      <c r="AJ71" s="873"/>
      <c r="AK71" s="871" t="s">
        <v>565</v>
      </c>
      <c r="AL71" s="872"/>
      <c r="AM71" s="872"/>
      <c r="AN71" s="872"/>
      <c r="AO71" s="873"/>
      <c r="AP71" s="871">
        <v>150</v>
      </c>
      <c r="AQ71" s="872"/>
      <c r="AR71" s="872"/>
      <c r="AS71" s="872"/>
      <c r="AT71" s="873"/>
      <c r="AU71" s="879">
        <v>3</v>
      </c>
      <c r="AV71" s="879"/>
      <c r="AW71" s="879"/>
      <c r="AX71" s="879"/>
      <c r="AY71" s="879"/>
      <c r="AZ71" s="877" t="s">
        <v>566</v>
      </c>
      <c r="BA71" s="877"/>
      <c r="BB71" s="877"/>
      <c r="BC71" s="877"/>
      <c r="BD71" s="878"/>
      <c r="BE71" s="241"/>
      <c r="BF71" s="241"/>
      <c r="BG71" s="241"/>
      <c r="BH71" s="241"/>
      <c r="BI71" s="241"/>
      <c r="BJ71" s="241"/>
      <c r="BK71" s="241"/>
      <c r="BL71" s="241"/>
      <c r="BM71" s="241"/>
      <c r="BN71" s="241"/>
      <c r="BO71" s="241"/>
      <c r="BP71" s="241"/>
      <c r="BQ71" s="238">
        <v>65</v>
      </c>
      <c r="BR71" s="243"/>
      <c r="BS71" s="905"/>
      <c r="BT71" s="906"/>
      <c r="BU71" s="906"/>
      <c r="BV71" s="906"/>
      <c r="BW71" s="906"/>
      <c r="BX71" s="906"/>
      <c r="BY71" s="906"/>
      <c r="BZ71" s="906"/>
      <c r="CA71" s="906"/>
      <c r="CB71" s="906"/>
      <c r="CC71" s="906"/>
      <c r="CD71" s="906"/>
      <c r="CE71" s="906"/>
      <c r="CF71" s="906"/>
      <c r="CG71" s="911"/>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30"/>
    </row>
    <row r="72" spans="1:131" ht="26.25" customHeight="1" x14ac:dyDescent="0.15">
      <c r="A72" s="238">
        <v>5</v>
      </c>
      <c r="B72" s="919" t="s">
        <v>546</v>
      </c>
      <c r="C72" s="920"/>
      <c r="D72" s="920"/>
      <c r="E72" s="920"/>
      <c r="F72" s="920"/>
      <c r="G72" s="920"/>
      <c r="H72" s="920"/>
      <c r="I72" s="920"/>
      <c r="J72" s="920"/>
      <c r="K72" s="920"/>
      <c r="L72" s="920"/>
      <c r="M72" s="920"/>
      <c r="N72" s="920"/>
      <c r="O72" s="920"/>
      <c r="P72" s="921"/>
      <c r="Q72" s="922">
        <v>831</v>
      </c>
      <c r="R72" s="879"/>
      <c r="S72" s="879"/>
      <c r="T72" s="879"/>
      <c r="U72" s="879"/>
      <c r="V72" s="879">
        <v>825</v>
      </c>
      <c r="W72" s="879"/>
      <c r="X72" s="879"/>
      <c r="Y72" s="879"/>
      <c r="Z72" s="879"/>
      <c r="AA72" s="879">
        <v>6</v>
      </c>
      <c r="AB72" s="879"/>
      <c r="AC72" s="879"/>
      <c r="AD72" s="879"/>
      <c r="AE72" s="879"/>
      <c r="AF72" s="871">
        <v>6</v>
      </c>
      <c r="AG72" s="872"/>
      <c r="AH72" s="872"/>
      <c r="AI72" s="872"/>
      <c r="AJ72" s="873"/>
      <c r="AK72" s="871">
        <v>10</v>
      </c>
      <c r="AL72" s="872"/>
      <c r="AM72" s="872"/>
      <c r="AN72" s="872"/>
      <c r="AO72" s="873"/>
      <c r="AP72" s="871">
        <v>320</v>
      </c>
      <c r="AQ72" s="872"/>
      <c r="AR72" s="872"/>
      <c r="AS72" s="872"/>
      <c r="AT72" s="873"/>
      <c r="AU72" s="879">
        <v>105</v>
      </c>
      <c r="AV72" s="879"/>
      <c r="AW72" s="879"/>
      <c r="AX72" s="879"/>
      <c r="AY72" s="879"/>
      <c r="AZ72" s="877"/>
      <c r="BA72" s="877"/>
      <c r="BB72" s="877"/>
      <c r="BC72" s="877"/>
      <c r="BD72" s="878"/>
      <c r="BE72" s="241"/>
      <c r="BF72" s="241"/>
      <c r="BG72" s="241"/>
      <c r="BH72" s="241"/>
      <c r="BI72" s="241"/>
      <c r="BJ72" s="241"/>
      <c r="BK72" s="241"/>
      <c r="BL72" s="241"/>
      <c r="BM72" s="241"/>
      <c r="BN72" s="241"/>
      <c r="BO72" s="241"/>
      <c r="BP72" s="241"/>
      <c r="BQ72" s="238">
        <v>66</v>
      </c>
      <c r="BR72" s="243"/>
      <c r="BS72" s="905"/>
      <c r="BT72" s="906"/>
      <c r="BU72" s="906"/>
      <c r="BV72" s="906"/>
      <c r="BW72" s="906"/>
      <c r="BX72" s="906"/>
      <c r="BY72" s="906"/>
      <c r="BZ72" s="906"/>
      <c r="CA72" s="906"/>
      <c r="CB72" s="906"/>
      <c r="CC72" s="906"/>
      <c r="CD72" s="906"/>
      <c r="CE72" s="906"/>
      <c r="CF72" s="906"/>
      <c r="CG72" s="911"/>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30"/>
    </row>
    <row r="73" spans="1:131" ht="26.25" customHeight="1" x14ac:dyDescent="0.15">
      <c r="A73" s="238">
        <v>6</v>
      </c>
      <c r="B73" s="919" t="s">
        <v>547</v>
      </c>
      <c r="C73" s="920"/>
      <c r="D73" s="920"/>
      <c r="E73" s="920"/>
      <c r="F73" s="920"/>
      <c r="G73" s="920"/>
      <c r="H73" s="920"/>
      <c r="I73" s="920"/>
      <c r="J73" s="920"/>
      <c r="K73" s="920"/>
      <c r="L73" s="920"/>
      <c r="M73" s="920"/>
      <c r="N73" s="920"/>
      <c r="O73" s="920"/>
      <c r="P73" s="921"/>
      <c r="Q73" s="922">
        <v>420</v>
      </c>
      <c r="R73" s="879"/>
      <c r="S73" s="879"/>
      <c r="T73" s="879"/>
      <c r="U73" s="879"/>
      <c r="V73" s="879">
        <v>342</v>
      </c>
      <c r="W73" s="879"/>
      <c r="X73" s="879"/>
      <c r="Y73" s="879"/>
      <c r="Z73" s="879"/>
      <c r="AA73" s="879">
        <v>79</v>
      </c>
      <c r="AB73" s="879"/>
      <c r="AC73" s="879"/>
      <c r="AD73" s="879"/>
      <c r="AE73" s="879"/>
      <c r="AF73" s="871">
        <v>79</v>
      </c>
      <c r="AG73" s="872"/>
      <c r="AH73" s="872"/>
      <c r="AI73" s="872"/>
      <c r="AJ73" s="873"/>
      <c r="AK73" s="871">
        <v>11</v>
      </c>
      <c r="AL73" s="872"/>
      <c r="AM73" s="872"/>
      <c r="AN73" s="872"/>
      <c r="AO73" s="873"/>
      <c r="AP73" s="871" t="s">
        <v>541</v>
      </c>
      <c r="AQ73" s="872"/>
      <c r="AR73" s="872"/>
      <c r="AS73" s="872"/>
      <c r="AT73" s="873"/>
      <c r="AU73" s="879" t="s">
        <v>541</v>
      </c>
      <c r="AV73" s="879"/>
      <c r="AW73" s="879"/>
      <c r="AX73" s="879"/>
      <c r="AY73" s="879"/>
      <c r="AZ73" s="877"/>
      <c r="BA73" s="877"/>
      <c r="BB73" s="877"/>
      <c r="BC73" s="877"/>
      <c r="BD73" s="878"/>
      <c r="BE73" s="241"/>
      <c r="BF73" s="241"/>
      <c r="BG73" s="241"/>
      <c r="BH73" s="241"/>
      <c r="BI73" s="241"/>
      <c r="BJ73" s="241"/>
      <c r="BK73" s="241"/>
      <c r="BL73" s="241"/>
      <c r="BM73" s="241"/>
      <c r="BN73" s="241"/>
      <c r="BO73" s="241"/>
      <c r="BP73" s="241"/>
      <c r="BQ73" s="238">
        <v>67</v>
      </c>
      <c r="BR73" s="243"/>
      <c r="BS73" s="905"/>
      <c r="BT73" s="906"/>
      <c r="BU73" s="906"/>
      <c r="BV73" s="906"/>
      <c r="BW73" s="906"/>
      <c r="BX73" s="906"/>
      <c r="BY73" s="906"/>
      <c r="BZ73" s="906"/>
      <c r="CA73" s="906"/>
      <c r="CB73" s="906"/>
      <c r="CC73" s="906"/>
      <c r="CD73" s="906"/>
      <c r="CE73" s="906"/>
      <c r="CF73" s="906"/>
      <c r="CG73" s="911"/>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30"/>
    </row>
    <row r="74" spans="1:131" ht="26.25" customHeight="1" x14ac:dyDescent="0.15">
      <c r="A74" s="238">
        <v>7</v>
      </c>
      <c r="B74" s="919" t="s">
        <v>548</v>
      </c>
      <c r="C74" s="920"/>
      <c r="D74" s="920"/>
      <c r="E74" s="920"/>
      <c r="F74" s="920"/>
      <c r="G74" s="920"/>
      <c r="H74" s="920"/>
      <c r="I74" s="920"/>
      <c r="J74" s="920"/>
      <c r="K74" s="920"/>
      <c r="L74" s="920"/>
      <c r="M74" s="920"/>
      <c r="N74" s="920"/>
      <c r="O74" s="920"/>
      <c r="P74" s="921"/>
      <c r="Q74" s="922">
        <v>3372</v>
      </c>
      <c r="R74" s="879"/>
      <c r="S74" s="879"/>
      <c r="T74" s="879"/>
      <c r="U74" s="879"/>
      <c r="V74" s="879">
        <v>3313</v>
      </c>
      <c r="W74" s="879"/>
      <c r="X74" s="879"/>
      <c r="Y74" s="879"/>
      <c r="Z74" s="879"/>
      <c r="AA74" s="879">
        <v>59</v>
      </c>
      <c r="AB74" s="879"/>
      <c r="AC74" s="879"/>
      <c r="AD74" s="879"/>
      <c r="AE74" s="879"/>
      <c r="AF74" s="871">
        <v>59</v>
      </c>
      <c r="AG74" s="872"/>
      <c r="AH74" s="872"/>
      <c r="AI74" s="872"/>
      <c r="AJ74" s="873"/>
      <c r="AK74" s="871" t="s">
        <v>567</v>
      </c>
      <c r="AL74" s="872"/>
      <c r="AM74" s="872"/>
      <c r="AN74" s="872"/>
      <c r="AO74" s="873"/>
      <c r="AP74" s="871">
        <v>590</v>
      </c>
      <c r="AQ74" s="872"/>
      <c r="AR74" s="872"/>
      <c r="AS74" s="872"/>
      <c r="AT74" s="873"/>
      <c r="AU74" s="879">
        <v>12</v>
      </c>
      <c r="AV74" s="879"/>
      <c r="AW74" s="879"/>
      <c r="AX74" s="879"/>
      <c r="AY74" s="879"/>
      <c r="AZ74" s="877"/>
      <c r="BA74" s="877"/>
      <c r="BB74" s="877"/>
      <c r="BC74" s="877"/>
      <c r="BD74" s="878"/>
      <c r="BE74" s="241"/>
      <c r="BF74" s="241"/>
      <c r="BG74" s="241"/>
      <c r="BH74" s="241"/>
      <c r="BI74" s="241"/>
      <c r="BJ74" s="241"/>
      <c r="BK74" s="241"/>
      <c r="BL74" s="241"/>
      <c r="BM74" s="241"/>
      <c r="BN74" s="241"/>
      <c r="BO74" s="241"/>
      <c r="BP74" s="241"/>
      <c r="BQ74" s="238">
        <v>68</v>
      </c>
      <c r="BR74" s="243"/>
      <c r="BS74" s="905"/>
      <c r="BT74" s="906"/>
      <c r="BU74" s="906"/>
      <c r="BV74" s="906"/>
      <c r="BW74" s="906"/>
      <c r="BX74" s="906"/>
      <c r="BY74" s="906"/>
      <c r="BZ74" s="906"/>
      <c r="CA74" s="906"/>
      <c r="CB74" s="906"/>
      <c r="CC74" s="906"/>
      <c r="CD74" s="906"/>
      <c r="CE74" s="906"/>
      <c r="CF74" s="906"/>
      <c r="CG74" s="911"/>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30"/>
    </row>
    <row r="75" spans="1:131" ht="26.25" customHeight="1" x14ac:dyDescent="0.15">
      <c r="A75" s="238">
        <v>8</v>
      </c>
      <c r="B75" s="919" t="s">
        <v>549</v>
      </c>
      <c r="C75" s="920"/>
      <c r="D75" s="920"/>
      <c r="E75" s="920"/>
      <c r="F75" s="920"/>
      <c r="G75" s="920"/>
      <c r="H75" s="920"/>
      <c r="I75" s="920"/>
      <c r="J75" s="920"/>
      <c r="K75" s="920"/>
      <c r="L75" s="920"/>
      <c r="M75" s="920"/>
      <c r="N75" s="920"/>
      <c r="O75" s="920"/>
      <c r="P75" s="921"/>
      <c r="Q75" s="923">
        <v>11870</v>
      </c>
      <c r="R75" s="872"/>
      <c r="S75" s="872"/>
      <c r="T75" s="872"/>
      <c r="U75" s="873"/>
      <c r="V75" s="871">
        <v>11710</v>
      </c>
      <c r="W75" s="872"/>
      <c r="X75" s="872"/>
      <c r="Y75" s="872"/>
      <c r="Z75" s="873"/>
      <c r="AA75" s="871">
        <v>160</v>
      </c>
      <c r="AB75" s="872"/>
      <c r="AC75" s="872"/>
      <c r="AD75" s="872"/>
      <c r="AE75" s="873"/>
      <c r="AF75" s="871">
        <v>7439</v>
      </c>
      <c r="AG75" s="872"/>
      <c r="AH75" s="872"/>
      <c r="AI75" s="872"/>
      <c r="AJ75" s="873"/>
      <c r="AK75" s="871" t="s">
        <v>569</v>
      </c>
      <c r="AL75" s="872"/>
      <c r="AM75" s="872"/>
      <c r="AN75" s="872"/>
      <c r="AO75" s="873"/>
      <c r="AP75" s="871">
        <v>6254</v>
      </c>
      <c r="AQ75" s="872"/>
      <c r="AR75" s="872"/>
      <c r="AS75" s="872"/>
      <c r="AT75" s="873"/>
      <c r="AU75" s="871" t="s">
        <v>541</v>
      </c>
      <c r="AV75" s="872"/>
      <c r="AW75" s="872"/>
      <c r="AX75" s="872"/>
      <c r="AY75" s="873"/>
      <c r="AZ75" s="877" t="s">
        <v>566</v>
      </c>
      <c r="BA75" s="877"/>
      <c r="BB75" s="877"/>
      <c r="BC75" s="877"/>
      <c r="BD75" s="878"/>
      <c r="BE75" s="241"/>
      <c r="BF75" s="241"/>
      <c r="BG75" s="241"/>
      <c r="BH75" s="241"/>
      <c r="BI75" s="241"/>
      <c r="BJ75" s="241"/>
      <c r="BK75" s="241"/>
      <c r="BL75" s="241"/>
      <c r="BM75" s="241"/>
      <c r="BN75" s="241"/>
      <c r="BO75" s="241"/>
      <c r="BP75" s="241"/>
      <c r="BQ75" s="238">
        <v>69</v>
      </c>
      <c r="BR75" s="243"/>
      <c r="BS75" s="905"/>
      <c r="BT75" s="906"/>
      <c r="BU75" s="906"/>
      <c r="BV75" s="906"/>
      <c r="BW75" s="906"/>
      <c r="BX75" s="906"/>
      <c r="BY75" s="906"/>
      <c r="BZ75" s="906"/>
      <c r="CA75" s="906"/>
      <c r="CB75" s="906"/>
      <c r="CC75" s="906"/>
      <c r="CD75" s="906"/>
      <c r="CE75" s="906"/>
      <c r="CF75" s="906"/>
      <c r="CG75" s="911"/>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30"/>
    </row>
    <row r="76" spans="1:131" ht="26.25" customHeight="1" x14ac:dyDescent="0.15">
      <c r="A76" s="238">
        <v>9</v>
      </c>
      <c r="B76" s="919" t="s">
        <v>550</v>
      </c>
      <c r="C76" s="920"/>
      <c r="D76" s="920"/>
      <c r="E76" s="920"/>
      <c r="F76" s="920"/>
      <c r="G76" s="920"/>
      <c r="H76" s="920"/>
      <c r="I76" s="920"/>
      <c r="J76" s="920"/>
      <c r="K76" s="920"/>
      <c r="L76" s="920"/>
      <c r="M76" s="920"/>
      <c r="N76" s="920"/>
      <c r="O76" s="920"/>
      <c r="P76" s="921"/>
      <c r="Q76" s="923">
        <v>91</v>
      </c>
      <c r="R76" s="872"/>
      <c r="S76" s="872"/>
      <c r="T76" s="872"/>
      <c r="U76" s="873"/>
      <c r="V76" s="871">
        <v>89</v>
      </c>
      <c r="W76" s="872"/>
      <c r="X76" s="872"/>
      <c r="Y76" s="872"/>
      <c r="Z76" s="873"/>
      <c r="AA76" s="871">
        <v>2</v>
      </c>
      <c r="AB76" s="872"/>
      <c r="AC76" s="872"/>
      <c r="AD76" s="872"/>
      <c r="AE76" s="873"/>
      <c r="AF76" s="871">
        <v>2</v>
      </c>
      <c r="AG76" s="872"/>
      <c r="AH76" s="872"/>
      <c r="AI76" s="872"/>
      <c r="AJ76" s="873"/>
      <c r="AK76" s="871" t="s">
        <v>565</v>
      </c>
      <c r="AL76" s="872"/>
      <c r="AM76" s="872"/>
      <c r="AN76" s="872"/>
      <c r="AO76" s="873"/>
      <c r="AP76" s="871" t="s">
        <v>541</v>
      </c>
      <c r="AQ76" s="872"/>
      <c r="AR76" s="872"/>
      <c r="AS76" s="872"/>
      <c r="AT76" s="873"/>
      <c r="AU76" s="871" t="s">
        <v>541</v>
      </c>
      <c r="AV76" s="872"/>
      <c r="AW76" s="872"/>
      <c r="AX76" s="872"/>
      <c r="AY76" s="873"/>
      <c r="AZ76" s="877"/>
      <c r="BA76" s="877"/>
      <c r="BB76" s="877"/>
      <c r="BC76" s="877"/>
      <c r="BD76" s="878"/>
      <c r="BE76" s="241"/>
      <c r="BF76" s="241"/>
      <c r="BG76" s="241"/>
      <c r="BH76" s="241"/>
      <c r="BI76" s="241"/>
      <c r="BJ76" s="241"/>
      <c r="BK76" s="241"/>
      <c r="BL76" s="241"/>
      <c r="BM76" s="241"/>
      <c r="BN76" s="241"/>
      <c r="BO76" s="241"/>
      <c r="BP76" s="241"/>
      <c r="BQ76" s="238">
        <v>70</v>
      </c>
      <c r="BR76" s="243"/>
      <c r="BS76" s="905"/>
      <c r="BT76" s="906"/>
      <c r="BU76" s="906"/>
      <c r="BV76" s="906"/>
      <c r="BW76" s="906"/>
      <c r="BX76" s="906"/>
      <c r="BY76" s="906"/>
      <c r="BZ76" s="906"/>
      <c r="CA76" s="906"/>
      <c r="CB76" s="906"/>
      <c r="CC76" s="906"/>
      <c r="CD76" s="906"/>
      <c r="CE76" s="906"/>
      <c r="CF76" s="906"/>
      <c r="CG76" s="911"/>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30"/>
    </row>
    <row r="77" spans="1:131" ht="26.25" customHeight="1" x14ac:dyDescent="0.15">
      <c r="A77" s="238">
        <v>10</v>
      </c>
      <c r="B77" s="919" t="s">
        <v>551</v>
      </c>
      <c r="C77" s="920"/>
      <c r="D77" s="920"/>
      <c r="E77" s="920"/>
      <c r="F77" s="920"/>
      <c r="G77" s="920"/>
      <c r="H77" s="920"/>
      <c r="I77" s="920"/>
      <c r="J77" s="920"/>
      <c r="K77" s="920"/>
      <c r="L77" s="920"/>
      <c r="M77" s="920"/>
      <c r="N77" s="920"/>
      <c r="O77" s="920"/>
      <c r="P77" s="921"/>
      <c r="Q77" s="923">
        <v>7658</v>
      </c>
      <c r="R77" s="872"/>
      <c r="S77" s="872"/>
      <c r="T77" s="872"/>
      <c r="U77" s="873"/>
      <c r="V77" s="871">
        <v>7653</v>
      </c>
      <c r="W77" s="872"/>
      <c r="X77" s="872"/>
      <c r="Y77" s="872"/>
      <c r="Z77" s="873"/>
      <c r="AA77" s="871">
        <v>5</v>
      </c>
      <c r="AB77" s="872"/>
      <c r="AC77" s="872"/>
      <c r="AD77" s="872"/>
      <c r="AE77" s="873"/>
      <c r="AF77" s="871">
        <v>5</v>
      </c>
      <c r="AG77" s="872"/>
      <c r="AH77" s="872"/>
      <c r="AI77" s="872"/>
      <c r="AJ77" s="873"/>
      <c r="AK77" s="871" t="s">
        <v>565</v>
      </c>
      <c r="AL77" s="872"/>
      <c r="AM77" s="872"/>
      <c r="AN77" s="872"/>
      <c r="AO77" s="873"/>
      <c r="AP77" s="871" t="s">
        <v>541</v>
      </c>
      <c r="AQ77" s="872"/>
      <c r="AR77" s="872"/>
      <c r="AS77" s="872"/>
      <c r="AT77" s="873"/>
      <c r="AU77" s="871" t="s">
        <v>541</v>
      </c>
      <c r="AV77" s="872"/>
      <c r="AW77" s="872"/>
      <c r="AX77" s="872"/>
      <c r="AY77" s="873"/>
      <c r="AZ77" s="877"/>
      <c r="BA77" s="877"/>
      <c r="BB77" s="877"/>
      <c r="BC77" s="877"/>
      <c r="BD77" s="878"/>
      <c r="BE77" s="241"/>
      <c r="BF77" s="241"/>
      <c r="BG77" s="241"/>
      <c r="BH77" s="241"/>
      <c r="BI77" s="241"/>
      <c r="BJ77" s="241"/>
      <c r="BK77" s="241"/>
      <c r="BL77" s="241"/>
      <c r="BM77" s="241"/>
      <c r="BN77" s="241"/>
      <c r="BO77" s="241"/>
      <c r="BP77" s="241"/>
      <c r="BQ77" s="238">
        <v>71</v>
      </c>
      <c r="BR77" s="243"/>
      <c r="BS77" s="905"/>
      <c r="BT77" s="906"/>
      <c r="BU77" s="906"/>
      <c r="BV77" s="906"/>
      <c r="BW77" s="906"/>
      <c r="BX77" s="906"/>
      <c r="BY77" s="906"/>
      <c r="BZ77" s="906"/>
      <c r="CA77" s="906"/>
      <c r="CB77" s="906"/>
      <c r="CC77" s="906"/>
      <c r="CD77" s="906"/>
      <c r="CE77" s="906"/>
      <c r="CF77" s="906"/>
      <c r="CG77" s="911"/>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30"/>
    </row>
    <row r="78" spans="1:131" ht="26.25" customHeight="1" x14ac:dyDescent="0.15">
      <c r="A78" s="238">
        <v>11</v>
      </c>
      <c r="B78" s="919" t="s">
        <v>552</v>
      </c>
      <c r="C78" s="920"/>
      <c r="D78" s="920"/>
      <c r="E78" s="920"/>
      <c r="F78" s="920"/>
      <c r="G78" s="920"/>
      <c r="H78" s="920"/>
      <c r="I78" s="920"/>
      <c r="J78" s="920"/>
      <c r="K78" s="920"/>
      <c r="L78" s="920"/>
      <c r="M78" s="920"/>
      <c r="N78" s="920"/>
      <c r="O78" s="920"/>
      <c r="P78" s="921"/>
      <c r="Q78" s="922">
        <v>96</v>
      </c>
      <c r="R78" s="879"/>
      <c r="S78" s="879"/>
      <c r="T78" s="879"/>
      <c r="U78" s="879"/>
      <c r="V78" s="879">
        <v>96</v>
      </c>
      <c r="W78" s="879"/>
      <c r="X78" s="879"/>
      <c r="Y78" s="879"/>
      <c r="Z78" s="879"/>
      <c r="AA78" s="879" t="s">
        <v>565</v>
      </c>
      <c r="AB78" s="879"/>
      <c r="AC78" s="879"/>
      <c r="AD78" s="879"/>
      <c r="AE78" s="879"/>
      <c r="AF78" s="871" t="s">
        <v>541</v>
      </c>
      <c r="AG78" s="872"/>
      <c r="AH78" s="872"/>
      <c r="AI78" s="872"/>
      <c r="AJ78" s="873"/>
      <c r="AK78" s="871" t="s">
        <v>565</v>
      </c>
      <c r="AL78" s="872"/>
      <c r="AM78" s="872"/>
      <c r="AN78" s="872"/>
      <c r="AO78" s="873"/>
      <c r="AP78" s="871" t="s">
        <v>541</v>
      </c>
      <c r="AQ78" s="872"/>
      <c r="AR78" s="872"/>
      <c r="AS78" s="872"/>
      <c r="AT78" s="873"/>
      <c r="AU78" s="871" t="s">
        <v>541</v>
      </c>
      <c r="AV78" s="872"/>
      <c r="AW78" s="872"/>
      <c r="AX78" s="872"/>
      <c r="AY78" s="873"/>
      <c r="AZ78" s="877"/>
      <c r="BA78" s="877"/>
      <c r="BB78" s="877"/>
      <c r="BC78" s="877"/>
      <c r="BD78" s="878"/>
      <c r="BE78" s="241"/>
      <c r="BF78" s="241"/>
      <c r="BG78" s="241"/>
      <c r="BH78" s="241"/>
      <c r="BI78" s="241"/>
      <c r="BJ78" s="230"/>
      <c r="BK78" s="230"/>
      <c r="BL78" s="230"/>
      <c r="BM78" s="230"/>
      <c r="BN78" s="230"/>
      <c r="BO78" s="241"/>
      <c r="BP78" s="241"/>
      <c r="BQ78" s="238">
        <v>72</v>
      </c>
      <c r="BR78" s="243"/>
      <c r="BS78" s="905"/>
      <c r="BT78" s="906"/>
      <c r="BU78" s="906"/>
      <c r="BV78" s="906"/>
      <c r="BW78" s="906"/>
      <c r="BX78" s="906"/>
      <c r="BY78" s="906"/>
      <c r="BZ78" s="906"/>
      <c r="CA78" s="906"/>
      <c r="CB78" s="906"/>
      <c r="CC78" s="906"/>
      <c r="CD78" s="906"/>
      <c r="CE78" s="906"/>
      <c r="CF78" s="906"/>
      <c r="CG78" s="911"/>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30"/>
    </row>
    <row r="79" spans="1:131" ht="26.25" customHeight="1" x14ac:dyDescent="0.15">
      <c r="A79" s="238">
        <v>12</v>
      </c>
      <c r="B79" s="919" t="s">
        <v>553</v>
      </c>
      <c r="C79" s="920"/>
      <c r="D79" s="920"/>
      <c r="E79" s="920"/>
      <c r="F79" s="920"/>
      <c r="G79" s="920"/>
      <c r="H79" s="920"/>
      <c r="I79" s="920"/>
      <c r="J79" s="920"/>
      <c r="K79" s="920"/>
      <c r="L79" s="920"/>
      <c r="M79" s="920"/>
      <c r="N79" s="920"/>
      <c r="O79" s="920"/>
      <c r="P79" s="921"/>
      <c r="Q79" s="922">
        <v>211</v>
      </c>
      <c r="R79" s="879"/>
      <c r="S79" s="879"/>
      <c r="T79" s="879"/>
      <c r="U79" s="879"/>
      <c r="V79" s="879">
        <v>206</v>
      </c>
      <c r="W79" s="879"/>
      <c r="X79" s="879"/>
      <c r="Y79" s="879"/>
      <c r="Z79" s="879"/>
      <c r="AA79" s="879">
        <v>5</v>
      </c>
      <c r="AB79" s="879"/>
      <c r="AC79" s="879"/>
      <c r="AD79" s="879"/>
      <c r="AE79" s="879"/>
      <c r="AF79" s="871">
        <v>5</v>
      </c>
      <c r="AG79" s="872"/>
      <c r="AH79" s="872"/>
      <c r="AI79" s="872"/>
      <c r="AJ79" s="873"/>
      <c r="AK79" s="871">
        <v>15</v>
      </c>
      <c r="AL79" s="872"/>
      <c r="AM79" s="872"/>
      <c r="AN79" s="872"/>
      <c r="AO79" s="873"/>
      <c r="AP79" s="871" t="s">
        <v>541</v>
      </c>
      <c r="AQ79" s="872"/>
      <c r="AR79" s="872"/>
      <c r="AS79" s="872"/>
      <c r="AT79" s="873"/>
      <c r="AU79" s="871" t="s">
        <v>541</v>
      </c>
      <c r="AV79" s="872"/>
      <c r="AW79" s="872"/>
      <c r="AX79" s="872"/>
      <c r="AY79" s="873"/>
      <c r="AZ79" s="877"/>
      <c r="BA79" s="877"/>
      <c r="BB79" s="877"/>
      <c r="BC79" s="877"/>
      <c r="BD79" s="878"/>
      <c r="BE79" s="241"/>
      <c r="BF79" s="241"/>
      <c r="BG79" s="241"/>
      <c r="BH79" s="241"/>
      <c r="BI79" s="241"/>
      <c r="BJ79" s="230"/>
      <c r="BK79" s="230"/>
      <c r="BL79" s="230"/>
      <c r="BM79" s="230"/>
      <c r="BN79" s="230"/>
      <c r="BO79" s="241"/>
      <c r="BP79" s="241"/>
      <c r="BQ79" s="238">
        <v>73</v>
      </c>
      <c r="BR79" s="243"/>
      <c r="BS79" s="905"/>
      <c r="BT79" s="906"/>
      <c r="BU79" s="906"/>
      <c r="BV79" s="906"/>
      <c r="BW79" s="906"/>
      <c r="BX79" s="906"/>
      <c r="BY79" s="906"/>
      <c r="BZ79" s="906"/>
      <c r="CA79" s="906"/>
      <c r="CB79" s="906"/>
      <c r="CC79" s="906"/>
      <c r="CD79" s="906"/>
      <c r="CE79" s="906"/>
      <c r="CF79" s="906"/>
      <c r="CG79" s="911"/>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30"/>
    </row>
    <row r="80" spans="1:131" ht="26.25" customHeight="1" x14ac:dyDescent="0.15">
      <c r="A80" s="238">
        <v>13</v>
      </c>
      <c r="B80" s="919" t="s">
        <v>554</v>
      </c>
      <c r="C80" s="920"/>
      <c r="D80" s="920"/>
      <c r="E80" s="920"/>
      <c r="F80" s="920"/>
      <c r="G80" s="920"/>
      <c r="H80" s="920"/>
      <c r="I80" s="920"/>
      <c r="J80" s="920"/>
      <c r="K80" s="920"/>
      <c r="L80" s="920"/>
      <c r="M80" s="920"/>
      <c r="N80" s="920"/>
      <c r="O80" s="920"/>
      <c r="P80" s="921"/>
      <c r="Q80" s="922">
        <v>70</v>
      </c>
      <c r="R80" s="879"/>
      <c r="S80" s="879"/>
      <c r="T80" s="879"/>
      <c r="U80" s="879"/>
      <c r="V80" s="879">
        <v>70</v>
      </c>
      <c r="W80" s="879"/>
      <c r="X80" s="879"/>
      <c r="Y80" s="879"/>
      <c r="Z80" s="879"/>
      <c r="AA80" s="879" t="s">
        <v>565</v>
      </c>
      <c r="AB80" s="879"/>
      <c r="AC80" s="879"/>
      <c r="AD80" s="879"/>
      <c r="AE80" s="879"/>
      <c r="AF80" s="871" t="s">
        <v>541</v>
      </c>
      <c r="AG80" s="872"/>
      <c r="AH80" s="872"/>
      <c r="AI80" s="872"/>
      <c r="AJ80" s="873"/>
      <c r="AK80" s="879" t="s">
        <v>565</v>
      </c>
      <c r="AL80" s="879"/>
      <c r="AM80" s="879"/>
      <c r="AN80" s="879"/>
      <c r="AO80" s="879"/>
      <c r="AP80" s="871" t="s">
        <v>541</v>
      </c>
      <c r="AQ80" s="872"/>
      <c r="AR80" s="872"/>
      <c r="AS80" s="872"/>
      <c r="AT80" s="873"/>
      <c r="AU80" s="871" t="s">
        <v>541</v>
      </c>
      <c r="AV80" s="872"/>
      <c r="AW80" s="872"/>
      <c r="AX80" s="872"/>
      <c r="AY80" s="873"/>
      <c r="AZ80" s="877"/>
      <c r="BA80" s="877"/>
      <c r="BB80" s="877"/>
      <c r="BC80" s="877"/>
      <c r="BD80" s="878"/>
      <c r="BE80" s="241"/>
      <c r="BF80" s="241"/>
      <c r="BG80" s="241"/>
      <c r="BH80" s="241"/>
      <c r="BI80" s="241"/>
      <c r="BJ80" s="241"/>
      <c r="BK80" s="241"/>
      <c r="BL80" s="241"/>
      <c r="BM80" s="241"/>
      <c r="BN80" s="241"/>
      <c r="BO80" s="241"/>
      <c r="BP80" s="241"/>
      <c r="BQ80" s="238">
        <v>74</v>
      </c>
      <c r="BR80" s="243"/>
      <c r="BS80" s="905"/>
      <c r="BT80" s="906"/>
      <c r="BU80" s="906"/>
      <c r="BV80" s="906"/>
      <c r="BW80" s="906"/>
      <c r="BX80" s="906"/>
      <c r="BY80" s="906"/>
      <c r="BZ80" s="906"/>
      <c r="CA80" s="906"/>
      <c r="CB80" s="906"/>
      <c r="CC80" s="906"/>
      <c r="CD80" s="906"/>
      <c r="CE80" s="906"/>
      <c r="CF80" s="906"/>
      <c r="CG80" s="911"/>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30"/>
    </row>
    <row r="81" spans="1:131" ht="26.25" customHeight="1" x14ac:dyDescent="0.15">
      <c r="A81" s="238">
        <v>14</v>
      </c>
      <c r="B81" s="919" t="s">
        <v>555</v>
      </c>
      <c r="C81" s="920"/>
      <c r="D81" s="920"/>
      <c r="E81" s="920"/>
      <c r="F81" s="920"/>
      <c r="G81" s="920"/>
      <c r="H81" s="920"/>
      <c r="I81" s="920"/>
      <c r="J81" s="920"/>
      <c r="K81" s="920"/>
      <c r="L81" s="920"/>
      <c r="M81" s="920"/>
      <c r="N81" s="920"/>
      <c r="O81" s="920"/>
      <c r="P81" s="921"/>
      <c r="Q81" s="922">
        <v>550</v>
      </c>
      <c r="R81" s="879"/>
      <c r="S81" s="879"/>
      <c r="T81" s="879"/>
      <c r="U81" s="879"/>
      <c r="V81" s="879">
        <v>530</v>
      </c>
      <c r="W81" s="879"/>
      <c r="X81" s="879"/>
      <c r="Y81" s="879"/>
      <c r="Z81" s="879"/>
      <c r="AA81" s="879">
        <v>20</v>
      </c>
      <c r="AB81" s="879"/>
      <c r="AC81" s="879"/>
      <c r="AD81" s="879"/>
      <c r="AE81" s="879"/>
      <c r="AF81" s="871">
        <v>20</v>
      </c>
      <c r="AG81" s="872"/>
      <c r="AH81" s="872"/>
      <c r="AI81" s="872"/>
      <c r="AJ81" s="873"/>
      <c r="AK81" s="871" t="s">
        <v>568</v>
      </c>
      <c r="AL81" s="872"/>
      <c r="AM81" s="872"/>
      <c r="AN81" s="872"/>
      <c r="AO81" s="873"/>
      <c r="AP81" s="871" t="s">
        <v>541</v>
      </c>
      <c r="AQ81" s="872"/>
      <c r="AR81" s="872"/>
      <c r="AS81" s="872"/>
      <c r="AT81" s="873"/>
      <c r="AU81" s="871" t="s">
        <v>541</v>
      </c>
      <c r="AV81" s="872"/>
      <c r="AW81" s="872"/>
      <c r="AX81" s="872"/>
      <c r="AY81" s="873"/>
      <c r="AZ81" s="877"/>
      <c r="BA81" s="877"/>
      <c r="BB81" s="877"/>
      <c r="BC81" s="877"/>
      <c r="BD81" s="878"/>
      <c r="BE81" s="241"/>
      <c r="BF81" s="241"/>
      <c r="BG81" s="241"/>
      <c r="BH81" s="241"/>
      <c r="BI81" s="241"/>
      <c r="BJ81" s="241"/>
      <c r="BK81" s="241"/>
      <c r="BL81" s="241"/>
      <c r="BM81" s="241"/>
      <c r="BN81" s="241"/>
      <c r="BO81" s="241"/>
      <c r="BP81" s="241"/>
      <c r="BQ81" s="238">
        <v>75</v>
      </c>
      <c r="BR81" s="243"/>
      <c r="BS81" s="905"/>
      <c r="BT81" s="906"/>
      <c r="BU81" s="906"/>
      <c r="BV81" s="906"/>
      <c r="BW81" s="906"/>
      <c r="BX81" s="906"/>
      <c r="BY81" s="906"/>
      <c r="BZ81" s="906"/>
      <c r="CA81" s="906"/>
      <c r="CB81" s="906"/>
      <c r="CC81" s="906"/>
      <c r="CD81" s="906"/>
      <c r="CE81" s="906"/>
      <c r="CF81" s="906"/>
      <c r="CG81" s="911"/>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30"/>
    </row>
    <row r="82" spans="1:131" ht="26.25" customHeight="1" x14ac:dyDescent="0.15">
      <c r="A82" s="238">
        <v>15</v>
      </c>
      <c r="B82" s="919" t="s">
        <v>556</v>
      </c>
      <c r="C82" s="920"/>
      <c r="D82" s="920"/>
      <c r="E82" s="920"/>
      <c r="F82" s="920"/>
      <c r="G82" s="920"/>
      <c r="H82" s="920"/>
      <c r="I82" s="920"/>
      <c r="J82" s="920"/>
      <c r="K82" s="920"/>
      <c r="L82" s="920"/>
      <c r="M82" s="920"/>
      <c r="N82" s="920"/>
      <c r="O82" s="920"/>
      <c r="P82" s="921"/>
      <c r="Q82" s="922">
        <v>31</v>
      </c>
      <c r="R82" s="879"/>
      <c r="S82" s="879"/>
      <c r="T82" s="879"/>
      <c r="U82" s="879"/>
      <c r="V82" s="879">
        <v>31</v>
      </c>
      <c r="W82" s="879"/>
      <c r="X82" s="879"/>
      <c r="Y82" s="879"/>
      <c r="Z82" s="879"/>
      <c r="AA82" s="879" t="s">
        <v>568</v>
      </c>
      <c r="AB82" s="879"/>
      <c r="AC82" s="879"/>
      <c r="AD82" s="879"/>
      <c r="AE82" s="879"/>
      <c r="AF82" s="871" t="s">
        <v>541</v>
      </c>
      <c r="AG82" s="872"/>
      <c r="AH82" s="872"/>
      <c r="AI82" s="872"/>
      <c r="AJ82" s="873"/>
      <c r="AK82" s="871">
        <v>31</v>
      </c>
      <c r="AL82" s="872"/>
      <c r="AM82" s="872"/>
      <c r="AN82" s="872"/>
      <c r="AO82" s="873"/>
      <c r="AP82" s="871" t="s">
        <v>541</v>
      </c>
      <c r="AQ82" s="872"/>
      <c r="AR82" s="872"/>
      <c r="AS82" s="872"/>
      <c r="AT82" s="873"/>
      <c r="AU82" s="871" t="s">
        <v>541</v>
      </c>
      <c r="AV82" s="872"/>
      <c r="AW82" s="872"/>
      <c r="AX82" s="872"/>
      <c r="AY82" s="873"/>
      <c r="AZ82" s="877"/>
      <c r="BA82" s="877"/>
      <c r="BB82" s="877"/>
      <c r="BC82" s="877"/>
      <c r="BD82" s="878"/>
      <c r="BE82" s="241"/>
      <c r="BF82" s="241"/>
      <c r="BG82" s="241"/>
      <c r="BH82" s="241"/>
      <c r="BI82" s="241"/>
      <c r="BJ82" s="241"/>
      <c r="BK82" s="241"/>
      <c r="BL82" s="241"/>
      <c r="BM82" s="241"/>
      <c r="BN82" s="241"/>
      <c r="BO82" s="241"/>
      <c r="BP82" s="241"/>
      <c r="BQ82" s="238">
        <v>76</v>
      </c>
      <c r="BR82" s="243"/>
      <c r="BS82" s="905"/>
      <c r="BT82" s="906"/>
      <c r="BU82" s="906"/>
      <c r="BV82" s="906"/>
      <c r="BW82" s="906"/>
      <c r="BX82" s="906"/>
      <c r="BY82" s="906"/>
      <c r="BZ82" s="906"/>
      <c r="CA82" s="906"/>
      <c r="CB82" s="906"/>
      <c r="CC82" s="906"/>
      <c r="CD82" s="906"/>
      <c r="CE82" s="906"/>
      <c r="CF82" s="906"/>
      <c r="CG82" s="911"/>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30"/>
    </row>
    <row r="83" spans="1:131" ht="26.25" customHeight="1" x14ac:dyDescent="0.15">
      <c r="A83" s="238">
        <v>16</v>
      </c>
      <c r="B83" s="919" t="s">
        <v>557</v>
      </c>
      <c r="C83" s="920"/>
      <c r="D83" s="920"/>
      <c r="E83" s="920"/>
      <c r="F83" s="920"/>
      <c r="G83" s="920"/>
      <c r="H83" s="920"/>
      <c r="I83" s="920"/>
      <c r="J83" s="920"/>
      <c r="K83" s="920"/>
      <c r="L83" s="920"/>
      <c r="M83" s="920"/>
      <c r="N83" s="920"/>
      <c r="O83" s="920"/>
      <c r="P83" s="921"/>
      <c r="Q83" s="922">
        <v>5869</v>
      </c>
      <c r="R83" s="879"/>
      <c r="S83" s="879"/>
      <c r="T83" s="879"/>
      <c r="U83" s="879"/>
      <c r="V83" s="879">
        <v>5852</v>
      </c>
      <c r="W83" s="879"/>
      <c r="X83" s="879"/>
      <c r="Y83" s="879"/>
      <c r="Z83" s="879"/>
      <c r="AA83" s="879">
        <v>17</v>
      </c>
      <c r="AB83" s="879"/>
      <c r="AC83" s="879"/>
      <c r="AD83" s="879"/>
      <c r="AE83" s="879"/>
      <c r="AF83" s="871">
        <v>17</v>
      </c>
      <c r="AG83" s="872"/>
      <c r="AH83" s="872"/>
      <c r="AI83" s="872"/>
      <c r="AJ83" s="873"/>
      <c r="AK83" s="871" t="s">
        <v>565</v>
      </c>
      <c r="AL83" s="872"/>
      <c r="AM83" s="872"/>
      <c r="AN83" s="872"/>
      <c r="AO83" s="873"/>
      <c r="AP83" s="871" t="s">
        <v>541</v>
      </c>
      <c r="AQ83" s="872"/>
      <c r="AR83" s="872"/>
      <c r="AS83" s="872"/>
      <c r="AT83" s="873"/>
      <c r="AU83" s="871" t="s">
        <v>541</v>
      </c>
      <c r="AV83" s="872"/>
      <c r="AW83" s="872"/>
      <c r="AX83" s="872"/>
      <c r="AY83" s="873"/>
      <c r="AZ83" s="877"/>
      <c r="BA83" s="877"/>
      <c r="BB83" s="877"/>
      <c r="BC83" s="877"/>
      <c r="BD83" s="878"/>
      <c r="BE83" s="241"/>
      <c r="BF83" s="241"/>
      <c r="BG83" s="241"/>
      <c r="BH83" s="241"/>
      <c r="BI83" s="241"/>
      <c r="BJ83" s="241"/>
      <c r="BK83" s="241"/>
      <c r="BL83" s="241"/>
      <c r="BM83" s="241"/>
      <c r="BN83" s="241"/>
      <c r="BO83" s="241"/>
      <c r="BP83" s="241"/>
      <c r="BQ83" s="238">
        <v>77</v>
      </c>
      <c r="BR83" s="243"/>
      <c r="BS83" s="905"/>
      <c r="BT83" s="906"/>
      <c r="BU83" s="906"/>
      <c r="BV83" s="906"/>
      <c r="BW83" s="906"/>
      <c r="BX83" s="906"/>
      <c r="BY83" s="906"/>
      <c r="BZ83" s="906"/>
      <c r="CA83" s="906"/>
      <c r="CB83" s="906"/>
      <c r="CC83" s="906"/>
      <c r="CD83" s="906"/>
      <c r="CE83" s="906"/>
      <c r="CF83" s="906"/>
      <c r="CG83" s="911"/>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30"/>
    </row>
    <row r="84" spans="1:131" ht="26.25" customHeight="1" x14ac:dyDescent="0.15">
      <c r="A84" s="238">
        <v>17</v>
      </c>
      <c r="B84" s="919" t="s">
        <v>558</v>
      </c>
      <c r="C84" s="920"/>
      <c r="D84" s="920"/>
      <c r="E84" s="920"/>
      <c r="F84" s="920"/>
      <c r="G84" s="920"/>
      <c r="H84" s="920"/>
      <c r="I84" s="920"/>
      <c r="J84" s="920"/>
      <c r="K84" s="920"/>
      <c r="L84" s="920"/>
      <c r="M84" s="920"/>
      <c r="N84" s="920"/>
      <c r="O84" s="920"/>
      <c r="P84" s="921"/>
      <c r="Q84" s="922">
        <v>204</v>
      </c>
      <c r="R84" s="879"/>
      <c r="S84" s="879"/>
      <c r="T84" s="879"/>
      <c r="U84" s="879"/>
      <c r="V84" s="879">
        <v>176</v>
      </c>
      <c r="W84" s="879"/>
      <c r="X84" s="879"/>
      <c r="Y84" s="879"/>
      <c r="Z84" s="879"/>
      <c r="AA84" s="879">
        <v>28</v>
      </c>
      <c r="AB84" s="879"/>
      <c r="AC84" s="879"/>
      <c r="AD84" s="879"/>
      <c r="AE84" s="879"/>
      <c r="AF84" s="871">
        <v>28</v>
      </c>
      <c r="AG84" s="872"/>
      <c r="AH84" s="872"/>
      <c r="AI84" s="872"/>
      <c r="AJ84" s="873"/>
      <c r="AK84" s="871" t="s">
        <v>565</v>
      </c>
      <c r="AL84" s="872"/>
      <c r="AM84" s="872"/>
      <c r="AN84" s="872"/>
      <c r="AO84" s="873"/>
      <c r="AP84" s="871" t="s">
        <v>541</v>
      </c>
      <c r="AQ84" s="872"/>
      <c r="AR84" s="872"/>
      <c r="AS84" s="872"/>
      <c r="AT84" s="873"/>
      <c r="AU84" s="871" t="s">
        <v>541</v>
      </c>
      <c r="AV84" s="872"/>
      <c r="AW84" s="872"/>
      <c r="AX84" s="872"/>
      <c r="AY84" s="873"/>
      <c r="AZ84" s="877"/>
      <c r="BA84" s="877"/>
      <c r="BB84" s="877"/>
      <c r="BC84" s="877"/>
      <c r="BD84" s="878"/>
      <c r="BE84" s="241"/>
      <c r="BF84" s="241"/>
      <c r="BG84" s="241"/>
      <c r="BH84" s="241"/>
      <c r="BI84" s="241"/>
      <c r="BJ84" s="241"/>
      <c r="BK84" s="241"/>
      <c r="BL84" s="241"/>
      <c r="BM84" s="241"/>
      <c r="BN84" s="241"/>
      <c r="BO84" s="241"/>
      <c r="BP84" s="241"/>
      <c r="BQ84" s="238">
        <v>78</v>
      </c>
      <c r="BR84" s="243"/>
      <c r="BS84" s="905"/>
      <c r="BT84" s="906"/>
      <c r="BU84" s="906"/>
      <c r="BV84" s="906"/>
      <c r="BW84" s="906"/>
      <c r="BX84" s="906"/>
      <c r="BY84" s="906"/>
      <c r="BZ84" s="906"/>
      <c r="CA84" s="906"/>
      <c r="CB84" s="906"/>
      <c r="CC84" s="906"/>
      <c r="CD84" s="906"/>
      <c r="CE84" s="906"/>
      <c r="CF84" s="906"/>
      <c r="CG84" s="911"/>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30"/>
    </row>
    <row r="85" spans="1:131" ht="26.25" customHeight="1" x14ac:dyDescent="0.15">
      <c r="A85" s="238">
        <v>18</v>
      </c>
      <c r="B85" s="919" t="s">
        <v>559</v>
      </c>
      <c r="C85" s="920"/>
      <c r="D85" s="920"/>
      <c r="E85" s="920"/>
      <c r="F85" s="920"/>
      <c r="G85" s="920"/>
      <c r="H85" s="920"/>
      <c r="I85" s="920"/>
      <c r="J85" s="920"/>
      <c r="K85" s="920"/>
      <c r="L85" s="920"/>
      <c r="M85" s="920"/>
      <c r="N85" s="920"/>
      <c r="O85" s="920"/>
      <c r="P85" s="921"/>
      <c r="Q85" s="922">
        <v>854731</v>
      </c>
      <c r="R85" s="879"/>
      <c r="S85" s="879"/>
      <c r="T85" s="879"/>
      <c r="U85" s="879"/>
      <c r="V85" s="879">
        <v>844450</v>
      </c>
      <c r="W85" s="879"/>
      <c r="X85" s="879"/>
      <c r="Y85" s="879"/>
      <c r="Z85" s="879"/>
      <c r="AA85" s="879">
        <v>10282</v>
      </c>
      <c r="AB85" s="879"/>
      <c r="AC85" s="879"/>
      <c r="AD85" s="879"/>
      <c r="AE85" s="879"/>
      <c r="AF85" s="871">
        <v>10056</v>
      </c>
      <c r="AG85" s="872"/>
      <c r="AH85" s="872"/>
      <c r="AI85" s="872"/>
      <c r="AJ85" s="873"/>
      <c r="AK85" s="871" t="s">
        <v>565</v>
      </c>
      <c r="AL85" s="872"/>
      <c r="AM85" s="872"/>
      <c r="AN85" s="872"/>
      <c r="AO85" s="873"/>
      <c r="AP85" s="871" t="s">
        <v>541</v>
      </c>
      <c r="AQ85" s="872"/>
      <c r="AR85" s="872"/>
      <c r="AS85" s="872"/>
      <c r="AT85" s="873"/>
      <c r="AU85" s="871" t="s">
        <v>541</v>
      </c>
      <c r="AV85" s="872"/>
      <c r="AW85" s="872"/>
      <c r="AX85" s="872"/>
      <c r="AY85" s="873"/>
      <c r="AZ85" s="877"/>
      <c r="BA85" s="877"/>
      <c r="BB85" s="877"/>
      <c r="BC85" s="877"/>
      <c r="BD85" s="878"/>
      <c r="BE85" s="241"/>
      <c r="BF85" s="241"/>
      <c r="BG85" s="241"/>
      <c r="BH85" s="241"/>
      <c r="BI85" s="241"/>
      <c r="BJ85" s="241"/>
      <c r="BK85" s="241"/>
      <c r="BL85" s="241"/>
      <c r="BM85" s="241"/>
      <c r="BN85" s="241"/>
      <c r="BO85" s="241"/>
      <c r="BP85" s="241"/>
      <c r="BQ85" s="238">
        <v>79</v>
      </c>
      <c r="BR85" s="243"/>
      <c r="BS85" s="905"/>
      <c r="BT85" s="906"/>
      <c r="BU85" s="906"/>
      <c r="BV85" s="906"/>
      <c r="BW85" s="906"/>
      <c r="BX85" s="906"/>
      <c r="BY85" s="906"/>
      <c r="BZ85" s="906"/>
      <c r="CA85" s="906"/>
      <c r="CB85" s="906"/>
      <c r="CC85" s="906"/>
      <c r="CD85" s="906"/>
      <c r="CE85" s="906"/>
      <c r="CF85" s="906"/>
      <c r="CG85" s="911"/>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30"/>
    </row>
    <row r="86" spans="1:131" ht="26.25" customHeight="1" x14ac:dyDescent="0.15">
      <c r="A86" s="238">
        <v>19</v>
      </c>
      <c r="B86" s="919"/>
      <c r="C86" s="920"/>
      <c r="D86" s="920"/>
      <c r="E86" s="920"/>
      <c r="F86" s="920"/>
      <c r="G86" s="920"/>
      <c r="H86" s="920"/>
      <c r="I86" s="920"/>
      <c r="J86" s="920"/>
      <c r="K86" s="920"/>
      <c r="L86" s="920"/>
      <c r="M86" s="920"/>
      <c r="N86" s="920"/>
      <c r="O86" s="920"/>
      <c r="P86" s="921"/>
      <c r="Q86" s="922"/>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877"/>
      <c r="BA86" s="877"/>
      <c r="BB86" s="877"/>
      <c r="BC86" s="877"/>
      <c r="BD86" s="878"/>
      <c r="BE86" s="241"/>
      <c r="BF86" s="241"/>
      <c r="BG86" s="241"/>
      <c r="BH86" s="241"/>
      <c r="BI86" s="241"/>
      <c r="BJ86" s="241"/>
      <c r="BK86" s="241"/>
      <c r="BL86" s="241"/>
      <c r="BM86" s="241"/>
      <c r="BN86" s="241"/>
      <c r="BO86" s="241"/>
      <c r="BP86" s="241"/>
      <c r="BQ86" s="238">
        <v>80</v>
      </c>
      <c r="BR86" s="243"/>
      <c r="BS86" s="905"/>
      <c r="BT86" s="906"/>
      <c r="BU86" s="906"/>
      <c r="BV86" s="906"/>
      <c r="BW86" s="906"/>
      <c r="BX86" s="906"/>
      <c r="BY86" s="906"/>
      <c r="BZ86" s="906"/>
      <c r="CA86" s="906"/>
      <c r="CB86" s="906"/>
      <c r="CC86" s="906"/>
      <c r="CD86" s="906"/>
      <c r="CE86" s="906"/>
      <c r="CF86" s="906"/>
      <c r="CG86" s="911"/>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30"/>
    </row>
    <row r="87" spans="1:131" ht="26.25" customHeight="1" x14ac:dyDescent="0.15">
      <c r="A87" s="244">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41"/>
      <c r="BF87" s="241"/>
      <c r="BG87" s="241"/>
      <c r="BH87" s="241"/>
      <c r="BI87" s="241"/>
      <c r="BJ87" s="241"/>
      <c r="BK87" s="241"/>
      <c r="BL87" s="241"/>
      <c r="BM87" s="241"/>
      <c r="BN87" s="241"/>
      <c r="BO87" s="241"/>
      <c r="BP87" s="241"/>
      <c r="BQ87" s="238">
        <v>81</v>
      </c>
      <c r="BR87" s="243"/>
      <c r="BS87" s="905"/>
      <c r="BT87" s="906"/>
      <c r="BU87" s="906"/>
      <c r="BV87" s="906"/>
      <c r="BW87" s="906"/>
      <c r="BX87" s="906"/>
      <c r="BY87" s="906"/>
      <c r="BZ87" s="906"/>
      <c r="CA87" s="906"/>
      <c r="CB87" s="906"/>
      <c r="CC87" s="906"/>
      <c r="CD87" s="906"/>
      <c r="CE87" s="906"/>
      <c r="CF87" s="906"/>
      <c r="CG87" s="911"/>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30"/>
    </row>
    <row r="88" spans="1:131" ht="26.25" customHeight="1" thickBot="1" x14ac:dyDescent="0.2">
      <c r="A88" s="240" t="s">
        <v>376</v>
      </c>
      <c r="B88" s="825" t="s">
        <v>398</v>
      </c>
      <c r="C88" s="826"/>
      <c r="D88" s="826"/>
      <c r="E88" s="826"/>
      <c r="F88" s="826"/>
      <c r="G88" s="826"/>
      <c r="H88" s="826"/>
      <c r="I88" s="826"/>
      <c r="J88" s="826"/>
      <c r="K88" s="826"/>
      <c r="L88" s="826"/>
      <c r="M88" s="826"/>
      <c r="N88" s="826"/>
      <c r="O88" s="826"/>
      <c r="P88" s="827"/>
      <c r="Q88" s="886"/>
      <c r="R88" s="887"/>
      <c r="S88" s="887"/>
      <c r="T88" s="887"/>
      <c r="U88" s="887"/>
      <c r="V88" s="887"/>
      <c r="W88" s="887"/>
      <c r="X88" s="887"/>
      <c r="Y88" s="887"/>
      <c r="Z88" s="887"/>
      <c r="AA88" s="887"/>
      <c r="AB88" s="887"/>
      <c r="AC88" s="887"/>
      <c r="AD88" s="887"/>
      <c r="AE88" s="887"/>
      <c r="AF88" s="890">
        <f>SUM(AF68:AJ85)</f>
        <v>23203</v>
      </c>
      <c r="AG88" s="890"/>
      <c r="AH88" s="890"/>
      <c r="AI88" s="890"/>
      <c r="AJ88" s="890"/>
      <c r="AK88" s="887"/>
      <c r="AL88" s="887"/>
      <c r="AM88" s="887"/>
      <c r="AN88" s="887"/>
      <c r="AO88" s="887"/>
      <c r="AP88" s="890">
        <f>SUM(AP68:AT85)</f>
        <v>10595</v>
      </c>
      <c r="AQ88" s="890"/>
      <c r="AR88" s="890"/>
      <c r="AS88" s="890"/>
      <c r="AT88" s="890"/>
      <c r="AU88" s="890">
        <f>SUM(AU68:AY85)</f>
        <v>401</v>
      </c>
      <c r="AV88" s="890"/>
      <c r="AW88" s="890"/>
      <c r="AX88" s="890"/>
      <c r="AY88" s="890"/>
      <c r="AZ88" s="895"/>
      <c r="BA88" s="895"/>
      <c r="BB88" s="895"/>
      <c r="BC88" s="895"/>
      <c r="BD88" s="896"/>
      <c r="BE88" s="241"/>
      <c r="BF88" s="241"/>
      <c r="BG88" s="241"/>
      <c r="BH88" s="241"/>
      <c r="BI88" s="241"/>
      <c r="BJ88" s="241"/>
      <c r="BK88" s="241"/>
      <c r="BL88" s="241"/>
      <c r="BM88" s="241"/>
      <c r="BN88" s="241"/>
      <c r="BO88" s="241"/>
      <c r="BP88" s="241"/>
      <c r="BQ88" s="238">
        <v>82</v>
      </c>
      <c r="BR88" s="243"/>
      <c r="BS88" s="905"/>
      <c r="BT88" s="906"/>
      <c r="BU88" s="906"/>
      <c r="BV88" s="906"/>
      <c r="BW88" s="906"/>
      <c r="BX88" s="906"/>
      <c r="BY88" s="906"/>
      <c r="BZ88" s="906"/>
      <c r="CA88" s="906"/>
      <c r="CB88" s="906"/>
      <c r="CC88" s="906"/>
      <c r="CD88" s="906"/>
      <c r="CE88" s="906"/>
      <c r="CF88" s="906"/>
      <c r="CG88" s="911"/>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5"/>
      <c r="BT89" s="906"/>
      <c r="BU89" s="906"/>
      <c r="BV89" s="906"/>
      <c r="BW89" s="906"/>
      <c r="BX89" s="906"/>
      <c r="BY89" s="906"/>
      <c r="BZ89" s="906"/>
      <c r="CA89" s="906"/>
      <c r="CB89" s="906"/>
      <c r="CC89" s="906"/>
      <c r="CD89" s="906"/>
      <c r="CE89" s="906"/>
      <c r="CF89" s="906"/>
      <c r="CG89" s="911"/>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5"/>
      <c r="BT90" s="906"/>
      <c r="BU90" s="906"/>
      <c r="BV90" s="906"/>
      <c r="BW90" s="906"/>
      <c r="BX90" s="906"/>
      <c r="BY90" s="906"/>
      <c r="BZ90" s="906"/>
      <c r="CA90" s="906"/>
      <c r="CB90" s="906"/>
      <c r="CC90" s="906"/>
      <c r="CD90" s="906"/>
      <c r="CE90" s="906"/>
      <c r="CF90" s="906"/>
      <c r="CG90" s="911"/>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5"/>
      <c r="BT91" s="906"/>
      <c r="BU91" s="906"/>
      <c r="BV91" s="906"/>
      <c r="BW91" s="906"/>
      <c r="BX91" s="906"/>
      <c r="BY91" s="906"/>
      <c r="BZ91" s="906"/>
      <c r="CA91" s="906"/>
      <c r="CB91" s="906"/>
      <c r="CC91" s="906"/>
      <c r="CD91" s="906"/>
      <c r="CE91" s="906"/>
      <c r="CF91" s="906"/>
      <c r="CG91" s="911"/>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5"/>
      <c r="BT92" s="906"/>
      <c r="BU92" s="906"/>
      <c r="BV92" s="906"/>
      <c r="BW92" s="906"/>
      <c r="BX92" s="906"/>
      <c r="BY92" s="906"/>
      <c r="BZ92" s="906"/>
      <c r="CA92" s="906"/>
      <c r="CB92" s="906"/>
      <c r="CC92" s="906"/>
      <c r="CD92" s="906"/>
      <c r="CE92" s="906"/>
      <c r="CF92" s="906"/>
      <c r="CG92" s="911"/>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5"/>
      <c r="BT93" s="906"/>
      <c r="BU93" s="906"/>
      <c r="BV93" s="906"/>
      <c r="BW93" s="906"/>
      <c r="BX93" s="906"/>
      <c r="BY93" s="906"/>
      <c r="BZ93" s="906"/>
      <c r="CA93" s="906"/>
      <c r="CB93" s="906"/>
      <c r="CC93" s="906"/>
      <c r="CD93" s="906"/>
      <c r="CE93" s="906"/>
      <c r="CF93" s="906"/>
      <c r="CG93" s="911"/>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5"/>
      <c r="BT94" s="906"/>
      <c r="BU94" s="906"/>
      <c r="BV94" s="906"/>
      <c r="BW94" s="906"/>
      <c r="BX94" s="906"/>
      <c r="BY94" s="906"/>
      <c r="BZ94" s="906"/>
      <c r="CA94" s="906"/>
      <c r="CB94" s="906"/>
      <c r="CC94" s="906"/>
      <c r="CD94" s="906"/>
      <c r="CE94" s="906"/>
      <c r="CF94" s="906"/>
      <c r="CG94" s="911"/>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5"/>
      <c r="BT95" s="906"/>
      <c r="BU95" s="906"/>
      <c r="BV95" s="906"/>
      <c r="BW95" s="906"/>
      <c r="BX95" s="906"/>
      <c r="BY95" s="906"/>
      <c r="BZ95" s="906"/>
      <c r="CA95" s="906"/>
      <c r="CB95" s="906"/>
      <c r="CC95" s="906"/>
      <c r="CD95" s="906"/>
      <c r="CE95" s="906"/>
      <c r="CF95" s="906"/>
      <c r="CG95" s="911"/>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5"/>
      <c r="BT96" s="906"/>
      <c r="BU96" s="906"/>
      <c r="BV96" s="906"/>
      <c r="BW96" s="906"/>
      <c r="BX96" s="906"/>
      <c r="BY96" s="906"/>
      <c r="BZ96" s="906"/>
      <c r="CA96" s="906"/>
      <c r="CB96" s="906"/>
      <c r="CC96" s="906"/>
      <c r="CD96" s="906"/>
      <c r="CE96" s="906"/>
      <c r="CF96" s="906"/>
      <c r="CG96" s="911"/>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5"/>
      <c r="BT97" s="906"/>
      <c r="BU97" s="906"/>
      <c r="BV97" s="906"/>
      <c r="BW97" s="906"/>
      <c r="BX97" s="906"/>
      <c r="BY97" s="906"/>
      <c r="BZ97" s="906"/>
      <c r="CA97" s="906"/>
      <c r="CB97" s="906"/>
      <c r="CC97" s="906"/>
      <c r="CD97" s="906"/>
      <c r="CE97" s="906"/>
      <c r="CF97" s="906"/>
      <c r="CG97" s="911"/>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5"/>
      <c r="BT98" s="906"/>
      <c r="BU98" s="906"/>
      <c r="BV98" s="906"/>
      <c r="BW98" s="906"/>
      <c r="BX98" s="906"/>
      <c r="BY98" s="906"/>
      <c r="BZ98" s="906"/>
      <c r="CA98" s="906"/>
      <c r="CB98" s="906"/>
      <c r="CC98" s="906"/>
      <c r="CD98" s="906"/>
      <c r="CE98" s="906"/>
      <c r="CF98" s="906"/>
      <c r="CG98" s="911"/>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5"/>
      <c r="BT99" s="906"/>
      <c r="BU99" s="906"/>
      <c r="BV99" s="906"/>
      <c r="BW99" s="906"/>
      <c r="BX99" s="906"/>
      <c r="BY99" s="906"/>
      <c r="BZ99" s="906"/>
      <c r="CA99" s="906"/>
      <c r="CB99" s="906"/>
      <c r="CC99" s="906"/>
      <c r="CD99" s="906"/>
      <c r="CE99" s="906"/>
      <c r="CF99" s="906"/>
      <c r="CG99" s="911"/>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5"/>
      <c r="BT100" s="906"/>
      <c r="BU100" s="906"/>
      <c r="BV100" s="906"/>
      <c r="BW100" s="906"/>
      <c r="BX100" s="906"/>
      <c r="BY100" s="906"/>
      <c r="BZ100" s="906"/>
      <c r="CA100" s="906"/>
      <c r="CB100" s="906"/>
      <c r="CC100" s="906"/>
      <c r="CD100" s="906"/>
      <c r="CE100" s="906"/>
      <c r="CF100" s="906"/>
      <c r="CG100" s="911"/>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5"/>
      <c r="BT101" s="906"/>
      <c r="BU101" s="906"/>
      <c r="BV101" s="906"/>
      <c r="BW101" s="906"/>
      <c r="BX101" s="906"/>
      <c r="BY101" s="906"/>
      <c r="BZ101" s="906"/>
      <c r="CA101" s="906"/>
      <c r="CB101" s="906"/>
      <c r="CC101" s="906"/>
      <c r="CD101" s="906"/>
      <c r="CE101" s="906"/>
      <c r="CF101" s="906"/>
      <c r="CG101" s="911"/>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399</v>
      </c>
      <c r="BS102" s="826"/>
      <c r="BT102" s="826"/>
      <c r="BU102" s="826"/>
      <c r="BV102" s="826"/>
      <c r="BW102" s="826"/>
      <c r="BX102" s="826"/>
      <c r="BY102" s="826"/>
      <c r="BZ102" s="826"/>
      <c r="CA102" s="826"/>
      <c r="CB102" s="826"/>
      <c r="CC102" s="826"/>
      <c r="CD102" s="826"/>
      <c r="CE102" s="826"/>
      <c r="CF102" s="826"/>
      <c r="CG102" s="827"/>
      <c r="CH102" s="931"/>
      <c r="CI102" s="932"/>
      <c r="CJ102" s="932"/>
      <c r="CK102" s="932"/>
      <c r="CL102" s="933"/>
      <c r="CM102" s="931"/>
      <c r="CN102" s="932"/>
      <c r="CO102" s="932"/>
      <c r="CP102" s="932"/>
      <c r="CQ102" s="933"/>
      <c r="CR102" s="934"/>
      <c r="CS102" s="898"/>
      <c r="CT102" s="898"/>
      <c r="CU102" s="898"/>
      <c r="CV102" s="935"/>
      <c r="CW102" s="934"/>
      <c r="CX102" s="898"/>
      <c r="CY102" s="898"/>
      <c r="CZ102" s="898"/>
      <c r="DA102" s="935"/>
      <c r="DB102" s="934"/>
      <c r="DC102" s="898"/>
      <c r="DD102" s="898"/>
      <c r="DE102" s="898"/>
      <c r="DF102" s="935"/>
      <c r="DG102" s="934"/>
      <c r="DH102" s="898"/>
      <c r="DI102" s="898"/>
      <c r="DJ102" s="898"/>
      <c r="DK102" s="935"/>
      <c r="DL102" s="934"/>
      <c r="DM102" s="898"/>
      <c r="DN102" s="898"/>
      <c r="DO102" s="898"/>
      <c r="DP102" s="935"/>
      <c r="DQ102" s="934"/>
      <c r="DR102" s="898"/>
      <c r="DS102" s="898"/>
      <c r="DT102" s="898"/>
      <c r="DU102" s="935"/>
      <c r="DV102" s="825"/>
      <c r="DW102" s="826"/>
      <c r="DX102" s="826"/>
      <c r="DY102" s="826"/>
      <c r="DZ102" s="958"/>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9" t="s">
        <v>400</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60" t="s">
        <v>401</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61" t="s">
        <v>404</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405</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230" customFormat="1" ht="26.25" customHeight="1" x14ac:dyDescent="0.15">
      <c r="A109" s="956" t="s">
        <v>406</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407</v>
      </c>
      <c r="AB109" s="937"/>
      <c r="AC109" s="937"/>
      <c r="AD109" s="937"/>
      <c r="AE109" s="938"/>
      <c r="AF109" s="936" t="s">
        <v>408</v>
      </c>
      <c r="AG109" s="937"/>
      <c r="AH109" s="937"/>
      <c r="AI109" s="937"/>
      <c r="AJ109" s="938"/>
      <c r="AK109" s="936" t="s">
        <v>294</v>
      </c>
      <c r="AL109" s="937"/>
      <c r="AM109" s="937"/>
      <c r="AN109" s="937"/>
      <c r="AO109" s="938"/>
      <c r="AP109" s="936" t="s">
        <v>409</v>
      </c>
      <c r="AQ109" s="937"/>
      <c r="AR109" s="937"/>
      <c r="AS109" s="937"/>
      <c r="AT109" s="939"/>
      <c r="AU109" s="956" t="s">
        <v>406</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407</v>
      </c>
      <c r="BR109" s="937"/>
      <c r="BS109" s="937"/>
      <c r="BT109" s="937"/>
      <c r="BU109" s="938"/>
      <c r="BV109" s="936" t="s">
        <v>408</v>
      </c>
      <c r="BW109" s="937"/>
      <c r="BX109" s="937"/>
      <c r="BY109" s="937"/>
      <c r="BZ109" s="938"/>
      <c r="CA109" s="936" t="s">
        <v>294</v>
      </c>
      <c r="CB109" s="937"/>
      <c r="CC109" s="937"/>
      <c r="CD109" s="937"/>
      <c r="CE109" s="938"/>
      <c r="CF109" s="957" t="s">
        <v>409</v>
      </c>
      <c r="CG109" s="957"/>
      <c r="CH109" s="957"/>
      <c r="CI109" s="957"/>
      <c r="CJ109" s="957"/>
      <c r="CK109" s="936" t="s">
        <v>410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407</v>
      </c>
      <c r="DH109" s="937"/>
      <c r="DI109" s="937"/>
      <c r="DJ109" s="937"/>
      <c r="DK109" s="938"/>
      <c r="DL109" s="936" t="s">
        <v>408</v>
      </c>
      <c r="DM109" s="937"/>
      <c r="DN109" s="937"/>
      <c r="DO109" s="937"/>
      <c r="DP109" s="938"/>
      <c r="DQ109" s="936" t="s">
        <v>294</v>
      </c>
      <c r="DR109" s="937"/>
      <c r="DS109" s="937"/>
      <c r="DT109" s="937"/>
      <c r="DU109" s="938"/>
      <c r="DV109" s="936" t="s">
        <v>409</v>
      </c>
      <c r="DW109" s="937"/>
      <c r="DX109" s="937"/>
      <c r="DY109" s="937"/>
      <c r="DZ109" s="939"/>
    </row>
    <row r="110" spans="1:131" s="230" customFormat="1" ht="26.25" customHeight="1" x14ac:dyDescent="0.15">
      <c r="A110" s="940" t="s">
        <v>411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1983935</v>
      </c>
      <c r="AB110" s="944"/>
      <c r="AC110" s="944"/>
      <c r="AD110" s="944"/>
      <c r="AE110" s="945"/>
      <c r="AF110" s="946">
        <v>1949444</v>
      </c>
      <c r="AG110" s="944"/>
      <c r="AH110" s="944"/>
      <c r="AI110" s="944"/>
      <c r="AJ110" s="945"/>
      <c r="AK110" s="946">
        <v>1994284</v>
      </c>
      <c r="AL110" s="944"/>
      <c r="AM110" s="944"/>
      <c r="AN110" s="944"/>
      <c r="AO110" s="945"/>
      <c r="AP110" s="947">
        <v>15.1</v>
      </c>
      <c r="AQ110" s="948"/>
      <c r="AR110" s="948"/>
      <c r="AS110" s="948"/>
      <c r="AT110" s="949"/>
      <c r="AU110" s="950" t="s">
        <v>69</v>
      </c>
      <c r="AV110" s="951"/>
      <c r="AW110" s="951"/>
      <c r="AX110" s="951"/>
      <c r="AY110" s="951"/>
      <c r="AZ110" s="973" t="s">
        <v>412</v>
      </c>
      <c r="BA110" s="941"/>
      <c r="BB110" s="941"/>
      <c r="BC110" s="941"/>
      <c r="BD110" s="941"/>
      <c r="BE110" s="941"/>
      <c r="BF110" s="941"/>
      <c r="BG110" s="941"/>
      <c r="BH110" s="941"/>
      <c r="BI110" s="941"/>
      <c r="BJ110" s="941"/>
      <c r="BK110" s="941"/>
      <c r="BL110" s="941"/>
      <c r="BM110" s="941"/>
      <c r="BN110" s="941"/>
      <c r="BO110" s="941"/>
      <c r="BP110" s="942"/>
      <c r="BQ110" s="974">
        <v>18831510</v>
      </c>
      <c r="BR110" s="975"/>
      <c r="BS110" s="975"/>
      <c r="BT110" s="975"/>
      <c r="BU110" s="975"/>
      <c r="BV110" s="975">
        <v>18004576</v>
      </c>
      <c r="BW110" s="975"/>
      <c r="BX110" s="975"/>
      <c r="BY110" s="975"/>
      <c r="BZ110" s="975"/>
      <c r="CA110" s="975">
        <v>18257766</v>
      </c>
      <c r="CB110" s="975"/>
      <c r="CC110" s="975"/>
      <c r="CD110" s="975"/>
      <c r="CE110" s="975"/>
      <c r="CF110" s="988">
        <v>138.1</v>
      </c>
      <c r="CG110" s="989"/>
      <c r="CH110" s="989"/>
      <c r="CI110" s="989"/>
      <c r="CJ110" s="989"/>
      <c r="CK110" s="990" t="s">
        <v>413</v>
      </c>
      <c r="CL110" s="991"/>
      <c r="CM110" s="973" t="s">
        <v>414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74" t="s">
        <v>121</v>
      </c>
      <c r="DH110" s="975"/>
      <c r="DI110" s="975"/>
      <c r="DJ110" s="975"/>
      <c r="DK110" s="975"/>
      <c r="DL110" s="975" t="s">
        <v>121</v>
      </c>
      <c r="DM110" s="975"/>
      <c r="DN110" s="975"/>
      <c r="DO110" s="975"/>
      <c r="DP110" s="975"/>
      <c r="DQ110" s="975" t="s">
        <v>121</v>
      </c>
      <c r="DR110" s="975"/>
      <c r="DS110" s="975"/>
      <c r="DT110" s="975"/>
      <c r="DU110" s="975"/>
      <c r="DV110" s="976" t="s">
        <v>121</v>
      </c>
      <c r="DW110" s="976"/>
      <c r="DX110" s="976"/>
      <c r="DY110" s="976"/>
      <c r="DZ110" s="977"/>
    </row>
    <row r="111" spans="1:131" s="230" customFormat="1" ht="26.25" customHeight="1" x14ac:dyDescent="0.15">
      <c r="A111" s="978" t="s">
        <v>415</v>
      </c>
      <c r="B111" s="979"/>
      <c r="C111" s="979"/>
      <c r="D111" s="979"/>
      <c r="E111" s="979"/>
      <c r="F111" s="979"/>
      <c r="G111" s="979"/>
      <c r="H111" s="979"/>
      <c r="I111" s="979"/>
      <c r="J111" s="979"/>
      <c r="K111" s="979"/>
      <c r="L111" s="979"/>
      <c r="M111" s="979"/>
      <c r="N111" s="979"/>
      <c r="O111" s="979"/>
      <c r="P111" s="979"/>
      <c r="Q111" s="979"/>
      <c r="R111" s="979"/>
      <c r="S111" s="979"/>
      <c r="T111" s="979"/>
      <c r="U111" s="979"/>
      <c r="V111" s="979"/>
      <c r="W111" s="979"/>
      <c r="X111" s="979"/>
      <c r="Y111" s="979"/>
      <c r="Z111" s="980"/>
      <c r="AA111" s="981" t="s">
        <v>121</v>
      </c>
      <c r="AB111" s="982"/>
      <c r="AC111" s="982"/>
      <c r="AD111" s="982"/>
      <c r="AE111" s="983"/>
      <c r="AF111" s="984" t="s">
        <v>121</v>
      </c>
      <c r="AG111" s="982"/>
      <c r="AH111" s="982"/>
      <c r="AI111" s="982"/>
      <c r="AJ111" s="983"/>
      <c r="AK111" s="984" t="s">
        <v>121</v>
      </c>
      <c r="AL111" s="982"/>
      <c r="AM111" s="982"/>
      <c r="AN111" s="982"/>
      <c r="AO111" s="983"/>
      <c r="AP111" s="985" t="s">
        <v>121</v>
      </c>
      <c r="AQ111" s="986"/>
      <c r="AR111" s="986"/>
      <c r="AS111" s="986"/>
      <c r="AT111" s="987"/>
      <c r="AU111" s="952"/>
      <c r="AV111" s="953"/>
      <c r="AW111" s="953"/>
      <c r="AX111" s="953"/>
      <c r="AY111" s="953"/>
      <c r="AZ111" s="966" t="s">
        <v>416</v>
      </c>
      <c r="BA111" s="967"/>
      <c r="BB111" s="967"/>
      <c r="BC111" s="967"/>
      <c r="BD111" s="967"/>
      <c r="BE111" s="967"/>
      <c r="BF111" s="967"/>
      <c r="BG111" s="967"/>
      <c r="BH111" s="967"/>
      <c r="BI111" s="967"/>
      <c r="BJ111" s="967"/>
      <c r="BK111" s="967"/>
      <c r="BL111" s="967"/>
      <c r="BM111" s="967"/>
      <c r="BN111" s="967"/>
      <c r="BO111" s="967"/>
      <c r="BP111" s="968"/>
      <c r="BQ111" s="969" t="s">
        <v>121</v>
      </c>
      <c r="BR111" s="970"/>
      <c r="BS111" s="970"/>
      <c r="BT111" s="970"/>
      <c r="BU111" s="970"/>
      <c r="BV111" s="970" t="s">
        <v>121</v>
      </c>
      <c r="BW111" s="970"/>
      <c r="BX111" s="970"/>
      <c r="BY111" s="970"/>
      <c r="BZ111" s="970"/>
      <c r="CA111" s="970" t="s">
        <v>121</v>
      </c>
      <c r="CB111" s="970"/>
      <c r="CC111" s="970"/>
      <c r="CD111" s="970"/>
      <c r="CE111" s="970"/>
      <c r="CF111" s="964" t="s">
        <v>121</v>
      </c>
      <c r="CG111" s="965"/>
      <c r="CH111" s="965"/>
      <c r="CI111" s="965"/>
      <c r="CJ111" s="965"/>
      <c r="CK111" s="992"/>
      <c r="CL111" s="993"/>
      <c r="CM111" s="966" t="s">
        <v>417</v>
      </c>
      <c r="CN111" s="967"/>
      <c r="CO111" s="967"/>
      <c r="CP111" s="967"/>
      <c r="CQ111" s="967"/>
      <c r="CR111" s="967"/>
      <c r="CS111" s="967"/>
      <c r="CT111" s="967"/>
      <c r="CU111" s="967"/>
      <c r="CV111" s="967"/>
      <c r="CW111" s="967"/>
      <c r="CX111" s="967"/>
      <c r="CY111" s="967"/>
      <c r="CZ111" s="967"/>
      <c r="DA111" s="967"/>
      <c r="DB111" s="967"/>
      <c r="DC111" s="967"/>
      <c r="DD111" s="967"/>
      <c r="DE111" s="967"/>
      <c r="DF111" s="968"/>
      <c r="DG111" s="969" t="s">
        <v>121</v>
      </c>
      <c r="DH111" s="970"/>
      <c r="DI111" s="970"/>
      <c r="DJ111" s="970"/>
      <c r="DK111" s="970"/>
      <c r="DL111" s="970" t="s">
        <v>121</v>
      </c>
      <c r="DM111" s="970"/>
      <c r="DN111" s="970"/>
      <c r="DO111" s="970"/>
      <c r="DP111" s="970"/>
      <c r="DQ111" s="970" t="s">
        <v>121</v>
      </c>
      <c r="DR111" s="970"/>
      <c r="DS111" s="970"/>
      <c r="DT111" s="970"/>
      <c r="DU111" s="970"/>
      <c r="DV111" s="971" t="s">
        <v>121</v>
      </c>
      <c r="DW111" s="971"/>
      <c r="DX111" s="971"/>
      <c r="DY111" s="971"/>
      <c r="DZ111" s="972"/>
    </row>
    <row r="112" spans="1:131" s="230" customFormat="1" ht="26.25" customHeight="1" x14ac:dyDescent="0.15">
      <c r="A112" s="996" t="s">
        <v>418</v>
      </c>
      <c r="B112" s="997"/>
      <c r="C112" s="967" t="s">
        <v>419</v>
      </c>
      <c r="D112" s="967"/>
      <c r="E112" s="967"/>
      <c r="F112" s="967"/>
      <c r="G112" s="967"/>
      <c r="H112" s="967"/>
      <c r="I112" s="967"/>
      <c r="J112" s="967"/>
      <c r="K112" s="967"/>
      <c r="L112" s="967"/>
      <c r="M112" s="967"/>
      <c r="N112" s="967"/>
      <c r="O112" s="967"/>
      <c r="P112" s="967"/>
      <c r="Q112" s="967"/>
      <c r="R112" s="967"/>
      <c r="S112" s="967"/>
      <c r="T112" s="967"/>
      <c r="U112" s="967"/>
      <c r="V112" s="967"/>
      <c r="W112" s="967"/>
      <c r="X112" s="967"/>
      <c r="Y112" s="967"/>
      <c r="Z112" s="968"/>
      <c r="AA112" s="1002" t="s">
        <v>121</v>
      </c>
      <c r="AB112" s="1003"/>
      <c r="AC112" s="1003"/>
      <c r="AD112" s="1003"/>
      <c r="AE112" s="1004"/>
      <c r="AF112" s="1005" t="s">
        <v>121</v>
      </c>
      <c r="AG112" s="1003"/>
      <c r="AH112" s="1003"/>
      <c r="AI112" s="1003"/>
      <c r="AJ112" s="1004"/>
      <c r="AK112" s="1005" t="s">
        <v>121</v>
      </c>
      <c r="AL112" s="1003"/>
      <c r="AM112" s="1003"/>
      <c r="AN112" s="1003"/>
      <c r="AO112" s="1004"/>
      <c r="AP112" s="1006" t="s">
        <v>121</v>
      </c>
      <c r="AQ112" s="1007"/>
      <c r="AR112" s="1007"/>
      <c r="AS112" s="1007"/>
      <c r="AT112" s="1008"/>
      <c r="AU112" s="952"/>
      <c r="AV112" s="953"/>
      <c r="AW112" s="953"/>
      <c r="AX112" s="953"/>
      <c r="AY112" s="953"/>
      <c r="AZ112" s="966" t="s">
        <v>420</v>
      </c>
      <c r="BA112" s="967"/>
      <c r="BB112" s="967"/>
      <c r="BC112" s="967"/>
      <c r="BD112" s="967"/>
      <c r="BE112" s="967"/>
      <c r="BF112" s="967"/>
      <c r="BG112" s="967"/>
      <c r="BH112" s="967"/>
      <c r="BI112" s="967"/>
      <c r="BJ112" s="967"/>
      <c r="BK112" s="967"/>
      <c r="BL112" s="967"/>
      <c r="BM112" s="967"/>
      <c r="BN112" s="967"/>
      <c r="BO112" s="967"/>
      <c r="BP112" s="968"/>
      <c r="BQ112" s="969">
        <v>8172264</v>
      </c>
      <c r="BR112" s="970"/>
      <c r="BS112" s="970"/>
      <c r="BT112" s="970"/>
      <c r="BU112" s="970"/>
      <c r="BV112" s="970">
        <v>7625164</v>
      </c>
      <c r="BW112" s="970"/>
      <c r="BX112" s="970"/>
      <c r="BY112" s="970"/>
      <c r="BZ112" s="970"/>
      <c r="CA112" s="970">
        <v>7229800</v>
      </c>
      <c r="CB112" s="970"/>
      <c r="CC112" s="970"/>
      <c r="CD112" s="970"/>
      <c r="CE112" s="970"/>
      <c r="CF112" s="964">
        <v>54.7</v>
      </c>
      <c r="CG112" s="965"/>
      <c r="CH112" s="965"/>
      <c r="CI112" s="965"/>
      <c r="CJ112" s="965"/>
      <c r="CK112" s="992"/>
      <c r="CL112" s="993"/>
      <c r="CM112" s="966" t="s">
        <v>421</v>
      </c>
      <c r="CN112" s="967"/>
      <c r="CO112" s="967"/>
      <c r="CP112" s="967"/>
      <c r="CQ112" s="967"/>
      <c r="CR112" s="967"/>
      <c r="CS112" s="967"/>
      <c r="CT112" s="967"/>
      <c r="CU112" s="967"/>
      <c r="CV112" s="967"/>
      <c r="CW112" s="967"/>
      <c r="CX112" s="967"/>
      <c r="CY112" s="967"/>
      <c r="CZ112" s="967"/>
      <c r="DA112" s="967"/>
      <c r="DB112" s="967"/>
      <c r="DC112" s="967"/>
      <c r="DD112" s="967"/>
      <c r="DE112" s="967"/>
      <c r="DF112" s="968"/>
      <c r="DG112" s="969" t="s">
        <v>121</v>
      </c>
      <c r="DH112" s="970"/>
      <c r="DI112" s="970"/>
      <c r="DJ112" s="970"/>
      <c r="DK112" s="970"/>
      <c r="DL112" s="970" t="s">
        <v>121</v>
      </c>
      <c r="DM112" s="970"/>
      <c r="DN112" s="970"/>
      <c r="DO112" s="970"/>
      <c r="DP112" s="970"/>
      <c r="DQ112" s="970" t="s">
        <v>121</v>
      </c>
      <c r="DR112" s="970"/>
      <c r="DS112" s="970"/>
      <c r="DT112" s="970"/>
      <c r="DU112" s="970"/>
      <c r="DV112" s="971" t="s">
        <v>121</v>
      </c>
      <c r="DW112" s="971"/>
      <c r="DX112" s="971"/>
      <c r="DY112" s="971"/>
      <c r="DZ112" s="972"/>
    </row>
    <row r="113" spans="1:130" s="230" customFormat="1" ht="26.25" customHeight="1" x14ac:dyDescent="0.15">
      <c r="A113" s="998"/>
      <c r="B113" s="999"/>
      <c r="C113" s="967" t="s">
        <v>422</v>
      </c>
      <c r="D113" s="967"/>
      <c r="E113" s="967"/>
      <c r="F113" s="967"/>
      <c r="G113" s="967"/>
      <c r="H113" s="967"/>
      <c r="I113" s="967"/>
      <c r="J113" s="967"/>
      <c r="K113" s="967"/>
      <c r="L113" s="967"/>
      <c r="M113" s="967"/>
      <c r="N113" s="967"/>
      <c r="O113" s="967"/>
      <c r="P113" s="967"/>
      <c r="Q113" s="967"/>
      <c r="R113" s="967"/>
      <c r="S113" s="967"/>
      <c r="T113" s="967"/>
      <c r="U113" s="967"/>
      <c r="V113" s="967"/>
      <c r="W113" s="967"/>
      <c r="X113" s="967"/>
      <c r="Y113" s="967"/>
      <c r="Z113" s="968"/>
      <c r="AA113" s="981">
        <v>477995</v>
      </c>
      <c r="AB113" s="982"/>
      <c r="AC113" s="982"/>
      <c r="AD113" s="982"/>
      <c r="AE113" s="983"/>
      <c r="AF113" s="984">
        <v>494437</v>
      </c>
      <c r="AG113" s="982"/>
      <c r="AH113" s="982"/>
      <c r="AI113" s="982"/>
      <c r="AJ113" s="983"/>
      <c r="AK113" s="984">
        <v>511187</v>
      </c>
      <c r="AL113" s="982"/>
      <c r="AM113" s="982"/>
      <c r="AN113" s="982"/>
      <c r="AO113" s="983"/>
      <c r="AP113" s="985">
        <v>3.9</v>
      </c>
      <c r="AQ113" s="986"/>
      <c r="AR113" s="986"/>
      <c r="AS113" s="986"/>
      <c r="AT113" s="987"/>
      <c r="AU113" s="952"/>
      <c r="AV113" s="953"/>
      <c r="AW113" s="953"/>
      <c r="AX113" s="953"/>
      <c r="AY113" s="953"/>
      <c r="AZ113" s="966" t="s">
        <v>423</v>
      </c>
      <c r="BA113" s="967"/>
      <c r="BB113" s="967"/>
      <c r="BC113" s="967"/>
      <c r="BD113" s="967"/>
      <c r="BE113" s="967"/>
      <c r="BF113" s="967"/>
      <c r="BG113" s="967"/>
      <c r="BH113" s="967"/>
      <c r="BI113" s="967"/>
      <c r="BJ113" s="967"/>
      <c r="BK113" s="967"/>
      <c r="BL113" s="967"/>
      <c r="BM113" s="967"/>
      <c r="BN113" s="967"/>
      <c r="BO113" s="967"/>
      <c r="BP113" s="968"/>
      <c r="BQ113" s="969">
        <v>413203</v>
      </c>
      <c r="BR113" s="970"/>
      <c r="BS113" s="970"/>
      <c r="BT113" s="970"/>
      <c r="BU113" s="970"/>
      <c r="BV113" s="970">
        <v>339999</v>
      </c>
      <c r="BW113" s="970"/>
      <c r="BX113" s="970"/>
      <c r="BY113" s="970"/>
      <c r="BZ113" s="970"/>
      <c r="CA113" s="970">
        <v>401223</v>
      </c>
      <c r="CB113" s="970"/>
      <c r="CC113" s="970"/>
      <c r="CD113" s="970"/>
      <c r="CE113" s="970"/>
      <c r="CF113" s="964">
        <v>3</v>
      </c>
      <c r="CG113" s="965"/>
      <c r="CH113" s="965"/>
      <c r="CI113" s="965"/>
      <c r="CJ113" s="965"/>
      <c r="CK113" s="992"/>
      <c r="CL113" s="993"/>
      <c r="CM113" s="966" t="s">
        <v>424</v>
      </c>
      <c r="CN113" s="967"/>
      <c r="CO113" s="967"/>
      <c r="CP113" s="967"/>
      <c r="CQ113" s="967"/>
      <c r="CR113" s="967"/>
      <c r="CS113" s="967"/>
      <c r="CT113" s="967"/>
      <c r="CU113" s="967"/>
      <c r="CV113" s="967"/>
      <c r="CW113" s="967"/>
      <c r="CX113" s="967"/>
      <c r="CY113" s="967"/>
      <c r="CZ113" s="967"/>
      <c r="DA113" s="967"/>
      <c r="DB113" s="967"/>
      <c r="DC113" s="967"/>
      <c r="DD113" s="967"/>
      <c r="DE113" s="967"/>
      <c r="DF113" s="968"/>
      <c r="DG113" s="1002" t="s">
        <v>121</v>
      </c>
      <c r="DH113" s="1003"/>
      <c r="DI113" s="1003"/>
      <c r="DJ113" s="1003"/>
      <c r="DK113" s="1004"/>
      <c r="DL113" s="1005" t="s">
        <v>121</v>
      </c>
      <c r="DM113" s="1003"/>
      <c r="DN113" s="1003"/>
      <c r="DO113" s="1003"/>
      <c r="DP113" s="1004"/>
      <c r="DQ113" s="1005" t="s">
        <v>121</v>
      </c>
      <c r="DR113" s="1003"/>
      <c r="DS113" s="1003"/>
      <c r="DT113" s="1003"/>
      <c r="DU113" s="1004"/>
      <c r="DV113" s="1006" t="s">
        <v>121</v>
      </c>
      <c r="DW113" s="1007"/>
      <c r="DX113" s="1007"/>
      <c r="DY113" s="1007"/>
      <c r="DZ113" s="1008"/>
    </row>
    <row r="114" spans="1:130" s="230" customFormat="1" ht="26.25" customHeight="1" x14ac:dyDescent="0.15">
      <c r="A114" s="998"/>
      <c r="B114" s="999"/>
      <c r="C114" s="967" t="s">
        <v>425</v>
      </c>
      <c r="D114" s="967"/>
      <c r="E114" s="967"/>
      <c r="F114" s="967"/>
      <c r="G114" s="967"/>
      <c r="H114" s="967"/>
      <c r="I114" s="967"/>
      <c r="J114" s="967"/>
      <c r="K114" s="967"/>
      <c r="L114" s="967"/>
      <c r="M114" s="967"/>
      <c r="N114" s="967"/>
      <c r="O114" s="967"/>
      <c r="P114" s="967"/>
      <c r="Q114" s="967"/>
      <c r="R114" s="967"/>
      <c r="S114" s="967"/>
      <c r="T114" s="967"/>
      <c r="U114" s="967"/>
      <c r="V114" s="967"/>
      <c r="W114" s="967"/>
      <c r="X114" s="967"/>
      <c r="Y114" s="967"/>
      <c r="Z114" s="968"/>
      <c r="AA114" s="1002">
        <v>47374</v>
      </c>
      <c r="AB114" s="1003"/>
      <c r="AC114" s="1003"/>
      <c r="AD114" s="1003"/>
      <c r="AE114" s="1004"/>
      <c r="AF114" s="1005">
        <v>27936</v>
      </c>
      <c r="AG114" s="1003"/>
      <c r="AH114" s="1003"/>
      <c r="AI114" s="1003"/>
      <c r="AJ114" s="1004"/>
      <c r="AK114" s="1005">
        <v>23821</v>
      </c>
      <c r="AL114" s="1003"/>
      <c r="AM114" s="1003"/>
      <c r="AN114" s="1003"/>
      <c r="AO114" s="1004"/>
      <c r="AP114" s="1006">
        <v>0.2</v>
      </c>
      <c r="AQ114" s="1007"/>
      <c r="AR114" s="1007"/>
      <c r="AS114" s="1007"/>
      <c r="AT114" s="1008"/>
      <c r="AU114" s="952"/>
      <c r="AV114" s="953"/>
      <c r="AW114" s="953"/>
      <c r="AX114" s="953"/>
      <c r="AY114" s="953"/>
      <c r="AZ114" s="966" t="s">
        <v>426</v>
      </c>
      <c r="BA114" s="967"/>
      <c r="BB114" s="967"/>
      <c r="BC114" s="967"/>
      <c r="BD114" s="967"/>
      <c r="BE114" s="967"/>
      <c r="BF114" s="967"/>
      <c r="BG114" s="967"/>
      <c r="BH114" s="967"/>
      <c r="BI114" s="967"/>
      <c r="BJ114" s="967"/>
      <c r="BK114" s="967"/>
      <c r="BL114" s="967"/>
      <c r="BM114" s="967"/>
      <c r="BN114" s="967"/>
      <c r="BO114" s="967"/>
      <c r="BP114" s="968"/>
      <c r="BQ114" s="969">
        <v>679693</v>
      </c>
      <c r="BR114" s="970"/>
      <c r="BS114" s="970"/>
      <c r="BT114" s="970"/>
      <c r="BU114" s="970"/>
      <c r="BV114" s="970">
        <v>670625</v>
      </c>
      <c r="BW114" s="970"/>
      <c r="BX114" s="970"/>
      <c r="BY114" s="970"/>
      <c r="BZ114" s="970"/>
      <c r="CA114" s="970">
        <v>719157</v>
      </c>
      <c r="CB114" s="970"/>
      <c r="CC114" s="970"/>
      <c r="CD114" s="970"/>
      <c r="CE114" s="970"/>
      <c r="CF114" s="964">
        <v>5.4</v>
      </c>
      <c r="CG114" s="965"/>
      <c r="CH114" s="965"/>
      <c r="CI114" s="965"/>
      <c r="CJ114" s="965"/>
      <c r="CK114" s="992"/>
      <c r="CL114" s="993"/>
      <c r="CM114" s="966" t="s">
        <v>427</v>
      </c>
      <c r="CN114" s="967"/>
      <c r="CO114" s="967"/>
      <c r="CP114" s="967"/>
      <c r="CQ114" s="967"/>
      <c r="CR114" s="967"/>
      <c r="CS114" s="967"/>
      <c r="CT114" s="967"/>
      <c r="CU114" s="967"/>
      <c r="CV114" s="967"/>
      <c r="CW114" s="967"/>
      <c r="CX114" s="967"/>
      <c r="CY114" s="967"/>
      <c r="CZ114" s="967"/>
      <c r="DA114" s="967"/>
      <c r="DB114" s="967"/>
      <c r="DC114" s="967"/>
      <c r="DD114" s="967"/>
      <c r="DE114" s="967"/>
      <c r="DF114" s="968"/>
      <c r="DG114" s="1002" t="s">
        <v>121</v>
      </c>
      <c r="DH114" s="1003"/>
      <c r="DI114" s="1003"/>
      <c r="DJ114" s="1003"/>
      <c r="DK114" s="1004"/>
      <c r="DL114" s="1005" t="s">
        <v>121</v>
      </c>
      <c r="DM114" s="1003"/>
      <c r="DN114" s="1003"/>
      <c r="DO114" s="1003"/>
      <c r="DP114" s="1004"/>
      <c r="DQ114" s="1005" t="s">
        <v>121</v>
      </c>
      <c r="DR114" s="1003"/>
      <c r="DS114" s="1003"/>
      <c r="DT114" s="1003"/>
      <c r="DU114" s="1004"/>
      <c r="DV114" s="1006" t="s">
        <v>121</v>
      </c>
      <c r="DW114" s="1007"/>
      <c r="DX114" s="1007"/>
      <c r="DY114" s="1007"/>
      <c r="DZ114" s="1008"/>
    </row>
    <row r="115" spans="1:130" s="230" customFormat="1" ht="26.25" customHeight="1" x14ac:dyDescent="0.15">
      <c r="A115" s="998"/>
      <c r="B115" s="999"/>
      <c r="C115" s="967" t="s">
        <v>428</v>
      </c>
      <c r="D115" s="967"/>
      <c r="E115" s="967"/>
      <c r="F115" s="967"/>
      <c r="G115" s="967"/>
      <c r="H115" s="967"/>
      <c r="I115" s="967"/>
      <c r="J115" s="967"/>
      <c r="K115" s="967"/>
      <c r="L115" s="967"/>
      <c r="M115" s="967"/>
      <c r="N115" s="967"/>
      <c r="O115" s="967"/>
      <c r="P115" s="967"/>
      <c r="Q115" s="967"/>
      <c r="R115" s="967"/>
      <c r="S115" s="967"/>
      <c r="T115" s="967"/>
      <c r="U115" s="967"/>
      <c r="V115" s="967"/>
      <c r="W115" s="967"/>
      <c r="X115" s="967"/>
      <c r="Y115" s="967"/>
      <c r="Z115" s="968"/>
      <c r="AA115" s="981">
        <v>112455</v>
      </c>
      <c r="AB115" s="982"/>
      <c r="AC115" s="982"/>
      <c r="AD115" s="982"/>
      <c r="AE115" s="983"/>
      <c r="AF115" s="984">
        <v>103658</v>
      </c>
      <c r="AG115" s="982"/>
      <c r="AH115" s="982"/>
      <c r="AI115" s="982"/>
      <c r="AJ115" s="983"/>
      <c r="AK115" s="984">
        <v>61945</v>
      </c>
      <c r="AL115" s="982"/>
      <c r="AM115" s="982"/>
      <c r="AN115" s="982"/>
      <c r="AO115" s="983"/>
      <c r="AP115" s="985">
        <v>0.5</v>
      </c>
      <c r="AQ115" s="986"/>
      <c r="AR115" s="986"/>
      <c r="AS115" s="986"/>
      <c r="AT115" s="987"/>
      <c r="AU115" s="952"/>
      <c r="AV115" s="953"/>
      <c r="AW115" s="953"/>
      <c r="AX115" s="953"/>
      <c r="AY115" s="953"/>
      <c r="AZ115" s="966" t="s">
        <v>429</v>
      </c>
      <c r="BA115" s="967"/>
      <c r="BB115" s="967"/>
      <c r="BC115" s="967"/>
      <c r="BD115" s="967"/>
      <c r="BE115" s="967"/>
      <c r="BF115" s="967"/>
      <c r="BG115" s="967"/>
      <c r="BH115" s="967"/>
      <c r="BI115" s="967"/>
      <c r="BJ115" s="967"/>
      <c r="BK115" s="967"/>
      <c r="BL115" s="967"/>
      <c r="BM115" s="967"/>
      <c r="BN115" s="967"/>
      <c r="BO115" s="967"/>
      <c r="BP115" s="968"/>
      <c r="BQ115" s="969" t="s">
        <v>121</v>
      </c>
      <c r="BR115" s="970"/>
      <c r="BS115" s="970"/>
      <c r="BT115" s="970"/>
      <c r="BU115" s="970"/>
      <c r="BV115" s="970" t="s">
        <v>121</v>
      </c>
      <c r="BW115" s="970"/>
      <c r="BX115" s="970"/>
      <c r="BY115" s="970"/>
      <c r="BZ115" s="970"/>
      <c r="CA115" s="970" t="s">
        <v>121</v>
      </c>
      <c r="CB115" s="970"/>
      <c r="CC115" s="970"/>
      <c r="CD115" s="970"/>
      <c r="CE115" s="970"/>
      <c r="CF115" s="964" t="s">
        <v>121</v>
      </c>
      <c r="CG115" s="965"/>
      <c r="CH115" s="965"/>
      <c r="CI115" s="965"/>
      <c r="CJ115" s="965"/>
      <c r="CK115" s="992"/>
      <c r="CL115" s="993"/>
      <c r="CM115" s="966" t="s">
        <v>430</v>
      </c>
      <c r="CN115" s="967"/>
      <c r="CO115" s="967"/>
      <c r="CP115" s="967"/>
      <c r="CQ115" s="967"/>
      <c r="CR115" s="967"/>
      <c r="CS115" s="967"/>
      <c r="CT115" s="967"/>
      <c r="CU115" s="967"/>
      <c r="CV115" s="967"/>
      <c r="CW115" s="967"/>
      <c r="CX115" s="967"/>
      <c r="CY115" s="967"/>
      <c r="CZ115" s="967"/>
      <c r="DA115" s="967"/>
      <c r="DB115" s="967"/>
      <c r="DC115" s="967"/>
      <c r="DD115" s="967"/>
      <c r="DE115" s="967"/>
      <c r="DF115" s="968"/>
      <c r="DG115" s="1002" t="s">
        <v>121</v>
      </c>
      <c r="DH115" s="1003"/>
      <c r="DI115" s="1003"/>
      <c r="DJ115" s="1003"/>
      <c r="DK115" s="1004"/>
      <c r="DL115" s="1005" t="s">
        <v>121</v>
      </c>
      <c r="DM115" s="1003"/>
      <c r="DN115" s="1003"/>
      <c r="DO115" s="1003"/>
      <c r="DP115" s="1004"/>
      <c r="DQ115" s="1005" t="s">
        <v>121</v>
      </c>
      <c r="DR115" s="1003"/>
      <c r="DS115" s="1003"/>
      <c r="DT115" s="1003"/>
      <c r="DU115" s="1004"/>
      <c r="DV115" s="1006" t="s">
        <v>121</v>
      </c>
      <c r="DW115" s="1007"/>
      <c r="DX115" s="1007"/>
      <c r="DY115" s="1007"/>
      <c r="DZ115" s="1008"/>
    </row>
    <row r="116" spans="1:130" s="230" customFormat="1" ht="26.25" customHeight="1" x14ac:dyDescent="0.15">
      <c r="A116" s="1000"/>
      <c r="B116" s="1001"/>
      <c r="C116" s="1009" t="s">
        <v>431</v>
      </c>
      <c r="D116" s="1009"/>
      <c r="E116" s="1009"/>
      <c r="F116" s="1009"/>
      <c r="G116" s="1009"/>
      <c r="H116" s="1009"/>
      <c r="I116" s="1009"/>
      <c r="J116" s="1009"/>
      <c r="K116" s="1009"/>
      <c r="L116" s="1009"/>
      <c r="M116" s="1009"/>
      <c r="N116" s="1009"/>
      <c r="O116" s="1009"/>
      <c r="P116" s="1009"/>
      <c r="Q116" s="1009"/>
      <c r="R116" s="1009"/>
      <c r="S116" s="1009"/>
      <c r="T116" s="1009"/>
      <c r="U116" s="1009"/>
      <c r="V116" s="1009"/>
      <c r="W116" s="1009"/>
      <c r="X116" s="1009"/>
      <c r="Y116" s="1009"/>
      <c r="Z116" s="1010"/>
      <c r="AA116" s="1002" t="s">
        <v>121</v>
      </c>
      <c r="AB116" s="1003"/>
      <c r="AC116" s="1003"/>
      <c r="AD116" s="1003"/>
      <c r="AE116" s="1004"/>
      <c r="AF116" s="1005" t="s">
        <v>121</v>
      </c>
      <c r="AG116" s="1003"/>
      <c r="AH116" s="1003"/>
      <c r="AI116" s="1003"/>
      <c r="AJ116" s="1004"/>
      <c r="AK116" s="1005" t="s">
        <v>121</v>
      </c>
      <c r="AL116" s="1003"/>
      <c r="AM116" s="1003"/>
      <c r="AN116" s="1003"/>
      <c r="AO116" s="1004"/>
      <c r="AP116" s="1006" t="s">
        <v>121</v>
      </c>
      <c r="AQ116" s="1007"/>
      <c r="AR116" s="1007"/>
      <c r="AS116" s="1007"/>
      <c r="AT116" s="1008"/>
      <c r="AU116" s="952"/>
      <c r="AV116" s="953"/>
      <c r="AW116" s="953"/>
      <c r="AX116" s="953"/>
      <c r="AY116" s="953"/>
      <c r="AZ116" s="1011" t="s">
        <v>432</v>
      </c>
      <c r="BA116" s="1012"/>
      <c r="BB116" s="1012"/>
      <c r="BC116" s="1012"/>
      <c r="BD116" s="1012"/>
      <c r="BE116" s="1012"/>
      <c r="BF116" s="1012"/>
      <c r="BG116" s="1012"/>
      <c r="BH116" s="1012"/>
      <c r="BI116" s="1012"/>
      <c r="BJ116" s="1012"/>
      <c r="BK116" s="1012"/>
      <c r="BL116" s="1012"/>
      <c r="BM116" s="1012"/>
      <c r="BN116" s="1012"/>
      <c r="BO116" s="1012"/>
      <c r="BP116" s="1013"/>
      <c r="BQ116" s="969" t="s">
        <v>121</v>
      </c>
      <c r="BR116" s="970"/>
      <c r="BS116" s="970"/>
      <c r="BT116" s="970"/>
      <c r="BU116" s="970"/>
      <c r="BV116" s="970" t="s">
        <v>121</v>
      </c>
      <c r="BW116" s="970"/>
      <c r="BX116" s="970"/>
      <c r="BY116" s="970"/>
      <c r="BZ116" s="970"/>
      <c r="CA116" s="970" t="s">
        <v>121</v>
      </c>
      <c r="CB116" s="970"/>
      <c r="CC116" s="970"/>
      <c r="CD116" s="970"/>
      <c r="CE116" s="970"/>
      <c r="CF116" s="964" t="s">
        <v>121</v>
      </c>
      <c r="CG116" s="965"/>
      <c r="CH116" s="965"/>
      <c r="CI116" s="965"/>
      <c r="CJ116" s="965"/>
      <c r="CK116" s="992"/>
      <c r="CL116" s="993"/>
      <c r="CM116" s="966" t="s">
        <v>433</v>
      </c>
      <c r="CN116" s="967"/>
      <c r="CO116" s="967"/>
      <c r="CP116" s="967"/>
      <c r="CQ116" s="967"/>
      <c r="CR116" s="967"/>
      <c r="CS116" s="967"/>
      <c r="CT116" s="967"/>
      <c r="CU116" s="967"/>
      <c r="CV116" s="967"/>
      <c r="CW116" s="967"/>
      <c r="CX116" s="967"/>
      <c r="CY116" s="967"/>
      <c r="CZ116" s="967"/>
      <c r="DA116" s="967"/>
      <c r="DB116" s="967"/>
      <c r="DC116" s="967"/>
      <c r="DD116" s="967"/>
      <c r="DE116" s="967"/>
      <c r="DF116" s="968"/>
      <c r="DG116" s="1002" t="s">
        <v>121</v>
      </c>
      <c r="DH116" s="1003"/>
      <c r="DI116" s="1003"/>
      <c r="DJ116" s="1003"/>
      <c r="DK116" s="1004"/>
      <c r="DL116" s="1005" t="s">
        <v>121</v>
      </c>
      <c r="DM116" s="1003"/>
      <c r="DN116" s="1003"/>
      <c r="DO116" s="1003"/>
      <c r="DP116" s="1004"/>
      <c r="DQ116" s="1005" t="s">
        <v>121</v>
      </c>
      <c r="DR116" s="1003"/>
      <c r="DS116" s="1003"/>
      <c r="DT116" s="1003"/>
      <c r="DU116" s="1004"/>
      <c r="DV116" s="1006" t="s">
        <v>121</v>
      </c>
      <c r="DW116" s="1007"/>
      <c r="DX116" s="1007"/>
      <c r="DY116" s="1007"/>
      <c r="DZ116" s="1008"/>
    </row>
    <row r="117" spans="1:130" s="230" customFormat="1" ht="26.25" customHeight="1" x14ac:dyDescent="0.15">
      <c r="A117" s="956" t="s">
        <v>177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1" t="s">
        <v>434</v>
      </c>
      <c r="Z117" s="938"/>
      <c r="AA117" s="1022">
        <v>2621759</v>
      </c>
      <c r="AB117" s="1023"/>
      <c r="AC117" s="1023"/>
      <c r="AD117" s="1023"/>
      <c r="AE117" s="1024"/>
      <c r="AF117" s="1025">
        <v>2575475</v>
      </c>
      <c r="AG117" s="1023"/>
      <c r="AH117" s="1023"/>
      <c r="AI117" s="1023"/>
      <c r="AJ117" s="1024"/>
      <c r="AK117" s="1025">
        <v>2591237</v>
      </c>
      <c r="AL117" s="1023"/>
      <c r="AM117" s="1023"/>
      <c r="AN117" s="1023"/>
      <c r="AO117" s="1024"/>
      <c r="AP117" s="1026"/>
      <c r="AQ117" s="1027"/>
      <c r="AR117" s="1027"/>
      <c r="AS117" s="1027"/>
      <c r="AT117" s="1028"/>
      <c r="AU117" s="952"/>
      <c r="AV117" s="953"/>
      <c r="AW117" s="953"/>
      <c r="AX117" s="953"/>
      <c r="AY117" s="953"/>
      <c r="AZ117" s="1018" t="s">
        <v>435</v>
      </c>
      <c r="BA117" s="1019"/>
      <c r="BB117" s="1019"/>
      <c r="BC117" s="1019"/>
      <c r="BD117" s="1019"/>
      <c r="BE117" s="1019"/>
      <c r="BF117" s="1019"/>
      <c r="BG117" s="1019"/>
      <c r="BH117" s="1019"/>
      <c r="BI117" s="1019"/>
      <c r="BJ117" s="1019"/>
      <c r="BK117" s="1019"/>
      <c r="BL117" s="1019"/>
      <c r="BM117" s="1019"/>
      <c r="BN117" s="1019"/>
      <c r="BO117" s="1019"/>
      <c r="BP117" s="1020"/>
      <c r="BQ117" s="969" t="s">
        <v>121</v>
      </c>
      <c r="BR117" s="970"/>
      <c r="BS117" s="970"/>
      <c r="BT117" s="970"/>
      <c r="BU117" s="970"/>
      <c r="BV117" s="970" t="s">
        <v>121</v>
      </c>
      <c r="BW117" s="970"/>
      <c r="BX117" s="970"/>
      <c r="BY117" s="970"/>
      <c r="BZ117" s="970"/>
      <c r="CA117" s="970" t="s">
        <v>121</v>
      </c>
      <c r="CB117" s="970"/>
      <c r="CC117" s="970"/>
      <c r="CD117" s="970"/>
      <c r="CE117" s="970"/>
      <c r="CF117" s="964" t="s">
        <v>121</v>
      </c>
      <c r="CG117" s="965"/>
      <c r="CH117" s="965"/>
      <c r="CI117" s="965"/>
      <c r="CJ117" s="965"/>
      <c r="CK117" s="992"/>
      <c r="CL117" s="993"/>
      <c r="CM117" s="966" t="s">
        <v>436</v>
      </c>
      <c r="CN117" s="967"/>
      <c r="CO117" s="967"/>
      <c r="CP117" s="967"/>
      <c r="CQ117" s="967"/>
      <c r="CR117" s="967"/>
      <c r="CS117" s="967"/>
      <c r="CT117" s="967"/>
      <c r="CU117" s="967"/>
      <c r="CV117" s="967"/>
      <c r="CW117" s="967"/>
      <c r="CX117" s="967"/>
      <c r="CY117" s="967"/>
      <c r="CZ117" s="967"/>
      <c r="DA117" s="967"/>
      <c r="DB117" s="967"/>
      <c r="DC117" s="967"/>
      <c r="DD117" s="967"/>
      <c r="DE117" s="967"/>
      <c r="DF117" s="968"/>
      <c r="DG117" s="1002" t="s">
        <v>121</v>
      </c>
      <c r="DH117" s="1003"/>
      <c r="DI117" s="1003"/>
      <c r="DJ117" s="1003"/>
      <c r="DK117" s="1004"/>
      <c r="DL117" s="1005" t="s">
        <v>121</v>
      </c>
      <c r="DM117" s="1003"/>
      <c r="DN117" s="1003"/>
      <c r="DO117" s="1003"/>
      <c r="DP117" s="1004"/>
      <c r="DQ117" s="1005" t="s">
        <v>121</v>
      </c>
      <c r="DR117" s="1003"/>
      <c r="DS117" s="1003"/>
      <c r="DT117" s="1003"/>
      <c r="DU117" s="1004"/>
      <c r="DV117" s="1006" t="s">
        <v>121</v>
      </c>
      <c r="DW117" s="1007"/>
      <c r="DX117" s="1007"/>
      <c r="DY117" s="1007"/>
      <c r="DZ117" s="1008"/>
    </row>
    <row r="118" spans="1:130" s="230" customFormat="1" ht="26.25" customHeight="1" x14ac:dyDescent="0.15">
      <c r="A118" s="956" t="s">
        <v>410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407</v>
      </c>
      <c r="AB118" s="937"/>
      <c r="AC118" s="937"/>
      <c r="AD118" s="937"/>
      <c r="AE118" s="938"/>
      <c r="AF118" s="936" t="s">
        <v>408</v>
      </c>
      <c r="AG118" s="937"/>
      <c r="AH118" s="937"/>
      <c r="AI118" s="937"/>
      <c r="AJ118" s="938"/>
      <c r="AK118" s="936" t="s">
        <v>294</v>
      </c>
      <c r="AL118" s="937"/>
      <c r="AM118" s="937"/>
      <c r="AN118" s="937"/>
      <c r="AO118" s="938"/>
      <c r="AP118" s="1014" t="s">
        <v>409</v>
      </c>
      <c r="AQ118" s="1015"/>
      <c r="AR118" s="1015"/>
      <c r="AS118" s="1015"/>
      <c r="AT118" s="1016"/>
      <c r="AU118" s="952"/>
      <c r="AV118" s="953"/>
      <c r="AW118" s="953"/>
      <c r="AX118" s="953"/>
      <c r="AY118" s="953"/>
      <c r="AZ118" s="1017" t="s">
        <v>437</v>
      </c>
      <c r="BA118" s="1009"/>
      <c r="BB118" s="1009"/>
      <c r="BC118" s="1009"/>
      <c r="BD118" s="1009"/>
      <c r="BE118" s="1009"/>
      <c r="BF118" s="1009"/>
      <c r="BG118" s="1009"/>
      <c r="BH118" s="1009"/>
      <c r="BI118" s="1009"/>
      <c r="BJ118" s="1009"/>
      <c r="BK118" s="1009"/>
      <c r="BL118" s="1009"/>
      <c r="BM118" s="1009"/>
      <c r="BN118" s="1009"/>
      <c r="BO118" s="1009"/>
      <c r="BP118" s="1010"/>
      <c r="BQ118" s="1043" t="s">
        <v>121</v>
      </c>
      <c r="BR118" s="1044"/>
      <c r="BS118" s="1044"/>
      <c r="BT118" s="1044"/>
      <c r="BU118" s="1044"/>
      <c r="BV118" s="1044" t="s">
        <v>121</v>
      </c>
      <c r="BW118" s="1044"/>
      <c r="BX118" s="1044"/>
      <c r="BY118" s="1044"/>
      <c r="BZ118" s="1044"/>
      <c r="CA118" s="1044" t="s">
        <v>121</v>
      </c>
      <c r="CB118" s="1044"/>
      <c r="CC118" s="1044"/>
      <c r="CD118" s="1044"/>
      <c r="CE118" s="1044"/>
      <c r="CF118" s="964" t="s">
        <v>121</v>
      </c>
      <c r="CG118" s="965"/>
      <c r="CH118" s="965"/>
      <c r="CI118" s="965"/>
      <c r="CJ118" s="965"/>
      <c r="CK118" s="992"/>
      <c r="CL118" s="993"/>
      <c r="CM118" s="966" t="s">
        <v>438</v>
      </c>
      <c r="CN118" s="967"/>
      <c r="CO118" s="967"/>
      <c r="CP118" s="967"/>
      <c r="CQ118" s="967"/>
      <c r="CR118" s="967"/>
      <c r="CS118" s="967"/>
      <c r="CT118" s="967"/>
      <c r="CU118" s="967"/>
      <c r="CV118" s="967"/>
      <c r="CW118" s="967"/>
      <c r="CX118" s="967"/>
      <c r="CY118" s="967"/>
      <c r="CZ118" s="967"/>
      <c r="DA118" s="967"/>
      <c r="DB118" s="967"/>
      <c r="DC118" s="967"/>
      <c r="DD118" s="967"/>
      <c r="DE118" s="967"/>
      <c r="DF118" s="968"/>
      <c r="DG118" s="1002" t="s">
        <v>121</v>
      </c>
      <c r="DH118" s="1003"/>
      <c r="DI118" s="1003"/>
      <c r="DJ118" s="1003"/>
      <c r="DK118" s="1004"/>
      <c r="DL118" s="1005" t="s">
        <v>121</v>
      </c>
      <c r="DM118" s="1003"/>
      <c r="DN118" s="1003"/>
      <c r="DO118" s="1003"/>
      <c r="DP118" s="1004"/>
      <c r="DQ118" s="1005" t="s">
        <v>121</v>
      </c>
      <c r="DR118" s="1003"/>
      <c r="DS118" s="1003"/>
      <c r="DT118" s="1003"/>
      <c r="DU118" s="1004"/>
      <c r="DV118" s="1006" t="s">
        <v>121</v>
      </c>
      <c r="DW118" s="1007"/>
      <c r="DX118" s="1007"/>
      <c r="DY118" s="1007"/>
      <c r="DZ118" s="1008"/>
    </row>
    <row r="119" spans="1:130" s="230" customFormat="1" ht="26.25" customHeight="1" x14ac:dyDescent="0.15">
      <c r="A119" s="1100" t="s">
        <v>413</v>
      </c>
      <c r="B119" s="991"/>
      <c r="C119" s="973" t="s">
        <v>414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121</v>
      </c>
      <c r="AB119" s="944"/>
      <c r="AC119" s="944"/>
      <c r="AD119" s="944"/>
      <c r="AE119" s="945"/>
      <c r="AF119" s="946" t="s">
        <v>121</v>
      </c>
      <c r="AG119" s="944"/>
      <c r="AH119" s="944"/>
      <c r="AI119" s="944"/>
      <c r="AJ119" s="945"/>
      <c r="AK119" s="946" t="s">
        <v>121</v>
      </c>
      <c r="AL119" s="944"/>
      <c r="AM119" s="944"/>
      <c r="AN119" s="944"/>
      <c r="AO119" s="945"/>
      <c r="AP119" s="947" t="s">
        <v>121</v>
      </c>
      <c r="AQ119" s="948"/>
      <c r="AR119" s="948"/>
      <c r="AS119" s="948"/>
      <c r="AT119" s="949"/>
      <c r="AU119" s="954"/>
      <c r="AV119" s="955"/>
      <c r="AW119" s="955"/>
      <c r="AX119" s="955"/>
      <c r="AY119" s="955"/>
      <c r="AZ119" s="251" t="s">
        <v>177</v>
      </c>
      <c r="BA119" s="251"/>
      <c r="BB119" s="251"/>
      <c r="BC119" s="251"/>
      <c r="BD119" s="251"/>
      <c r="BE119" s="251"/>
      <c r="BF119" s="251"/>
      <c r="BG119" s="251"/>
      <c r="BH119" s="251"/>
      <c r="BI119" s="251"/>
      <c r="BJ119" s="251"/>
      <c r="BK119" s="251"/>
      <c r="BL119" s="251"/>
      <c r="BM119" s="251"/>
      <c r="BN119" s="251"/>
      <c r="BO119" s="1021" t="s">
        <v>439</v>
      </c>
      <c r="BP119" s="1049"/>
      <c r="BQ119" s="1043">
        <v>28096670</v>
      </c>
      <c r="BR119" s="1044"/>
      <c r="BS119" s="1044"/>
      <c r="BT119" s="1044"/>
      <c r="BU119" s="1044"/>
      <c r="BV119" s="1044">
        <v>26640364</v>
      </c>
      <c r="BW119" s="1044"/>
      <c r="BX119" s="1044"/>
      <c r="BY119" s="1044"/>
      <c r="BZ119" s="1044"/>
      <c r="CA119" s="1044">
        <v>26607946</v>
      </c>
      <c r="CB119" s="1044"/>
      <c r="CC119" s="1044"/>
      <c r="CD119" s="1044"/>
      <c r="CE119" s="1044"/>
      <c r="CF119" s="1045"/>
      <c r="CG119" s="1046"/>
      <c r="CH119" s="1046"/>
      <c r="CI119" s="1046"/>
      <c r="CJ119" s="1047"/>
      <c r="CK119" s="994"/>
      <c r="CL119" s="995"/>
      <c r="CM119" s="1017" t="s">
        <v>440</v>
      </c>
      <c r="CN119" s="1009"/>
      <c r="CO119" s="1009"/>
      <c r="CP119" s="1009"/>
      <c r="CQ119" s="1009"/>
      <c r="CR119" s="1009"/>
      <c r="CS119" s="1009"/>
      <c r="CT119" s="1009"/>
      <c r="CU119" s="1009"/>
      <c r="CV119" s="1009"/>
      <c r="CW119" s="1009"/>
      <c r="CX119" s="1009"/>
      <c r="CY119" s="1009"/>
      <c r="CZ119" s="1009"/>
      <c r="DA119" s="1009"/>
      <c r="DB119" s="1009"/>
      <c r="DC119" s="1009"/>
      <c r="DD119" s="1009"/>
      <c r="DE119" s="1009"/>
      <c r="DF119" s="1010"/>
      <c r="DG119" s="1048" t="s">
        <v>121</v>
      </c>
      <c r="DH119" s="1030"/>
      <c r="DI119" s="1030"/>
      <c r="DJ119" s="1030"/>
      <c r="DK119" s="1031"/>
      <c r="DL119" s="1029" t="s">
        <v>121</v>
      </c>
      <c r="DM119" s="1030"/>
      <c r="DN119" s="1030"/>
      <c r="DO119" s="1030"/>
      <c r="DP119" s="1031"/>
      <c r="DQ119" s="1029" t="s">
        <v>121</v>
      </c>
      <c r="DR119" s="1030"/>
      <c r="DS119" s="1030"/>
      <c r="DT119" s="1030"/>
      <c r="DU119" s="1031"/>
      <c r="DV119" s="1032" t="s">
        <v>121</v>
      </c>
      <c r="DW119" s="1033"/>
      <c r="DX119" s="1033"/>
      <c r="DY119" s="1033"/>
      <c r="DZ119" s="1034"/>
    </row>
    <row r="120" spans="1:130" s="230" customFormat="1" ht="26.25" customHeight="1" x14ac:dyDescent="0.15">
      <c r="A120" s="1101"/>
      <c r="B120" s="993"/>
      <c r="C120" s="966" t="s">
        <v>417</v>
      </c>
      <c r="D120" s="967"/>
      <c r="E120" s="967"/>
      <c r="F120" s="967"/>
      <c r="G120" s="967"/>
      <c r="H120" s="967"/>
      <c r="I120" s="967"/>
      <c r="J120" s="967"/>
      <c r="K120" s="967"/>
      <c r="L120" s="967"/>
      <c r="M120" s="967"/>
      <c r="N120" s="967"/>
      <c r="O120" s="967"/>
      <c r="P120" s="967"/>
      <c r="Q120" s="967"/>
      <c r="R120" s="967"/>
      <c r="S120" s="967"/>
      <c r="T120" s="967"/>
      <c r="U120" s="967"/>
      <c r="V120" s="967"/>
      <c r="W120" s="967"/>
      <c r="X120" s="967"/>
      <c r="Y120" s="967"/>
      <c r="Z120" s="968"/>
      <c r="AA120" s="1002" t="s">
        <v>121</v>
      </c>
      <c r="AB120" s="1003"/>
      <c r="AC120" s="1003"/>
      <c r="AD120" s="1003"/>
      <c r="AE120" s="1004"/>
      <c r="AF120" s="1005" t="s">
        <v>121</v>
      </c>
      <c r="AG120" s="1003"/>
      <c r="AH120" s="1003"/>
      <c r="AI120" s="1003"/>
      <c r="AJ120" s="1004"/>
      <c r="AK120" s="1005" t="s">
        <v>121</v>
      </c>
      <c r="AL120" s="1003"/>
      <c r="AM120" s="1003"/>
      <c r="AN120" s="1003"/>
      <c r="AO120" s="1004"/>
      <c r="AP120" s="1006" t="s">
        <v>121</v>
      </c>
      <c r="AQ120" s="1007"/>
      <c r="AR120" s="1007"/>
      <c r="AS120" s="1007"/>
      <c r="AT120" s="1008"/>
      <c r="AU120" s="1035" t="s">
        <v>441</v>
      </c>
      <c r="AV120" s="1036"/>
      <c r="AW120" s="1036"/>
      <c r="AX120" s="1036"/>
      <c r="AY120" s="1037"/>
      <c r="AZ120" s="973" t="s">
        <v>442</v>
      </c>
      <c r="BA120" s="941"/>
      <c r="BB120" s="941"/>
      <c r="BC120" s="941"/>
      <c r="BD120" s="941"/>
      <c r="BE120" s="941"/>
      <c r="BF120" s="941"/>
      <c r="BG120" s="941"/>
      <c r="BH120" s="941"/>
      <c r="BI120" s="941"/>
      <c r="BJ120" s="941"/>
      <c r="BK120" s="941"/>
      <c r="BL120" s="941"/>
      <c r="BM120" s="941"/>
      <c r="BN120" s="941"/>
      <c r="BO120" s="941"/>
      <c r="BP120" s="942"/>
      <c r="BQ120" s="974">
        <v>10525292</v>
      </c>
      <c r="BR120" s="975"/>
      <c r="BS120" s="975"/>
      <c r="BT120" s="975"/>
      <c r="BU120" s="975"/>
      <c r="BV120" s="975">
        <v>10588691</v>
      </c>
      <c r="BW120" s="975"/>
      <c r="BX120" s="975"/>
      <c r="BY120" s="975"/>
      <c r="BZ120" s="975"/>
      <c r="CA120" s="975">
        <v>10595199</v>
      </c>
      <c r="CB120" s="975"/>
      <c r="CC120" s="975"/>
      <c r="CD120" s="975"/>
      <c r="CE120" s="975"/>
      <c r="CF120" s="988">
        <v>80.099999999999994</v>
      </c>
      <c r="CG120" s="989"/>
      <c r="CH120" s="989"/>
      <c r="CI120" s="989"/>
      <c r="CJ120" s="989"/>
      <c r="CK120" s="1050" t="s">
        <v>443</v>
      </c>
      <c r="CL120" s="1051"/>
      <c r="CM120" s="1051"/>
      <c r="CN120" s="1051"/>
      <c r="CO120" s="1052"/>
      <c r="CP120" s="1058" t="s">
        <v>391</v>
      </c>
      <c r="CQ120" s="1059"/>
      <c r="CR120" s="1059"/>
      <c r="CS120" s="1059"/>
      <c r="CT120" s="1059"/>
      <c r="CU120" s="1059"/>
      <c r="CV120" s="1059"/>
      <c r="CW120" s="1059"/>
      <c r="CX120" s="1059"/>
      <c r="CY120" s="1059"/>
      <c r="CZ120" s="1059"/>
      <c r="DA120" s="1059"/>
      <c r="DB120" s="1059"/>
      <c r="DC120" s="1059"/>
      <c r="DD120" s="1059"/>
      <c r="DE120" s="1059"/>
      <c r="DF120" s="1060"/>
      <c r="DG120" s="974">
        <v>8172264</v>
      </c>
      <c r="DH120" s="975"/>
      <c r="DI120" s="975"/>
      <c r="DJ120" s="975"/>
      <c r="DK120" s="975"/>
      <c r="DL120" s="975">
        <v>7625164</v>
      </c>
      <c r="DM120" s="975"/>
      <c r="DN120" s="975"/>
      <c r="DO120" s="975"/>
      <c r="DP120" s="975"/>
      <c r="DQ120" s="975">
        <v>7229800</v>
      </c>
      <c r="DR120" s="975"/>
      <c r="DS120" s="975"/>
      <c r="DT120" s="975"/>
      <c r="DU120" s="975"/>
      <c r="DV120" s="976">
        <v>54.7</v>
      </c>
      <c r="DW120" s="976"/>
      <c r="DX120" s="976"/>
      <c r="DY120" s="976"/>
      <c r="DZ120" s="977"/>
    </row>
    <row r="121" spans="1:130" s="230" customFormat="1" ht="26.25" customHeight="1" x14ac:dyDescent="0.15">
      <c r="A121" s="1101"/>
      <c r="B121" s="993"/>
      <c r="C121" s="1018" t="s">
        <v>444</v>
      </c>
      <c r="D121" s="1019"/>
      <c r="E121" s="1019"/>
      <c r="F121" s="1019"/>
      <c r="G121" s="1019"/>
      <c r="H121" s="1019"/>
      <c r="I121" s="1019"/>
      <c r="J121" s="1019"/>
      <c r="K121" s="1019"/>
      <c r="L121" s="1019"/>
      <c r="M121" s="1019"/>
      <c r="N121" s="1019"/>
      <c r="O121" s="1019"/>
      <c r="P121" s="1019"/>
      <c r="Q121" s="1019"/>
      <c r="R121" s="1019"/>
      <c r="S121" s="1019"/>
      <c r="T121" s="1019"/>
      <c r="U121" s="1019"/>
      <c r="V121" s="1019"/>
      <c r="W121" s="1019"/>
      <c r="X121" s="1019"/>
      <c r="Y121" s="1019"/>
      <c r="Z121" s="1020"/>
      <c r="AA121" s="1002" t="s">
        <v>121</v>
      </c>
      <c r="AB121" s="1003"/>
      <c r="AC121" s="1003"/>
      <c r="AD121" s="1003"/>
      <c r="AE121" s="1004"/>
      <c r="AF121" s="1005" t="s">
        <v>121</v>
      </c>
      <c r="AG121" s="1003"/>
      <c r="AH121" s="1003"/>
      <c r="AI121" s="1003"/>
      <c r="AJ121" s="1004"/>
      <c r="AK121" s="1005" t="s">
        <v>121</v>
      </c>
      <c r="AL121" s="1003"/>
      <c r="AM121" s="1003"/>
      <c r="AN121" s="1003"/>
      <c r="AO121" s="1004"/>
      <c r="AP121" s="1006" t="s">
        <v>121</v>
      </c>
      <c r="AQ121" s="1007"/>
      <c r="AR121" s="1007"/>
      <c r="AS121" s="1007"/>
      <c r="AT121" s="1008"/>
      <c r="AU121" s="1038"/>
      <c r="AV121" s="1039"/>
      <c r="AW121" s="1039"/>
      <c r="AX121" s="1039"/>
      <c r="AY121" s="1040"/>
      <c r="AZ121" s="966" t="s">
        <v>445</v>
      </c>
      <c r="BA121" s="967"/>
      <c r="BB121" s="967"/>
      <c r="BC121" s="967"/>
      <c r="BD121" s="967"/>
      <c r="BE121" s="967"/>
      <c r="BF121" s="967"/>
      <c r="BG121" s="967"/>
      <c r="BH121" s="967"/>
      <c r="BI121" s="967"/>
      <c r="BJ121" s="967"/>
      <c r="BK121" s="967"/>
      <c r="BL121" s="967"/>
      <c r="BM121" s="967"/>
      <c r="BN121" s="967"/>
      <c r="BO121" s="967"/>
      <c r="BP121" s="968"/>
      <c r="BQ121" s="969">
        <v>809</v>
      </c>
      <c r="BR121" s="970"/>
      <c r="BS121" s="970"/>
      <c r="BT121" s="970"/>
      <c r="BU121" s="970"/>
      <c r="BV121" s="970">
        <v>1301</v>
      </c>
      <c r="BW121" s="970"/>
      <c r="BX121" s="970"/>
      <c r="BY121" s="970"/>
      <c r="BZ121" s="970"/>
      <c r="CA121" s="970">
        <v>1229</v>
      </c>
      <c r="CB121" s="970"/>
      <c r="CC121" s="970"/>
      <c r="CD121" s="970"/>
      <c r="CE121" s="970"/>
      <c r="CF121" s="964">
        <v>0</v>
      </c>
      <c r="CG121" s="965"/>
      <c r="CH121" s="965"/>
      <c r="CI121" s="965"/>
      <c r="CJ121" s="965"/>
      <c r="CK121" s="1053"/>
      <c r="CL121" s="1054"/>
      <c r="CM121" s="1054"/>
      <c r="CN121" s="1054"/>
      <c r="CO121" s="1055"/>
      <c r="CP121" s="1063"/>
      <c r="CQ121" s="1064"/>
      <c r="CR121" s="1064"/>
      <c r="CS121" s="1064"/>
      <c r="CT121" s="1064"/>
      <c r="CU121" s="1064"/>
      <c r="CV121" s="1064"/>
      <c r="CW121" s="1064"/>
      <c r="CX121" s="1064"/>
      <c r="CY121" s="1064"/>
      <c r="CZ121" s="1064"/>
      <c r="DA121" s="1064"/>
      <c r="DB121" s="1064"/>
      <c r="DC121" s="1064"/>
      <c r="DD121" s="1064"/>
      <c r="DE121" s="1064"/>
      <c r="DF121" s="1065"/>
      <c r="DG121" s="969"/>
      <c r="DH121" s="970"/>
      <c r="DI121" s="970"/>
      <c r="DJ121" s="970"/>
      <c r="DK121" s="970"/>
      <c r="DL121" s="970"/>
      <c r="DM121" s="970"/>
      <c r="DN121" s="970"/>
      <c r="DO121" s="970"/>
      <c r="DP121" s="970"/>
      <c r="DQ121" s="970"/>
      <c r="DR121" s="970"/>
      <c r="DS121" s="970"/>
      <c r="DT121" s="970"/>
      <c r="DU121" s="970"/>
      <c r="DV121" s="971"/>
      <c r="DW121" s="971"/>
      <c r="DX121" s="971"/>
      <c r="DY121" s="971"/>
      <c r="DZ121" s="972"/>
    </row>
    <row r="122" spans="1:130" s="230" customFormat="1" ht="26.25" customHeight="1" x14ac:dyDescent="0.15">
      <c r="A122" s="1101"/>
      <c r="B122" s="993"/>
      <c r="C122" s="966" t="s">
        <v>427</v>
      </c>
      <c r="D122" s="967"/>
      <c r="E122" s="967"/>
      <c r="F122" s="967"/>
      <c r="G122" s="967"/>
      <c r="H122" s="967"/>
      <c r="I122" s="967"/>
      <c r="J122" s="967"/>
      <c r="K122" s="967"/>
      <c r="L122" s="967"/>
      <c r="M122" s="967"/>
      <c r="N122" s="967"/>
      <c r="O122" s="967"/>
      <c r="P122" s="967"/>
      <c r="Q122" s="967"/>
      <c r="R122" s="967"/>
      <c r="S122" s="967"/>
      <c r="T122" s="967"/>
      <c r="U122" s="967"/>
      <c r="V122" s="967"/>
      <c r="W122" s="967"/>
      <c r="X122" s="967"/>
      <c r="Y122" s="967"/>
      <c r="Z122" s="968"/>
      <c r="AA122" s="1002" t="s">
        <v>121</v>
      </c>
      <c r="AB122" s="1003"/>
      <c r="AC122" s="1003"/>
      <c r="AD122" s="1003"/>
      <c r="AE122" s="1004"/>
      <c r="AF122" s="1005" t="s">
        <v>121</v>
      </c>
      <c r="AG122" s="1003"/>
      <c r="AH122" s="1003"/>
      <c r="AI122" s="1003"/>
      <c r="AJ122" s="1004"/>
      <c r="AK122" s="1005" t="s">
        <v>121</v>
      </c>
      <c r="AL122" s="1003"/>
      <c r="AM122" s="1003"/>
      <c r="AN122" s="1003"/>
      <c r="AO122" s="1004"/>
      <c r="AP122" s="1006" t="s">
        <v>121</v>
      </c>
      <c r="AQ122" s="1007"/>
      <c r="AR122" s="1007"/>
      <c r="AS122" s="1007"/>
      <c r="AT122" s="1008"/>
      <c r="AU122" s="1038"/>
      <c r="AV122" s="1039"/>
      <c r="AW122" s="1039"/>
      <c r="AX122" s="1039"/>
      <c r="AY122" s="1040"/>
      <c r="AZ122" s="1017" t="s">
        <v>446</v>
      </c>
      <c r="BA122" s="1009"/>
      <c r="BB122" s="1009"/>
      <c r="BC122" s="1009"/>
      <c r="BD122" s="1009"/>
      <c r="BE122" s="1009"/>
      <c r="BF122" s="1009"/>
      <c r="BG122" s="1009"/>
      <c r="BH122" s="1009"/>
      <c r="BI122" s="1009"/>
      <c r="BJ122" s="1009"/>
      <c r="BK122" s="1009"/>
      <c r="BL122" s="1009"/>
      <c r="BM122" s="1009"/>
      <c r="BN122" s="1009"/>
      <c r="BO122" s="1009"/>
      <c r="BP122" s="1010"/>
      <c r="BQ122" s="1043">
        <v>20160619</v>
      </c>
      <c r="BR122" s="1044"/>
      <c r="BS122" s="1044"/>
      <c r="BT122" s="1044"/>
      <c r="BU122" s="1044"/>
      <c r="BV122" s="1044">
        <v>19015577</v>
      </c>
      <c r="BW122" s="1044"/>
      <c r="BX122" s="1044"/>
      <c r="BY122" s="1044"/>
      <c r="BZ122" s="1044"/>
      <c r="CA122" s="1044">
        <v>17981628</v>
      </c>
      <c r="CB122" s="1044"/>
      <c r="CC122" s="1044"/>
      <c r="CD122" s="1044"/>
      <c r="CE122" s="1044"/>
      <c r="CF122" s="1061">
        <v>136</v>
      </c>
      <c r="CG122" s="1062"/>
      <c r="CH122" s="1062"/>
      <c r="CI122" s="1062"/>
      <c r="CJ122" s="1062"/>
      <c r="CK122" s="1053"/>
      <c r="CL122" s="1054"/>
      <c r="CM122" s="1054"/>
      <c r="CN122" s="1054"/>
      <c r="CO122" s="1055"/>
      <c r="CP122" s="1063"/>
      <c r="CQ122" s="1064"/>
      <c r="CR122" s="1064"/>
      <c r="CS122" s="1064"/>
      <c r="CT122" s="1064"/>
      <c r="CU122" s="1064"/>
      <c r="CV122" s="1064"/>
      <c r="CW122" s="1064"/>
      <c r="CX122" s="1064"/>
      <c r="CY122" s="1064"/>
      <c r="CZ122" s="1064"/>
      <c r="DA122" s="1064"/>
      <c r="DB122" s="1064"/>
      <c r="DC122" s="1064"/>
      <c r="DD122" s="1064"/>
      <c r="DE122" s="1064"/>
      <c r="DF122" s="1065"/>
      <c r="DG122" s="969"/>
      <c r="DH122" s="970"/>
      <c r="DI122" s="970"/>
      <c r="DJ122" s="970"/>
      <c r="DK122" s="970"/>
      <c r="DL122" s="970"/>
      <c r="DM122" s="970"/>
      <c r="DN122" s="970"/>
      <c r="DO122" s="970"/>
      <c r="DP122" s="970"/>
      <c r="DQ122" s="970"/>
      <c r="DR122" s="970"/>
      <c r="DS122" s="970"/>
      <c r="DT122" s="970"/>
      <c r="DU122" s="970"/>
      <c r="DV122" s="971"/>
      <c r="DW122" s="971"/>
      <c r="DX122" s="971"/>
      <c r="DY122" s="971"/>
      <c r="DZ122" s="972"/>
    </row>
    <row r="123" spans="1:130" s="230" customFormat="1" ht="26.25" customHeight="1" x14ac:dyDescent="0.15">
      <c r="A123" s="1101"/>
      <c r="B123" s="993"/>
      <c r="C123" s="966" t="s">
        <v>433</v>
      </c>
      <c r="D123" s="967"/>
      <c r="E123" s="967"/>
      <c r="F123" s="967"/>
      <c r="G123" s="967"/>
      <c r="H123" s="967"/>
      <c r="I123" s="967"/>
      <c r="J123" s="967"/>
      <c r="K123" s="967"/>
      <c r="L123" s="967"/>
      <c r="M123" s="967"/>
      <c r="N123" s="967"/>
      <c r="O123" s="967"/>
      <c r="P123" s="967"/>
      <c r="Q123" s="967"/>
      <c r="R123" s="967"/>
      <c r="S123" s="967"/>
      <c r="T123" s="967"/>
      <c r="U123" s="967"/>
      <c r="V123" s="967"/>
      <c r="W123" s="967"/>
      <c r="X123" s="967"/>
      <c r="Y123" s="967"/>
      <c r="Z123" s="968"/>
      <c r="AA123" s="1002" t="s">
        <v>121</v>
      </c>
      <c r="AB123" s="1003"/>
      <c r="AC123" s="1003"/>
      <c r="AD123" s="1003"/>
      <c r="AE123" s="1004"/>
      <c r="AF123" s="1005" t="s">
        <v>121</v>
      </c>
      <c r="AG123" s="1003"/>
      <c r="AH123" s="1003"/>
      <c r="AI123" s="1003"/>
      <c r="AJ123" s="1004"/>
      <c r="AK123" s="1005" t="s">
        <v>121</v>
      </c>
      <c r="AL123" s="1003"/>
      <c r="AM123" s="1003"/>
      <c r="AN123" s="1003"/>
      <c r="AO123" s="1004"/>
      <c r="AP123" s="1006" t="s">
        <v>121</v>
      </c>
      <c r="AQ123" s="1007"/>
      <c r="AR123" s="1007"/>
      <c r="AS123" s="1007"/>
      <c r="AT123" s="1008"/>
      <c r="AU123" s="1041"/>
      <c r="AV123" s="1042"/>
      <c r="AW123" s="1042"/>
      <c r="AX123" s="1042"/>
      <c r="AY123" s="1042"/>
      <c r="AZ123" s="251" t="s">
        <v>177</v>
      </c>
      <c r="BA123" s="251"/>
      <c r="BB123" s="251"/>
      <c r="BC123" s="251"/>
      <c r="BD123" s="251"/>
      <c r="BE123" s="251"/>
      <c r="BF123" s="251"/>
      <c r="BG123" s="251"/>
      <c r="BH123" s="251"/>
      <c r="BI123" s="251"/>
      <c r="BJ123" s="251"/>
      <c r="BK123" s="251"/>
      <c r="BL123" s="251"/>
      <c r="BM123" s="251"/>
      <c r="BN123" s="251"/>
      <c r="BO123" s="1021" t="s">
        <v>447</v>
      </c>
      <c r="BP123" s="1049"/>
      <c r="BQ123" s="1107">
        <v>30686720</v>
      </c>
      <c r="BR123" s="1108"/>
      <c r="BS123" s="1108"/>
      <c r="BT123" s="1108"/>
      <c r="BU123" s="1108"/>
      <c r="BV123" s="1108">
        <v>29605569</v>
      </c>
      <c r="BW123" s="1108"/>
      <c r="BX123" s="1108"/>
      <c r="BY123" s="1108"/>
      <c r="BZ123" s="1108"/>
      <c r="CA123" s="1108">
        <v>28578056</v>
      </c>
      <c r="CB123" s="1108"/>
      <c r="CC123" s="1108"/>
      <c r="CD123" s="1108"/>
      <c r="CE123" s="1108"/>
      <c r="CF123" s="1045"/>
      <c r="CG123" s="1046"/>
      <c r="CH123" s="1046"/>
      <c r="CI123" s="1046"/>
      <c r="CJ123" s="1047"/>
      <c r="CK123" s="1053"/>
      <c r="CL123" s="1054"/>
      <c r="CM123" s="1054"/>
      <c r="CN123" s="1054"/>
      <c r="CO123" s="1055"/>
      <c r="CP123" s="1063"/>
      <c r="CQ123" s="1064"/>
      <c r="CR123" s="1064"/>
      <c r="CS123" s="1064"/>
      <c r="CT123" s="1064"/>
      <c r="CU123" s="1064"/>
      <c r="CV123" s="1064"/>
      <c r="CW123" s="1064"/>
      <c r="CX123" s="1064"/>
      <c r="CY123" s="1064"/>
      <c r="CZ123" s="1064"/>
      <c r="DA123" s="1064"/>
      <c r="DB123" s="1064"/>
      <c r="DC123" s="1064"/>
      <c r="DD123" s="1064"/>
      <c r="DE123" s="1064"/>
      <c r="DF123" s="1065"/>
      <c r="DG123" s="1002"/>
      <c r="DH123" s="1003"/>
      <c r="DI123" s="1003"/>
      <c r="DJ123" s="1003"/>
      <c r="DK123" s="1004"/>
      <c r="DL123" s="1005"/>
      <c r="DM123" s="1003"/>
      <c r="DN123" s="1003"/>
      <c r="DO123" s="1003"/>
      <c r="DP123" s="1004"/>
      <c r="DQ123" s="1005"/>
      <c r="DR123" s="1003"/>
      <c r="DS123" s="1003"/>
      <c r="DT123" s="1003"/>
      <c r="DU123" s="1004"/>
      <c r="DV123" s="1006"/>
      <c r="DW123" s="1007"/>
      <c r="DX123" s="1007"/>
      <c r="DY123" s="1007"/>
      <c r="DZ123" s="1008"/>
    </row>
    <row r="124" spans="1:130" s="230" customFormat="1" ht="26.25" customHeight="1" thickBot="1" x14ac:dyDescent="0.2">
      <c r="A124" s="1101"/>
      <c r="B124" s="993"/>
      <c r="C124" s="966" t="s">
        <v>436</v>
      </c>
      <c r="D124" s="967"/>
      <c r="E124" s="967"/>
      <c r="F124" s="967"/>
      <c r="G124" s="967"/>
      <c r="H124" s="967"/>
      <c r="I124" s="967"/>
      <c r="J124" s="967"/>
      <c r="K124" s="967"/>
      <c r="L124" s="967"/>
      <c r="M124" s="967"/>
      <c r="N124" s="967"/>
      <c r="O124" s="967"/>
      <c r="P124" s="967"/>
      <c r="Q124" s="967"/>
      <c r="R124" s="967"/>
      <c r="S124" s="967"/>
      <c r="T124" s="967"/>
      <c r="U124" s="967"/>
      <c r="V124" s="967"/>
      <c r="W124" s="967"/>
      <c r="X124" s="967"/>
      <c r="Y124" s="967"/>
      <c r="Z124" s="968"/>
      <c r="AA124" s="1002" t="s">
        <v>121</v>
      </c>
      <c r="AB124" s="1003"/>
      <c r="AC124" s="1003"/>
      <c r="AD124" s="1003"/>
      <c r="AE124" s="1004"/>
      <c r="AF124" s="1005" t="s">
        <v>121</v>
      </c>
      <c r="AG124" s="1003"/>
      <c r="AH124" s="1003"/>
      <c r="AI124" s="1003"/>
      <c r="AJ124" s="1004"/>
      <c r="AK124" s="1005" t="s">
        <v>121</v>
      </c>
      <c r="AL124" s="1003"/>
      <c r="AM124" s="1003"/>
      <c r="AN124" s="1003"/>
      <c r="AO124" s="1004"/>
      <c r="AP124" s="1006" t="s">
        <v>121</v>
      </c>
      <c r="AQ124" s="1007"/>
      <c r="AR124" s="1007"/>
      <c r="AS124" s="1007"/>
      <c r="AT124" s="1008"/>
      <c r="AU124" s="1103" t="s">
        <v>448</v>
      </c>
      <c r="AV124" s="1104"/>
      <c r="AW124" s="1104"/>
      <c r="AX124" s="1104"/>
      <c r="AY124" s="1104"/>
      <c r="AZ124" s="1104"/>
      <c r="BA124" s="1104"/>
      <c r="BB124" s="1104"/>
      <c r="BC124" s="1104"/>
      <c r="BD124" s="1104"/>
      <c r="BE124" s="1104"/>
      <c r="BF124" s="1104"/>
      <c r="BG124" s="1104"/>
      <c r="BH124" s="1104"/>
      <c r="BI124" s="1104"/>
      <c r="BJ124" s="1104"/>
      <c r="BK124" s="1104"/>
      <c r="BL124" s="1104"/>
      <c r="BM124" s="1104"/>
      <c r="BN124" s="1104"/>
      <c r="BO124" s="1104"/>
      <c r="BP124" s="1105"/>
      <c r="BQ124" s="1106" t="s">
        <v>121</v>
      </c>
      <c r="BR124" s="1071"/>
      <c r="BS124" s="1071"/>
      <c r="BT124" s="1071"/>
      <c r="BU124" s="1071"/>
      <c r="BV124" s="1071" t="s">
        <v>121</v>
      </c>
      <c r="BW124" s="1071"/>
      <c r="BX124" s="1071"/>
      <c r="BY124" s="1071"/>
      <c r="BZ124" s="1071"/>
      <c r="CA124" s="1071" t="s">
        <v>121</v>
      </c>
      <c r="CB124" s="1071"/>
      <c r="CC124" s="1071"/>
      <c r="CD124" s="1071"/>
      <c r="CE124" s="1071"/>
      <c r="CF124" s="1072"/>
      <c r="CG124" s="1073"/>
      <c r="CH124" s="1073"/>
      <c r="CI124" s="1073"/>
      <c r="CJ124" s="1074"/>
      <c r="CK124" s="1056"/>
      <c r="CL124" s="1056"/>
      <c r="CM124" s="1056"/>
      <c r="CN124" s="1056"/>
      <c r="CO124" s="1057"/>
      <c r="CP124" s="1063" t="s">
        <v>449</v>
      </c>
      <c r="CQ124" s="1064"/>
      <c r="CR124" s="1064"/>
      <c r="CS124" s="1064"/>
      <c r="CT124" s="1064"/>
      <c r="CU124" s="1064"/>
      <c r="CV124" s="1064"/>
      <c r="CW124" s="1064"/>
      <c r="CX124" s="1064"/>
      <c r="CY124" s="1064"/>
      <c r="CZ124" s="1064"/>
      <c r="DA124" s="1064"/>
      <c r="DB124" s="1064"/>
      <c r="DC124" s="1064"/>
      <c r="DD124" s="1064"/>
      <c r="DE124" s="1064"/>
      <c r="DF124" s="1065"/>
      <c r="DG124" s="1048" t="s">
        <v>121</v>
      </c>
      <c r="DH124" s="1030"/>
      <c r="DI124" s="1030"/>
      <c r="DJ124" s="1030"/>
      <c r="DK124" s="1031"/>
      <c r="DL124" s="1029" t="s">
        <v>121</v>
      </c>
      <c r="DM124" s="1030"/>
      <c r="DN124" s="1030"/>
      <c r="DO124" s="1030"/>
      <c r="DP124" s="1031"/>
      <c r="DQ124" s="1029" t="s">
        <v>121</v>
      </c>
      <c r="DR124" s="1030"/>
      <c r="DS124" s="1030"/>
      <c r="DT124" s="1030"/>
      <c r="DU124" s="1031"/>
      <c r="DV124" s="1032" t="s">
        <v>121</v>
      </c>
      <c r="DW124" s="1033"/>
      <c r="DX124" s="1033"/>
      <c r="DY124" s="1033"/>
      <c r="DZ124" s="1034"/>
    </row>
    <row r="125" spans="1:130" s="230" customFormat="1" ht="26.25" customHeight="1" x14ac:dyDescent="0.15">
      <c r="A125" s="1101"/>
      <c r="B125" s="993"/>
      <c r="C125" s="966" t="s">
        <v>438</v>
      </c>
      <c r="D125" s="967"/>
      <c r="E125" s="967"/>
      <c r="F125" s="967"/>
      <c r="G125" s="967"/>
      <c r="H125" s="967"/>
      <c r="I125" s="967"/>
      <c r="J125" s="967"/>
      <c r="K125" s="967"/>
      <c r="L125" s="967"/>
      <c r="M125" s="967"/>
      <c r="N125" s="967"/>
      <c r="O125" s="967"/>
      <c r="P125" s="967"/>
      <c r="Q125" s="967"/>
      <c r="R125" s="967"/>
      <c r="S125" s="967"/>
      <c r="T125" s="967"/>
      <c r="U125" s="967"/>
      <c r="V125" s="967"/>
      <c r="W125" s="967"/>
      <c r="X125" s="967"/>
      <c r="Y125" s="967"/>
      <c r="Z125" s="968"/>
      <c r="AA125" s="1002" t="s">
        <v>121</v>
      </c>
      <c r="AB125" s="1003"/>
      <c r="AC125" s="1003"/>
      <c r="AD125" s="1003"/>
      <c r="AE125" s="1004"/>
      <c r="AF125" s="1005" t="s">
        <v>121</v>
      </c>
      <c r="AG125" s="1003"/>
      <c r="AH125" s="1003"/>
      <c r="AI125" s="1003"/>
      <c r="AJ125" s="1004"/>
      <c r="AK125" s="1005" t="s">
        <v>121</v>
      </c>
      <c r="AL125" s="1003"/>
      <c r="AM125" s="1003"/>
      <c r="AN125" s="1003"/>
      <c r="AO125" s="1004"/>
      <c r="AP125" s="1006" t="s">
        <v>121</v>
      </c>
      <c r="AQ125" s="1007"/>
      <c r="AR125" s="1007"/>
      <c r="AS125" s="1007"/>
      <c r="AT125" s="100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6" t="s">
        <v>450</v>
      </c>
      <c r="CL125" s="1051"/>
      <c r="CM125" s="1051"/>
      <c r="CN125" s="1051"/>
      <c r="CO125" s="1052"/>
      <c r="CP125" s="973" t="s">
        <v>451</v>
      </c>
      <c r="CQ125" s="941"/>
      <c r="CR125" s="941"/>
      <c r="CS125" s="941"/>
      <c r="CT125" s="941"/>
      <c r="CU125" s="941"/>
      <c r="CV125" s="941"/>
      <c r="CW125" s="941"/>
      <c r="CX125" s="941"/>
      <c r="CY125" s="941"/>
      <c r="CZ125" s="941"/>
      <c r="DA125" s="941"/>
      <c r="DB125" s="941"/>
      <c r="DC125" s="941"/>
      <c r="DD125" s="941"/>
      <c r="DE125" s="941"/>
      <c r="DF125" s="942"/>
      <c r="DG125" s="974" t="s">
        <v>121</v>
      </c>
      <c r="DH125" s="975"/>
      <c r="DI125" s="975"/>
      <c r="DJ125" s="975"/>
      <c r="DK125" s="975"/>
      <c r="DL125" s="975" t="s">
        <v>121</v>
      </c>
      <c r="DM125" s="975"/>
      <c r="DN125" s="975"/>
      <c r="DO125" s="975"/>
      <c r="DP125" s="975"/>
      <c r="DQ125" s="975" t="s">
        <v>121</v>
      </c>
      <c r="DR125" s="975"/>
      <c r="DS125" s="975"/>
      <c r="DT125" s="975"/>
      <c r="DU125" s="975"/>
      <c r="DV125" s="976" t="s">
        <v>121</v>
      </c>
      <c r="DW125" s="976"/>
      <c r="DX125" s="976"/>
      <c r="DY125" s="976"/>
      <c r="DZ125" s="977"/>
    </row>
    <row r="126" spans="1:130" s="230" customFormat="1" ht="26.25" customHeight="1" thickBot="1" x14ac:dyDescent="0.2">
      <c r="A126" s="1101"/>
      <c r="B126" s="993"/>
      <c r="C126" s="966" t="s">
        <v>440</v>
      </c>
      <c r="D126" s="967"/>
      <c r="E126" s="967"/>
      <c r="F126" s="967"/>
      <c r="G126" s="967"/>
      <c r="H126" s="967"/>
      <c r="I126" s="967"/>
      <c r="J126" s="967"/>
      <c r="K126" s="967"/>
      <c r="L126" s="967"/>
      <c r="M126" s="967"/>
      <c r="N126" s="967"/>
      <c r="O126" s="967"/>
      <c r="P126" s="967"/>
      <c r="Q126" s="967"/>
      <c r="R126" s="967"/>
      <c r="S126" s="967"/>
      <c r="T126" s="967"/>
      <c r="U126" s="967"/>
      <c r="V126" s="967"/>
      <c r="W126" s="967"/>
      <c r="X126" s="967"/>
      <c r="Y126" s="967"/>
      <c r="Z126" s="968"/>
      <c r="AA126" s="1002" t="s">
        <v>121</v>
      </c>
      <c r="AB126" s="1003"/>
      <c r="AC126" s="1003"/>
      <c r="AD126" s="1003"/>
      <c r="AE126" s="1004"/>
      <c r="AF126" s="1005" t="s">
        <v>121</v>
      </c>
      <c r="AG126" s="1003"/>
      <c r="AH126" s="1003"/>
      <c r="AI126" s="1003"/>
      <c r="AJ126" s="1004"/>
      <c r="AK126" s="1005" t="s">
        <v>121</v>
      </c>
      <c r="AL126" s="1003"/>
      <c r="AM126" s="1003"/>
      <c r="AN126" s="1003"/>
      <c r="AO126" s="1004"/>
      <c r="AP126" s="1006" t="s">
        <v>121</v>
      </c>
      <c r="AQ126" s="1007"/>
      <c r="AR126" s="1007"/>
      <c r="AS126" s="1007"/>
      <c r="AT126" s="100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7"/>
      <c r="CL126" s="1054"/>
      <c r="CM126" s="1054"/>
      <c r="CN126" s="1054"/>
      <c r="CO126" s="1055"/>
      <c r="CP126" s="966" t="s">
        <v>452</v>
      </c>
      <c r="CQ126" s="967"/>
      <c r="CR126" s="967"/>
      <c r="CS126" s="967"/>
      <c r="CT126" s="967"/>
      <c r="CU126" s="967"/>
      <c r="CV126" s="967"/>
      <c r="CW126" s="967"/>
      <c r="CX126" s="967"/>
      <c r="CY126" s="967"/>
      <c r="CZ126" s="967"/>
      <c r="DA126" s="967"/>
      <c r="DB126" s="967"/>
      <c r="DC126" s="967"/>
      <c r="DD126" s="967"/>
      <c r="DE126" s="967"/>
      <c r="DF126" s="968"/>
      <c r="DG126" s="969" t="s">
        <v>121</v>
      </c>
      <c r="DH126" s="970"/>
      <c r="DI126" s="970"/>
      <c r="DJ126" s="970"/>
      <c r="DK126" s="970"/>
      <c r="DL126" s="970" t="s">
        <v>121</v>
      </c>
      <c r="DM126" s="970"/>
      <c r="DN126" s="970"/>
      <c r="DO126" s="970"/>
      <c r="DP126" s="970"/>
      <c r="DQ126" s="970" t="s">
        <v>121</v>
      </c>
      <c r="DR126" s="970"/>
      <c r="DS126" s="970"/>
      <c r="DT126" s="970"/>
      <c r="DU126" s="970"/>
      <c r="DV126" s="971" t="s">
        <v>121</v>
      </c>
      <c r="DW126" s="971"/>
      <c r="DX126" s="971"/>
      <c r="DY126" s="971"/>
      <c r="DZ126" s="972"/>
    </row>
    <row r="127" spans="1:130" s="230" customFormat="1" ht="26.25" customHeight="1" x14ac:dyDescent="0.15">
      <c r="A127" s="1102"/>
      <c r="B127" s="995"/>
      <c r="C127" s="1017" t="s">
        <v>453</v>
      </c>
      <c r="D127" s="1009"/>
      <c r="E127" s="1009"/>
      <c r="F127" s="1009"/>
      <c r="G127" s="1009"/>
      <c r="H127" s="1009"/>
      <c r="I127" s="1009"/>
      <c r="J127" s="1009"/>
      <c r="K127" s="1009"/>
      <c r="L127" s="1009"/>
      <c r="M127" s="1009"/>
      <c r="N127" s="1009"/>
      <c r="O127" s="1009"/>
      <c r="P127" s="1009"/>
      <c r="Q127" s="1009"/>
      <c r="R127" s="1009"/>
      <c r="S127" s="1009"/>
      <c r="T127" s="1009"/>
      <c r="U127" s="1009"/>
      <c r="V127" s="1009"/>
      <c r="W127" s="1009"/>
      <c r="X127" s="1009"/>
      <c r="Y127" s="1009"/>
      <c r="Z127" s="1010"/>
      <c r="AA127" s="1002">
        <v>112455</v>
      </c>
      <c r="AB127" s="1003"/>
      <c r="AC127" s="1003"/>
      <c r="AD127" s="1003"/>
      <c r="AE127" s="1004"/>
      <c r="AF127" s="1005">
        <v>103658</v>
      </c>
      <c r="AG127" s="1003"/>
      <c r="AH127" s="1003"/>
      <c r="AI127" s="1003"/>
      <c r="AJ127" s="1004"/>
      <c r="AK127" s="1005">
        <v>61945</v>
      </c>
      <c r="AL127" s="1003"/>
      <c r="AM127" s="1003"/>
      <c r="AN127" s="1003"/>
      <c r="AO127" s="1004"/>
      <c r="AP127" s="1006">
        <v>0.5</v>
      </c>
      <c r="AQ127" s="1007"/>
      <c r="AR127" s="1007"/>
      <c r="AS127" s="1007"/>
      <c r="AT127" s="1008"/>
      <c r="AU127" s="232"/>
      <c r="AV127" s="232"/>
      <c r="AW127" s="232"/>
      <c r="AX127" s="1075" t="s">
        <v>454</v>
      </c>
      <c r="AY127" s="1076"/>
      <c r="AZ127" s="1076"/>
      <c r="BA127" s="1076"/>
      <c r="BB127" s="1076"/>
      <c r="BC127" s="1076"/>
      <c r="BD127" s="1076"/>
      <c r="BE127" s="1077"/>
      <c r="BF127" s="1078" t="s">
        <v>455</v>
      </c>
      <c r="BG127" s="1076"/>
      <c r="BH127" s="1076"/>
      <c r="BI127" s="1076"/>
      <c r="BJ127" s="1076"/>
      <c r="BK127" s="1076"/>
      <c r="BL127" s="1077"/>
      <c r="BM127" s="1078" t="s">
        <v>456</v>
      </c>
      <c r="BN127" s="1076"/>
      <c r="BO127" s="1076"/>
      <c r="BP127" s="1076"/>
      <c r="BQ127" s="1076"/>
      <c r="BR127" s="1076"/>
      <c r="BS127" s="1077"/>
      <c r="BT127" s="1078" t="s">
        <v>457</v>
      </c>
      <c r="BU127" s="1076"/>
      <c r="BV127" s="1076"/>
      <c r="BW127" s="1076"/>
      <c r="BX127" s="1076"/>
      <c r="BY127" s="1076"/>
      <c r="BZ127" s="1099"/>
      <c r="CA127" s="232"/>
      <c r="CB127" s="232"/>
      <c r="CC127" s="232"/>
      <c r="CD127" s="255"/>
      <c r="CE127" s="255"/>
      <c r="CF127" s="255"/>
      <c r="CG127" s="232"/>
      <c r="CH127" s="232"/>
      <c r="CI127" s="232"/>
      <c r="CJ127" s="254"/>
      <c r="CK127" s="1067"/>
      <c r="CL127" s="1054"/>
      <c r="CM127" s="1054"/>
      <c r="CN127" s="1054"/>
      <c r="CO127" s="1055"/>
      <c r="CP127" s="966" t="s">
        <v>458</v>
      </c>
      <c r="CQ127" s="967"/>
      <c r="CR127" s="967"/>
      <c r="CS127" s="967"/>
      <c r="CT127" s="967"/>
      <c r="CU127" s="967"/>
      <c r="CV127" s="967"/>
      <c r="CW127" s="967"/>
      <c r="CX127" s="967"/>
      <c r="CY127" s="967"/>
      <c r="CZ127" s="967"/>
      <c r="DA127" s="967"/>
      <c r="DB127" s="967"/>
      <c r="DC127" s="967"/>
      <c r="DD127" s="967"/>
      <c r="DE127" s="967"/>
      <c r="DF127" s="968"/>
      <c r="DG127" s="969" t="s">
        <v>121</v>
      </c>
      <c r="DH127" s="970"/>
      <c r="DI127" s="970"/>
      <c r="DJ127" s="970"/>
      <c r="DK127" s="970"/>
      <c r="DL127" s="970" t="s">
        <v>121</v>
      </c>
      <c r="DM127" s="970"/>
      <c r="DN127" s="970"/>
      <c r="DO127" s="970"/>
      <c r="DP127" s="970"/>
      <c r="DQ127" s="970" t="s">
        <v>121</v>
      </c>
      <c r="DR127" s="970"/>
      <c r="DS127" s="970"/>
      <c r="DT127" s="970"/>
      <c r="DU127" s="970"/>
      <c r="DV127" s="971" t="s">
        <v>121</v>
      </c>
      <c r="DW127" s="971"/>
      <c r="DX127" s="971"/>
      <c r="DY127" s="971"/>
      <c r="DZ127" s="972"/>
    </row>
    <row r="128" spans="1:130" s="230" customFormat="1" ht="26.25" customHeight="1" thickBot="1" x14ac:dyDescent="0.2">
      <c r="A128" s="1085" t="s">
        <v>459</v>
      </c>
      <c r="B128" s="1086"/>
      <c r="C128" s="1086"/>
      <c r="D128" s="1086"/>
      <c r="E128" s="1086"/>
      <c r="F128" s="1086"/>
      <c r="G128" s="1086"/>
      <c r="H128" s="1086"/>
      <c r="I128" s="1086"/>
      <c r="J128" s="1086"/>
      <c r="K128" s="1086"/>
      <c r="L128" s="1086"/>
      <c r="M128" s="1086"/>
      <c r="N128" s="1086"/>
      <c r="O128" s="1086"/>
      <c r="P128" s="1086"/>
      <c r="Q128" s="1086"/>
      <c r="R128" s="1086"/>
      <c r="S128" s="1086"/>
      <c r="T128" s="1086"/>
      <c r="U128" s="1086"/>
      <c r="V128" s="1086"/>
      <c r="W128" s="1087" t="s">
        <v>460</v>
      </c>
      <c r="X128" s="1087"/>
      <c r="Y128" s="1087"/>
      <c r="Z128" s="1088"/>
      <c r="AA128" s="1089">
        <v>6144</v>
      </c>
      <c r="AB128" s="1090"/>
      <c r="AC128" s="1090"/>
      <c r="AD128" s="1090"/>
      <c r="AE128" s="1091"/>
      <c r="AF128" s="1092">
        <v>3802</v>
      </c>
      <c r="AG128" s="1090"/>
      <c r="AH128" s="1090"/>
      <c r="AI128" s="1090"/>
      <c r="AJ128" s="1091"/>
      <c r="AK128" s="1092">
        <v>3802</v>
      </c>
      <c r="AL128" s="1090"/>
      <c r="AM128" s="1090"/>
      <c r="AN128" s="1090"/>
      <c r="AO128" s="1091"/>
      <c r="AP128" s="1093"/>
      <c r="AQ128" s="1094"/>
      <c r="AR128" s="1094"/>
      <c r="AS128" s="1094"/>
      <c r="AT128" s="1095"/>
      <c r="AU128" s="232"/>
      <c r="AV128" s="232"/>
      <c r="AW128" s="232"/>
      <c r="AX128" s="940" t="s">
        <v>461</v>
      </c>
      <c r="AY128" s="941"/>
      <c r="AZ128" s="941"/>
      <c r="BA128" s="941"/>
      <c r="BB128" s="941"/>
      <c r="BC128" s="941"/>
      <c r="BD128" s="941"/>
      <c r="BE128" s="942"/>
      <c r="BF128" s="1096" t="s">
        <v>121</v>
      </c>
      <c r="BG128" s="1097"/>
      <c r="BH128" s="1097"/>
      <c r="BI128" s="1097"/>
      <c r="BJ128" s="1097"/>
      <c r="BK128" s="1097"/>
      <c r="BL128" s="1098"/>
      <c r="BM128" s="1096">
        <v>12.78</v>
      </c>
      <c r="BN128" s="1097"/>
      <c r="BO128" s="1097"/>
      <c r="BP128" s="1097"/>
      <c r="BQ128" s="1097"/>
      <c r="BR128" s="1097"/>
      <c r="BS128" s="1098"/>
      <c r="BT128" s="1096">
        <v>20</v>
      </c>
      <c r="BU128" s="1097"/>
      <c r="BV128" s="1097"/>
      <c r="BW128" s="1097"/>
      <c r="BX128" s="1097"/>
      <c r="BY128" s="1097"/>
      <c r="BZ128" s="1120"/>
      <c r="CA128" s="255"/>
      <c r="CB128" s="255"/>
      <c r="CC128" s="255"/>
      <c r="CD128" s="255"/>
      <c r="CE128" s="255"/>
      <c r="CF128" s="255"/>
      <c r="CG128" s="232"/>
      <c r="CH128" s="232"/>
      <c r="CI128" s="232"/>
      <c r="CJ128" s="254"/>
      <c r="CK128" s="1068"/>
      <c r="CL128" s="1069"/>
      <c r="CM128" s="1069"/>
      <c r="CN128" s="1069"/>
      <c r="CO128" s="1070"/>
      <c r="CP128" s="1079" t="s">
        <v>462</v>
      </c>
      <c r="CQ128" s="762"/>
      <c r="CR128" s="762"/>
      <c r="CS128" s="762"/>
      <c r="CT128" s="762"/>
      <c r="CU128" s="762"/>
      <c r="CV128" s="762"/>
      <c r="CW128" s="762"/>
      <c r="CX128" s="762"/>
      <c r="CY128" s="762"/>
      <c r="CZ128" s="762"/>
      <c r="DA128" s="762"/>
      <c r="DB128" s="762"/>
      <c r="DC128" s="762"/>
      <c r="DD128" s="762"/>
      <c r="DE128" s="762"/>
      <c r="DF128" s="1080"/>
      <c r="DG128" s="1081" t="s">
        <v>121</v>
      </c>
      <c r="DH128" s="1082"/>
      <c r="DI128" s="1082"/>
      <c r="DJ128" s="1082"/>
      <c r="DK128" s="1082"/>
      <c r="DL128" s="1082" t="s">
        <v>121</v>
      </c>
      <c r="DM128" s="1082"/>
      <c r="DN128" s="1082"/>
      <c r="DO128" s="1082"/>
      <c r="DP128" s="1082"/>
      <c r="DQ128" s="1082" t="s">
        <v>121</v>
      </c>
      <c r="DR128" s="1082"/>
      <c r="DS128" s="1082"/>
      <c r="DT128" s="1082"/>
      <c r="DU128" s="1082"/>
      <c r="DV128" s="1083" t="s">
        <v>121</v>
      </c>
      <c r="DW128" s="1083"/>
      <c r="DX128" s="1083"/>
      <c r="DY128" s="1083"/>
      <c r="DZ128" s="1084"/>
    </row>
    <row r="129" spans="1:131" s="230" customFormat="1" ht="26.25" customHeight="1" x14ac:dyDescent="0.15">
      <c r="A129" s="978" t="s">
        <v>102</v>
      </c>
      <c r="B129" s="979"/>
      <c r="C129" s="979"/>
      <c r="D129" s="979"/>
      <c r="E129" s="979"/>
      <c r="F129" s="979"/>
      <c r="G129" s="979"/>
      <c r="H129" s="979"/>
      <c r="I129" s="979"/>
      <c r="J129" s="979"/>
      <c r="K129" s="979"/>
      <c r="L129" s="979"/>
      <c r="M129" s="979"/>
      <c r="N129" s="979"/>
      <c r="O129" s="979"/>
      <c r="P129" s="979"/>
      <c r="Q129" s="979"/>
      <c r="R129" s="979"/>
      <c r="S129" s="979"/>
      <c r="T129" s="979"/>
      <c r="U129" s="979"/>
      <c r="V129" s="979"/>
      <c r="W129" s="1114" t="s">
        <v>463</v>
      </c>
      <c r="X129" s="1115"/>
      <c r="Y129" s="1115"/>
      <c r="Z129" s="1116"/>
      <c r="AA129" s="1002">
        <v>14760417</v>
      </c>
      <c r="AB129" s="1003"/>
      <c r="AC129" s="1003"/>
      <c r="AD129" s="1003"/>
      <c r="AE129" s="1004"/>
      <c r="AF129" s="1005">
        <v>14814145</v>
      </c>
      <c r="AG129" s="1003"/>
      <c r="AH129" s="1003"/>
      <c r="AI129" s="1003"/>
      <c r="AJ129" s="1004"/>
      <c r="AK129" s="1005">
        <v>15027103</v>
      </c>
      <c r="AL129" s="1003"/>
      <c r="AM129" s="1003"/>
      <c r="AN129" s="1003"/>
      <c r="AO129" s="1004"/>
      <c r="AP129" s="1117"/>
      <c r="AQ129" s="1118"/>
      <c r="AR129" s="1118"/>
      <c r="AS129" s="1118"/>
      <c r="AT129" s="1119"/>
      <c r="AU129" s="233"/>
      <c r="AV129" s="233"/>
      <c r="AW129" s="233"/>
      <c r="AX129" s="1109" t="s">
        <v>464</v>
      </c>
      <c r="AY129" s="967"/>
      <c r="AZ129" s="967"/>
      <c r="BA129" s="967"/>
      <c r="BB129" s="967"/>
      <c r="BC129" s="967"/>
      <c r="BD129" s="967"/>
      <c r="BE129" s="968"/>
      <c r="BF129" s="1110" t="s">
        <v>121</v>
      </c>
      <c r="BG129" s="1111"/>
      <c r="BH129" s="1111"/>
      <c r="BI129" s="1111"/>
      <c r="BJ129" s="1111"/>
      <c r="BK129" s="1111"/>
      <c r="BL129" s="1112"/>
      <c r="BM129" s="1110">
        <v>17.78</v>
      </c>
      <c r="BN129" s="1111"/>
      <c r="BO129" s="1111"/>
      <c r="BP129" s="1111"/>
      <c r="BQ129" s="1111"/>
      <c r="BR129" s="1111"/>
      <c r="BS129" s="1112"/>
      <c r="BT129" s="1110">
        <v>30</v>
      </c>
      <c r="BU129" s="1111"/>
      <c r="BV129" s="1111"/>
      <c r="BW129" s="1111"/>
      <c r="BX129" s="1111"/>
      <c r="BY129" s="1111"/>
      <c r="BZ129" s="111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8" t="s">
        <v>465</v>
      </c>
      <c r="B130" s="979"/>
      <c r="C130" s="979"/>
      <c r="D130" s="979"/>
      <c r="E130" s="979"/>
      <c r="F130" s="979"/>
      <c r="G130" s="979"/>
      <c r="H130" s="979"/>
      <c r="I130" s="979"/>
      <c r="J130" s="979"/>
      <c r="K130" s="979"/>
      <c r="L130" s="979"/>
      <c r="M130" s="979"/>
      <c r="N130" s="979"/>
      <c r="O130" s="979"/>
      <c r="P130" s="979"/>
      <c r="Q130" s="979"/>
      <c r="R130" s="979"/>
      <c r="S130" s="979"/>
      <c r="T130" s="979"/>
      <c r="U130" s="979"/>
      <c r="V130" s="979"/>
      <c r="W130" s="1114" t="s">
        <v>466</v>
      </c>
      <c r="X130" s="1115"/>
      <c r="Y130" s="1115"/>
      <c r="Z130" s="1116"/>
      <c r="AA130" s="1002">
        <v>1874583</v>
      </c>
      <c r="AB130" s="1003"/>
      <c r="AC130" s="1003"/>
      <c r="AD130" s="1003"/>
      <c r="AE130" s="1004"/>
      <c r="AF130" s="1005">
        <v>1824796</v>
      </c>
      <c r="AG130" s="1003"/>
      <c r="AH130" s="1003"/>
      <c r="AI130" s="1003"/>
      <c r="AJ130" s="1004"/>
      <c r="AK130" s="1005">
        <v>1802464</v>
      </c>
      <c r="AL130" s="1003"/>
      <c r="AM130" s="1003"/>
      <c r="AN130" s="1003"/>
      <c r="AO130" s="1004"/>
      <c r="AP130" s="1117"/>
      <c r="AQ130" s="1118"/>
      <c r="AR130" s="1118"/>
      <c r="AS130" s="1118"/>
      <c r="AT130" s="1119"/>
      <c r="AU130" s="233"/>
      <c r="AV130" s="233"/>
      <c r="AW130" s="233"/>
      <c r="AX130" s="1109" t="s">
        <v>467</v>
      </c>
      <c r="AY130" s="967"/>
      <c r="AZ130" s="967"/>
      <c r="BA130" s="967"/>
      <c r="BB130" s="967"/>
      <c r="BC130" s="967"/>
      <c r="BD130" s="967"/>
      <c r="BE130" s="968"/>
      <c r="BF130" s="1145">
        <v>5.8</v>
      </c>
      <c r="BG130" s="1146"/>
      <c r="BH130" s="1146"/>
      <c r="BI130" s="1146"/>
      <c r="BJ130" s="1146"/>
      <c r="BK130" s="1146"/>
      <c r="BL130" s="1147"/>
      <c r="BM130" s="1145">
        <v>25</v>
      </c>
      <c r="BN130" s="1146"/>
      <c r="BO130" s="1146"/>
      <c r="BP130" s="1146"/>
      <c r="BQ130" s="1146"/>
      <c r="BR130" s="1146"/>
      <c r="BS130" s="1147"/>
      <c r="BT130" s="1145">
        <v>35</v>
      </c>
      <c r="BU130" s="1146"/>
      <c r="BV130" s="1146"/>
      <c r="BW130" s="1146"/>
      <c r="BX130" s="1146"/>
      <c r="BY130" s="1146"/>
      <c r="BZ130" s="114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9"/>
      <c r="B131" s="1150"/>
      <c r="C131" s="1150"/>
      <c r="D131" s="1150"/>
      <c r="E131" s="1150"/>
      <c r="F131" s="1150"/>
      <c r="G131" s="1150"/>
      <c r="H131" s="1150"/>
      <c r="I131" s="1150"/>
      <c r="J131" s="1150"/>
      <c r="K131" s="1150"/>
      <c r="L131" s="1150"/>
      <c r="M131" s="1150"/>
      <c r="N131" s="1150"/>
      <c r="O131" s="1150"/>
      <c r="P131" s="1150"/>
      <c r="Q131" s="1150"/>
      <c r="R131" s="1150"/>
      <c r="S131" s="1150"/>
      <c r="T131" s="1150"/>
      <c r="U131" s="1150"/>
      <c r="V131" s="1150"/>
      <c r="W131" s="1151" t="s">
        <v>468</v>
      </c>
      <c r="X131" s="1152"/>
      <c r="Y131" s="1152"/>
      <c r="Z131" s="1153"/>
      <c r="AA131" s="1048">
        <v>12885834</v>
      </c>
      <c r="AB131" s="1030"/>
      <c r="AC131" s="1030"/>
      <c r="AD131" s="1030"/>
      <c r="AE131" s="1031"/>
      <c r="AF131" s="1029">
        <v>12989349</v>
      </c>
      <c r="AG131" s="1030"/>
      <c r="AH131" s="1030"/>
      <c r="AI131" s="1030"/>
      <c r="AJ131" s="1031"/>
      <c r="AK131" s="1029">
        <v>13224639</v>
      </c>
      <c r="AL131" s="1030"/>
      <c r="AM131" s="1030"/>
      <c r="AN131" s="1030"/>
      <c r="AO131" s="1031"/>
      <c r="AP131" s="1154"/>
      <c r="AQ131" s="1155"/>
      <c r="AR131" s="1155"/>
      <c r="AS131" s="1155"/>
      <c r="AT131" s="1156"/>
      <c r="AU131" s="233"/>
      <c r="AV131" s="233"/>
      <c r="AW131" s="233"/>
      <c r="AX131" s="1127" t="s">
        <v>469</v>
      </c>
      <c r="AY131" s="762"/>
      <c r="AZ131" s="762"/>
      <c r="BA131" s="762"/>
      <c r="BB131" s="762"/>
      <c r="BC131" s="762"/>
      <c r="BD131" s="762"/>
      <c r="BE131" s="1080"/>
      <c r="BF131" s="1128" t="s">
        <v>121</v>
      </c>
      <c r="BG131" s="1129"/>
      <c r="BH131" s="1129"/>
      <c r="BI131" s="1129"/>
      <c r="BJ131" s="1129"/>
      <c r="BK131" s="1129"/>
      <c r="BL131" s="1130"/>
      <c r="BM131" s="1128">
        <v>350</v>
      </c>
      <c r="BN131" s="1129"/>
      <c r="BO131" s="1129"/>
      <c r="BP131" s="1129"/>
      <c r="BQ131" s="1129"/>
      <c r="BR131" s="1129"/>
      <c r="BS131" s="1130"/>
      <c r="BT131" s="1131"/>
      <c r="BU131" s="1132"/>
      <c r="BV131" s="1132"/>
      <c r="BW131" s="1132"/>
      <c r="BX131" s="1132"/>
      <c r="BY131" s="1132"/>
      <c r="BZ131" s="113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4" t="s">
        <v>470</v>
      </c>
      <c r="B132" s="1135"/>
      <c r="C132" s="1135"/>
      <c r="D132" s="1135"/>
      <c r="E132" s="1135"/>
      <c r="F132" s="1135"/>
      <c r="G132" s="1135"/>
      <c r="H132" s="1135"/>
      <c r="I132" s="1135"/>
      <c r="J132" s="1135"/>
      <c r="K132" s="1135"/>
      <c r="L132" s="1135"/>
      <c r="M132" s="1135"/>
      <c r="N132" s="1135"/>
      <c r="O132" s="1135"/>
      <c r="P132" s="1135"/>
      <c r="Q132" s="1135"/>
      <c r="R132" s="1135"/>
      <c r="S132" s="1135"/>
      <c r="T132" s="1135"/>
      <c r="U132" s="1135"/>
      <c r="V132" s="1138" t="s">
        <v>471</v>
      </c>
      <c r="W132" s="1138"/>
      <c r="X132" s="1138"/>
      <c r="Y132" s="1138"/>
      <c r="Z132" s="1139"/>
      <c r="AA132" s="1140">
        <v>5.7507492339999997</v>
      </c>
      <c r="AB132" s="1141"/>
      <c r="AC132" s="1141"/>
      <c r="AD132" s="1141"/>
      <c r="AE132" s="1142"/>
      <c r="AF132" s="1143">
        <v>5.7499186450000002</v>
      </c>
      <c r="AG132" s="1141"/>
      <c r="AH132" s="1141"/>
      <c r="AI132" s="1141"/>
      <c r="AJ132" s="1142"/>
      <c r="AK132" s="1143">
        <v>5.9356705310000004</v>
      </c>
      <c r="AL132" s="1141"/>
      <c r="AM132" s="1141"/>
      <c r="AN132" s="1141"/>
      <c r="AO132" s="1142"/>
      <c r="AP132" s="1045"/>
      <c r="AQ132" s="1046"/>
      <c r="AR132" s="1046"/>
      <c r="AS132" s="1046"/>
      <c r="AT132" s="1144"/>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6"/>
      <c r="B133" s="1137"/>
      <c r="C133" s="1137"/>
      <c r="D133" s="1137"/>
      <c r="E133" s="1137"/>
      <c r="F133" s="1137"/>
      <c r="G133" s="1137"/>
      <c r="H133" s="1137"/>
      <c r="I133" s="1137"/>
      <c r="J133" s="1137"/>
      <c r="K133" s="1137"/>
      <c r="L133" s="1137"/>
      <c r="M133" s="1137"/>
      <c r="N133" s="1137"/>
      <c r="O133" s="1137"/>
      <c r="P133" s="1137"/>
      <c r="Q133" s="1137"/>
      <c r="R133" s="1137"/>
      <c r="S133" s="1137"/>
      <c r="T133" s="1137"/>
      <c r="U133" s="1137"/>
      <c r="V133" s="1121" t="s">
        <v>472</v>
      </c>
      <c r="W133" s="1121"/>
      <c r="X133" s="1121"/>
      <c r="Y133" s="1121"/>
      <c r="Z133" s="1122"/>
      <c r="AA133" s="1123">
        <v>5.7</v>
      </c>
      <c r="AB133" s="1124"/>
      <c r="AC133" s="1124"/>
      <c r="AD133" s="1124"/>
      <c r="AE133" s="1125"/>
      <c r="AF133" s="1123">
        <v>5.7</v>
      </c>
      <c r="AG133" s="1124"/>
      <c r="AH133" s="1124"/>
      <c r="AI133" s="1124"/>
      <c r="AJ133" s="1125"/>
      <c r="AK133" s="1123">
        <v>5.8</v>
      </c>
      <c r="AL133" s="1124"/>
      <c r="AM133" s="1124"/>
      <c r="AN133" s="1124"/>
      <c r="AO133" s="1125"/>
      <c r="AP133" s="1072"/>
      <c r="AQ133" s="1073"/>
      <c r="AR133" s="1073"/>
      <c r="AS133" s="1073"/>
      <c r="AT133" s="112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aT+Q9josqSLxI90KAyUaWUkppepScZLEj0bncVkfTiJx8v9vNED55jO9WQ9gI+CzKmb+BCaG6JCK9qTCfQZSA==" saltValue="hv+jhVtJqYXNloIYP1g2+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U8LyDbvmxGQugRSO/9GgtliK/60r54VHJtoSesUjblDE9lRvvRSoV7T6IwW8+25+GM+02eTwK/6V7jfDEa2rA==" saltValue="flcrqRNfxdx3Kp86aJn+/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mF7yewuuRBDHNQGNzPUEJDQaADxR1YryhUt7mGK2hj7AuA/cXEKrEv6o4TJzNBaEpt+znNTf/O6LtQY3xi6UA==" saltValue="SnojNrPD5UJDtKh2nWlVp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8"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9"/>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0" t="s">
        <v>481</v>
      </c>
      <c r="AL9" s="1161"/>
      <c r="AM9" s="1161"/>
      <c r="AN9" s="1162"/>
      <c r="AO9" s="281">
        <v>3206743</v>
      </c>
      <c r="AP9" s="281">
        <v>46614</v>
      </c>
      <c r="AQ9" s="282">
        <v>66486</v>
      </c>
      <c r="AR9" s="283">
        <v>-29.9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0" t="s">
        <v>482</v>
      </c>
      <c r="AL10" s="1161"/>
      <c r="AM10" s="1161"/>
      <c r="AN10" s="1162"/>
      <c r="AO10" s="284">
        <v>601381</v>
      </c>
      <c r="AP10" s="284">
        <v>8742</v>
      </c>
      <c r="AQ10" s="285">
        <v>6147</v>
      </c>
      <c r="AR10" s="286">
        <v>42.2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0" t="s">
        <v>483</v>
      </c>
      <c r="AL11" s="1161"/>
      <c r="AM11" s="1161"/>
      <c r="AN11" s="1162"/>
      <c r="AO11" s="284">
        <v>1810</v>
      </c>
      <c r="AP11" s="284">
        <v>26</v>
      </c>
      <c r="AQ11" s="285">
        <v>1219</v>
      </c>
      <c r="AR11" s="286">
        <v>-97.9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0" t="s">
        <v>484</v>
      </c>
      <c r="AL12" s="1161"/>
      <c r="AM12" s="1161"/>
      <c r="AN12" s="1162"/>
      <c r="AO12" s="284" t="s">
        <v>485</v>
      </c>
      <c r="AP12" s="284" t="s">
        <v>485</v>
      </c>
      <c r="AQ12" s="285">
        <v>9</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0" t="s">
        <v>486</v>
      </c>
      <c r="AL13" s="1161"/>
      <c r="AM13" s="1161"/>
      <c r="AN13" s="1162"/>
      <c r="AO13" s="284">
        <v>203226</v>
      </c>
      <c r="AP13" s="284">
        <v>2954</v>
      </c>
      <c r="AQ13" s="285">
        <v>2955</v>
      </c>
      <c r="AR13" s="286">
        <v>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0" t="s">
        <v>487</v>
      </c>
      <c r="AL14" s="1161"/>
      <c r="AM14" s="1161"/>
      <c r="AN14" s="1162"/>
      <c r="AO14" s="284">
        <v>96874</v>
      </c>
      <c r="AP14" s="284">
        <v>1408</v>
      </c>
      <c r="AQ14" s="285">
        <v>1434</v>
      </c>
      <c r="AR14" s="286">
        <v>-1.8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3" t="s">
        <v>488</v>
      </c>
      <c r="AL15" s="1164"/>
      <c r="AM15" s="1164"/>
      <c r="AN15" s="1165"/>
      <c r="AO15" s="284">
        <v>-155889</v>
      </c>
      <c r="AP15" s="284">
        <v>-2266</v>
      </c>
      <c r="AQ15" s="285">
        <v>-3102</v>
      </c>
      <c r="AR15" s="286">
        <v>-27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3" t="s">
        <v>177</v>
      </c>
      <c r="AL16" s="1164"/>
      <c r="AM16" s="1164"/>
      <c r="AN16" s="1165"/>
      <c r="AO16" s="284">
        <v>3954145</v>
      </c>
      <c r="AP16" s="284">
        <v>57479</v>
      </c>
      <c r="AQ16" s="285">
        <v>75147</v>
      </c>
      <c r="AR16" s="286">
        <v>-23.5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6" t="s">
        <v>493</v>
      </c>
      <c r="AL21" s="1167"/>
      <c r="AM21" s="1167"/>
      <c r="AN21" s="1168"/>
      <c r="AO21" s="297">
        <v>4.6399999999999997</v>
      </c>
      <c r="AP21" s="298">
        <v>6.62</v>
      </c>
      <c r="AQ21" s="299">
        <v>-1.98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6" t="s">
        <v>494</v>
      </c>
      <c r="AL22" s="1167"/>
      <c r="AM22" s="1167"/>
      <c r="AN22" s="1168"/>
      <c r="AO22" s="302">
        <v>95.2</v>
      </c>
      <c r="AP22" s="303">
        <v>98.3</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7" t="s">
        <v>495</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8"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9"/>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4" t="s">
        <v>498</v>
      </c>
      <c r="AL32" s="1175"/>
      <c r="AM32" s="1175"/>
      <c r="AN32" s="1176"/>
      <c r="AO32" s="312">
        <v>1994284</v>
      </c>
      <c r="AP32" s="312">
        <v>28990</v>
      </c>
      <c r="AQ32" s="313">
        <v>34847</v>
      </c>
      <c r="AR32" s="314">
        <v>-16.8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4" t="s">
        <v>499</v>
      </c>
      <c r="AL33" s="1175"/>
      <c r="AM33" s="1175"/>
      <c r="AN33" s="1176"/>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4" t="s">
        <v>500</v>
      </c>
      <c r="AL34" s="1175"/>
      <c r="AM34" s="1175"/>
      <c r="AN34" s="1176"/>
      <c r="AO34" s="312" t="s">
        <v>485</v>
      </c>
      <c r="AP34" s="312" t="s">
        <v>485</v>
      </c>
      <c r="AQ34" s="313">
        <v>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4" t="s">
        <v>501</v>
      </c>
      <c r="AL35" s="1175"/>
      <c r="AM35" s="1175"/>
      <c r="AN35" s="1176"/>
      <c r="AO35" s="312">
        <v>511187</v>
      </c>
      <c r="AP35" s="312">
        <v>7431</v>
      </c>
      <c r="AQ35" s="313">
        <v>8260</v>
      </c>
      <c r="AR35" s="314">
        <v>-10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4" t="s">
        <v>502</v>
      </c>
      <c r="AL36" s="1175"/>
      <c r="AM36" s="1175"/>
      <c r="AN36" s="1176"/>
      <c r="AO36" s="312">
        <v>23821</v>
      </c>
      <c r="AP36" s="312">
        <v>346</v>
      </c>
      <c r="AQ36" s="313">
        <v>1689</v>
      </c>
      <c r="AR36" s="314">
        <v>-79.5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4" t="s">
        <v>503</v>
      </c>
      <c r="AL37" s="1175"/>
      <c r="AM37" s="1175"/>
      <c r="AN37" s="1176"/>
      <c r="AO37" s="312">
        <v>61945</v>
      </c>
      <c r="AP37" s="312">
        <v>900</v>
      </c>
      <c r="AQ37" s="313">
        <v>748</v>
      </c>
      <c r="AR37" s="314">
        <v>20.3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7" t="s">
        <v>504</v>
      </c>
      <c r="AL38" s="1178"/>
      <c r="AM38" s="1178"/>
      <c r="AN38" s="1179"/>
      <c r="AO38" s="315" t="s">
        <v>485</v>
      </c>
      <c r="AP38" s="315" t="s">
        <v>485</v>
      </c>
      <c r="AQ38" s="316">
        <v>1</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7" t="s">
        <v>505</v>
      </c>
      <c r="AL39" s="1178"/>
      <c r="AM39" s="1178"/>
      <c r="AN39" s="1179"/>
      <c r="AO39" s="312">
        <v>-3802</v>
      </c>
      <c r="AP39" s="312">
        <v>-55</v>
      </c>
      <c r="AQ39" s="313">
        <v>-5762</v>
      </c>
      <c r="AR39" s="314">
        <v>-99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4" t="s">
        <v>506</v>
      </c>
      <c r="AL40" s="1175"/>
      <c r="AM40" s="1175"/>
      <c r="AN40" s="1176"/>
      <c r="AO40" s="312">
        <v>-1802464</v>
      </c>
      <c r="AP40" s="312">
        <v>-26201</v>
      </c>
      <c r="AQ40" s="313">
        <v>-27609</v>
      </c>
      <c r="AR40" s="314">
        <v>-5.0999999999999996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80" t="s">
        <v>287</v>
      </c>
      <c r="AL41" s="1181"/>
      <c r="AM41" s="1181"/>
      <c r="AN41" s="1182"/>
      <c r="AO41" s="312">
        <v>784971</v>
      </c>
      <c r="AP41" s="312">
        <v>11411</v>
      </c>
      <c r="AQ41" s="313">
        <v>12179</v>
      </c>
      <c r="AR41" s="314">
        <v>-6.3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9" t="s">
        <v>476</v>
      </c>
      <c r="AN49" s="1171" t="s">
        <v>509</v>
      </c>
      <c r="AO49" s="1172"/>
      <c r="AP49" s="1172"/>
      <c r="AQ49" s="1172"/>
      <c r="AR49" s="117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70"/>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2193882</v>
      </c>
      <c r="AN51" s="334">
        <v>33114</v>
      </c>
      <c r="AO51" s="335">
        <v>-23.1</v>
      </c>
      <c r="AP51" s="336">
        <v>45588</v>
      </c>
      <c r="AQ51" s="337">
        <v>8.6999999999999993</v>
      </c>
      <c r="AR51" s="338">
        <v>-31.8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1215090</v>
      </c>
      <c r="AN52" s="342">
        <v>18340</v>
      </c>
      <c r="AO52" s="343">
        <v>-21.4</v>
      </c>
      <c r="AP52" s="344">
        <v>24150</v>
      </c>
      <c r="AQ52" s="345">
        <v>3.4</v>
      </c>
      <c r="AR52" s="346">
        <v>-24.8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2543978</v>
      </c>
      <c r="AN53" s="334">
        <v>37825</v>
      </c>
      <c r="AO53" s="335">
        <v>14.2</v>
      </c>
      <c r="AP53" s="336">
        <v>45483</v>
      </c>
      <c r="AQ53" s="337">
        <v>-0.2</v>
      </c>
      <c r="AR53" s="338">
        <v>14.4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1095836</v>
      </c>
      <c r="AN54" s="342">
        <v>16293</v>
      </c>
      <c r="AO54" s="343">
        <v>-11.2</v>
      </c>
      <c r="AP54" s="344">
        <v>24241</v>
      </c>
      <c r="AQ54" s="345">
        <v>0.4</v>
      </c>
      <c r="AR54" s="346">
        <v>-11.6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4487240</v>
      </c>
      <c r="AN55" s="334">
        <v>66134</v>
      </c>
      <c r="AO55" s="335">
        <v>74.8</v>
      </c>
      <c r="AP55" s="336">
        <v>45945</v>
      </c>
      <c r="AQ55" s="337">
        <v>1</v>
      </c>
      <c r="AR55" s="338">
        <v>73.8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2450309</v>
      </c>
      <c r="AN56" s="342">
        <v>36113</v>
      </c>
      <c r="AO56" s="343">
        <v>121.6</v>
      </c>
      <c r="AP56" s="344">
        <v>25180</v>
      </c>
      <c r="AQ56" s="345">
        <v>3.9</v>
      </c>
      <c r="AR56" s="346">
        <v>117.7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4245015</v>
      </c>
      <c r="AN57" s="334">
        <v>61988</v>
      </c>
      <c r="AO57" s="335">
        <v>-6.3</v>
      </c>
      <c r="AP57" s="336">
        <v>44475</v>
      </c>
      <c r="AQ57" s="337">
        <v>-3.2</v>
      </c>
      <c r="AR57" s="338">
        <v>-3.1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1669721</v>
      </c>
      <c r="AN58" s="342">
        <v>24382</v>
      </c>
      <c r="AO58" s="343">
        <v>-32.5</v>
      </c>
      <c r="AP58" s="344">
        <v>24780</v>
      </c>
      <c r="AQ58" s="345">
        <v>-1.6</v>
      </c>
      <c r="AR58" s="346">
        <v>-30.9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3886678</v>
      </c>
      <c r="AN59" s="334">
        <v>56498</v>
      </c>
      <c r="AO59" s="335">
        <v>-8.9</v>
      </c>
      <c r="AP59" s="336">
        <v>45982</v>
      </c>
      <c r="AQ59" s="337">
        <v>3.4</v>
      </c>
      <c r="AR59" s="338">
        <v>-12.3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2729681</v>
      </c>
      <c r="AN60" s="342">
        <v>39680</v>
      </c>
      <c r="AO60" s="343">
        <v>62.7</v>
      </c>
      <c r="AP60" s="344">
        <v>25583</v>
      </c>
      <c r="AQ60" s="345">
        <v>3.2</v>
      </c>
      <c r="AR60" s="346">
        <v>59.5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3471359</v>
      </c>
      <c r="AN61" s="349">
        <v>51112</v>
      </c>
      <c r="AO61" s="350">
        <v>10.1</v>
      </c>
      <c r="AP61" s="351">
        <v>45495</v>
      </c>
      <c r="AQ61" s="352">
        <v>1.9</v>
      </c>
      <c r="AR61" s="338">
        <v>8.1999999999999993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1832127</v>
      </c>
      <c r="AN62" s="342">
        <v>26962</v>
      </c>
      <c r="AO62" s="343">
        <v>23.8</v>
      </c>
      <c r="AP62" s="344">
        <v>24787</v>
      </c>
      <c r="AQ62" s="345">
        <v>1.9</v>
      </c>
      <c r="AR62" s="346">
        <v>21.9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ZwBjt0dS9z72cRk6qVfOaCE71SByCrQqPoqzeoHIjCp8nNBeP0M0EDtcUzRsKsndkD6fOEb5vqmfFHbYd9XbQ==" saltValue="UBfho4zCeinb+85+plrz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C80iygyhCOFuGKn74hLGsyMBzsHDfvhan/w0+5IE0j/uIE/pY58WXLs1VQjd5QF0t3PM8HtyB88src7zvCakJA==" saltValue="inKjHg4gj8daXOrcGu53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P3Omh8TzaOfB41u/V7DscXsQi5wU4S88h0N7zNXrweRfXMlDgwFnpFCEllcJzYtYF+DryLBW3OHWZqmqvVoh/A==" saltValue="1Q4oQp+j9q6BkNEQs8Sq/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83" t="s">
        <v>3</v>
      </c>
      <c r="D47" s="1183"/>
      <c r="E47" s="1184"/>
      <c r="F47" s="11">
        <v>21.25</v>
      </c>
      <c r="G47" s="12">
        <v>20.79</v>
      </c>
      <c r="H47" s="12">
        <v>19.16</v>
      </c>
      <c r="I47" s="12">
        <v>20.96</v>
      </c>
      <c r="J47" s="13">
        <v>22.81</v>
      </c>
    </row>
    <row r="48" spans="2:10" ht="57.75" customHeight="1" x14ac:dyDescent="0.15">
      <c r="B48" s="14"/>
      <c r="C48" s="1185" t="s">
        <v>4</v>
      </c>
      <c r="D48" s="1185"/>
      <c r="E48" s="1186"/>
      <c r="F48" s="15">
        <v>3.85</v>
      </c>
      <c r="G48" s="16">
        <v>5.05</v>
      </c>
      <c r="H48" s="16">
        <v>3.49</v>
      </c>
      <c r="I48" s="16">
        <v>5.62</v>
      </c>
      <c r="J48" s="17">
        <v>3.66</v>
      </c>
    </row>
    <row r="49" spans="2:10" ht="57.75" customHeight="1" thickBot="1" x14ac:dyDescent="0.2">
      <c r="B49" s="18"/>
      <c r="C49" s="1187" t="s">
        <v>5</v>
      </c>
      <c r="D49" s="1187"/>
      <c r="E49" s="1188"/>
      <c r="F49" s="19">
        <v>1.33</v>
      </c>
      <c r="G49" s="20">
        <v>1.63</v>
      </c>
      <c r="H49" s="20" t="s">
        <v>528</v>
      </c>
      <c r="I49" s="20">
        <v>4</v>
      </c>
      <c r="J49" s="21">
        <v>0.27</v>
      </c>
    </row>
    <row r="50" spans="2:10" x14ac:dyDescent="0.15"/>
  </sheetData>
  <sheetProtection algorithmName="SHA-512" hashValue="E4onINQndmdS9uq3ZtYSj/GDqe/61YqgjKHykW4hna7wxR8cX2pNQCFpldYEX7qT2i2+SRZCH0WE8314u8Y2Tg==" saltValue="2vuVMwJl86jrpswALLDrb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松田佳苗</cp:lastModifiedBy>
  <cp:lastPrinted>2025-08-28T08:02:16Z</cp:lastPrinted>
  <dcterms:created xsi:type="dcterms:W3CDTF">2025-02-19T04:50:53Z</dcterms:created>
  <dcterms:modified xsi:type="dcterms:W3CDTF">2025-08-28T08:02:19Z</dcterms:modified>
  <cp:category/>
</cp:coreProperties>
</file>