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0889\Desktop\20250820_令和５年度財政状況資料集の作成について（2回目・地方公会計関係）\"/>
    </mc:Choice>
  </mc:AlternateContent>
  <xr:revisionPtr revIDLastSave="0" documentId="13_ncr:1_{A256A35F-F5D8-4004-A75F-A5AF160D9793}" xr6:coauthVersionLast="47" xr6:coauthVersionMax="47" xr10:uidLastSave="{00000000-0000-0000-0000-000000000000}"/>
  <bookViews>
    <workbookView xWindow="-120" yWindow="-120" windowWidth="29040" windowHeight="15840" tabRatio="748" firstSheet="9"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<sst xmlns="http://schemas.openxmlformats.org/spreadsheetml/2006/main" count="1129" uniqueCount="590">
  <si>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</si>
  <si>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</si>
  <si>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</si>
  <si>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</si>
  <si>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</si>
  <si>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</si>
  <si>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</si>
  <si>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</si>
  <si>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</si>
  <si>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</si>
  <si>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</si>
  <si>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</si>
  <si>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</si>
  <si>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</si>
  <si>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</si>
  <si>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</si>
  <si>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</si>
  <si>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</si>
  <si>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</si>
  <si>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</si>
  <si>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</si>
  <si>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</si>
  <si>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</si>
  <si>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</si>
  <si>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</si>
  <si>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</si>
  <si>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</si>
  <si>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</si>
  <si>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</si>
  <si>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</si>
  <si>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</si>
  <si>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</si>
  <si>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</si>
  <si>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</si>
  <si>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</si>
  <si>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</si>
  <si>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</si>
  <si>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</si>
  <si>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</si>
  <si>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</si>
  <si>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</si>
  <si>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</si>
  <si>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</si>
  <si>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</si>
  <si>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</si>
  <si>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</si>
  <si>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</si>
  <si>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</si>
  <si>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</si>
  <si>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</si>
  <si>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</si>
  <si>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</si>
  <si>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</si>
  <si>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</si>
  <si>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</si>
  <si>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</si>
  <si>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</si>
  <si>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</si>
  <si>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</si>
  <si>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</si>
  <si>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</si>
  <si>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</si>
  <si>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</si>
  <si>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</si>
  <si>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</si>
  <si>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</si>
  <si>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</si>
  <si>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</si>
  <si>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</si>
  <si>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</si>
  <si>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</si>
  <si>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</si>
  <si>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</si>
  <si>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</si>
  <si>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</si>
  <si>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</si>
  <si>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</si>
  <si>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</si>
  <si>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</si>
  <si>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</si>
  <si>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</si>
  <si>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</si>
  <si>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</si>
  <si>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</si>
  <si>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</si>
  <si>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</si>
  <si>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</si>
  <si>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</si>
  <si>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</si>
  <si>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</si>
  <si>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</si>
  <si>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</si>
  <si>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</si>
  <si>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</si>
  <si>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古賀市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</si>
  <si>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</si>
  <si>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</si>
  <si>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</si>
  <si>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</si>
  <si>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</si>
  <si>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</si>
  <si>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</si>
  <si>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</si>
  <si>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</si>
  <si>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</si>
  <si>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</si>
  <si>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</si>
  <si>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</si>
  <si>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</si>
  <si>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</si>
  <si>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</si>
  <si>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</si>
  <si>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</si>
  <si>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</si>
  <si>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</si>
  <si>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</si>
  <si>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</si>
  <si>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</si>
  <si>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</si>
  <si>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</si>
  <si>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</si>
  <si>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</si>
  <si>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</si>
  <si>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</si>
  <si>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</si>
  <si>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</si>
  <si>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</si>
  <si>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</si>
  <si>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</si>
  <si>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</si>
  <si>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</si>
  <si>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</si>
  <si>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</si>
  <si>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</si>
  <si>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</si>
  <si>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</si>
  <si>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</si>
  <si>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</si>
  <si>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</si>
  <si>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</si>
  <si>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</si>
  <si>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</si>
  <si>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</si>
  <si>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</si>
  <si>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</si>
  <si>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</si>
  <si>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</si>
  <si>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</si>
  <si>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</si>
  <si>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</si>
  <si>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</si>
  <si>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</si>
  <si>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</si>
  <si>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</si>
  <si>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</si>
  <si>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</si>
  <si>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</si>
  <si>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</si>
  <si>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</si>
  <si>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</si>
  <si>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</si>
  <si>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</si>
  <si>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</si>
  <si>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</si>
  <si>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</si>
  <si>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</si>
  <si>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</si>
  <si>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</si>
  <si>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</si>
  <si>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</si>
  <si>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</si>
  <si>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</si>
  <si>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</si>
  <si>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</si>
  <si>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</si>
  <si>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</si>
  <si>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</si>
  <si>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</si>
  <si>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</si>
  <si>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</si>
  <si>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</si>
  <si>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</si>
  <si>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</si>
  <si>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</si>
  <si>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</si>
  <si>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</si>
  <si>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</si>
  <si>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</si>
  <si>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</si>
  <si>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</si>
  <si>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</si>
  <si>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</si>
  <si>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</si>
  <si>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</si>
  <si>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</si>
  <si>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</si>
  <si>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</si>
  <si>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</si>
  <si>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</si>
  <si>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</si>
  <si>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</si>
  <si>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</si>
  <si>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</si>
  <si>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</si>
  <si>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福岡県古賀市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</si>
  <si>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</si>
  <si>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</si>
  <si>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</si>
  <si>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</si>
  <si>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</si>
  <si>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</si>
  <si>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</si>
  <si>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</si>
  <si>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</si>
  <si>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</si>
  <si>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</si>
  <si>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</si>
  <si>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</si>
  <si>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</si>
  <si>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</si>
  <si>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</si>
  <si>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</si>
  <si>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</si>
  <si>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</si>
  <si>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</si>
  <si>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</si>
  <si>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</si>
  <si>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</si>
  <si>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</si>
  <si>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</si>
  <si>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</si>
  <si>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</si>
  <si>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</si>
  <si>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</si>
  <si>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</si>
  <si>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</si>
  <si>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</si>
  <si>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</si>
  <si>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</si>
  <si>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</si>
  <si>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</si>
  <si>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</si>
  <si>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</si>
  <si>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</si>
  <si>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</si>
  <si>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</si>
  <si>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</si>
  <si>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</si>
  <si>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</si>
  <si>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</si>
  <si>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</si>
  <si>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</si>
  <si>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</si>
  <si>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</si>
  <si>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</si>
  <si>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</si>
  <si>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</si>
  <si>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</si>
  <si>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</si>
  <si>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</si>
  <si>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</si>
  <si>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</si>
  <si>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</si>
  <si>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</si>
  <si>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</si>
  <si>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</si>
  <si>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</si>
  <si>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</si>
  <si>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</si>
  <si>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</si>
  <si>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</si>
  <si>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</si>
  <si>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</si>
  <si>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</si>
  <si>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</si>
  <si>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</si>
  <si>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</si>
  <si>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</si>
  <si>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</si>
  <si>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</si>
  <si>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</si>
  <si>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</si>
  <si>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</si>
  <si>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</si>
  <si>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</si>
  <si>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</si>
  <si>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</si>
  <si>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</si>
  <si>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</si>
  <si>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</si>
  <si>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</si>
  <si>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</si>
  <si>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</si>
  <si>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</si>
  <si>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</si>
  <si>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</si>
  <si>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</si>
  <si>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</si>
  <si>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</si>
  <si>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</si>
  <si>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</si>
  <si>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</si>
  <si>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</si>
  <si>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</si>
  <si>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</si>
  <si>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</si>
  <si>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</si>
  <si>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</si>
  <si>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</si>
  <si>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</si>
  <si>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</si>
  <si>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</si>
  <si>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</si>
  <si>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</si>
  <si>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</si>
  <si>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</si>
  <si>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</si>
  <si>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</si>
  <si>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</si>
  <si>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</si>
  <si>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</si>
  <si>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</si>
  <si>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</si>
  <si>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</si>
  <si>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</si>
  <si>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</si>
  <si>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</si>
  <si>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</si>
  <si>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</si>
  <si>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</si>
  <si>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</si>
  <si>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</si>
  <si>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</si>
  <si>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</si>
  <si>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</si>
  <si>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</si>
  <si>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</si>
  <si>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</si>
  <si>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</si>
  <si>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</si>
  <si>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</si>
  <si>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</si>
  <si>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</si>
  <si>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</si>
  <si>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</si>
  <si>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</si>
  <si>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</si>
  <si>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</si>
  <si>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</si>
  <si>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</si>
  <si>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</si>
  <si>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</si>
  <si>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</si>
  <si>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</si>
  <si>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</si>
  <si>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福岡県古賀市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</si>
  <si>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</si>
  <si>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</si>
  <si>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</si>
  <si>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</si>
  <si>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</si>
  <si>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</si>
  <si>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</si>
  <si>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</si>
  <si>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</si>
  <si>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</si>
  <si>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</si>
  <si>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</si>
  <si>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</si>
  <si>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</si>
  <si>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</si>
  <si>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</si>
  <si>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</si>
  <si>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</si>
  <si>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</si>
  <si>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</si>
  <si>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</si>
  <si>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</si>
  <si>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</si>
  <si>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</si>
  <si>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</si>
  <si>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</si>
  <si>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</si>
  <si>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</si>
  <si>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</si>
  <si>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</si>
  <si>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</si>
  <si>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</si>
  <si>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</si>
  <si>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</si>
  <si>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</si>
  <si>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</si>
  <si>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</si>
  <si>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</si>
  <si>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</si>
  <si>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</si>
  <si>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</si>
  <si>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</si>
  <si>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</si>
  <si>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</si>
  <si>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</si>
  <si>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</si>
  <si>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</si>
  <si>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</si>
  <si>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</si>
  <si>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</si>
  <si>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</si>
  <si>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</si>
  <si>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</si>
  <si>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</si>
  <si>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</si>
  <si>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</si>
  <si>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</si>
  <si>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</si>
  <si>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</si>
  <si>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</si>
  <si>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</si>
  <si>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</si>
  <si>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</si>
  <si>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</si>
  <si>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</si>
  <si>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</si>
  <si>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</si>
  <si>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</si>
  <si>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</si>
  <si>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</si>
  <si>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</si>
  <si>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</si>
  <si>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</si>
  <si>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</si>
  <si>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</si>
  <si>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</si>
  <si>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</si>
  <si>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</si>
  <si>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</si>
  <si>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</si>
  <si>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</si>
  <si>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</si>
  <si>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</si>
  <si>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</si>
  <si>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</si>
  <si>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</si>
  <si>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</si>
  <si>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</si>
  <si>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</si>
  <si>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</si>
  <si>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</si>
  <si>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</si>
  <si>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</si>
  <si>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</si>
  <si>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</si>
  <si>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</si>
  <si>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</si>
  <si>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</si>
  <si>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</si>
  <si>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</si>
  <si>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</si>
  <si>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</si>
  <si>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</si>
  <si>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</si>
  <si>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</si>
  <si>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</si>
  <si>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</si>
  <si>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</si>
  <si>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</si>
  <si>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</si>
  <si>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</si>
  <si>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</si>
  <si>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</si>
  <si>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</si>
  <si>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</si>
  <si>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</si>
  <si>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</si>
  <si>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</si>
  <si>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</si>
  <si>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</si>
  <si>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</si>
  <si>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</si>
  <si>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</si>
  <si>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</si>
  <si>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</si>
  <si>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</si>
  <si>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</si>
  <si>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</si>
  <si>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</si>
  <si>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</si>
  <si>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</si>
  <si>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</si>
  <si>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</si>
  <si>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</si>
  <si>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</si>
  <si>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</si>
  <si>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</si>
  <si>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</si>
  <si>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</si>
  <si>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</si>
  <si>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</si>
  <si>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</si>
  <si>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</si>
  <si>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</si>
  <si>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</si>
  <si>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</si>
  <si>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</si>
  <si>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</si>
  <si>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</si>
  <si>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</si>
  <si>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</si>
  <si>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</si>
  <si>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</si>
  <si>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</si>
  <si>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</si>
  <si>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</si>
  <si>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</si>
  <si>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</si>
  <si>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</si>
  <si>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</si>
  <si>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</si>
  <si>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</si>
  <si>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</si>
  <si>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</si>
  <si>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</si>
  <si>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</si>
  <si>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</si>
  <si>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</si>
  <si>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</si>
  <si>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</si>
  <si>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</si>
  <si>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</si>
  <si>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</si>
  <si>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</si>
  <si>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5.92</t>
  </si>
  <si>
    <t>▲ 2.50</t>
  </si>
  <si>
    <t>一般会計</t>
  </si>
  <si>
    <t>水道事業会計</t>
  </si>
  <si>
    <t>下水道事業会計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</si>
  <si>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</si>
  <si>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</si>
  <si>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</si>
  <si>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</si>
  <si>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</si>
  <si>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</si>
  <si>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</si>
  <si>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</si>
  <si>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</si>
  <si>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</si>
  <si>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</si>
  <si>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福岡地区水道企業団</t>
  </si>
  <si>
    <t>玄界環境組合</t>
  </si>
  <si>
    <t>古賀高等学校組合</t>
  </si>
  <si>
    <t>北筑昇華苑組合</t>
  </si>
  <si>
    <t>粕屋北部消防組合(一般会計)</t>
  </si>
  <si>
    <t>粕屋北部消防組合(休日診療所事業特別会計)</t>
  </si>
  <si>
    <t>福岡県市町村消防団員等公務災害補償組合</t>
  </si>
  <si>
    <t>福岡県市町村職員退職手当組合(一般会計)</t>
    <rPh sb="6" eb="8">
      <t>ショクイン</t>
    </rPh>
    <phoneticPr fontId="3"/>
  </si>
  <si>
    <t>福岡県市町村職員退職手当組合(基金特別会計)</t>
    <rPh sb="6" eb="8">
      <t>ショクイン</t>
    </rPh>
    <phoneticPr fontId="3"/>
  </si>
  <si>
    <t>糟屋郡自治会館組合</t>
  </si>
  <si>
    <t>福岡県自治振興組合(一般会計)</t>
    <rPh sb="10" eb="12">
      <t>イッパン</t>
    </rPh>
    <rPh sb="12" eb="14">
      <t>カイケイ</t>
    </rPh>
    <phoneticPr fontId="3"/>
  </si>
  <si>
    <t>福岡県自治振興組合(公文書館事業特別会計)</t>
    <rPh sb="10" eb="14">
      <t>コウブンショカン</t>
    </rPh>
    <rPh sb="14" eb="16">
      <t>ジギョウ</t>
    </rPh>
    <rPh sb="16" eb="18">
      <t>トクベツ</t>
    </rPh>
    <rPh sb="18" eb="20">
      <t>カイケイ</t>
    </rPh>
    <phoneticPr fontId="3"/>
  </si>
  <si>
    <t>福岡都市圏広域行政事業組合(一般会計)</t>
  </si>
  <si>
    <t>福岡都市圏広域行政事業組合(流域連携事業特別会計)</t>
  </si>
  <si>
    <t>福岡都市圏広域行政事業組合(競艇事業特別会計)</t>
  </si>
  <si>
    <t>福岡県後期高齢者医療広域連合(一般会計)</t>
  </si>
  <si>
    <t>福岡県後期高齢者医療広域連合(後期高齢者医療特別会計)</t>
  </si>
  <si>
    <t>古賀市土地開発公社</t>
    <rPh sb="0" eb="3">
      <t>コガシ</t>
    </rPh>
    <rPh sb="3" eb="5">
      <t>トチ</t>
    </rPh>
    <rPh sb="5" eb="7">
      <t>カイハツ</t>
    </rPh>
    <rPh sb="7" eb="9">
      <t>コウシャ</t>
    </rPh>
    <phoneticPr fontId="10"/>
  </si>
  <si>
    <t>公共施設等総合管理基金</t>
    <rPh sb="0" eb="2">
      <t>コウキョウ</t>
    </rPh>
    <rPh sb="2" eb="4">
      <t>シセツ</t>
    </rPh>
    <rPh sb="4" eb="5">
      <t>トウ</t>
    </rPh>
    <rPh sb="5" eb="7">
      <t>ソウゴウ</t>
    </rPh>
    <rPh sb="7" eb="9">
      <t>カンリ</t>
    </rPh>
    <rPh sb="9" eb="11">
      <t>キキン</t>
    </rPh>
    <phoneticPr fontId="10"/>
  </si>
  <si>
    <t>ふるさと応援寄附基金</t>
    <rPh sb="4" eb="6">
      <t>オウエン</t>
    </rPh>
    <rPh sb="6" eb="8">
      <t>キフ</t>
    </rPh>
    <rPh sb="8" eb="10">
      <t>キキン</t>
    </rPh>
    <phoneticPr fontId="10"/>
  </si>
  <si>
    <t>森林環境譲与税基金</t>
    <rPh sb="0" eb="2">
      <t>シンリン</t>
    </rPh>
    <rPh sb="2" eb="4">
      <t>カンキョウ</t>
    </rPh>
    <rPh sb="4" eb="6">
      <t>ジョウヨ</t>
    </rPh>
    <rPh sb="6" eb="7">
      <t>ゼイ</t>
    </rPh>
    <rPh sb="7" eb="9">
      <t>キキン</t>
    </rPh>
    <phoneticPr fontId="10"/>
  </si>
  <si>
    <t>公共施設等建設保全資金積立金</t>
    <rPh sb="0" eb="2">
      <t>コウキョウ</t>
    </rPh>
    <rPh sb="2" eb="4">
      <t>シセツ</t>
    </rPh>
    <rPh sb="4" eb="5">
      <t>トウ</t>
    </rPh>
    <rPh sb="5" eb="7">
      <t>ケンセツ</t>
    </rPh>
    <rPh sb="7" eb="9">
      <t>ホゼン</t>
    </rPh>
    <rPh sb="9" eb="11">
      <t>シキン</t>
    </rPh>
    <rPh sb="11" eb="13">
      <t>ツミタテ</t>
    </rPh>
    <rPh sb="13" eb="14">
      <t>キン</t>
    </rPh>
    <phoneticPr fontId="5"/>
  </si>
  <si>
    <t>義務教育施設整備保全基金</t>
    <rPh sb="0" eb="2">
      <t>ギム</t>
    </rPh>
    <rPh sb="2" eb="4">
      <t>キョウイク</t>
    </rPh>
    <rPh sb="4" eb="6">
      <t>シセツ</t>
    </rPh>
    <rPh sb="6" eb="8">
      <t>セイビ</t>
    </rPh>
    <rPh sb="8" eb="10">
      <t>ホゼン</t>
    </rPh>
    <rPh sb="10" eb="12">
      <t>キキン</t>
    </rPh>
    <phoneticPr fontId="10"/>
  </si>
  <si>
    <t>-</t>
    <phoneticPr fontId="2"/>
  </si>
  <si>
    <t>-</t>
    <phoneticPr fontId="2"/>
  </si>
  <si>
    <t>-</t>
    <phoneticPr fontId="2"/>
  </si>
  <si>
    <t>-</t>
    <phoneticPr fontId="2"/>
  </si>
  <si>
    <t>-</t>
    <phoneticPr fontId="2"/>
  </si>
  <si>
    <t>法適用企業</t>
    <rPh sb="0" eb="5">
      <t>ホウテキヨウキギョウ</t>
    </rPh>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</si>
  <si>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</si>
  <si>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</si>
  <si>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</si>
  <si>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</si>
  <si>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</si>
  <si>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</si>
  <si>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</si>
  <si>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</si>
  <si>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</si>
  <si>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例年、充当可能財源が将来負担額を上回っているため、将来負担比率は発生していない。
また、実質公債費比率は類似団体と比較して低い水準にあり、令和4年度までは標準税収入額等の増加や公債費等の減少により低下傾向にあったが、小中学校大規模改造工事や汚泥再生処理センター建替工事に係る起債償還が始まったことにより令和5年度は増加に転じた。
今後、老朽化施設改修などの新規起債により実質公債費比率は増加傾向が見込まれるため、これまで以上に公債費の適正化に取り組んでいく必要がある。</t>
    <rPh sb="69" eb="71">
      <t>レイワ</t>
    </rPh>
    <rPh sb="72" eb="74">
      <t>ネンド</t>
    </rPh>
    <rPh sb="100" eb="102">
      <t>ケイコウ</t>
    </rPh>
    <rPh sb="108" eb="112">
      <t>ショウチュウガッコウ</t>
    </rPh>
    <rPh sb="112" eb="115">
      <t>ダイキボ</t>
    </rPh>
    <rPh sb="115" eb="117">
      <t>カイゾウ</t>
    </rPh>
    <rPh sb="117" eb="119">
      <t>コウジ</t>
    </rPh>
    <rPh sb="120" eb="126">
      <t>オデイサイセイショリ</t>
    </rPh>
    <rPh sb="132" eb="134">
      <t>コウジ</t>
    </rPh>
    <rPh sb="151" eb="153">
      <t>レイワ</t>
    </rPh>
    <rPh sb="154" eb="156">
      <t>ネンド</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</si>
  <si>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</si>
  <si>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</si>
  <si>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</si>
  <si>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例年、充当可能財源が将来負担額を上回っているため、将来負担比率は発生していない。
一方、有形固定資産減価償却率は上昇傾向にあり、公共施設等総合管理計画に基づき、今後、老朽化対策に取り組んでいく。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</si>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</sst>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6" xfId="12" quotePrefix="1" applyNumberFormat="1" applyFont="1" applyBorder="1" applyAlignment="1" applyProtection="1">
      <alignment horizontal="right" vertical="center" shrinkToFit="1"/>
      <protection locked="0"/>
    </xf>
    <xf numFmtId="177" fontId="35" fillId="0" borderId="117" xfId="12" quotePrefix="1"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83E2523-A8E3-47EF-B14F-4345D891789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4906-42B0-B0D9-56027A1B90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33259</c:v>
                </c:pt>
                <c:pt idx="1">
                  <c:v>20750</c:v>
                </c:pt>
                <c:pt idx="2">
                  <c:v>27604</c:v>
                </c:pt>
                <c:pt idx="3">
                  <c:v>57999</c:v>
                </c:pt>
                <c:pt idx="4">
                  <c:v>54877</c:v>
                </c:pt>
              </c:numCache>
            </c:numRef>
          </c:val>
          <c:smooth val="0"/>
          <c:extLst>
            <c:ext xmlns:c16="http://schemas.microsoft.com/office/drawing/2014/chart" uri="{C3380CC4-5D6E-409C-BE32-E72D297353CC}">
              <c16:uniqueId val="{00000001-4906-42B0-B0D9-56027A1B909D}"/>
            </c:ext>
          </c:extLst>
        </c:ser>
        <c:dLbls>
          <c:showLegendKey val="0"/>
          <c:showVal val="0"/>
          <c:showCatName val="0"/>
          <c:showSerName val="0"/>
          <c:showPercent val="0"/>
          <c:showBubbleSize val="0"/>
        </c:dLbls>
        <c:marker val="1"/>
        <c:smooth val="0"/>
        <c:axId val="502312136"/>
        <c:axId val="502337368"/>
      </c:lineChart>
      <c:catAx>
        <c:axId val="502312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2337368"/>
        <c:crosses val="autoZero"/>
        <c:auto val="1"/>
        <c:lblAlgn val="ctr"/>
        <c:lblOffset val="100"/>
        <c:tickLblSkip val="1"/>
        <c:tickMarkSkip val="1"/>
        <c:noMultiLvlLbl val="0"/>
      </c:catAx>
      <c:valAx>
        <c:axId val="50233736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2312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5.68</c:v>
                </c:pt>
                <c:pt idx="1">
                  <c:v>12.34</c:v>
                </c:pt>
                <c:pt idx="2">
                  <c:v>15.97</c:v>
                </c:pt>
                <c:pt idx="3">
                  <c:v>10.98</c:v>
                </c:pt>
                <c:pt idx="4">
                  <c:v>8.4700000000000006</c:v>
                </c:pt>
              </c:numCache>
            </c:numRef>
          </c:val>
          <c:extLst>
            <c:ext xmlns:c16="http://schemas.microsoft.com/office/drawing/2014/chart" uri="{C3380CC4-5D6E-409C-BE32-E72D297353CC}">
              <c16:uniqueId val="{00000000-DC90-42B8-867D-A57F069589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21.92</c:v>
                </c:pt>
                <c:pt idx="1">
                  <c:v>21.47</c:v>
                </c:pt>
                <c:pt idx="2">
                  <c:v>25.45</c:v>
                </c:pt>
                <c:pt idx="3">
                  <c:v>25.3</c:v>
                </c:pt>
                <c:pt idx="4">
                  <c:v>24.91</c:v>
                </c:pt>
              </c:numCache>
            </c:numRef>
          </c:val>
          <c:extLst>
            <c:ext xmlns:c16="http://schemas.microsoft.com/office/drawing/2014/chart" uri="{C3380CC4-5D6E-409C-BE32-E72D297353CC}">
              <c16:uniqueId val="{00000001-DC90-42B8-867D-A57F06958964}"/>
            </c:ext>
          </c:extLst>
        </c:ser>
        <c:dLbls>
          <c:showLegendKey val="0"/>
          <c:showVal val="0"/>
          <c:showCatName val="0"/>
          <c:showSerName val="0"/>
          <c:showPercent val="0"/>
          <c:showBubbleSize val="0"/>
        </c:dLbls>
        <c:gapWidth val="250"/>
        <c:overlap val="100"/>
        <c:axId val="508225440"/>
        <c:axId val="508225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4.49</c:v>
                </c:pt>
                <c:pt idx="1">
                  <c:v>7.42</c:v>
                </c:pt>
                <c:pt idx="2">
                  <c:v>10.37</c:v>
                </c:pt>
                <c:pt idx="3">
                  <c:v>-5.92</c:v>
                </c:pt>
                <c:pt idx="4">
                  <c:v>-2.5</c:v>
                </c:pt>
              </c:numCache>
            </c:numRef>
          </c:val>
          <c:smooth val="0"/>
          <c:extLst>
            <c:ext xmlns:c16="http://schemas.microsoft.com/office/drawing/2014/chart" uri="{C3380CC4-5D6E-409C-BE32-E72D297353CC}">
              <c16:uniqueId val="{00000002-DC90-42B8-867D-A57F06958964}"/>
            </c:ext>
          </c:extLst>
        </c:ser>
        <c:dLbls>
          <c:showLegendKey val="0"/>
          <c:showVal val="0"/>
          <c:showCatName val="0"/>
          <c:showSerName val="0"/>
          <c:showPercent val="0"/>
          <c:showBubbleSize val="0"/>
        </c:dLbls>
        <c:marker val="1"/>
        <c:smooth val="0"/>
        <c:axId val="508225440"/>
        <c:axId val="508225824"/>
      </c:lineChart>
      <c:catAx>
        <c:axId val="508225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8225824"/>
        <c:crosses val="autoZero"/>
        <c:auto val="1"/>
        <c:lblAlgn val="ctr"/>
        <c:lblOffset val="100"/>
        <c:tickLblSkip val="1"/>
        <c:tickMarkSkip val="1"/>
        <c:noMultiLvlLbl val="0"/>
      </c:catAx>
      <c:valAx>
        <c:axId val="508225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225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1.66</c:v>
                </c:pt>
                <c:pt idx="2">
                  <c:v>#N/A</c:v>
                </c:pt>
                <c:pt idx="3">
                  <c:v>1.58</c:v>
                </c:pt>
                <c:pt idx="4">
                  <c:v>#N/A</c:v>
                </c:pt>
                <c:pt idx="5">
                  <c:v>0</c:v>
                </c:pt>
                <c:pt idx="6">
                  <c:v>0</c:v>
                </c:pt>
                <c:pt idx="7">
                  <c:v>0</c:v>
                </c:pt>
                <c:pt idx="8">
                  <c:v>0</c:v>
                </c:pt>
                <c:pt idx="9">
                  <c:v>0</c:v>
                </c:pt>
              </c:numCache>
            </c:numRef>
          </c:val>
          <c:extLst>
            <c:ext xmlns:c16="http://schemas.microsoft.com/office/drawing/2014/chart" uri="{C3380CC4-5D6E-409C-BE32-E72D297353CC}">
              <c16:uniqueId val="{00000000-348D-4B74-8CC5-1123801FCC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8D-4B74-8CC5-1123801FCC7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48D-4B74-8CC5-1123801FCC7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48D-4B74-8CC5-1123801FCC7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4-348D-4B74-8CC5-1123801FCC7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#N/A</c:v>
                </c:pt>
                <c:pt idx="5">
                  <c:v>0.49</c:v>
                </c:pt>
                <c:pt idx="6">
                  <c:v>#N/A</c:v>
                </c:pt>
                <c:pt idx="7">
                  <c:v>0.55000000000000004</c:v>
                </c:pt>
                <c:pt idx="8">
                  <c:v>#N/A</c:v>
                </c:pt>
                <c:pt idx="9">
                  <c:v>0.3</c:v>
                </c:pt>
              </c:numCache>
            </c:numRef>
          </c:val>
          <c:extLst>
            <c:ext xmlns:c16="http://schemas.microsoft.com/office/drawing/2014/chart" uri="{C3380CC4-5D6E-409C-BE32-E72D297353CC}">
              <c16:uniqueId val="{00000005-348D-4B74-8CC5-1123801FCC7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1.82</c:v>
                </c:pt>
                <c:pt idx="2">
                  <c:v>#N/A</c:v>
                </c:pt>
                <c:pt idx="3">
                  <c:v>1.17</c:v>
                </c:pt>
                <c:pt idx="4">
                  <c:v>#N/A</c:v>
                </c:pt>
                <c:pt idx="5">
                  <c:v>0.68</c:v>
                </c:pt>
                <c:pt idx="6">
                  <c:v>#N/A</c:v>
                </c:pt>
                <c:pt idx="7">
                  <c:v>0.53</c:v>
                </c:pt>
                <c:pt idx="8">
                  <c:v>#N/A</c:v>
                </c:pt>
                <c:pt idx="9">
                  <c:v>0.37</c:v>
                </c:pt>
              </c:numCache>
            </c:numRef>
          </c:val>
          <c:extLst>
            <c:ext xmlns:c16="http://schemas.microsoft.com/office/drawing/2014/chart" uri="{C3380CC4-5D6E-409C-BE32-E72D297353CC}">
              <c16:uniqueId val="{00000006-348D-4B74-8CC5-1123801FCC7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2.77</c:v>
                </c:pt>
                <c:pt idx="2">
                  <c:v>#N/A</c:v>
                </c:pt>
                <c:pt idx="3">
                  <c:v>2.0499999999999998</c:v>
                </c:pt>
                <c:pt idx="4">
                  <c:v>#N/A</c:v>
                </c:pt>
                <c:pt idx="5">
                  <c:v>3.14</c:v>
                </c:pt>
                <c:pt idx="6">
                  <c:v>#N/A</c:v>
                </c:pt>
                <c:pt idx="7">
                  <c:v>2.04</c:v>
                </c:pt>
                <c:pt idx="8">
                  <c:v>#N/A</c:v>
                </c:pt>
                <c:pt idx="9">
                  <c:v>2.77</c:v>
                </c:pt>
              </c:numCache>
            </c:numRef>
          </c:val>
          <c:extLst>
            <c:ext xmlns:c16="http://schemas.microsoft.com/office/drawing/2014/chart" uri="{C3380CC4-5D6E-409C-BE32-E72D297353CC}">
              <c16:uniqueId val="{00000007-348D-4B74-8CC5-1123801FCC7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12.9</c:v>
                </c:pt>
                <c:pt idx="2">
                  <c:v>#N/A</c:v>
                </c:pt>
                <c:pt idx="3">
                  <c:v>11.39</c:v>
                </c:pt>
                <c:pt idx="4">
                  <c:v>#N/A</c:v>
                </c:pt>
                <c:pt idx="5">
                  <c:v>8.9700000000000006</c:v>
                </c:pt>
                <c:pt idx="6">
                  <c:v>#N/A</c:v>
                </c:pt>
                <c:pt idx="7">
                  <c:v>7.75</c:v>
                </c:pt>
                <c:pt idx="8">
                  <c:v>#N/A</c:v>
                </c:pt>
                <c:pt idx="9">
                  <c:v>6.19</c:v>
                </c:pt>
              </c:numCache>
            </c:numRef>
          </c:val>
          <c:extLst>
            <c:ext xmlns:c16="http://schemas.microsoft.com/office/drawing/2014/chart" uri="{C3380CC4-5D6E-409C-BE32-E72D297353CC}">
              <c16:uniqueId val="{00000008-348D-4B74-8CC5-1123801FCC7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5.35</c:v>
                </c:pt>
                <c:pt idx="2">
                  <c:v>#N/A</c:v>
                </c:pt>
                <c:pt idx="3">
                  <c:v>12.12</c:v>
                </c:pt>
                <c:pt idx="4">
                  <c:v>#N/A</c:v>
                </c:pt>
                <c:pt idx="5">
                  <c:v>15.96</c:v>
                </c:pt>
                <c:pt idx="6">
                  <c:v>#N/A</c:v>
                </c:pt>
                <c:pt idx="7">
                  <c:v>10.97</c:v>
                </c:pt>
                <c:pt idx="8">
                  <c:v>#N/A</c:v>
                </c:pt>
                <c:pt idx="9">
                  <c:v>8.4700000000000006</c:v>
                </c:pt>
              </c:numCache>
            </c:numRef>
          </c:val>
          <c:extLst>
            <c:ext xmlns:c16="http://schemas.microsoft.com/office/drawing/2014/chart" uri="{C3380CC4-5D6E-409C-BE32-E72D297353CC}">
              <c16:uniqueId val="{00000009-348D-4B74-8CC5-1123801FCC72}"/>
            </c:ext>
          </c:extLst>
        </c:ser>
        <c:dLbls>
          <c:showLegendKey val="0"/>
          <c:showVal val="0"/>
          <c:showCatName val="0"/>
          <c:showSerName val="0"/>
          <c:showPercent val="0"/>
          <c:showBubbleSize val="0"/>
        </c:dLbls>
        <c:gapWidth val="150"/>
        <c:overlap val="100"/>
        <c:axId val="509101632"/>
        <c:axId val="509102016"/>
      </c:barChart>
      <c:catAx>
        <c:axId val="50910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102016"/>
        <c:crosses val="autoZero"/>
        <c:auto val="1"/>
        <c:lblAlgn val="ctr"/>
        <c:lblOffset val="100"/>
        <c:tickLblSkip val="1"/>
        <c:tickMarkSkip val="1"/>
        <c:noMultiLvlLbl val="0"/>
      </c:catAx>
      <c:valAx>
        <c:axId val="509102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101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1469</c:v>
                </c:pt>
                <c:pt idx="5">
                  <c:v>1458</c:v>
                </c:pt>
                <c:pt idx="8">
                  <c:v>1444</c:v>
                </c:pt>
                <c:pt idx="11">
                  <c:v>1416</c:v>
                </c:pt>
                <c:pt idx="14">
                  <c:v>1375</c:v>
                </c:pt>
              </c:numCache>
            </c:numRef>
          </c:val>
          <c:extLst>
            <c:ext xmlns:c16="http://schemas.microsoft.com/office/drawing/2014/chart" uri="{C3380CC4-5D6E-409C-BE32-E72D297353CC}">
              <c16:uniqueId val="{00000000-BB1E-486A-8C10-ED2F8EF855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1E-486A-8C10-ED2F8EF855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49</c:v>
                </c:pt>
                <c:pt idx="3">
                  <c:v>81</c:v>
                </c:pt>
                <c:pt idx="6">
                  <c:v>80</c:v>
                </c:pt>
                <c:pt idx="9">
                  <c:v>80</c:v>
                </c:pt>
                <c:pt idx="12">
                  <c:v>53</c:v>
                </c:pt>
              </c:numCache>
            </c:numRef>
          </c:val>
          <c:extLst>
            <c:ext xmlns:c16="http://schemas.microsoft.com/office/drawing/2014/chart" uri="{C3380CC4-5D6E-409C-BE32-E72D297353CC}">
              <c16:uniqueId val="{00000002-BB1E-486A-8C10-ED2F8EF855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56</c:v>
                </c:pt>
                <c:pt idx="3">
                  <c:v>58</c:v>
                </c:pt>
                <c:pt idx="6">
                  <c:v>52</c:v>
                </c:pt>
                <c:pt idx="9">
                  <c:v>55</c:v>
                </c:pt>
                <c:pt idx="12">
                  <c:v>27</c:v>
                </c:pt>
              </c:numCache>
            </c:numRef>
          </c:val>
          <c:extLst>
            <c:ext xmlns:c16="http://schemas.microsoft.com/office/drawing/2014/chart" uri="{C3380CC4-5D6E-409C-BE32-E72D297353CC}">
              <c16:uniqueId val="{00000003-BB1E-486A-8C10-ED2F8EF855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623</c:v>
                </c:pt>
                <c:pt idx="3">
                  <c:v>439</c:v>
                </c:pt>
                <c:pt idx="6">
                  <c:v>505</c:v>
                </c:pt>
                <c:pt idx="9">
                  <c:v>433</c:v>
                </c:pt>
                <c:pt idx="12">
                  <c:v>495</c:v>
                </c:pt>
              </c:numCache>
            </c:numRef>
          </c:val>
          <c:extLst>
            <c:ext xmlns:c16="http://schemas.microsoft.com/office/drawing/2014/chart" uri="{C3380CC4-5D6E-409C-BE32-E72D297353CC}">
              <c16:uniqueId val="{00000004-BB1E-486A-8C10-ED2F8EF855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1E-486A-8C10-ED2F8EF855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1E-486A-8C10-ED2F8EF855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1329</c:v>
                </c:pt>
                <c:pt idx="3">
                  <c:v>1275</c:v>
                </c:pt>
                <c:pt idx="6">
                  <c:v>1325</c:v>
                </c:pt>
                <c:pt idx="9">
                  <c:v>1439</c:v>
                </c:pt>
                <c:pt idx="12">
                  <c:v>1499</c:v>
                </c:pt>
              </c:numCache>
            </c:numRef>
          </c:val>
          <c:extLst>
            <c:ext xmlns:c16="http://schemas.microsoft.com/office/drawing/2014/chart" uri="{C3380CC4-5D6E-409C-BE32-E72D297353CC}">
              <c16:uniqueId val="{00000007-BB1E-486A-8C10-ED2F8EF85580}"/>
            </c:ext>
          </c:extLst>
        </c:ser>
        <c:dLbls>
          <c:showLegendKey val="0"/>
          <c:showVal val="0"/>
          <c:showCatName val="0"/>
          <c:showSerName val="0"/>
          <c:showPercent val="0"/>
          <c:showBubbleSize val="0"/>
        </c:dLbls>
        <c:gapWidth val="100"/>
        <c:overlap val="100"/>
        <c:axId val="514512056"/>
        <c:axId val="514512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588</c:v>
                </c:pt>
                <c:pt idx="2">
                  <c:v>#N/A</c:v>
                </c:pt>
                <c:pt idx="3">
                  <c:v>#N/A</c:v>
                </c:pt>
                <c:pt idx="4">
                  <c:v>395</c:v>
                </c:pt>
                <c:pt idx="5">
                  <c:v>#N/A</c:v>
                </c:pt>
                <c:pt idx="6">
                  <c:v>#N/A</c:v>
                </c:pt>
                <c:pt idx="7">
                  <c:v>518</c:v>
                </c:pt>
                <c:pt idx="8">
                  <c:v>#N/A</c:v>
                </c:pt>
                <c:pt idx="9">
                  <c:v>#N/A</c:v>
                </c:pt>
                <c:pt idx="10">
                  <c:v>591</c:v>
                </c:pt>
                <c:pt idx="11">
                  <c:v>#N/A</c:v>
                </c:pt>
                <c:pt idx="12">
                  <c:v>#N/A</c:v>
                </c:pt>
                <c:pt idx="13">
                  <c:v>699</c:v>
                </c:pt>
                <c:pt idx="14">
                  <c:v>#N/A</c:v>
                </c:pt>
              </c:numCache>
            </c:numRef>
          </c:val>
          <c:smooth val="0"/>
          <c:extLst>
            <c:ext xmlns:c16="http://schemas.microsoft.com/office/drawing/2014/chart" uri="{C3380CC4-5D6E-409C-BE32-E72D297353CC}">
              <c16:uniqueId val="{00000008-BB1E-486A-8C10-ED2F8EF85580}"/>
            </c:ext>
          </c:extLst>
        </c:ser>
        <c:dLbls>
          <c:showLegendKey val="0"/>
          <c:showVal val="0"/>
          <c:showCatName val="0"/>
          <c:showSerName val="0"/>
          <c:showPercent val="0"/>
          <c:showBubbleSize val="0"/>
        </c:dLbls>
        <c:marker val="1"/>
        <c:smooth val="0"/>
        <c:axId val="514512056"/>
        <c:axId val="514512440"/>
      </c:lineChart>
      <c:catAx>
        <c:axId val="514512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4512440"/>
        <c:crosses val="autoZero"/>
        <c:auto val="1"/>
        <c:lblAlgn val="ctr"/>
        <c:lblOffset val="100"/>
        <c:tickLblSkip val="1"/>
        <c:tickMarkSkip val="1"/>
        <c:noMultiLvlLbl val="0"/>
      </c:catAx>
      <c:valAx>
        <c:axId val="514512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4512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17563</c:v>
                </c:pt>
                <c:pt idx="5">
                  <c:v>17314</c:v>
                </c:pt>
                <c:pt idx="8">
                  <c:v>17307</c:v>
                </c:pt>
                <c:pt idx="11">
                  <c:v>17077</c:v>
                </c:pt>
                <c:pt idx="14">
                  <c:v>17003</c:v>
                </c:pt>
              </c:numCache>
            </c:numRef>
          </c:val>
          <c:extLst>
            <c:ext xmlns:c16="http://schemas.microsoft.com/office/drawing/2014/chart" uri="{C3380CC4-5D6E-409C-BE32-E72D297353CC}">
              <c16:uniqueId val="{00000000-61D8-4F14-A098-61F7740D58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401</c:v>
                </c:pt>
                <c:pt idx="5">
                  <c:v>320</c:v>
                </c:pt>
                <c:pt idx="8">
                  <c:v>229</c:v>
                </c:pt>
                <c:pt idx="11">
                  <c:v>234</c:v>
                </c:pt>
                <c:pt idx="14">
                  <c:v>122</c:v>
                </c:pt>
              </c:numCache>
            </c:numRef>
          </c:val>
          <c:extLst>
            <c:ext xmlns:c16="http://schemas.microsoft.com/office/drawing/2014/chart" uri="{C3380CC4-5D6E-409C-BE32-E72D297353CC}">
              <c16:uniqueId val="{00000001-61D8-4F14-A098-61F7740D58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6353</c:v>
                </c:pt>
                <c:pt idx="5">
                  <c:v>6416</c:v>
                </c:pt>
                <c:pt idx="8">
                  <c:v>8009</c:v>
                </c:pt>
                <c:pt idx="11">
                  <c:v>9317</c:v>
                </c:pt>
                <c:pt idx="14">
                  <c:v>9831</c:v>
                </c:pt>
              </c:numCache>
            </c:numRef>
          </c:val>
          <c:extLst>
            <c:ext xmlns:c16="http://schemas.microsoft.com/office/drawing/2014/chart" uri="{C3380CC4-5D6E-409C-BE32-E72D297353CC}">
              <c16:uniqueId val="{00000002-61D8-4F14-A098-61F7740D58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D8-4F14-A098-61F7740D58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D8-4F14-A098-61F7740D58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198</c:v>
                </c:pt>
                <c:pt idx="3">
                  <c:v>173</c:v>
                </c:pt>
                <c:pt idx="6">
                  <c:v>279</c:v>
                </c:pt>
                <c:pt idx="9">
                  <c:v>81</c:v>
                </c:pt>
                <c:pt idx="12">
                  <c:v>9</c:v>
                </c:pt>
              </c:numCache>
            </c:numRef>
          </c:val>
          <c:extLst>
            <c:ext xmlns:c16="http://schemas.microsoft.com/office/drawing/2014/chart" uri="{C3380CC4-5D6E-409C-BE32-E72D297353CC}">
              <c16:uniqueId val="{00000005-61D8-4F14-A098-61F7740D58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D8-4F14-A098-61F7740D58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678</c:v>
                </c:pt>
                <c:pt idx="3">
                  <c:v>576</c:v>
                </c:pt>
                <c:pt idx="6">
                  <c:v>467</c:v>
                </c:pt>
                <c:pt idx="9">
                  <c:v>394</c:v>
                </c:pt>
                <c:pt idx="12">
                  <c:v>398</c:v>
                </c:pt>
              </c:numCache>
            </c:numRef>
          </c:val>
          <c:extLst>
            <c:ext xmlns:c16="http://schemas.microsoft.com/office/drawing/2014/chart" uri="{C3380CC4-5D6E-409C-BE32-E72D297353CC}">
              <c16:uniqueId val="{00000007-61D8-4F14-A098-61F7740D58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6988</c:v>
                </c:pt>
                <c:pt idx="3">
                  <c:v>5803</c:v>
                </c:pt>
                <c:pt idx="6">
                  <c:v>5522</c:v>
                </c:pt>
                <c:pt idx="9">
                  <c:v>4688</c:v>
                </c:pt>
                <c:pt idx="12">
                  <c:v>4793</c:v>
                </c:pt>
              </c:numCache>
            </c:numRef>
          </c:val>
          <c:extLst>
            <c:ext xmlns:c16="http://schemas.microsoft.com/office/drawing/2014/chart" uri="{C3380CC4-5D6E-409C-BE32-E72D297353CC}">
              <c16:uniqueId val="{00000008-61D8-4F14-A098-61F7740D58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61D8-4F14-A098-61F7740D58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13959</c:v>
                </c:pt>
                <c:pt idx="3">
                  <c:v>13888</c:v>
                </c:pt>
                <c:pt idx="6">
                  <c:v>14429</c:v>
                </c:pt>
                <c:pt idx="9">
                  <c:v>15108</c:v>
                </c:pt>
                <c:pt idx="12">
                  <c:v>15887</c:v>
                </c:pt>
              </c:numCache>
            </c:numRef>
          </c:val>
          <c:extLst>
            <c:ext xmlns:c16="http://schemas.microsoft.com/office/drawing/2014/chart" uri="{C3380CC4-5D6E-409C-BE32-E72D297353CC}">
              <c16:uniqueId val="{0000000A-61D8-4F14-A098-61F7740D584B}"/>
            </c:ext>
          </c:extLst>
        </c:ser>
        <c:dLbls>
          <c:showLegendKey val="0"/>
          <c:showVal val="0"/>
          <c:showCatName val="0"/>
          <c:showSerName val="0"/>
          <c:showPercent val="0"/>
          <c:showBubbleSize val="0"/>
        </c:dLbls>
        <c:gapWidth val="100"/>
        <c:overlap val="100"/>
        <c:axId val="378619112"/>
        <c:axId val="378619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1D8-4F14-A098-61F7740D584B}"/>
            </c:ext>
          </c:extLst>
        </c:ser>
        <c:dLbls>
          <c:showLegendKey val="0"/>
          <c:showVal val="0"/>
          <c:showCatName val="0"/>
          <c:showSerName val="0"/>
          <c:showPercent val="0"/>
          <c:showBubbleSize val="0"/>
        </c:dLbls>
        <c:marker val="1"/>
        <c:smooth val="0"/>
        <c:axId val="378619112"/>
        <c:axId val="378619496"/>
      </c:lineChart>
      <c:catAx>
        <c:axId val="378619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8619496"/>
        <c:crosses val="autoZero"/>
        <c:auto val="1"/>
        <c:lblAlgn val="ctr"/>
        <c:lblOffset val="100"/>
        <c:tickLblSkip val="1"/>
        <c:tickMarkSkip val="1"/>
        <c:noMultiLvlLbl val="0"/>
      </c:catAx>
      <c:valAx>
        <c:axId val="378619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8619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3366</c:v>
                </c:pt>
                <c:pt idx="1">
                  <c:v>3278</c:v>
                </c:pt>
                <c:pt idx="2">
                  <c:v>3263</c:v>
                </c:pt>
              </c:numCache>
            </c:numRef>
          </c:val>
          <c:extLst>
            <c:ext xmlns:c16="http://schemas.microsoft.com/office/drawing/2014/chart" uri="{C3380CC4-5D6E-409C-BE32-E72D297353CC}">
              <c16:uniqueId val="{00000000-EAEE-4D34-B149-F650800ADD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322</c:v>
                </c:pt>
                <c:pt idx="1">
                  <c:v>783</c:v>
                </c:pt>
                <c:pt idx="2">
                  <c:v>844</c:v>
                </c:pt>
              </c:numCache>
            </c:numRef>
          </c:val>
          <c:extLst>
            <c:ext xmlns:c16="http://schemas.microsoft.com/office/drawing/2014/chart" uri="{C3380CC4-5D6E-409C-BE32-E72D297353CC}">
              <c16:uniqueId val="{00000001-EAEE-4D34-B149-F650800ADD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3291</c:v>
                </c:pt>
                <c:pt idx="1">
                  <c:v>4240</c:v>
                </c:pt>
                <c:pt idx="2">
                  <c:v>4854</c:v>
                </c:pt>
              </c:numCache>
            </c:numRef>
          </c:val>
          <c:extLst>
            <c:ext xmlns:c16="http://schemas.microsoft.com/office/drawing/2014/chart" uri="{C3380CC4-5D6E-409C-BE32-E72D297353CC}">
              <c16:uniqueId val="{00000002-EAEE-4D34-B149-F650800ADDE7}"/>
            </c:ext>
          </c:extLst>
        </c:ser>
        <c:dLbls>
          <c:showLegendKey val="0"/>
          <c:showVal val="0"/>
          <c:showCatName val="0"/>
          <c:showSerName val="0"/>
          <c:showPercent val="0"/>
          <c:showBubbleSize val="0"/>
        </c:dLbls>
        <c:gapWidth val="120"/>
        <c:overlap val="100"/>
        <c:axId val="378673352"/>
        <c:axId val="378608488"/>
      </c:barChart>
      <c:catAx>
        <c:axId val="378673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8608488"/>
        <c:crosses val="autoZero"/>
        <c:auto val="1"/>
        <c:lblAlgn val="ctr"/>
        <c:lblOffset val="100"/>
        <c:tickLblSkip val="1"/>
        <c:tickMarkSkip val="1"/>
        <c:noMultiLvlLbl val="0"/>
      </c:catAx>
      <c:valAx>
        <c:axId val="3786084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8673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{1FC0CD7E-C4C6-4284-B16C-EF50F7FE9B0A}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2B2-4A88-81FC-8EF2DE49BC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{27825EB0-9047-4832-AAC8-E6756FF3108A}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B2-4A88-81FC-8EF2DE49BC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{03BC8B1A-6F4D-4B21-BE2B-0E561FD2CDF1}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B2-4A88-81FC-8EF2DE49BC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{22629C0F-8986-413A-A6E5-D1AE53405914}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B2-4A88-81FC-8EF2DE49BC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{3AE9E788-50F0-4FDE-BB67-7BE121BE7033}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B2-4A88-81FC-8EF2DE49BC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{6FEA3655-EDD1-4309-956E-930BA64CD3B0}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2B2-4A88-81FC-8EF2DE49BC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{FA9FC5FB-9165-4CCB-83C1-273E682D96D7}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2B2-4A88-81FC-8EF2DE49BC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{39969624-9BD1-48E6-AB27-4114A07D8C49}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2B2-4A88-81FC-8EF2DE49BC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{F463121D-E035-4BD4-9DBA-660E9127D457}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2B2-4A88-81FC-8EF2DE49BC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54.9</c:v>
                </c:pt>
                <c:pt idx="16">
                  <c:v>55.3</c:v>
                </c:pt>
                <c:pt idx="24">
                  <c:v>56.1</c:v>
                </c:pt>
                <c:pt idx="32">
                  <c:v>56.6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2B2-4A88-81FC-8EF2DE49BC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{34FB16C2-AB0B-460B-8E76-4EC916ABB989}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2B2-4A88-81FC-8EF2DE49BC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{CC1F0FBD-F310-4F1A-A07E-2F7DD069C7E2}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B2-4A88-81FC-8EF2DE49BC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{1C553013-3CD0-4550-BD0A-97F05F1B992C}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B2-4A88-81FC-8EF2DE49BC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{6F520CDE-94CD-4200-BC1F-85AE15D723DD}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B2-4A88-81FC-8EF2DE49BC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{1179B1BD-F348-4F4E-A32A-C01E4CABBB2F}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B2-4A88-81FC-8EF2DE49BC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{81059686-1EA1-4F0D-9692-6805D4579B16}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2B2-4A88-81FC-8EF2DE49BC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{706A7094-B7AB-4A79-A1AD-3E592FB65273}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2B2-4A88-81FC-8EF2DE49BC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{ACEA3189-105A-408F-90A0-536BADBF7850}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2B2-4A88-81FC-8EF2DE49BC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{8054A12C-8827-4585-82E7-0751D7048E91}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2B2-4A88-81FC-8EF2DE49BC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B2B2-4A88-81FC-8EF2DE49BC1F}"/>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{E9F2BF93-06B0-4A32-94F0-68E91F773DCD}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F08-4537-BABC-FB34171A9B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{39C8A902-3E7C-4AE4-9589-719AB32CDBB3}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08-4537-BABC-FB34171A9B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{69DB7F67-D532-47D4-965D-6557538C72D8}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08-4537-BABC-FB34171A9B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{8E001698-077F-4525-ABF1-0F0DAE5D07F8}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08-4537-BABC-FB34171A9B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{EE40BB7B-2AD5-41ED-8CDD-91E7FB578747}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08-4537-BABC-FB34171A9BA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{86801230-9EAE-48FC-917B-E276563F9BBA}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F08-4537-BABC-FB34171A9BA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{29951C19-68DB-4430-9E73-428CFE3D89A4}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F08-4537-BABC-FB34171A9BA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{13DD9234-E557-4250-A740-490FFA5E3ECA}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F08-4537-BABC-FB34171A9BA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{0FA0C409-2F4C-49A2-8282-3A8693319231}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F08-4537-BABC-FB34171A9B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c:v>
                </c:pt>
                <c:pt idx="16">
                  <c:v>4.5</c:v>
                </c:pt>
                <c:pt idx="24">
                  <c:v>4.4000000000000004</c:v>
                </c:pt>
                <c:pt idx="32">
                  <c:v>5.0999999999999996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F08-4537-BABC-FB34171A9B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{C7CB23F3-A753-4666-ABE0-6BAD5DD6F258}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F08-4537-BABC-FB34171A9B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{E4E93506-566B-44C5-B9FF-DB4ACD6541C5}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08-4537-BABC-FB34171A9B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{55327CD7-8779-4F0E-ACBF-BB74CA603B11}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08-4537-BABC-FB34171A9B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{6EDCC02C-4755-4599-A5FF-0AEB9C5F5EB6}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08-4537-BABC-FB34171A9B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{094BABBA-B552-4EAC-B672-24552EF3C8A3}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08-4537-BABC-FB34171A9BA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{64DFE922-F145-40E1-8C4E-88E3CF13D042}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F08-4537-BABC-FB34171A9BA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{23610F5A-0B2A-4A6F-8C41-907A04CD6369}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F08-4537-BABC-FB34171A9BA7}"/>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{43B001AD-1B6B-46C8-9FD4-883F49C1C350}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F08-4537-BABC-FB34171A9BA7}"/>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{64957212-AC2B-4E0A-9C00-B13C9AE69E13}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F08-4537-BABC-FB34171A9B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EF08-4537-BABC-FB34171A9BA7}"/>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年度に実施した生涯学習センター建替えに伴う起債償還が始まり増加傾向である。ただし、平成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年度以降に一部繰上償還を行ったため、令和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一時的に減少している。また、組合等が起こした地方債の元利償還金に対する負担金等は、一部の起債償還終了に伴い、減少している。今後は、老朽化した公共施設等の整備のための新規起債による償還金の増加等が見込まれるため、起債について慎重な判断を引き続き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例年、充当可能財源等が将来負担額を上回っているため、将来負担比率は発生していない。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今後も、公営企業や一部事務組合の起債も含めて慎重な判断に努め、繰上償還など将来世代への過度な負担とならないよう検討するとともに、充当可能財源の確保により、将来世代負担の適正化に努める。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福岡県古賀市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千万円を取り崩した一方、積立は約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億円となり、ふるさと応援寄附基金は約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条の規定に基づき、決算剰余金等を財政調整基金に約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・ふるさと応援寄附金は近年増加しているものの、ふるさと応援寄附金に依存しない行政運営とするよう努める。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・公共施設の老朽化対策等や扶助費の増などにより基金の取り崩しが増加する見込みであるため、適宜積み立てながら将来に備える。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・古賀市公共施設等総合管理基金積立金：　古賀市公共施設等総合管理計画の対象となる施設等の整備、保全、除却等に必要な経費の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寄附者の指定する目的に応じた事業を実施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・古賀市公共施設等総合管理基金積立金：　公共施設等の建設及び保全のため、約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千万円を積み立て、公共施設等の保全のため、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基金全体の約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を占めているが、主として臨時的経費、政策的経費に充当するために取り崩し、ふるさと応援寄附金に依存しない行財政運営とするよう努める。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・決算剰余金及び予算上の歳入歳出残額を合わせた約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千万円を積み立てた。また、予算の歳入歳出バランス調整のため約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・緊急時対応に備えるため、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・将来の公債費増に備え、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・公債費償還ピーク時等に取り崩すことが考えられるため、可能な限りの積み増しを行う。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C46FE40-6F68-40BE-8CF5-E0E049173A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2B5589-8069-4C88-981D-052FCB2438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F8807D5-FBED-4A25-9427-BC7DC78ED68E}"/>
            </a:ext>
          </a:extLst>
        </xdr:cNvPr>
        <xdr:cNvSpPr/>
      </xdr:nvSpPr>
      <xdr:spPr>
        <a:xfrm>
          <a:off x="13060680" y="876300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23A17E6-3CC2-445B-8911-BFD5D272CADF}"/>
            </a:ext>
          </a:extLst>
        </xdr:cNvPr>
        <xdr:cNvSpPr/>
      </xdr:nvSpPr>
      <xdr:spPr>
        <a:xfrm>
          <a:off x="14584680" y="876300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6F622E8-3E98-4C5F-B746-034D15D14ABB}"/>
            </a:ext>
          </a:extLst>
        </xdr:cNvPr>
        <xdr:cNvSpPr/>
      </xdr:nvSpPr>
      <xdr:spPr>
        <a:xfrm>
          <a:off x="16108680" y="876300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4B01F08-1930-428B-B391-B09FFEF7C167}"/>
            </a:ext>
          </a:extLst>
        </xdr:cNvPr>
        <xdr:cNvSpPr/>
      </xdr:nvSpPr>
      <xdr:spPr>
        <a:xfrm>
          <a:off x="17632680" y="876300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BCE4028-3A9F-4465-A5F6-22390A52CEA4}"/>
            </a:ext>
          </a:extLst>
        </xdr:cNvPr>
        <xdr:cNvSpPr/>
      </xdr:nvSpPr>
      <xdr:spPr>
        <a:xfrm>
          <a:off x="19156680" y="876300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A904C44-732B-48F7-8E4F-0CD72B0716D0}"/>
            </a:ext>
          </a:extLst>
        </xdr:cNvPr>
        <xdr:cNvSpPr/>
      </xdr:nvSpPr>
      <xdr:spPr>
        <a:xfrm>
          <a:off x="13060680" y="12618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EF062B4-E951-4C7B-B538-04273C05D252}"/>
            </a:ext>
          </a:extLst>
        </xdr:cNvPr>
        <xdr:cNvSpPr/>
      </xdr:nvSpPr>
      <xdr:spPr>
        <a:xfrm>
          <a:off x="14584680" y="12618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8A1AF5C-8853-44A0-A6A3-207FFF955B83}"/>
            </a:ext>
          </a:extLst>
        </xdr:cNvPr>
        <xdr:cNvSpPr/>
      </xdr:nvSpPr>
      <xdr:spPr>
        <a:xfrm>
          <a:off x="16108680" y="12618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41DB853-E228-48CE-8161-B3ED42B56F61}"/>
            </a:ext>
          </a:extLst>
        </xdr:cNvPr>
        <xdr:cNvSpPr/>
      </xdr:nvSpPr>
      <xdr:spPr>
        <a:xfrm>
          <a:off x="17632680" y="12618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3A530F0-29A2-4097-8CE2-3248106CACC8}"/>
            </a:ext>
          </a:extLst>
        </xdr:cNvPr>
        <xdr:cNvSpPr/>
      </xdr:nvSpPr>
      <xdr:spPr>
        <a:xfrm>
          <a:off x="19156680" y="12618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F18E5C0-71E2-425C-AC7F-C0595B20BD27}"/>
            </a:ext>
          </a:extLst>
        </xdr:cNvPr>
        <xdr:cNvSpPr/>
      </xdr:nvSpPr>
      <xdr:spPr>
        <a:xfrm>
          <a:off x="353695" y="65405"/>
          <a:ext cx="1270381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968E933-6EBF-47D8-9667-7C4FA078ADEC}"/>
            </a:ext>
          </a:extLst>
        </xdr:cNvPr>
        <xdr:cNvSpPr/>
      </xdr:nvSpPr>
      <xdr:spPr>
        <a:xfrm>
          <a:off x="17030700" y="175260"/>
          <a:ext cx="393636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D5B1201-E81A-4411-8817-87A8F02AAEC3}"/>
            </a:ext>
          </a:extLst>
        </xdr:cNvPr>
        <xdr:cNvSpPr/>
      </xdr:nvSpPr>
      <xdr:spPr>
        <a:xfrm>
          <a:off x="17058005" y="172085"/>
          <a:ext cx="3886200" cy="1784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CF65AF3-0B93-41E1-8082-6F20D2B7BBCE}"/>
            </a:ext>
          </a:extLst>
        </xdr:cNvPr>
        <xdr:cNvSpPr/>
      </xdr:nvSpPr>
      <xdr:spPr>
        <a:xfrm>
          <a:off x="17087215" y="178435"/>
          <a:ext cx="3825240" cy="1416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57F3A75-A44C-48A9-B941-C55B7EC5C26B}"/>
            </a:ext>
          </a:extLst>
        </xdr:cNvPr>
        <xdr:cNvSpPr/>
      </xdr:nvSpPr>
      <xdr:spPr>
        <a:xfrm>
          <a:off x="14238605" y="175260"/>
          <a:ext cx="2662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DA0152D-F655-435F-A7AC-04CA5DCE6DB2}"/>
            </a:ext>
          </a:extLst>
        </xdr:cNvPr>
        <xdr:cNvSpPr/>
      </xdr:nvSpPr>
      <xdr:spPr>
        <a:xfrm>
          <a:off x="14267815" y="172085"/>
          <a:ext cx="2610485" cy="1784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FAF4817-C580-4C52-A9F6-F4E55C1DC706}"/>
            </a:ext>
          </a:extLst>
        </xdr:cNvPr>
        <xdr:cNvSpPr/>
      </xdr:nvSpPr>
      <xdr:spPr>
        <a:xfrm>
          <a:off x="14287500" y="178435"/>
          <a:ext cx="2564765"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3C2D045-785A-44C6-98EE-012CAD0A7F53}"/>
            </a:ext>
          </a:extLst>
        </xdr:cNvPr>
        <xdr:cNvSpPr/>
      </xdr:nvSpPr>
      <xdr:spPr>
        <a:xfrm>
          <a:off x="484505" y="376555"/>
          <a:ext cx="10096500" cy="16579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D282BC9-21CF-47F3-B02A-3DC190818508}"/>
            </a:ext>
          </a:extLst>
        </xdr:cNvPr>
        <xdr:cNvSpPr/>
      </xdr:nvSpPr>
      <xdr:spPr>
        <a:xfrm>
          <a:off x="609600" y="408305"/>
          <a:ext cx="1398905" cy="15925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AA6B545-04F0-42EF-A4A2-D0B8FB8F9BFE}"/>
            </a:ext>
          </a:extLst>
        </xdr:cNvPr>
        <xdr:cNvSpPr/>
      </xdr:nvSpPr>
      <xdr:spPr>
        <a:xfrm>
          <a:off x="1943100" y="408305"/>
          <a:ext cx="1333500" cy="15925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59,225
58,037
42.07
29,295,080
28,067,082
1,109,937
13,098,673
15,886,771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D6661CE-6BBC-41A6-A7E9-03031415E040}"/>
            </a:ext>
          </a:extLst>
        </xdr:cNvPr>
        <xdr:cNvSpPr/>
      </xdr:nvSpPr>
      <xdr:spPr>
        <a:xfrm>
          <a:off x="3276600" y="408305"/>
          <a:ext cx="1524000" cy="15925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8A9F450-A6FF-48FE-9707-E2B205378B10}"/>
            </a:ext>
          </a:extLst>
        </xdr:cNvPr>
        <xdr:cNvSpPr/>
      </xdr:nvSpPr>
      <xdr:spPr>
        <a:xfrm>
          <a:off x="4800600" y="423545"/>
          <a:ext cx="2037715"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75CB671-B7BE-4F86-ACB9-A6E2AE8377EA}"/>
            </a:ext>
          </a:extLst>
        </xdr:cNvPr>
        <xdr:cNvSpPr/>
      </xdr:nvSpPr>
      <xdr:spPr>
        <a:xfrm>
          <a:off x="6838315" y="423545"/>
          <a:ext cx="126619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27641B1-ABF0-442B-A9B2-395BC1F439BF}"/>
            </a:ext>
          </a:extLst>
        </xdr:cNvPr>
        <xdr:cNvSpPr/>
      </xdr:nvSpPr>
      <xdr:spPr>
        <a:xfrm>
          <a:off x="8171815" y="434340"/>
          <a:ext cx="629285" cy="8121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B9F7CAE-5CD0-4955-8E3B-7DFE6303209A}"/>
            </a:ext>
          </a:extLst>
        </xdr:cNvPr>
        <xdr:cNvSpPr/>
      </xdr:nvSpPr>
      <xdr:spPr>
        <a:xfrm>
          <a:off x="4800600" y="1059180"/>
          <a:ext cx="203771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72CDE9F-17D2-4BC5-91B2-EB3AC6BE9499}"/>
            </a:ext>
          </a:extLst>
        </xdr:cNvPr>
        <xdr:cNvSpPr/>
      </xdr:nvSpPr>
      <xdr:spPr>
        <a:xfrm>
          <a:off x="6896100" y="1059180"/>
          <a:ext cx="368490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DDC7194-6542-41AE-9A78-7301921CB6BD}"/>
            </a:ext>
          </a:extLst>
        </xdr:cNvPr>
        <xdr:cNvSpPr/>
      </xdr:nvSpPr>
      <xdr:spPr>
        <a:xfrm>
          <a:off x="11076305" y="376555"/>
          <a:ext cx="1524000" cy="11366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ED72DF3-5967-444D-A8FB-5814852F2606}"/>
            </a:ext>
          </a:extLst>
        </xdr:cNvPr>
        <xdr:cNvSpPr/>
      </xdr:nvSpPr>
      <xdr:spPr>
        <a:xfrm>
          <a:off x="11338560" y="434340"/>
          <a:ext cx="1333500" cy="111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4BCA9C4-6680-4848-9B42-69A8D6E4BBEA}"/>
            </a:ext>
          </a:extLst>
        </xdr:cNvPr>
        <xdr:cNvSpPr/>
      </xdr:nvSpPr>
      <xdr:spPr>
        <a:xfrm>
          <a:off x="11338560" y="556260"/>
          <a:ext cx="1333500" cy="530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A1CA36F-F596-4569-A284-C5319200D2EF}"/>
            </a:ext>
          </a:extLst>
        </xdr:cNvPr>
        <xdr:cNvSpPr/>
      </xdr:nvSpPr>
      <xdr:spPr>
        <a:xfrm>
          <a:off x="11338560" y="906780"/>
          <a:ext cx="1458595" cy="6553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855FD3E-FBF1-4E4D-9FC7-DBC151F1E6C3}"/>
            </a:ext>
          </a:extLst>
        </xdr:cNvPr>
        <xdr:cNvCxnSpPr/>
      </xdr:nvCxnSpPr>
      <xdr:spPr>
        <a:xfrm flipH="1">
          <a:off x="11158855" y="528955"/>
          <a:ext cx="2133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3916A80-593F-4922-8D0A-AF01C0838BBE}"/>
            </a:ext>
          </a:extLst>
        </xdr:cNvPr>
        <xdr:cNvSpPr/>
      </xdr:nvSpPr>
      <xdr:spPr>
        <a:xfrm>
          <a:off x="11216640" y="490855"/>
          <a:ext cx="95885"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61163EA-B969-4F9D-A75A-EB0143CE2A59}"/>
            </a:ext>
          </a:extLst>
        </xdr:cNvPr>
        <xdr:cNvSpPr/>
      </xdr:nvSpPr>
      <xdr:spPr>
        <a:xfrm>
          <a:off x="11216640" y="643255"/>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5530DA5-BC24-4992-966A-06CA0457912D}"/>
            </a:ext>
          </a:extLst>
        </xdr:cNvPr>
        <xdr:cNvCxnSpPr/>
      </xdr:nvCxnSpPr>
      <xdr:spPr>
        <a:xfrm>
          <a:off x="11259185" y="90678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EFC506A-40C6-4C49-9CE7-780A7FF06A35}"/>
            </a:ext>
          </a:extLst>
        </xdr:cNvPr>
        <xdr:cNvCxnSpPr/>
      </xdr:nvCxnSpPr>
      <xdr:spPr>
        <a:xfrm>
          <a:off x="11181715" y="906780"/>
          <a:ext cx="16764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9BE0887-4444-47DA-A4B4-69B797A2969F}"/>
            </a:ext>
          </a:extLst>
        </xdr:cNvPr>
        <xdr:cNvCxnSpPr/>
      </xdr:nvCxnSpPr>
      <xdr:spPr>
        <a:xfrm flipV="1">
          <a:off x="11259185" y="115062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CFDBAE8-311F-4C14-8F2B-63ACDED5BB64}"/>
            </a:ext>
          </a:extLst>
        </xdr:cNvPr>
        <xdr:cNvCxnSpPr/>
      </xdr:nvCxnSpPr>
      <xdr:spPr>
        <a:xfrm>
          <a:off x="11181715" y="1295400"/>
          <a:ext cx="16764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10CF4D3-0A79-4510-9793-61AA10FA9F6D}"/>
            </a:ext>
          </a:extLst>
        </xdr:cNvPr>
        <xdr:cNvSpPr txBox="1"/>
      </xdr:nvSpPr>
      <xdr:spPr>
        <a:xfrm>
          <a:off x="419100" y="213804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6871F45-069F-40A5-8340-1FC317564CEB}"/>
            </a:ext>
          </a:extLst>
        </xdr:cNvPr>
        <xdr:cNvSpPr txBox="1"/>
      </xdr:nvSpPr>
      <xdr:spPr>
        <a:xfrm>
          <a:off x="419100" y="238506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7194A75-3107-4E7A-8519-B4426265A51D}"/>
            </a:ext>
          </a:extLst>
        </xdr:cNvPr>
        <xdr:cNvSpPr txBox="1"/>
      </xdr:nvSpPr>
      <xdr:spPr>
        <a:xfrm>
          <a:off x="419100" y="2632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1D6D8D8-F1DC-4C0E-8ED1-4E28B4FB6338}"/>
            </a:ext>
          </a:extLst>
        </xdr:cNvPr>
        <xdr:cNvSpPr txBox="1"/>
      </xdr:nvSpPr>
      <xdr:spPr>
        <a:xfrm>
          <a:off x="419100" y="287718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BA0628B-AEB2-4056-A384-10F30FECAA1A}"/>
            </a:ext>
          </a:extLst>
        </xdr:cNvPr>
        <xdr:cNvSpPr txBox="1"/>
      </xdr:nvSpPr>
      <xdr:spPr>
        <a:xfrm>
          <a:off x="419100" y="31242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7478CA7-1444-4DC4-9847-F84B25C3C8CB}"/>
            </a:ext>
          </a:extLst>
        </xdr:cNvPr>
        <xdr:cNvSpPr/>
      </xdr:nvSpPr>
      <xdr:spPr>
        <a:xfrm>
          <a:off x="1275715" y="3654425"/>
          <a:ext cx="4237990" cy="2317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0E24A64-62BD-4242-A580-C3C4A130E5C5}"/>
            </a:ext>
          </a:extLst>
        </xdr:cNvPr>
        <xdr:cNvSpPr/>
      </xdr:nvSpPr>
      <xdr:spPr>
        <a:xfrm>
          <a:off x="1991854" y="3935032"/>
          <a:ext cx="1738911" cy="2833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1F5EF99-8FB2-4FBF-897A-6799A0447784}"/>
            </a:ext>
          </a:extLst>
        </xdr:cNvPr>
        <xdr:cNvSpPr/>
      </xdr:nvSpPr>
      <xdr:spPr>
        <a:xfrm>
          <a:off x="3830949" y="3922171"/>
          <a:ext cx="850911" cy="3166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141785A-E4CD-49BB-B358-660C0178CE65}"/>
            </a:ext>
          </a:extLst>
        </xdr:cNvPr>
        <xdr:cNvSpPr/>
      </xdr:nvSpPr>
      <xdr:spPr>
        <a:xfrm>
          <a:off x="5466715" y="3741420"/>
          <a:ext cx="1524000" cy="2101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BE3DC0D-7C5B-473D-B88A-5CC2F685F71A}"/>
            </a:ext>
          </a:extLst>
        </xdr:cNvPr>
        <xdr:cNvSpPr/>
      </xdr:nvSpPr>
      <xdr:spPr>
        <a:xfrm>
          <a:off x="5466715" y="3886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3A534EF-83E1-46FF-A6A0-9BEFB4C2B2FF}"/>
            </a:ext>
          </a:extLst>
        </xdr:cNvPr>
        <xdr:cNvSpPr/>
      </xdr:nvSpPr>
      <xdr:spPr>
        <a:xfrm>
          <a:off x="6990715" y="3741420"/>
          <a:ext cx="1524000" cy="2101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49795963-776D-4B91-A090-57E288737383}"/>
            </a:ext>
          </a:extLst>
        </xdr:cNvPr>
        <xdr:cNvSpPr/>
      </xdr:nvSpPr>
      <xdr:spPr>
        <a:xfrm>
          <a:off x="6990715" y="3886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4B80189-A954-4941-96AB-A735D1F98777}"/>
            </a:ext>
          </a:extLst>
        </xdr:cNvPr>
        <xdr:cNvSpPr/>
      </xdr:nvSpPr>
      <xdr:spPr>
        <a:xfrm>
          <a:off x="8637905" y="3741420"/>
          <a:ext cx="1524000" cy="2101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C4EECDC-B6AB-429D-AC9C-1E44E6D717A3}"/>
            </a:ext>
          </a:extLst>
        </xdr:cNvPr>
        <xdr:cNvSpPr/>
      </xdr:nvSpPr>
      <xdr:spPr>
        <a:xfrm>
          <a:off x="8637905" y="3886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EBA15EF-7B82-4410-91B0-250C068AC073}"/>
            </a:ext>
          </a:extLst>
        </xdr:cNvPr>
        <xdr:cNvSpPr/>
      </xdr:nvSpPr>
      <xdr:spPr>
        <a:xfrm>
          <a:off x="1275715" y="4274820"/>
          <a:ext cx="4237990" cy="22066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584230F-966E-40FE-86E5-0B930BF7B1A0}"/>
            </a:ext>
          </a:extLst>
        </xdr:cNvPr>
        <xdr:cNvSpPr/>
      </xdr:nvSpPr>
      <xdr:spPr>
        <a:xfrm>
          <a:off x="5780405" y="4274820"/>
          <a:ext cx="4762500" cy="2206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87DD813-B59D-4DD9-A47A-48A39E62DB25}"/>
            </a:ext>
          </a:extLst>
        </xdr:cNvPr>
        <xdr:cNvSpPr/>
      </xdr:nvSpPr>
      <xdr:spPr>
        <a:xfrm>
          <a:off x="5780405" y="4340225"/>
          <a:ext cx="4572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7FEF90A-8654-4AC5-A20E-2B5F789D8F07}"/>
            </a:ext>
          </a:extLst>
        </xdr:cNvPr>
        <xdr:cNvSpPr txBox="1"/>
      </xdr:nvSpPr>
      <xdr:spPr>
        <a:xfrm>
          <a:off x="5856605" y="4576445"/>
          <a:ext cx="4563110" cy="18122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当市では、令和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年度に改訂した公共施設等総合管理計画において、引き続き</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年間で公共施設等の総延床面積を現在の</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割の規模にすることを目標にし、公共施設等の集約化・複合化、施設の長寿命化の取り組みを進めている。</a:t>
          </a:r>
          <a:endParaRPr lang="ja-JP" altLang="ja-JP" sz="1000">
            <a:effectLst/>
          </a:endParaRPr>
        </a:p>
        <a:p>
          <a:r>
            <a:rPr kumimoji="1" lang="ja-JP" altLang="ja-JP" sz="1000">
              <a:solidFill>
                <a:schemeClr val="dk1"/>
              </a:solidFill>
              <a:effectLst/>
              <a:latin typeface="+mn-lt"/>
              <a:ea typeface="+mn-ea"/>
              <a:cs typeface="+mn-cs"/>
            </a:rPr>
            <a:t>有形固定資産減価償却率については上昇傾向にあるものの、類似団体平均と比較すると低水準で推移しており、今後も同計画に基づいて長期的な視点から効果的かつ効率的な管理を推進する。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E350C94-AE70-4787-ACED-760FC18C9A3B}"/>
            </a:ext>
          </a:extLst>
        </xdr:cNvPr>
        <xdr:cNvSpPr txBox="1"/>
      </xdr:nvSpPr>
      <xdr:spPr>
        <a:xfrm>
          <a:off x="1237615" y="40767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FE03805-0F75-4FA4-8C32-06C19150F5F8}"/>
            </a:ext>
          </a:extLst>
        </xdr:cNvPr>
        <xdr:cNvCxnSpPr/>
      </xdr:nvCxnSpPr>
      <xdr:spPr>
        <a:xfrm>
          <a:off x="1275715" y="6481445"/>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C190DEE-8B34-4C88-A39D-50842D5C10FB}"/>
            </a:ext>
          </a:extLst>
        </xdr:cNvPr>
        <xdr:cNvSpPr txBox="1"/>
      </xdr:nvSpPr>
      <xdr:spPr>
        <a:xfrm>
          <a:off x="852821" y="63838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44CB680-2D32-4A0B-8A50-D95E3AA925FF}"/>
            </a:ext>
          </a:extLst>
        </xdr:cNvPr>
        <xdr:cNvCxnSpPr/>
      </xdr:nvCxnSpPr>
      <xdr:spPr>
        <a:xfrm>
          <a:off x="1275715" y="6110182"/>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C195B226-C840-498E-A17A-B39DF1CBEAA8}"/>
            </a:ext>
          </a:extLst>
        </xdr:cNvPr>
        <xdr:cNvSpPr txBox="1"/>
      </xdr:nvSpPr>
      <xdr:spPr>
        <a:xfrm>
          <a:off x="852821" y="60201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A58F4C9-B876-4F66-9E3F-79AE8B8C402E}"/>
            </a:ext>
          </a:extLst>
        </xdr:cNvPr>
        <xdr:cNvCxnSpPr/>
      </xdr:nvCxnSpPr>
      <xdr:spPr>
        <a:xfrm>
          <a:off x="1275715" y="5746538"/>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5058298C-4056-426A-A191-1FA72E14AA41}"/>
            </a:ext>
          </a:extLst>
        </xdr:cNvPr>
        <xdr:cNvSpPr txBox="1"/>
      </xdr:nvSpPr>
      <xdr:spPr>
        <a:xfrm>
          <a:off x="852821" y="56489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853EC67-D50B-46DA-B953-4849B1277A06}"/>
            </a:ext>
          </a:extLst>
        </xdr:cNvPr>
        <xdr:cNvCxnSpPr/>
      </xdr:nvCxnSpPr>
      <xdr:spPr>
        <a:xfrm>
          <a:off x="1275715" y="5375275"/>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E172DA2-05FF-4FEF-9080-0C737F3428AB}"/>
            </a:ext>
          </a:extLst>
        </xdr:cNvPr>
        <xdr:cNvSpPr txBox="1"/>
      </xdr:nvSpPr>
      <xdr:spPr>
        <a:xfrm>
          <a:off x="852821" y="52852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C13AA27E-F881-4586-9AC2-ED12C4723059}"/>
            </a:ext>
          </a:extLst>
        </xdr:cNvPr>
        <xdr:cNvCxnSpPr/>
      </xdr:nvCxnSpPr>
      <xdr:spPr>
        <a:xfrm>
          <a:off x="1275715" y="5009727"/>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03FEC93-770B-4BA7-AFBA-2BE31DBC9336}"/>
            </a:ext>
          </a:extLst>
        </xdr:cNvPr>
        <xdr:cNvSpPr txBox="1"/>
      </xdr:nvSpPr>
      <xdr:spPr>
        <a:xfrm>
          <a:off x="852821" y="49121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BAB365F-4474-4311-A993-DCCBDD3C9443}"/>
            </a:ext>
          </a:extLst>
        </xdr:cNvPr>
        <xdr:cNvCxnSpPr/>
      </xdr:nvCxnSpPr>
      <xdr:spPr>
        <a:xfrm>
          <a:off x="1275715" y="4638463"/>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96CB3C96-2BB2-44FE-862B-E637C3EDAEFC}"/>
            </a:ext>
          </a:extLst>
        </xdr:cNvPr>
        <xdr:cNvSpPr txBox="1"/>
      </xdr:nvSpPr>
      <xdr:spPr>
        <a:xfrm>
          <a:off x="852821" y="454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8A3D3B2-EAA0-477E-947B-2CF92F560B2D}"/>
            </a:ext>
          </a:extLst>
        </xdr:cNvPr>
        <xdr:cNvCxnSpPr/>
      </xdr:nvCxnSpPr>
      <xdr:spPr>
        <a:xfrm>
          <a:off x="1275715" y="4274820"/>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93C205F0-88C9-4D37-9E39-DA9DF3783BFB}"/>
            </a:ext>
          </a:extLst>
        </xdr:cNvPr>
        <xdr:cNvSpPr txBox="1"/>
      </xdr:nvSpPr>
      <xdr:spPr>
        <a:xfrm>
          <a:off x="852821" y="417720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B8BF74B5-3D3B-42FB-9C52-E0FC99892079}"/>
            </a:ext>
          </a:extLst>
        </xdr:cNvPr>
        <xdr:cNvSpPr/>
      </xdr:nvSpPr>
      <xdr:spPr>
        <a:xfrm>
          <a:off x="1275715" y="4274820"/>
          <a:ext cx="4237990" cy="22066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072422F3-AA3E-4887-8E77-92003D7B5542}"/>
            </a:ext>
          </a:extLst>
        </xdr:cNvPr>
        <xdr:cNvCxnSpPr/>
      </xdr:nvCxnSpPr>
      <xdr:spPr>
        <a:xfrm flipV="1">
          <a:off x="4760595" y="4535805"/>
          <a:ext cx="1270" cy="1547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AEA525D7-C899-448A-95B4-A8D4302B0E05}"/>
            </a:ext>
          </a:extLst>
        </xdr:cNvPr>
        <xdr:cNvSpPr txBox="1"/>
      </xdr:nvSpPr>
      <xdr:spPr>
        <a:xfrm>
          <a:off x="4819015" y="6092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E99DDAF0-7DCD-490F-870F-F730499230BD}"/>
            </a:ext>
          </a:extLst>
        </xdr:cNvPr>
        <xdr:cNvCxnSpPr/>
      </xdr:nvCxnSpPr>
      <xdr:spPr>
        <a:xfrm>
          <a:off x="4675505" y="6083089"/>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1052F82E-865C-4921-90E5-5FFDA9648E60}"/>
            </a:ext>
          </a:extLst>
        </xdr:cNvPr>
        <xdr:cNvSpPr txBox="1"/>
      </xdr:nvSpPr>
      <xdr:spPr>
        <a:xfrm>
          <a:off x="4819015" y="430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46C4F03D-8C2B-4723-884A-1BF080927CF5}"/>
            </a:ext>
          </a:extLst>
        </xdr:cNvPr>
        <xdr:cNvCxnSpPr/>
      </xdr:nvCxnSpPr>
      <xdr:spPr>
        <a:xfrm>
          <a:off x="4675505" y="4535805"/>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80" name="有形固定資産減価償却率平均値テキスト">
          <a:extLst>
            <a:ext uri="{FF2B5EF4-FFF2-40B4-BE49-F238E27FC236}">
              <a16:creationId xmlns:a16="http://schemas.microsoft.com/office/drawing/2014/main" id="{30D7AF8D-B67D-4968-9AC1-C4086A9BE6D5}"/>
            </a:ext>
          </a:extLst>
        </xdr:cNvPr>
        <xdr:cNvSpPr txBox="1"/>
      </xdr:nvSpPr>
      <xdr:spPr>
        <a:xfrm>
          <a:off x="4819015" y="5472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AD5F0F4A-0D46-41FC-8457-5784F49FDD5D}"/>
            </a:ext>
          </a:extLst>
        </xdr:cNvPr>
        <xdr:cNvSpPr/>
      </xdr:nvSpPr>
      <xdr:spPr>
        <a:xfrm>
          <a:off x="4713605" y="5497618"/>
          <a:ext cx="10541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6ACC5824-1245-4329-93B9-F44AC0BDF55E}"/>
            </a:ext>
          </a:extLst>
        </xdr:cNvPr>
        <xdr:cNvSpPr/>
      </xdr:nvSpPr>
      <xdr:spPr>
        <a:xfrm>
          <a:off x="4000500" y="547581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F97523E5-788A-4E32-A2FA-24F3F9D24E72}"/>
            </a:ext>
          </a:extLst>
        </xdr:cNvPr>
        <xdr:cNvSpPr/>
      </xdr:nvSpPr>
      <xdr:spPr>
        <a:xfrm>
          <a:off x="3238500" y="546332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2971DF07-8514-4FC8-9351-9AE8306F901B}"/>
            </a:ext>
          </a:extLst>
        </xdr:cNvPr>
        <xdr:cNvSpPr/>
      </xdr:nvSpPr>
      <xdr:spPr>
        <a:xfrm>
          <a:off x="2476500" y="543623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F8B5D344-85B7-4085-8D70-BF5C9CA005D3}"/>
            </a:ext>
          </a:extLst>
        </xdr:cNvPr>
        <xdr:cNvSpPr/>
      </xdr:nvSpPr>
      <xdr:spPr>
        <a:xfrm>
          <a:off x="1714500" y="537654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8C3CE10-6219-4952-9022-BB5BF032BF32}"/>
            </a:ext>
          </a:extLst>
        </xdr:cNvPr>
        <xdr:cNvSpPr txBox="1"/>
      </xdr:nvSpPr>
      <xdr:spPr>
        <a:xfrm>
          <a:off x="4590415" y="6527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39DD356-6B2B-4911-8A81-D8398784383C}"/>
            </a:ext>
          </a:extLst>
        </xdr:cNvPr>
        <xdr:cNvSpPr txBox="1"/>
      </xdr:nvSpPr>
      <xdr:spPr>
        <a:xfrm>
          <a:off x="3875405" y="6527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28048DE-9436-4CA8-B951-D2E8A2280DFC}"/>
            </a:ext>
          </a:extLst>
        </xdr:cNvPr>
        <xdr:cNvSpPr txBox="1"/>
      </xdr:nvSpPr>
      <xdr:spPr>
        <a:xfrm>
          <a:off x="3113405" y="6527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99A372C-BB81-41F0-A9FA-346A8BCF888D}"/>
            </a:ext>
          </a:extLst>
        </xdr:cNvPr>
        <xdr:cNvSpPr txBox="1"/>
      </xdr:nvSpPr>
      <xdr:spPr>
        <a:xfrm>
          <a:off x="2351405" y="6527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0952FD8-77B4-4B0C-9028-B87BA942AB8D}"/>
            </a:ext>
          </a:extLst>
        </xdr:cNvPr>
        <xdr:cNvSpPr txBox="1"/>
      </xdr:nvSpPr>
      <xdr:spPr>
        <a:xfrm>
          <a:off x="1589405" y="6527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91" name="楕円 90">
          <a:extLst>
            <a:ext uri="{FF2B5EF4-FFF2-40B4-BE49-F238E27FC236}">
              <a16:creationId xmlns:a16="http://schemas.microsoft.com/office/drawing/2014/main" id="{DF7A321A-1256-46D5-83B0-087A3A3A1ABB}"/>
            </a:ext>
          </a:extLst>
        </xdr:cNvPr>
        <xdr:cNvSpPr/>
      </xdr:nvSpPr>
      <xdr:spPr>
        <a:xfrm>
          <a:off x="4713605" y="5198322"/>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138659</xdr:rowOff>
    </xdr:from>
    <xdr:ext cx="405111" cy="259045"/>
    <xdr:sp macro="" textlink="">
      <xdr:nvSpPr>
        <xdr:cNvPr id="92" name="有形固定資産減価償却率該当値テキスト">
          <a:extLst>
            <a:ext uri="{FF2B5EF4-FFF2-40B4-BE49-F238E27FC236}">
              <a16:creationId xmlns:a16="http://schemas.microsoft.com/office/drawing/2014/main" id="{59666B4A-E836-43A8-A64C-DAF910CD9445}"/>
            </a:ext>
          </a:extLst>
        </xdr:cNvPr>
        <xdr:cNvSpPr txBox="1"/>
      </xdr:nvSpPr>
      <xdr:spPr>
        <a:xfrm>
          <a:off x="4819015" y="504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97790</xdr:rowOff>
    </xdr:from>
    <xdr:to>
      <xdr:col>19</xdr:col>
      <xdr:colOff>187325</xdr:colOff>
      <xdr:row>30</xdr:row>
      <xdr:rowOff>27940</xdr:rowOff>
    </xdr:to>
    <xdr:sp macro="" textlink="">
      <xdr:nvSpPr>
        <xdr:cNvPr id="93" name="楕円 92">
          <a:extLst>
            <a:ext uri="{FF2B5EF4-FFF2-40B4-BE49-F238E27FC236}">
              <a16:creationId xmlns:a16="http://schemas.microsoft.com/office/drawing/2014/main" id="{4839639D-E106-4649-85F0-1779533FBE12}"/>
            </a:ext>
          </a:extLst>
        </xdr:cNvPr>
        <xdr:cNvSpPr/>
      </xdr:nvSpPr>
      <xdr:spPr>
        <a:xfrm>
          <a:off x="4000500" y="518414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148590</xdr:rowOff>
    </xdr:from>
    <xdr:to>
      <xdr:col>23</xdr:col>
      <xdr:colOff>85725</xdr:colOff>
      <xdr:row>29</xdr:row>
      <xdr:rowOff>166582</xdr:rowOff>
    </xdr:to>
    <xdr:cxnSp macro="">
      <xdr:nvCxnSpPr>
        <xdr:cNvPr id="94" name="直線コネクタ 93">
          <a:extLst>
            <a:ext uri="{FF2B5EF4-FFF2-40B4-BE49-F238E27FC236}">
              <a16:creationId xmlns:a16="http://schemas.microsoft.com/office/drawing/2014/main" id="{398A6C71-3C3D-4C64-9651-1A4B5F9963B9}"/>
            </a:ext>
          </a:extLst>
        </xdr:cNvPr>
        <xdr:cNvCxnSpPr/>
      </xdr:nvCxnSpPr>
      <xdr:spPr>
        <a:xfrm>
          <a:off x="4057015" y="5231130"/>
          <a:ext cx="705485"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69003</xdr:rowOff>
    </xdr:from>
    <xdr:to>
      <xdr:col>15</xdr:col>
      <xdr:colOff>187325</xdr:colOff>
      <xdr:row>29</xdr:row>
      <xdr:rowOff>170603</xdr:rowOff>
    </xdr:to>
    <xdr:sp macro="" textlink="">
      <xdr:nvSpPr>
        <xdr:cNvPr id="95" name="楕円 94">
          <a:extLst>
            <a:ext uri="{FF2B5EF4-FFF2-40B4-BE49-F238E27FC236}">
              <a16:creationId xmlns:a16="http://schemas.microsoft.com/office/drawing/2014/main" id="{99E77C43-99B1-4046-989E-6EADD05A1050}"/>
            </a:ext>
          </a:extLst>
        </xdr:cNvPr>
        <xdr:cNvSpPr/>
      </xdr:nvSpPr>
      <xdr:spPr>
        <a:xfrm>
          <a:off x="3238500" y="515344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119803</xdr:rowOff>
    </xdr:from>
    <xdr:to>
      <xdr:col>19</xdr:col>
      <xdr:colOff>136525</xdr:colOff>
      <xdr:row>29</xdr:row>
      <xdr:rowOff>148590</xdr:rowOff>
    </xdr:to>
    <xdr:cxnSp macro="">
      <xdr:nvCxnSpPr>
        <xdr:cNvPr id="96" name="直線コネクタ 95">
          <a:extLst>
            <a:ext uri="{FF2B5EF4-FFF2-40B4-BE49-F238E27FC236}">
              <a16:creationId xmlns:a16="http://schemas.microsoft.com/office/drawing/2014/main" id="{1A85BE4B-3460-4CAD-A20A-57E99AFC87E0}"/>
            </a:ext>
          </a:extLst>
        </xdr:cNvPr>
        <xdr:cNvCxnSpPr/>
      </xdr:nvCxnSpPr>
      <xdr:spPr>
        <a:xfrm>
          <a:off x="3295015" y="5200438"/>
          <a:ext cx="762000" cy="3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54610</xdr:rowOff>
    </xdr:from>
    <xdr:to>
      <xdr:col>11</xdr:col>
      <xdr:colOff>187325</xdr:colOff>
      <xdr:row>29</xdr:row>
      <xdr:rowOff>156210</xdr:rowOff>
    </xdr:to>
    <xdr:sp macro="" textlink="">
      <xdr:nvSpPr>
        <xdr:cNvPr id="97" name="楕円 96">
          <a:extLst>
            <a:ext uri="{FF2B5EF4-FFF2-40B4-BE49-F238E27FC236}">
              <a16:creationId xmlns:a16="http://schemas.microsoft.com/office/drawing/2014/main" id="{539825D2-8CE4-4DC7-A888-7C8409343961}"/>
            </a:ext>
          </a:extLst>
        </xdr:cNvPr>
        <xdr:cNvSpPr/>
      </xdr:nvSpPr>
      <xdr:spPr>
        <a:xfrm>
          <a:off x="2476500" y="51409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105410</xdr:rowOff>
    </xdr:from>
    <xdr:to>
      <xdr:col>15</xdr:col>
      <xdr:colOff>136525</xdr:colOff>
      <xdr:row>29</xdr:row>
      <xdr:rowOff>119803</xdr:rowOff>
    </xdr:to>
    <xdr:cxnSp macro="">
      <xdr:nvCxnSpPr>
        <xdr:cNvPr id="98" name="直線コネクタ 97">
          <a:extLst>
            <a:ext uri="{FF2B5EF4-FFF2-40B4-BE49-F238E27FC236}">
              <a16:creationId xmlns:a16="http://schemas.microsoft.com/office/drawing/2014/main" id="{3527A3E2-6165-4098-A915-F87F43DF8DBB}"/>
            </a:ext>
          </a:extLst>
        </xdr:cNvPr>
        <xdr:cNvCxnSpPr/>
      </xdr:nvCxnSpPr>
      <xdr:spPr>
        <a:xfrm>
          <a:off x="2533015" y="5189855"/>
          <a:ext cx="762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4233</xdr:rowOff>
    </xdr:from>
    <xdr:to>
      <xdr:col>7</xdr:col>
      <xdr:colOff>187325</xdr:colOff>
      <xdr:row>29</xdr:row>
      <xdr:rowOff>105833</xdr:rowOff>
    </xdr:to>
    <xdr:sp macro="" textlink="">
      <xdr:nvSpPr>
        <xdr:cNvPr id="99" name="楕円 98">
          <a:extLst>
            <a:ext uri="{FF2B5EF4-FFF2-40B4-BE49-F238E27FC236}">
              <a16:creationId xmlns:a16="http://schemas.microsoft.com/office/drawing/2014/main" id="{5D7F833D-0E2D-4AF6-9644-2ABB819DD7D9}"/>
            </a:ext>
          </a:extLst>
        </xdr:cNvPr>
        <xdr:cNvSpPr/>
      </xdr:nvSpPr>
      <xdr:spPr>
        <a:xfrm>
          <a:off x="1714500" y="508677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55033</xdr:rowOff>
    </xdr:from>
    <xdr:to>
      <xdr:col>11</xdr:col>
      <xdr:colOff>136525</xdr:colOff>
      <xdr:row>29</xdr:row>
      <xdr:rowOff>105410</xdr:rowOff>
    </xdr:to>
    <xdr:cxnSp macro="">
      <xdr:nvCxnSpPr>
        <xdr:cNvPr id="100" name="直線コネクタ 99">
          <a:extLst>
            <a:ext uri="{FF2B5EF4-FFF2-40B4-BE49-F238E27FC236}">
              <a16:creationId xmlns:a16="http://schemas.microsoft.com/office/drawing/2014/main" id="{C664B729-F753-47B2-8F9E-404EEE389D03}"/>
            </a:ext>
          </a:extLst>
        </xdr:cNvPr>
        <xdr:cNvCxnSpPr/>
      </xdr:nvCxnSpPr>
      <xdr:spPr>
        <a:xfrm>
          <a:off x="1771015" y="5141383"/>
          <a:ext cx="762000" cy="4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101" name="n_1aveValue有形固定資産減価償却率">
          <a:extLst>
            <a:ext uri="{FF2B5EF4-FFF2-40B4-BE49-F238E27FC236}">
              <a16:creationId xmlns:a16="http://schemas.microsoft.com/office/drawing/2014/main" id="{44E6ACA8-FF1E-4C70-9040-820E0CE8AB13}"/>
            </a:ext>
          </a:extLst>
        </xdr:cNvPr>
        <xdr:cNvSpPr txBox="1"/>
      </xdr:nvSpPr>
      <xdr:spPr>
        <a:xfrm>
          <a:off x="3837949" y="557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a:extLst>
            <a:ext uri="{FF2B5EF4-FFF2-40B4-BE49-F238E27FC236}">
              <a16:creationId xmlns:a16="http://schemas.microsoft.com/office/drawing/2014/main" id="{2A92FA53-E1FF-4764-8355-AE7AA6CD060B}"/>
            </a:ext>
          </a:extLst>
        </xdr:cNvPr>
        <xdr:cNvSpPr txBox="1"/>
      </xdr:nvSpPr>
      <xdr:spPr>
        <a:xfrm>
          <a:off x="3086744" y="555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03" name="n_3aveValue有形固定資産減価償却率">
          <a:extLst>
            <a:ext uri="{FF2B5EF4-FFF2-40B4-BE49-F238E27FC236}">
              <a16:creationId xmlns:a16="http://schemas.microsoft.com/office/drawing/2014/main" id="{8AADAF10-5517-4C5E-9940-4DCE81B80A97}"/>
            </a:ext>
          </a:extLst>
        </xdr:cNvPr>
        <xdr:cNvSpPr txBox="1"/>
      </xdr:nvSpPr>
      <xdr:spPr>
        <a:xfrm>
          <a:off x="2324744" y="55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a:extLst>
            <a:ext uri="{FF2B5EF4-FFF2-40B4-BE49-F238E27FC236}">
              <a16:creationId xmlns:a16="http://schemas.microsoft.com/office/drawing/2014/main" id="{2EFF74DE-F643-4DAB-BB29-F34275769F8C}"/>
            </a:ext>
          </a:extLst>
        </xdr:cNvPr>
        <xdr:cNvSpPr txBox="1"/>
      </xdr:nvSpPr>
      <xdr:spPr>
        <a:xfrm>
          <a:off x="1562744"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44467</xdr:rowOff>
    </xdr:from>
    <xdr:ext cx="405111" cy="259045"/>
    <xdr:sp macro="" textlink="">
      <xdr:nvSpPr>
        <xdr:cNvPr id="105" name="n_1mainValue有形固定資産減価償却率">
          <a:extLst>
            <a:ext uri="{FF2B5EF4-FFF2-40B4-BE49-F238E27FC236}">
              <a16:creationId xmlns:a16="http://schemas.microsoft.com/office/drawing/2014/main" id="{FBAA8ED1-C3A4-4D48-9315-F54AA351EF20}"/>
            </a:ext>
          </a:extLst>
        </xdr:cNvPr>
        <xdr:cNvSpPr txBox="1"/>
      </xdr:nvSpPr>
      <xdr:spPr>
        <a:xfrm>
          <a:off x="3837949" y="494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15680</xdr:rowOff>
    </xdr:from>
    <xdr:ext cx="405111" cy="259045"/>
    <xdr:sp macro="" textlink="">
      <xdr:nvSpPr>
        <xdr:cNvPr id="106" name="n_2mainValue有形固定資産減価償却率">
          <a:extLst>
            <a:ext uri="{FF2B5EF4-FFF2-40B4-BE49-F238E27FC236}">
              <a16:creationId xmlns:a16="http://schemas.microsoft.com/office/drawing/2014/main" id="{BDC8AA0F-6E1B-4D7A-B072-FAC1CA46EA6D}"/>
            </a:ext>
          </a:extLst>
        </xdr:cNvPr>
        <xdr:cNvSpPr txBox="1"/>
      </xdr:nvSpPr>
      <xdr:spPr>
        <a:xfrm>
          <a:off x="3086744" y="492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1287</xdr:rowOff>
    </xdr:from>
    <xdr:ext cx="405111" cy="259045"/>
    <xdr:sp macro="" textlink="">
      <xdr:nvSpPr>
        <xdr:cNvPr id="107" name="n_3mainValue有形固定資産減価償却率">
          <a:extLst>
            <a:ext uri="{FF2B5EF4-FFF2-40B4-BE49-F238E27FC236}">
              <a16:creationId xmlns:a16="http://schemas.microsoft.com/office/drawing/2014/main" id="{03D75B8F-81A2-44E3-B434-55D3F9FC2CE8}"/>
            </a:ext>
          </a:extLst>
        </xdr:cNvPr>
        <xdr:cNvSpPr txBox="1"/>
      </xdr:nvSpPr>
      <xdr:spPr>
        <a:xfrm>
          <a:off x="2324744" y="490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122360</xdr:rowOff>
    </xdr:from>
    <xdr:ext cx="405111" cy="259045"/>
    <xdr:sp macro="" textlink="">
      <xdr:nvSpPr>
        <xdr:cNvPr id="108" name="n_4mainValue有形固定資産減価償却率">
          <a:extLst>
            <a:ext uri="{FF2B5EF4-FFF2-40B4-BE49-F238E27FC236}">
              <a16:creationId xmlns:a16="http://schemas.microsoft.com/office/drawing/2014/main" id="{BCC5125A-1EB8-467A-9B79-C51BF3F8FDF1}"/>
            </a:ext>
          </a:extLst>
        </xdr:cNvPr>
        <xdr:cNvSpPr txBox="1"/>
      </xdr:nvSpPr>
      <xdr:spPr>
        <a:xfrm>
          <a:off x="1562744" y="485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8030C7AD-3FBF-4F4C-8124-5CF8FCDDC789}"/>
            </a:ext>
          </a:extLst>
        </xdr:cNvPr>
        <xdr:cNvSpPr/>
      </xdr:nvSpPr>
      <xdr:spPr>
        <a:xfrm>
          <a:off x="11304905" y="3654425"/>
          <a:ext cx="4239895" cy="2317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8A15D5B-4F08-4CD0-BF35-BAD93B80F8D3}"/>
            </a:ext>
          </a:extLst>
        </xdr:cNvPr>
        <xdr:cNvSpPr/>
      </xdr:nvSpPr>
      <xdr:spPr>
        <a:xfrm>
          <a:off x="12375148" y="3935032"/>
          <a:ext cx="1032609" cy="2833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620DFB9-38DD-4FE4-96E3-7F6C3D4273C1}"/>
            </a:ext>
          </a:extLst>
        </xdr:cNvPr>
        <xdr:cNvSpPr/>
      </xdr:nvSpPr>
      <xdr:spPr>
        <a:xfrm>
          <a:off x="13820045" y="3922171"/>
          <a:ext cx="942529" cy="3166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2FB38A58-B004-4476-A809-16CEE9045F08}"/>
            </a:ext>
          </a:extLst>
        </xdr:cNvPr>
        <xdr:cNvSpPr/>
      </xdr:nvSpPr>
      <xdr:spPr>
        <a:xfrm>
          <a:off x="15495905" y="3741420"/>
          <a:ext cx="1524000" cy="2101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F7B6552-D7A8-4FDC-A7A0-B39C6AB8C603}"/>
            </a:ext>
          </a:extLst>
        </xdr:cNvPr>
        <xdr:cNvSpPr/>
      </xdr:nvSpPr>
      <xdr:spPr>
        <a:xfrm>
          <a:off x="15495905" y="3886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55F0B75-EBEB-4128-B798-A04C0B389334}"/>
            </a:ext>
          </a:extLst>
        </xdr:cNvPr>
        <xdr:cNvSpPr/>
      </xdr:nvSpPr>
      <xdr:spPr>
        <a:xfrm>
          <a:off x="17019905" y="3741420"/>
          <a:ext cx="1524000" cy="2101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5F3803A-3CDC-4BFB-BA9C-DA56AF28203C}"/>
            </a:ext>
          </a:extLst>
        </xdr:cNvPr>
        <xdr:cNvSpPr/>
      </xdr:nvSpPr>
      <xdr:spPr>
        <a:xfrm>
          <a:off x="17019905" y="3886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AFC23C7-0B7A-4D7F-AC03-59535FD6F264}"/>
            </a:ext>
          </a:extLst>
        </xdr:cNvPr>
        <xdr:cNvSpPr/>
      </xdr:nvSpPr>
      <xdr:spPr>
        <a:xfrm>
          <a:off x="18669000" y="3741420"/>
          <a:ext cx="1524000" cy="2101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447A2F4-5490-4F0A-B627-A0112B674473}"/>
            </a:ext>
          </a:extLst>
        </xdr:cNvPr>
        <xdr:cNvSpPr/>
      </xdr:nvSpPr>
      <xdr:spPr>
        <a:xfrm>
          <a:off x="18669000" y="3886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F950ACD-2B08-4AAE-B94D-8422324A5D6C}"/>
            </a:ext>
          </a:extLst>
        </xdr:cNvPr>
        <xdr:cNvSpPr/>
      </xdr:nvSpPr>
      <xdr:spPr>
        <a:xfrm>
          <a:off x="11304905" y="4274820"/>
          <a:ext cx="4239895" cy="22066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51AF497-43E0-4460-8E3D-11C3642733CC}"/>
            </a:ext>
          </a:extLst>
        </xdr:cNvPr>
        <xdr:cNvSpPr/>
      </xdr:nvSpPr>
      <xdr:spPr>
        <a:xfrm>
          <a:off x="15811500" y="4274820"/>
          <a:ext cx="4762500" cy="2206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9EF1FAC-88C9-4FCF-AEB6-3FC2D851F638}"/>
            </a:ext>
          </a:extLst>
        </xdr:cNvPr>
        <xdr:cNvSpPr/>
      </xdr:nvSpPr>
      <xdr:spPr>
        <a:xfrm>
          <a:off x="15811500" y="4340225"/>
          <a:ext cx="4572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89B3F7D8-DEF6-4F34-87FB-ACD7B13E3578}"/>
            </a:ext>
          </a:extLst>
        </xdr:cNvPr>
        <xdr:cNvSpPr txBox="1"/>
      </xdr:nvSpPr>
      <xdr:spPr>
        <a:xfrm>
          <a:off x="15887700" y="4576445"/>
          <a:ext cx="4561205" cy="18122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24</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年度に実施した生涯学習センターの建替え以外では大型建設事業を控えているため、将来負担額は抑制できており、債務償還比率も類似団体内平均値を下回っている。</a:t>
          </a:r>
          <a:endParaRPr lang="ja-JP" altLang="ja-JP" sz="900">
            <a:effectLst/>
          </a:endParaRPr>
        </a:p>
        <a:p>
          <a:r>
            <a:rPr kumimoji="1" lang="ja-JP" altLang="ja-JP" sz="900">
              <a:solidFill>
                <a:schemeClr val="dk1"/>
              </a:solidFill>
              <a:effectLst/>
              <a:latin typeface="+mn-lt"/>
              <a:ea typeface="+mn-ea"/>
              <a:cs typeface="+mn-cs"/>
            </a:rPr>
            <a:t>しかし、今後は老朽化した公共施設等の改修も予定しており、債務償還比率が高くなることが想定される。</a:t>
          </a:r>
          <a:endParaRPr lang="ja-JP" altLang="ja-JP" sz="900">
            <a:effectLst/>
          </a:endParaRPr>
        </a:p>
        <a:p>
          <a:r>
            <a:rPr kumimoji="1" lang="ja-JP" altLang="ja-JP" sz="900">
              <a:solidFill>
                <a:schemeClr val="dk1"/>
              </a:solidFill>
              <a:effectLst/>
              <a:latin typeface="+mn-lt"/>
              <a:ea typeface="+mn-ea"/>
              <a:cs typeface="+mn-cs"/>
            </a:rPr>
            <a:t>引き続き地方債残高を過剰に増大させないように、大型建設事業は慎重な判断をしていくとともに、その他の経常経費の抑制にも努めていく。</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C0F18DC-2806-4A87-9BD1-C5A97EC7F703}"/>
            </a:ext>
          </a:extLst>
        </xdr:cNvPr>
        <xdr:cNvSpPr txBox="1"/>
      </xdr:nvSpPr>
      <xdr:spPr>
        <a:xfrm>
          <a:off x="11266805" y="40767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50B3376-F525-4899-8B16-C83394D98386}"/>
            </a:ext>
          </a:extLst>
        </xdr:cNvPr>
        <xdr:cNvCxnSpPr/>
      </xdr:nvCxnSpPr>
      <xdr:spPr>
        <a:xfrm>
          <a:off x="11304905" y="6481445"/>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B56667B-7576-48FE-BEC2-36BB8F0729FF}"/>
            </a:ext>
          </a:extLst>
        </xdr:cNvPr>
        <xdr:cNvSpPr txBox="1"/>
      </xdr:nvSpPr>
      <xdr:spPr>
        <a:xfrm>
          <a:off x="10762391" y="63838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AE7DD483-7665-4AB9-BB8D-96B3B52A0C09}"/>
            </a:ext>
          </a:extLst>
        </xdr:cNvPr>
        <xdr:cNvCxnSpPr/>
      </xdr:nvCxnSpPr>
      <xdr:spPr>
        <a:xfrm>
          <a:off x="11304905" y="6110182"/>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771A9E4E-4552-49AB-A14F-A0A54786FBD0}"/>
            </a:ext>
          </a:extLst>
        </xdr:cNvPr>
        <xdr:cNvSpPr txBox="1"/>
      </xdr:nvSpPr>
      <xdr:spPr>
        <a:xfrm>
          <a:off x="10762391" y="60201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FBBB8267-5241-4472-BD79-67AB2A229B89}"/>
            </a:ext>
          </a:extLst>
        </xdr:cNvPr>
        <xdr:cNvCxnSpPr/>
      </xdr:nvCxnSpPr>
      <xdr:spPr>
        <a:xfrm>
          <a:off x="11304905" y="5746538"/>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FCD0483F-C2A5-4DE7-BDBB-141E594797CB}"/>
            </a:ext>
          </a:extLst>
        </xdr:cNvPr>
        <xdr:cNvSpPr txBox="1"/>
      </xdr:nvSpPr>
      <xdr:spPr>
        <a:xfrm>
          <a:off x="10834526" y="56489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B226B337-2D83-450D-8A00-30CE5B60B533}"/>
            </a:ext>
          </a:extLst>
        </xdr:cNvPr>
        <xdr:cNvCxnSpPr/>
      </xdr:nvCxnSpPr>
      <xdr:spPr>
        <a:xfrm>
          <a:off x="11304905" y="5375275"/>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9F0DF33C-7EF7-4DCB-95C8-0F7B8E9DFFF8}"/>
            </a:ext>
          </a:extLst>
        </xdr:cNvPr>
        <xdr:cNvSpPr txBox="1"/>
      </xdr:nvSpPr>
      <xdr:spPr>
        <a:xfrm>
          <a:off x="10834526" y="528528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11992BC4-857D-4179-B1E4-416C55BEEEB6}"/>
            </a:ext>
          </a:extLst>
        </xdr:cNvPr>
        <xdr:cNvCxnSpPr/>
      </xdr:nvCxnSpPr>
      <xdr:spPr>
        <a:xfrm>
          <a:off x="11304905" y="5009727"/>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D33620BE-5F77-42D5-9852-3745152076F3}"/>
            </a:ext>
          </a:extLst>
        </xdr:cNvPr>
        <xdr:cNvSpPr txBox="1"/>
      </xdr:nvSpPr>
      <xdr:spPr>
        <a:xfrm>
          <a:off x="10834526" y="49121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27AC1C81-06CE-40A8-936F-4B8BF3B553F7}"/>
            </a:ext>
          </a:extLst>
        </xdr:cNvPr>
        <xdr:cNvCxnSpPr/>
      </xdr:nvCxnSpPr>
      <xdr:spPr>
        <a:xfrm>
          <a:off x="11304905" y="4638463"/>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F1EE3A2D-D535-48B5-A6ED-8CAD04F79B5D}"/>
            </a:ext>
          </a:extLst>
        </xdr:cNvPr>
        <xdr:cNvSpPr txBox="1"/>
      </xdr:nvSpPr>
      <xdr:spPr>
        <a:xfrm>
          <a:off x="10931403" y="454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9CC7504-B98E-4926-A7A4-8543EC364A68}"/>
            </a:ext>
          </a:extLst>
        </xdr:cNvPr>
        <xdr:cNvCxnSpPr/>
      </xdr:nvCxnSpPr>
      <xdr:spPr>
        <a:xfrm>
          <a:off x="11304905" y="4274820"/>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FD00C34-B9BA-46A0-B3A5-A473E43BEEA3}"/>
            </a:ext>
          </a:extLst>
        </xdr:cNvPr>
        <xdr:cNvSpPr/>
      </xdr:nvSpPr>
      <xdr:spPr>
        <a:xfrm>
          <a:off x="11304905" y="4274820"/>
          <a:ext cx="4239895" cy="22066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2BD37924-EBE2-4419-A511-DFBEAB277A67}"/>
            </a:ext>
          </a:extLst>
        </xdr:cNvPr>
        <xdr:cNvCxnSpPr/>
      </xdr:nvCxnSpPr>
      <xdr:spPr>
        <a:xfrm flipV="1">
          <a:off x="14799310" y="4638463"/>
          <a:ext cx="1269" cy="1279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1CAB665F-BD43-483C-98BF-E227DD452DC3}"/>
            </a:ext>
          </a:extLst>
        </xdr:cNvPr>
        <xdr:cNvSpPr txBox="1"/>
      </xdr:nvSpPr>
      <xdr:spPr>
        <a:xfrm>
          <a:off x="14848205" y="59213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F7DDE583-39D2-4911-9334-BAA7DF47E065}"/>
            </a:ext>
          </a:extLst>
        </xdr:cNvPr>
        <xdr:cNvCxnSpPr/>
      </xdr:nvCxnSpPr>
      <xdr:spPr>
        <a:xfrm>
          <a:off x="14706600" y="591755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5C101E20-5A9E-4D0C-ABDF-BF23FA4E2BBE}"/>
            </a:ext>
          </a:extLst>
        </xdr:cNvPr>
        <xdr:cNvSpPr txBox="1"/>
      </xdr:nvSpPr>
      <xdr:spPr>
        <a:xfrm>
          <a:off x="14848205" y="441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16C36092-5435-41AE-9FFF-70A9233BE11D}"/>
            </a:ext>
          </a:extLst>
        </xdr:cNvPr>
        <xdr:cNvCxnSpPr/>
      </xdr:nvCxnSpPr>
      <xdr:spPr>
        <a:xfrm>
          <a:off x="14706600" y="4638463"/>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4CEF42C2-98ED-44F8-9845-0CE1F2815A00}"/>
            </a:ext>
          </a:extLst>
        </xdr:cNvPr>
        <xdr:cNvSpPr txBox="1"/>
      </xdr:nvSpPr>
      <xdr:spPr>
        <a:xfrm>
          <a:off x="14848205" y="519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EEE1C85F-82EA-4A4B-B301-78FF8DE68DA6}"/>
            </a:ext>
          </a:extLst>
        </xdr:cNvPr>
        <xdr:cNvSpPr/>
      </xdr:nvSpPr>
      <xdr:spPr>
        <a:xfrm>
          <a:off x="14744700" y="5223016"/>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E82B6662-37B1-4309-879E-4751A851A0F7}"/>
            </a:ext>
          </a:extLst>
        </xdr:cNvPr>
        <xdr:cNvSpPr/>
      </xdr:nvSpPr>
      <xdr:spPr>
        <a:xfrm>
          <a:off x="14039215" y="5199761"/>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58922B7D-CE20-4573-8E8A-3D9FC8D90A60}"/>
            </a:ext>
          </a:extLst>
        </xdr:cNvPr>
        <xdr:cNvSpPr/>
      </xdr:nvSpPr>
      <xdr:spPr>
        <a:xfrm>
          <a:off x="13277215" y="5148410"/>
          <a:ext cx="9588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AD48A97A-256C-492F-AA29-A0D70FA0010B}"/>
            </a:ext>
          </a:extLst>
        </xdr:cNvPr>
        <xdr:cNvSpPr/>
      </xdr:nvSpPr>
      <xdr:spPr>
        <a:xfrm>
          <a:off x="12515215" y="5356472"/>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6EDAF78C-9FCA-4D30-9527-C6FE4E240006}"/>
            </a:ext>
          </a:extLst>
        </xdr:cNvPr>
        <xdr:cNvSpPr/>
      </xdr:nvSpPr>
      <xdr:spPr>
        <a:xfrm>
          <a:off x="11753215" y="5369334"/>
          <a:ext cx="9588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E1A67EB-FFE4-4817-8C7B-5E3A94778E1F}"/>
            </a:ext>
          </a:extLst>
        </xdr:cNvPr>
        <xdr:cNvSpPr txBox="1"/>
      </xdr:nvSpPr>
      <xdr:spPr>
        <a:xfrm>
          <a:off x="14619605" y="6527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92E2AC8-3E26-4896-A280-615D0F33CD62}"/>
            </a:ext>
          </a:extLst>
        </xdr:cNvPr>
        <xdr:cNvSpPr txBox="1"/>
      </xdr:nvSpPr>
      <xdr:spPr>
        <a:xfrm>
          <a:off x="13906500" y="6527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E94FEEC-7C71-4DB3-91F2-578834C66EE1}"/>
            </a:ext>
          </a:extLst>
        </xdr:cNvPr>
        <xdr:cNvSpPr txBox="1"/>
      </xdr:nvSpPr>
      <xdr:spPr>
        <a:xfrm>
          <a:off x="13144500" y="6527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00B39DC-2048-48B2-8E16-D91A610816CD}"/>
            </a:ext>
          </a:extLst>
        </xdr:cNvPr>
        <xdr:cNvSpPr txBox="1"/>
      </xdr:nvSpPr>
      <xdr:spPr>
        <a:xfrm>
          <a:off x="12382500" y="6527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A93EA83-3A25-4F60-B0B8-329EC66CE665}"/>
            </a:ext>
          </a:extLst>
        </xdr:cNvPr>
        <xdr:cNvSpPr txBox="1"/>
      </xdr:nvSpPr>
      <xdr:spPr>
        <a:xfrm>
          <a:off x="11620500" y="6527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148096</xdr:rowOff>
    </xdr:from>
    <xdr:to>
      <xdr:col>76</xdr:col>
      <xdr:colOff>73025</xdr:colOff>
      <xdr:row>29</xdr:row>
      <xdr:rowOff>78246</xdr:rowOff>
    </xdr:to>
    <xdr:sp macro="" textlink="">
      <xdr:nvSpPr>
        <xdr:cNvPr id="153" name="楕円 152">
          <a:extLst>
            <a:ext uri="{FF2B5EF4-FFF2-40B4-BE49-F238E27FC236}">
              <a16:creationId xmlns:a16="http://schemas.microsoft.com/office/drawing/2014/main" id="{EE8303D3-1C4C-404C-A0CC-8018E1F41ECC}"/>
            </a:ext>
          </a:extLst>
        </xdr:cNvPr>
        <xdr:cNvSpPr/>
      </xdr:nvSpPr>
      <xdr:spPr>
        <a:xfrm>
          <a:off x="14744700" y="5055376"/>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170973</xdr:rowOff>
    </xdr:from>
    <xdr:ext cx="469744" cy="259045"/>
    <xdr:sp macro="" textlink="">
      <xdr:nvSpPr>
        <xdr:cNvPr id="154" name="債務償還比率該当値テキスト">
          <a:extLst>
            <a:ext uri="{FF2B5EF4-FFF2-40B4-BE49-F238E27FC236}">
              <a16:creationId xmlns:a16="http://schemas.microsoft.com/office/drawing/2014/main" id="{1930B59F-0BE2-44B6-A56A-F3B75B2F7F64}"/>
            </a:ext>
          </a:extLst>
        </xdr:cNvPr>
        <xdr:cNvSpPr txBox="1"/>
      </xdr:nvSpPr>
      <xdr:spPr>
        <a:xfrm>
          <a:off x="14848205" y="490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56818</xdr:rowOff>
    </xdr:from>
    <xdr:to>
      <xdr:col>72</xdr:col>
      <xdr:colOff>123825</xdr:colOff>
      <xdr:row>28</xdr:row>
      <xdr:rowOff>158418</xdr:rowOff>
    </xdr:to>
    <xdr:sp macro="" textlink="">
      <xdr:nvSpPr>
        <xdr:cNvPr id="155" name="楕円 154">
          <a:extLst>
            <a:ext uri="{FF2B5EF4-FFF2-40B4-BE49-F238E27FC236}">
              <a16:creationId xmlns:a16="http://schemas.microsoft.com/office/drawing/2014/main" id="{3D0E423B-3821-4041-BA7F-2D65DB6359A7}"/>
            </a:ext>
          </a:extLst>
        </xdr:cNvPr>
        <xdr:cNvSpPr/>
      </xdr:nvSpPr>
      <xdr:spPr>
        <a:xfrm>
          <a:off x="14039215" y="4967908"/>
          <a:ext cx="9588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107618</xdr:rowOff>
    </xdr:from>
    <xdr:to>
      <xdr:col>76</xdr:col>
      <xdr:colOff>22225</xdr:colOff>
      <xdr:row>29</xdr:row>
      <xdr:rowOff>27446</xdr:rowOff>
    </xdr:to>
    <xdr:cxnSp macro="">
      <xdr:nvCxnSpPr>
        <xdr:cNvPr id="156" name="直線コネクタ 155">
          <a:extLst>
            <a:ext uri="{FF2B5EF4-FFF2-40B4-BE49-F238E27FC236}">
              <a16:creationId xmlns:a16="http://schemas.microsoft.com/office/drawing/2014/main" id="{FC5D9E2E-A9F6-4C6E-8718-30EF4014950F}"/>
            </a:ext>
          </a:extLst>
        </xdr:cNvPr>
        <xdr:cNvCxnSpPr/>
      </xdr:nvCxnSpPr>
      <xdr:spPr>
        <a:xfrm>
          <a:off x="14086205" y="5016803"/>
          <a:ext cx="715010" cy="9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57418</xdr:rowOff>
    </xdr:from>
    <xdr:to>
      <xdr:col>68</xdr:col>
      <xdr:colOff>123825</xdr:colOff>
      <xdr:row>28</xdr:row>
      <xdr:rowOff>159018</xdr:rowOff>
    </xdr:to>
    <xdr:sp macro="" textlink="">
      <xdr:nvSpPr>
        <xdr:cNvPr id="157" name="楕円 156">
          <a:extLst>
            <a:ext uri="{FF2B5EF4-FFF2-40B4-BE49-F238E27FC236}">
              <a16:creationId xmlns:a16="http://schemas.microsoft.com/office/drawing/2014/main" id="{AF8CE0D7-453C-4F5B-911F-2C51D7CC5E38}"/>
            </a:ext>
          </a:extLst>
        </xdr:cNvPr>
        <xdr:cNvSpPr/>
      </xdr:nvSpPr>
      <xdr:spPr>
        <a:xfrm>
          <a:off x="13277215" y="4968508"/>
          <a:ext cx="9588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107618</xdr:rowOff>
    </xdr:from>
    <xdr:to>
      <xdr:col>72</xdr:col>
      <xdr:colOff>73025</xdr:colOff>
      <xdr:row>28</xdr:row>
      <xdr:rowOff>108218</xdr:rowOff>
    </xdr:to>
    <xdr:cxnSp macro="">
      <xdr:nvCxnSpPr>
        <xdr:cNvPr id="158" name="直線コネクタ 157">
          <a:extLst>
            <a:ext uri="{FF2B5EF4-FFF2-40B4-BE49-F238E27FC236}">
              <a16:creationId xmlns:a16="http://schemas.microsoft.com/office/drawing/2014/main" id="{D9DEAFD2-D4A2-4599-B75F-0B2BD444684B}"/>
            </a:ext>
          </a:extLst>
        </xdr:cNvPr>
        <xdr:cNvCxnSpPr/>
      </xdr:nvCxnSpPr>
      <xdr:spPr>
        <a:xfrm flipV="1">
          <a:off x="13324205" y="5016803"/>
          <a:ext cx="762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85556</xdr:rowOff>
    </xdr:from>
    <xdr:to>
      <xdr:col>64</xdr:col>
      <xdr:colOff>123825</xdr:colOff>
      <xdr:row>30</xdr:row>
      <xdr:rowOff>15706</xdr:rowOff>
    </xdr:to>
    <xdr:sp macro="" textlink="">
      <xdr:nvSpPr>
        <xdr:cNvPr id="159" name="楕円 158">
          <a:extLst>
            <a:ext uri="{FF2B5EF4-FFF2-40B4-BE49-F238E27FC236}">
              <a16:creationId xmlns:a16="http://schemas.microsoft.com/office/drawing/2014/main" id="{8374C5BA-C108-471D-B699-0D58CAFD7D8B}"/>
            </a:ext>
          </a:extLst>
        </xdr:cNvPr>
        <xdr:cNvSpPr/>
      </xdr:nvSpPr>
      <xdr:spPr>
        <a:xfrm>
          <a:off x="12515215" y="5166191"/>
          <a:ext cx="9588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108218</xdr:rowOff>
    </xdr:from>
    <xdr:to>
      <xdr:col>68</xdr:col>
      <xdr:colOff>73025</xdr:colOff>
      <xdr:row>29</xdr:row>
      <xdr:rowOff>136356</xdr:rowOff>
    </xdr:to>
    <xdr:cxnSp macro="">
      <xdr:nvCxnSpPr>
        <xdr:cNvPr id="160" name="直線コネクタ 159">
          <a:extLst>
            <a:ext uri="{FF2B5EF4-FFF2-40B4-BE49-F238E27FC236}">
              <a16:creationId xmlns:a16="http://schemas.microsoft.com/office/drawing/2014/main" id="{4338F073-F111-4E36-BC91-72B59BFD9E41}"/>
            </a:ext>
          </a:extLst>
        </xdr:cNvPr>
        <xdr:cNvCxnSpPr/>
      </xdr:nvCxnSpPr>
      <xdr:spPr>
        <a:xfrm flipV="1">
          <a:off x="12562205" y="5017403"/>
          <a:ext cx="762000" cy="20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100909</xdr:rowOff>
    </xdr:from>
    <xdr:to>
      <xdr:col>60</xdr:col>
      <xdr:colOff>123825</xdr:colOff>
      <xdr:row>30</xdr:row>
      <xdr:rowOff>31059</xdr:rowOff>
    </xdr:to>
    <xdr:sp macro="" textlink="">
      <xdr:nvSpPr>
        <xdr:cNvPr id="161" name="楕円 160">
          <a:extLst>
            <a:ext uri="{FF2B5EF4-FFF2-40B4-BE49-F238E27FC236}">
              <a16:creationId xmlns:a16="http://schemas.microsoft.com/office/drawing/2014/main" id="{FA8199B7-8B20-443E-B3A5-F1B5F84A0DB9}"/>
            </a:ext>
          </a:extLst>
        </xdr:cNvPr>
        <xdr:cNvSpPr/>
      </xdr:nvSpPr>
      <xdr:spPr>
        <a:xfrm>
          <a:off x="11753215" y="5185354"/>
          <a:ext cx="9588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136356</xdr:rowOff>
    </xdr:from>
    <xdr:to>
      <xdr:col>64</xdr:col>
      <xdr:colOff>73025</xdr:colOff>
      <xdr:row>29</xdr:row>
      <xdr:rowOff>151709</xdr:rowOff>
    </xdr:to>
    <xdr:cxnSp macro="">
      <xdr:nvCxnSpPr>
        <xdr:cNvPr id="162" name="直線コネクタ 161">
          <a:extLst>
            <a:ext uri="{FF2B5EF4-FFF2-40B4-BE49-F238E27FC236}">
              <a16:creationId xmlns:a16="http://schemas.microsoft.com/office/drawing/2014/main" id="{817FE1DF-6C4A-44E5-A226-C2EE0EC9EA71}"/>
            </a:ext>
          </a:extLst>
        </xdr:cNvPr>
        <xdr:cNvCxnSpPr/>
      </xdr:nvCxnSpPr>
      <xdr:spPr>
        <a:xfrm flipV="1">
          <a:off x="11800205" y="5222706"/>
          <a:ext cx="762000" cy="1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3C1FA8A5-BBCD-4C8C-9E3F-CB5C96D25762}"/>
            </a:ext>
          </a:extLst>
        </xdr:cNvPr>
        <xdr:cNvSpPr txBox="1"/>
      </xdr:nvSpPr>
      <xdr:spPr>
        <a:xfrm>
          <a:off x="13842442" y="529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B610B096-AFAB-4FF2-BF5C-0282F3A3705B}"/>
            </a:ext>
          </a:extLst>
        </xdr:cNvPr>
        <xdr:cNvSpPr txBox="1"/>
      </xdr:nvSpPr>
      <xdr:spPr>
        <a:xfrm>
          <a:off x="13091237" y="523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18B0763F-AE06-448F-B608-2EB4D37472B2}"/>
            </a:ext>
          </a:extLst>
        </xdr:cNvPr>
        <xdr:cNvSpPr txBox="1"/>
      </xdr:nvSpPr>
      <xdr:spPr>
        <a:xfrm>
          <a:off x="12329237" y="545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909F27BF-916A-4638-A65B-357EB939E595}"/>
            </a:ext>
          </a:extLst>
        </xdr:cNvPr>
        <xdr:cNvSpPr txBox="1"/>
      </xdr:nvSpPr>
      <xdr:spPr>
        <a:xfrm>
          <a:off x="11567237" y="54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3495</xdr:rowOff>
    </xdr:from>
    <xdr:ext cx="469744" cy="259045"/>
    <xdr:sp macro="" textlink="">
      <xdr:nvSpPr>
        <xdr:cNvPr id="167" name="n_1mainValue債務償還比率">
          <a:extLst>
            <a:ext uri="{FF2B5EF4-FFF2-40B4-BE49-F238E27FC236}">
              <a16:creationId xmlns:a16="http://schemas.microsoft.com/office/drawing/2014/main" id="{B7E60130-C9F2-40BD-92F5-79397A743B7C}"/>
            </a:ext>
          </a:extLst>
        </xdr:cNvPr>
        <xdr:cNvSpPr txBox="1"/>
      </xdr:nvSpPr>
      <xdr:spPr>
        <a:xfrm>
          <a:off x="13842442" y="473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4095</xdr:rowOff>
    </xdr:from>
    <xdr:ext cx="469744" cy="259045"/>
    <xdr:sp macro="" textlink="">
      <xdr:nvSpPr>
        <xdr:cNvPr id="168" name="n_2mainValue債務償還比率">
          <a:extLst>
            <a:ext uri="{FF2B5EF4-FFF2-40B4-BE49-F238E27FC236}">
              <a16:creationId xmlns:a16="http://schemas.microsoft.com/office/drawing/2014/main" id="{7CBA005B-23EF-4902-83C7-5F1AD1F56217}"/>
            </a:ext>
          </a:extLst>
        </xdr:cNvPr>
        <xdr:cNvSpPr txBox="1"/>
      </xdr:nvSpPr>
      <xdr:spPr>
        <a:xfrm>
          <a:off x="13091237" y="473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32233</xdr:rowOff>
    </xdr:from>
    <xdr:ext cx="469744" cy="259045"/>
    <xdr:sp macro="" textlink="">
      <xdr:nvSpPr>
        <xdr:cNvPr id="169" name="n_3mainValue債務償還比率">
          <a:extLst>
            <a:ext uri="{FF2B5EF4-FFF2-40B4-BE49-F238E27FC236}">
              <a16:creationId xmlns:a16="http://schemas.microsoft.com/office/drawing/2014/main" id="{48EC1036-04C1-46E2-95C3-79D1AF7B8FC7}"/>
            </a:ext>
          </a:extLst>
        </xdr:cNvPr>
        <xdr:cNvSpPr txBox="1"/>
      </xdr:nvSpPr>
      <xdr:spPr>
        <a:xfrm>
          <a:off x="12329237" y="49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47586</xdr:rowOff>
    </xdr:from>
    <xdr:ext cx="469744" cy="259045"/>
    <xdr:sp macro="" textlink="">
      <xdr:nvSpPr>
        <xdr:cNvPr id="170" name="n_4mainValue債務償還比率">
          <a:extLst>
            <a:ext uri="{FF2B5EF4-FFF2-40B4-BE49-F238E27FC236}">
              <a16:creationId xmlns:a16="http://schemas.microsoft.com/office/drawing/2014/main" id="{6BC9DB64-647C-4672-8EA1-74BA5CCC623D}"/>
            </a:ext>
          </a:extLst>
        </xdr:cNvPr>
        <xdr:cNvSpPr txBox="1"/>
      </xdr:nvSpPr>
      <xdr:spPr>
        <a:xfrm>
          <a:off x="11567237" y="495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65C63D18-75ED-4931-9D26-FEDB0D28EF65}"/>
            </a:ext>
          </a:extLst>
        </xdr:cNvPr>
        <xdr:cNvSpPr/>
      </xdr:nvSpPr>
      <xdr:spPr>
        <a:xfrm>
          <a:off x="1275715" y="7338060"/>
          <a:ext cx="5905500" cy="3505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6AE3E71-CF75-4198-8211-CE8C83A2D378}"/>
            </a:ext>
          </a:extLst>
        </xdr:cNvPr>
        <xdr:cNvSpPr/>
      </xdr:nvSpPr>
      <xdr:spPr>
        <a:xfrm>
          <a:off x="1275715" y="11186160"/>
          <a:ext cx="5905500" cy="3505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37E5AA4-EEFE-4DAB-BC38-72660A2A65D3}"/>
            </a:ext>
          </a:extLst>
        </xdr:cNvPr>
        <xdr:cNvSpPr txBox="1"/>
      </xdr:nvSpPr>
      <xdr:spPr>
        <a:xfrm>
          <a:off x="914400" y="760158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D6AA8EF9-FCB0-4C90-8860-9C4E3E43D0DD}"/>
            </a:ext>
          </a:extLst>
        </xdr:cNvPr>
        <xdr:cNvSpPr txBox="1"/>
      </xdr:nvSpPr>
      <xdr:spPr>
        <a:xfrm>
          <a:off x="6990715" y="103219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208AB6EC-2A7D-4F92-981F-9EE8FD63852A}"/>
            </a:ext>
          </a:extLst>
        </xdr:cNvPr>
        <xdr:cNvSpPr txBox="1"/>
      </xdr:nvSpPr>
      <xdr:spPr>
        <a:xfrm>
          <a:off x="914400" y="1142238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A18B0C7-BC29-4951-A42D-0A4EDBA86A6D}"/>
            </a:ext>
          </a:extLst>
        </xdr:cNvPr>
        <xdr:cNvSpPr txBox="1"/>
      </xdr:nvSpPr>
      <xdr:spPr>
        <a:xfrm>
          <a:off x="6990715" y="142373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8CFE32-C0E5-46AE-8961-8859C2EAF975}"/>
            </a:ext>
          </a:extLst>
        </xdr:cNvPr>
        <xdr:cNvSpPr/>
      </xdr:nvSpPr>
      <xdr:spPr>
        <a:xfrm>
          <a:off x="636905" y="125095"/>
          <a:ext cx="1269809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344A57-62D2-41AE-8E58-5ABF480E4CC3}"/>
            </a:ext>
          </a:extLst>
        </xdr:cNvPr>
        <xdr:cNvSpPr/>
      </xdr:nvSpPr>
      <xdr:spPr>
        <a:xfrm>
          <a:off x="19050000" y="198120"/>
          <a:ext cx="3962400"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BB94AC-B992-4EE1-A9C3-955C5341D799}"/>
            </a:ext>
          </a:extLst>
        </xdr:cNvPr>
        <xdr:cNvSpPr/>
      </xdr:nvSpPr>
      <xdr:spPr>
        <a:xfrm>
          <a:off x="19072860" y="217805"/>
          <a:ext cx="391223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EF56CB-23C1-41BC-9D90-195D39D550AE}"/>
            </a:ext>
          </a:extLst>
        </xdr:cNvPr>
        <xdr:cNvSpPr/>
      </xdr:nvSpPr>
      <xdr:spPr>
        <a:xfrm>
          <a:off x="19092545" y="247015"/>
          <a:ext cx="3866515" cy="4540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D35A9E-0F27-4AA9-984B-C5F67AB33DAD}"/>
            </a:ext>
          </a:extLst>
        </xdr:cNvPr>
        <xdr:cNvSpPr/>
      </xdr:nvSpPr>
      <xdr:spPr>
        <a:xfrm>
          <a:off x="16257905" y="198120"/>
          <a:ext cx="2662555"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3479AB-E676-40BB-8DF0-D6856DB205C0}"/>
            </a:ext>
          </a:extLst>
        </xdr:cNvPr>
        <xdr:cNvSpPr/>
      </xdr:nvSpPr>
      <xdr:spPr>
        <a:xfrm>
          <a:off x="16279495" y="217805"/>
          <a:ext cx="261810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65ACC6-71EF-4BF9-B9AF-8DB3FF6B71D3}"/>
            </a:ext>
          </a:extLst>
        </xdr:cNvPr>
        <xdr:cNvSpPr/>
      </xdr:nvSpPr>
      <xdr:spPr>
        <a:xfrm>
          <a:off x="16306800" y="247015"/>
          <a:ext cx="255714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276A3FB-8953-4385-8B19-B9016C2D37D2}"/>
            </a:ext>
          </a:extLst>
        </xdr:cNvPr>
        <xdr:cNvSpPr/>
      </xdr:nvSpPr>
      <xdr:spPr>
        <a:xfrm>
          <a:off x="762000" y="909955"/>
          <a:ext cx="10096500" cy="18180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EE71045-4BF6-4696-9487-F855CA67D7B6}"/>
            </a:ext>
          </a:extLst>
        </xdr:cNvPr>
        <xdr:cNvSpPr/>
      </xdr:nvSpPr>
      <xdr:spPr>
        <a:xfrm>
          <a:off x="887095" y="941705"/>
          <a:ext cx="1398905"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4D4591-6970-4EA8-A59B-E9EC506673B4}"/>
            </a:ext>
          </a:extLst>
        </xdr:cNvPr>
        <xdr:cNvSpPr/>
      </xdr:nvSpPr>
      <xdr:spPr>
        <a:xfrm>
          <a:off x="2220595" y="941705"/>
          <a:ext cx="13335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59,225
58,037
42.07
29,295,080
28,067,082
1,109,937
13,098,673
15,886,771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8BFD0A-90F9-40B3-8E81-FEC61547F566}"/>
            </a:ext>
          </a:extLst>
        </xdr:cNvPr>
        <xdr:cNvSpPr/>
      </xdr:nvSpPr>
      <xdr:spPr>
        <a:xfrm>
          <a:off x="3554095" y="941705"/>
          <a:ext cx="15240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17130F-B470-4A18-8A21-772B695D26C3}"/>
            </a:ext>
          </a:extLst>
        </xdr:cNvPr>
        <xdr:cNvSpPr/>
      </xdr:nvSpPr>
      <xdr:spPr>
        <a:xfrm>
          <a:off x="5078095" y="956945"/>
          <a:ext cx="203581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0FC0D9-9EE5-4EF2-B68C-C21AF5477368}"/>
            </a:ext>
          </a:extLst>
        </xdr:cNvPr>
        <xdr:cNvSpPr/>
      </xdr:nvSpPr>
      <xdr:spPr>
        <a:xfrm>
          <a:off x="7113905" y="956945"/>
          <a:ext cx="126809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6C9310-09B6-4D54-87E3-BE7488276CBE}"/>
            </a:ext>
          </a:extLst>
        </xdr:cNvPr>
        <xdr:cNvSpPr/>
      </xdr:nvSpPr>
      <xdr:spPr>
        <a:xfrm>
          <a:off x="8447405" y="975360"/>
          <a:ext cx="631190" cy="9569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46C7E0-8ABD-4449-BA64-07BB56F6D6FE}"/>
            </a:ext>
          </a:extLst>
        </xdr:cNvPr>
        <xdr:cNvSpPr/>
      </xdr:nvSpPr>
      <xdr:spPr>
        <a:xfrm>
          <a:off x="5078095" y="1752600"/>
          <a:ext cx="203581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46F5FDA-43D9-4DDD-8160-3B596A790811}"/>
            </a:ext>
          </a:extLst>
        </xdr:cNvPr>
        <xdr:cNvSpPr/>
      </xdr:nvSpPr>
      <xdr:spPr>
        <a:xfrm>
          <a:off x="7173595" y="1752600"/>
          <a:ext cx="3684905"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BF36D2-A1CF-43BD-8163-0C215107D254}"/>
            </a:ext>
          </a:extLst>
        </xdr:cNvPr>
        <xdr:cNvSpPr/>
      </xdr:nvSpPr>
      <xdr:spPr>
        <a:xfrm>
          <a:off x="11076305" y="909955"/>
          <a:ext cx="1524000" cy="129667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8815A71-D5BB-495E-8463-BF1BAC1D250A}"/>
            </a:ext>
          </a:extLst>
        </xdr:cNvPr>
        <xdr:cNvSpPr/>
      </xdr:nvSpPr>
      <xdr:spPr>
        <a:xfrm>
          <a:off x="11338560" y="97536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5A142B-5B9B-4F86-8BF6-427A9939C6D1}"/>
            </a:ext>
          </a:extLst>
        </xdr:cNvPr>
        <xdr:cNvSpPr/>
      </xdr:nvSpPr>
      <xdr:spPr>
        <a:xfrm>
          <a:off x="11338560" y="124968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CBCCF7-1905-4288-8837-2BFED50C97CE}"/>
            </a:ext>
          </a:extLst>
        </xdr:cNvPr>
        <xdr:cNvSpPr/>
      </xdr:nvSpPr>
      <xdr:spPr>
        <a:xfrm>
          <a:off x="11338560" y="1581785"/>
          <a:ext cx="1458595" cy="646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63E3E3-090D-4D93-AE91-B56C793157B7}"/>
            </a:ext>
          </a:extLst>
        </xdr:cNvPr>
        <xdr:cNvCxnSpPr/>
      </xdr:nvCxnSpPr>
      <xdr:spPr>
        <a:xfrm flipH="1">
          <a:off x="11158855" y="1062355"/>
          <a:ext cx="2057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5ACCAD-F5FC-46B7-ADB2-70E271799097}"/>
            </a:ext>
          </a:extLst>
        </xdr:cNvPr>
        <xdr:cNvSpPr/>
      </xdr:nvSpPr>
      <xdr:spPr>
        <a:xfrm>
          <a:off x="11209020" y="101346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AA7457-DF1A-4D8E-A868-7983B5804F93}"/>
            </a:ext>
          </a:extLst>
        </xdr:cNvPr>
        <xdr:cNvSpPr/>
      </xdr:nvSpPr>
      <xdr:spPr>
        <a:xfrm>
          <a:off x="11209020" y="128778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E9FE9B-83C9-4754-A5C5-DD64AC78F3BA}"/>
            </a:ext>
          </a:extLst>
        </xdr:cNvPr>
        <xdr:cNvCxnSpPr/>
      </xdr:nvCxnSpPr>
      <xdr:spPr>
        <a:xfrm>
          <a:off x="11259185" y="155448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AF1C1E-D507-4B41-9D0C-DD67713F268D}"/>
            </a:ext>
          </a:extLst>
        </xdr:cNvPr>
        <xdr:cNvCxnSpPr/>
      </xdr:nvCxnSpPr>
      <xdr:spPr>
        <a:xfrm>
          <a:off x="11174095" y="155448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F5C824-05EA-4DF8-99C2-FF7506664AB6}"/>
            </a:ext>
          </a:extLst>
        </xdr:cNvPr>
        <xdr:cNvCxnSpPr/>
      </xdr:nvCxnSpPr>
      <xdr:spPr>
        <a:xfrm flipV="1">
          <a:off x="11259185" y="1798320"/>
          <a:ext cx="0" cy="1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9C05A2-28A5-45FA-82E2-1D1F0C711926}"/>
            </a:ext>
          </a:extLst>
        </xdr:cNvPr>
        <xdr:cNvCxnSpPr/>
      </xdr:nvCxnSpPr>
      <xdr:spPr>
        <a:xfrm>
          <a:off x="11174095" y="195072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4E41D94-4931-4391-836F-200155620174}"/>
            </a:ext>
          </a:extLst>
        </xdr:cNvPr>
        <xdr:cNvSpPr txBox="1"/>
      </xdr:nvSpPr>
      <xdr:spPr>
        <a:xfrm>
          <a:off x="696595" y="285305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A7028D9-3FEC-4205-9408-1DFFEC5344C5}"/>
            </a:ext>
          </a:extLst>
        </xdr:cNvPr>
        <xdr:cNvSpPr txBox="1"/>
      </xdr:nvSpPr>
      <xdr:spPr>
        <a:xfrm>
          <a:off x="696595" y="318198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DC93DB9-6231-430B-A16F-24F5CCB27E37}"/>
            </a:ext>
          </a:extLst>
        </xdr:cNvPr>
        <xdr:cNvSpPr txBox="1"/>
      </xdr:nvSpPr>
      <xdr:spPr>
        <a:xfrm>
          <a:off x="696595" y="3505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E48D4D-F347-45EE-AF64-065E1DF13065}"/>
            </a:ext>
          </a:extLst>
        </xdr:cNvPr>
        <xdr:cNvSpPr txBox="1"/>
      </xdr:nvSpPr>
      <xdr:spPr>
        <a:xfrm>
          <a:off x="696595" y="382841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89152D-D731-4A18-A425-169172422F0C}"/>
            </a:ext>
          </a:extLst>
        </xdr:cNvPr>
        <xdr:cNvSpPr/>
      </xdr:nvSpPr>
      <xdr:spPr>
        <a:xfrm>
          <a:off x="762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D05E0F-1A48-4A76-A22F-BA10931EC431}"/>
            </a:ext>
          </a:extLst>
        </xdr:cNvPr>
        <xdr:cNvSpPr/>
      </xdr:nvSpPr>
      <xdr:spPr>
        <a:xfrm>
          <a:off x="887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3630AA1-D8FD-4756-ACA3-CD3F630E12FB}"/>
            </a:ext>
          </a:extLst>
        </xdr:cNvPr>
        <xdr:cNvSpPr/>
      </xdr:nvSpPr>
      <xdr:spPr>
        <a:xfrm>
          <a:off x="887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8079083-812F-445D-AE89-B498BEE9D7CE}"/>
            </a:ext>
          </a:extLst>
        </xdr:cNvPr>
        <xdr:cNvSpPr/>
      </xdr:nvSpPr>
      <xdr:spPr>
        <a:xfrm>
          <a:off x="1905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3B94DB-2343-4EDB-A969-712BE8E37A23}"/>
            </a:ext>
          </a:extLst>
        </xdr:cNvPr>
        <xdr:cNvSpPr/>
      </xdr:nvSpPr>
      <xdr:spPr>
        <a:xfrm>
          <a:off x="1905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921149-9716-4670-A83F-BD6117E3C973}"/>
            </a:ext>
          </a:extLst>
        </xdr:cNvPr>
        <xdr:cNvSpPr/>
      </xdr:nvSpPr>
      <xdr:spPr>
        <a:xfrm>
          <a:off x="3048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A9D4D9-5C4E-452D-8077-CC95A451020E}"/>
            </a:ext>
          </a:extLst>
        </xdr:cNvPr>
        <xdr:cNvSpPr/>
      </xdr:nvSpPr>
      <xdr:spPr>
        <a:xfrm>
          <a:off x="3048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9B1FA65-2A92-47FE-BCDE-928C0F64906E}"/>
            </a:ext>
          </a:extLst>
        </xdr:cNvPr>
        <xdr:cNvSpPr/>
      </xdr:nvSpPr>
      <xdr:spPr>
        <a:xfrm>
          <a:off x="762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F5CFF5-D8A8-474E-AB4A-5479C309005D}"/>
            </a:ext>
          </a:extLst>
        </xdr:cNvPr>
        <xdr:cNvSpPr txBox="1"/>
      </xdr:nvSpPr>
      <xdr:spPr>
        <a:xfrm>
          <a:off x="723900"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85AE67C-76D1-4C5B-85CF-3ECD07A80E19}"/>
            </a:ext>
          </a:extLst>
        </xdr:cNvPr>
        <xdr:cNvCxnSpPr/>
      </xdr:nvCxnSpPr>
      <xdr:spPr>
        <a:xfrm>
          <a:off x="762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2269BA3-9B40-421F-8B09-A2D8E14A5F98}"/>
            </a:ext>
          </a:extLst>
        </xdr:cNvPr>
        <xdr:cNvSpPr txBox="1"/>
      </xdr:nvSpPr>
      <xdr:spPr>
        <a:xfrm>
          <a:off x="296726"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CB19AFE-A30E-4CFA-96C7-4288A73FFC56}"/>
            </a:ext>
          </a:extLst>
        </xdr:cNvPr>
        <xdr:cNvCxnSpPr/>
      </xdr:nvCxnSpPr>
      <xdr:spPr>
        <a:xfrm>
          <a:off x="762000"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3694A96-707C-4B6D-9997-105AB2F1A1DD}"/>
            </a:ext>
          </a:extLst>
        </xdr:cNvPr>
        <xdr:cNvSpPr txBox="1"/>
      </xdr:nvSpPr>
      <xdr:spPr>
        <a:xfrm>
          <a:off x="296726"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0C4A3A1-ACA8-49F9-BE40-F703A281EB29}"/>
            </a:ext>
          </a:extLst>
        </xdr:cNvPr>
        <xdr:cNvCxnSpPr/>
      </xdr:nvCxnSpPr>
      <xdr:spPr>
        <a:xfrm>
          <a:off x="762000"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3EFD53C-0B4D-442C-BC32-558FCF205652}"/>
            </a:ext>
          </a:extLst>
        </xdr:cNvPr>
        <xdr:cNvSpPr txBox="1"/>
      </xdr:nvSpPr>
      <xdr:spPr>
        <a:xfrm>
          <a:off x="362751" y="6866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032E4D3-70E9-451F-BE8C-379EAB9AB13D}"/>
            </a:ext>
          </a:extLst>
        </xdr:cNvPr>
        <xdr:cNvCxnSpPr/>
      </xdr:nvCxnSpPr>
      <xdr:spPr>
        <a:xfrm>
          <a:off x="762000"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831B931-9802-466B-99D3-BE8692FDB085}"/>
            </a:ext>
          </a:extLst>
        </xdr:cNvPr>
        <xdr:cNvSpPr txBox="1"/>
      </xdr:nvSpPr>
      <xdr:spPr>
        <a:xfrm>
          <a:off x="362751" y="6470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8A988E3-C837-4B1A-8257-1645145C2DA9}"/>
            </a:ext>
          </a:extLst>
        </xdr:cNvPr>
        <xdr:cNvCxnSpPr/>
      </xdr:nvCxnSpPr>
      <xdr:spPr>
        <a:xfrm>
          <a:off x="762000"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A99D353-1CF1-4902-A5C6-8B00B6CFEB50}"/>
            </a:ext>
          </a:extLst>
        </xdr:cNvPr>
        <xdr:cNvSpPr txBox="1"/>
      </xdr:nvSpPr>
      <xdr:spPr>
        <a:xfrm>
          <a:off x="362751" y="6081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27809A1-89DA-4CAA-890E-A98A577F01CF}"/>
            </a:ext>
          </a:extLst>
        </xdr:cNvPr>
        <xdr:cNvCxnSpPr/>
      </xdr:nvCxnSpPr>
      <xdr:spPr>
        <a:xfrm>
          <a:off x="762000"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F3D4E16-3962-41DB-8D2D-C921743AF7CD}"/>
            </a:ext>
          </a:extLst>
        </xdr:cNvPr>
        <xdr:cNvSpPr txBox="1"/>
      </xdr:nvSpPr>
      <xdr:spPr>
        <a:xfrm>
          <a:off x="362751" y="56927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8D6651E-CAD5-48E8-BA11-0944D031948E}"/>
            </a:ext>
          </a:extLst>
        </xdr:cNvPr>
        <xdr:cNvCxnSpPr/>
      </xdr:nvCxnSpPr>
      <xdr:spPr>
        <a:xfrm>
          <a:off x="762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981C2D6-BFC8-4063-96DE-B6AB5AD07186}"/>
            </a:ext>
          </a:extLst>
        </xdr:cNvPr>
        <xdr:cNvSpPr txBox="1"/>
      </xdr:nvSpPr>
      <xdr:spPr>
        <a:xfrm>
          <a:off x="423061" y="53041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42DCB20-A61F-4176-A974-662B0EFC8344}"/>
            </a:ext>
          </a:extLst>
        </xdr:cNvPr>
        <xdr:cNvSpPr/>
      </xdr:nvSpPr>
      <xdr:spPr>
        <a:xfrm>
          <a:off x="762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FA9C7808-C593-47FD-A526-6CF89C00D625}"/>
            </a:ext>
          </a:extLst>
        </xdr:cNvPr>
        <xdr:cNvCxnSpPr/>
      </xdr:nvCxnSpPr>
      <xdr:spPr>
        <a:xfrm flipV="1">
          <a:off x="4636770" y="590359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27A36ED9-A8E5-4C50-9427-E0445F8B441B}"/>
            </a:ext>
          </a:extLst>
        </xdr:cNvPr>
        <xdr:cNvSpPr txBox="1"/>
      </xdr:nvSpPr>
      <xdr:spPr>
        <a:xfrm>
          <a:off x="4675505" y="737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715D047F-CD12-4C9D-B7CB-F5EB8296D60B}"/>
            </a:ext>
          </a:extLst>
        </xdr:cNvPr>
        <xdr:cNvCxnSpPr/>
      </xdr:nvCxnSpPr>
      <xdr:spPr>
        <a:xfrm>
          <a:off x="4544695" y="736663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4286FAA2-E514-43F2-8F56-6E2D131C2FFF}"/>
            </a:ext>
          </a:extLst>
        </xdr:cNvPr>
        <xdr:cNvSpPr txBox="1"/>
      </xdr:nvSpPr>
      <xdr:spPr>
        <a:xfrm>
          <a:off x="4675505"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F268177B-423D-43E3-8237-EF6159320F9F}"/>
            </a:ext>
          </a:extLst>
        </xdr:cNvPr>
        <xdr:cNvCxnSpPr/>
      </xdr:nvCxnSpPr>
      <xdr:spPr>
        <a:xfrm>
          <a:off x="4544695" y="590359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B1EB0A3E-00EC-470B-8EFE-816624B9FFEB}"/>
            </a:ext>
          </a:extLst>
        </xdr:cNvPr>
        <xdr:cNvSpPr txBox="1"/>
      </xdr:nvSpPr>
      <xdr:spPr>
        <a:xfrm>
          <a:off x="4675505" y="6705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F9FC8B83-7C7B-4BF5-AFC0-1A80B468B2E5}"/>
            </a:ext>
          </a:extLst>
        </xdr:cNvPr>
        <xdr:cNvSpPr/>
      </xdr:nvSpPr>
      <xdr:spPr>
        <a:xfrm>
          <a:off x="4582795" y="673100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95C5ED63-A931-4F58-9518-56AB87547039}"/>
            </a:ext>
          </a:extLst>
        </xdr:cNvPr>
        <xdr:cNvSpPr/>
      </xdr:nvSpPr>
      <xdr:spPr>
        <a:xfrm>
          <a:off x="3744595" y="670623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9467D734-12C7-4D6A-8876-8345B8D35DBC}"/>
            </a:ext>
          </a:extLst>
        </xdr:cNvPr>
        <xdr:cNvSpPr/>
      </xdr:nvSpPr>
      <xdr:spPr>
        <a:xfrm>
          <a:off x="2857500" y="669671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296E781B-AE39-42E9-B0CD-312BB2C186A6}"/>
            </a:ext>
          </a:extLst>
        </xdr:cNvPr>
        <xdr:cNvSpPr/>
      </xdr:nvSpPr>
      <xdr:spPr>
        <a:xfrm>
          <a:off x="1970405" y="6649085"/>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9AC2C8C1-C365-4C7F-A55C-07A5EF60D6C0}"/>
            </a:ext>
          </a:extLst>
        </xdr:cNvPr>
        <xdr:cNvSpPr/>
      </xdr:nvSpPr>
      <xdr:spPr>
        <a:xfrm>
          <a:off x="1077595" y="662241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527717B-BF5F-48E2-82B9-F79D4347C725}"/>
            </a:ext>
          </a:extLst>
        </xdr:cNvPr>
        <xdr:cNvSpPr txBox="1"/>
      </xdr:nvSpPr>
      <xdr:spPr>
        <a:xfrm>
          <a:off x="4446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51C5BCA-225B-46D8-9CD9-D79674E48B35}"/>
            </a:ext>
          </a:extLst>
        </xdr:cNvPr>
        <xdr:cNvSpPr txBox="1"/>
      </xdr:nvSpPr>
      <xdr:spPr>
        <a:xfrm>
          <a:off x="3608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D966AD-BA93-4EEF-9D0A-DD0BA731F386}"/>
            </a:ext>
          </a:extLst>
        </xdr:cNvPr>
        <xdr:cNvSpPr txBox="1"/>
      </xdr:nvSpPr>
      <xdr:spPr>
        <a:xfrm>
          <a:off x="2715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CFD92C4-6D0B-40C5-8DE1-AE6DBBF35ACF}"/>
            </a:ext>
          </a:extLst>
        </xdr:cNvPr>
        <xdr:cNvSpPr txBox="1"/>
      </xdr:nvSpPr>
      <xdr:spPr>
        <a:xfrm>
          <a:off x="182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77F8D2-2731-4AF5-A607-B507FC7AD2C4}"/>
            </a:ext>
          </a:extLst>
        </xdr:cNvPr>
        <xdr:cNvSpPr txBox="1"/>
      </xdr:nvSpPr>
      <xdr:spPr>
        <a:xfrm>
          <a:off x="94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55880</xdr:rowOff>
    </xdr:from>
    <xdr:to>
      <xdr:col>24</xdr:col>
      <xdr:colOff>114300</xdr:colOff>
      <xdr:row>36</xdr:row>
      <xdr:rowOff>157480</xdr:rowOff>
    </xdr:to>
    <xdr:sp macro="" textlink="">
      <xdr:nvSpPr>
        <xdr:cNvPr id="73" name="楕円 72">
          <a:extLst>
            <a:ext uri="{FF2B5EF4-FFF2-40B4-BE49-F238E27FC236}">
              <a16:creationId xmlns:a16="http://schemas.microsoft.com/office/drawing/2014/main" id="{EEEBB35C-FBC5-43CB-A3A6-23D90368F158}"/>
            </a:ext>
          </a:extLst>
        </xdr:cNvPr>
        <xdr:cNvSpPr/>
      </xdr:nvSpPr>
      <xdr:spPr>
        <a:xfrm>
          <a:off x="4582795" y="6369050"/>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78757</xdr:rowOff>
    </xdr:from>
    <xdr:ext cx="405111" cy="259045"/>
    <xdr:sp macro="" textlink="">
      <xdr:nvSpPr>
        <xdr:cNvPr id="74" name="【道路】&#10;有形固定資産減価償却率該当値テキスト">
          <a:extLst>
            <a:ext uri="{FF2B5EF4-FFF2-40B4-BE49-F238E27FC236}">
              <a16:creationId xmlns:a16="http://schemas.microsoft.com/office/drawing/2014/main" id="{A3929835-7182-45D3-9747-A9BEB06EFA43}"/>
            </a:ext>
          </a:extLst>
        </xdr:cNvPr>
        <xdr:cNvSpPr txBox="1"/>
      </xdr:nvSpPr>
      <xdr:spPr>
        <a:xfrm>
          <a:off x="4675505"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27305</xdr:rowOff>
    </xdr:from>
    <xdr:to>
      <xdr:col>20</xdr:col>
      <xdr:colOff>38100</xdr:colOff>
      <xdr:row>36</xdr:row>
      <xdr:rowOff>128905</xdr:rowOff>
    </xdr:to>
    <xdr:sp macro="" textlink="">
      <xdr:nvSpPr>
        <xdr:cNvPr id="75" name="楕円 74">
          <a:extLst>
            <a:ext uri="{FF2B5EF4-FFF2-40B4-BE49-F238E27FC236}">
              <a16:creationId xmlns:a16="http://schemas.microsoft.com/office/drawing/2014/main" id="{03A3D7AD-C2D2-4C86-8D3D-86A13D0C0704}"/>
            </a:ext>
          </a:extLst>
        </xdr:cNvPr>
        <xdr:cNvSpPr/>
      </xdr:nvSpPr>
      <xdr:spPr>
        <a:xfrm>
          <a:off x="3744595" y="633857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78105</xdr:rowOff>
    </xdr:from>
    <xdr:to>
      <xdr:col>24</xdr:col>
      <xdr:colOff>63500</xdr:colOff>
      <xdr:row>36</xdr:row>
      <xdr:rowOff>106680</xdr:rowOff>
    </xdr:to>
    <xdr:cxnSp macro="">
      <xdr:nvCxnSpPr>
        <xdr:cNvPr id="76" name="直線コネクタ 75">
          <a:extLst>
            <a:ext uri="{FF2B5EF4-FFF2-40B4-BE49-F238E27FC236}">
              <a16:creationId xmlns:a16="http://schemas.microsoft.com/office/drawing/2014/main" id="{979CD0D4-9192-479B-B063-D57313B4FFE4}"/>
            </a:ext>
          </a:extLst>
        </xdr:cNvPr>
        <xdr:cNvCxnSpPr/>
      </xdr:nvCxnSpPr>
      <xdr:spPr>
        <a:xfrm>
          <a:off x="3799205" y="63874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xdr:rowOff>
    </xdr:from>
    <xdr:to>
      <xdr:col>15</xdr:col>
      <xdr:colOff>101600</xdr:colOff>
      <xdr:row>36</xdr:row>
      <xdr:rowOff>102235</xdr:rowOff>
    </xdr:to>
    <xdr:sp macro="" textlink="">
      <xdr:nvSpPr>
        <xdr:cNvPr id="77" name="楕円 76">
          <a:extLst>
            <a:ext uri="{FF2B5EF4-FFF2-40B4-BE49-F238E27FC236}">
              <a16:creationId xmlns:a16="http://schemas.microsoft.com/office/drawing/2014/main" id="{CDEC6FCD-EC08-4869-BEA3-8A173909DD6C}"/>
            </a:ext>
          </a:extLst>
        </xdr:cNvPr>
        <xdr:cNvSpPr/>
      </xdr:nvSpPr>
      <xdr:spPr>
        <a:xfrm>
          <a:off x="2857500" y="630999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51435</xdr:rowOff>
    </xdr:from>
    <xdr:to>
      <xdr:col>19</xdr:col>
      <xdr:colOff>177800</xdr:colOff>
      <xdr:row>36</xdr:row>
      <xdr:rowOff>78105</xdr:rowOff>
    </xdr:to>
    <xdr:cxnSp macro="">
      <xdr:nvCxnSpPr>
        <xdr:cNvPr id="78" name="直線コネクタ 77">
          <a:extLst>
            <a:ext uri="{FF2B5EF4-FFF2-40B4-BE49-F238E27FC236}">
              <a16:creationId xmlns:a16="http://schemas.microsoft.com/office/drawing/2014/main" id="{9AACC046-5D23-47B2-8044-3A437C0C3E17}"/>
            </a:ext>
          </a:extLst>
        </xdr:cNvPr>
        <xdr:cNvCxnSpPr/>
      </xdr:nvCxnSpPr>
      <xdr:spPr>
        <a:xfrm>
          <a:off x="2906395" y="6358890"/>
          <a:ext cx="89281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4445</xdr:rowOff>
    </xdr:from>
    <xdr:to>
      <xdr:col>10</xdr:col>
      <xdr:colOff>165100</xdr:colOff>
      <xdr:row>36</xdr:row>
      <xdr:rowOff>106045</xdr:rowOff>
    </xdr:to>
    <xdr:sp macro="" textlink="">
      <xdr:nvSpPr>
        <xdr:cNvPr id="79" name="楕円 78">
          <a:extLst>
            <a:ext uri="{FF2B5EF4-FFF2-40B4-BE49-F238E27FC236}">
              <a16:creationId xmlns:a16="http://schemas.microsoft.com/office/drawing/2014/main" id="{FDF33D11-85C3-435C-A35D-902EA13240EE}"/>
            </a:ext>
          </a:extLst>
        </xdr:cNvPr>
        <xdr:cNvSpPr/>
      </xdr:nvSpPr>
      <xdr:spPr>
        <a:xfrm>
          <a:off x="1970405" y="6313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51435</xdr:rowOff>
    </xdr:from>
    <xdr:to>
      <xdr:col>15</xdr:col>
      <xdr:colOff>50800</xdr:colOff>
      <xdr:row>36</xdr:row>
      <xdr:rowOff>55245</xdr:rowOff>
    </xdr:to>
    <xdr:cxnSp macro="">
      <xdr:nvCxnSpPr>
        <xdr:cNvPr id="80" name="直線コネクタ 79">
          <a:extLst>
            <a:ext uri="{FF2B5EF4-FFF2-40B4-BE49-F238E27FC236}">
              <a16:creationId xmlns:a16="http://schemas.microsoft.com/office/drawing/2014/main" id="{2406C035-8AC6-40F3-AADF-70BE9A62A004}"/>
            </a:ext>
          </a:extLst>
        </xdr:cNvPr>
        <xdr:cNvCxnSpPr/>
      </xdr:nvCxnSpPr>
      <xdr:spPr>
        <a:xfrm flipV="1">
          <a:off x="2019300" y="6358890"/>
          <a:ext cx="88709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81" name="楕円 80">
          <a:extLst>
            <a:ext uri="{FF2B5EF4-FFF2-40B4-BE49-F238E27FC236}">
              <a16:creationId xmlns:a16="http://schemas.microsoft.com/office/drawing/2014/main" id="{C0370DC6-AE92-4432-A9ED-9838E13875B2}"/>
            </a:ext>
          </a:extLst>
        </xdr:cNvPr>
        <xdr:cNvSpPr/>
      </xdr:nvSpPr>
      <xdr:spPr>
        <a:xfrm>
          <a:off x="1077595" y="628523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30480</xdr:rowOff>
    </xdr:from>
    <xdr:to>
      <xdr:col>10</xdr:col>
      <xdr:colOff>114300</xdr:colOff>
      <xdr:row>36</xdr:row>
      <xdr:rowOff>55245</xdr:rowOff>
    </xdr:to>
    <xdr:cxnSp macro="">
      <xdr:nvCxnSpPr>
        <xdr:cNvPr id="82" name="直線コネクタ 81">
          <a:extLst>
            <a:ext uri="{FF2B5EF4-FFF2-40B4-BE49-F238E27FC236}">
              <a16:creationId xmlns:a16="http://schemas.microsoft.com/office/drawing/2014/main" id="{037FA885-7295-49CB-97D6-CBA86A06B4E0}"/>
            </a:ext>
          </a:extLst>
        </xdr:cNvPr>
        <xdr:cNvCxnSpPr/>
      </xdr:nvCxnSpPr>
      <xdr:spPr>
        <a:xfrm>
          <a:off x="1132205" y="6341745"/>
          <a:ext cx="88709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A2D2C2D8-F6FC-42F4-BCA1-9DA4D291D8EF}"/>
            </a:ext>
          </a:extLst>
        </xdr:cNvPr>
        <xdr:cNvSpPr txBox="1"/>
      </xdr:nvSpPr>
      <xdr:spPr>
        <a:xfrm>
          <a:off x="35820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89FEB395-D7A0-4A6E-9AFA-9E2FABF58839}"/>
            </a:ext>
          </a:extLst>
        </xdr:cNvPr>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174F2E4C-198B-4725-98E3-A42D27CF1396}"/>
            </a:ext>
          </a:extLst>
        </xdr:cNvPr>
        <xdr:cNvSpPr txBox="1"/>
      </xdr:nvSpPr>
      <xdr:spPr>
        <a:xfrm>
          <a:off x="1818649"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B1FC580-40DC-4734-BDA5-1321D9E422C2}"/>
            </a:ext>
          </a:extLst>
        </xdr:cNvPr>
        <xdr:cNvSpPr txBox="1"/>
      </xdr:nvSpPr>
      <xdr:spPr>
        <a:xfrm>
          <a:off x="925839"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145432</xdr:rowOff>
    </xdr:from>
    <xdr:ext cx="405111" cy="259045"/>
    <xdr:sp macro="" textlink="">
      <xdr:nvSpPr>
        <xdr:cNvPr id="87" name="n_1mainValue【道路】&#10;有形固定資産減価償却率">
          <a:extLst>
            <a:ext uri="{FF2B5EF4-FFF2-40B4-BE49-F238E27FC236}">
              <a16:creationId xmlns:a16="http://schemas.microsoft.com/office/drawing/2014/main" id="{82E087AE-026A-4D88-84F9-B9431DDE7FB1}"/>
            </a:ext>
          </a:extLst>
        </xdr:cNvPr>
        <xdr:cNvSpPr txBox="1"/>
      </xdr:nvSpPr>
      <xdr:spPr>
        <a:xfrm>
          <a:off x="35820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118762</xdr:rowOff>
    </xdr:from>
    <xdr:ext cx="405111" cy="259045"/>
    <xdr:sp macro="" textlink="">
      <xdr:nvSpPr>
        <xdr:cNvPr id="88" name="n_2mainValue【道路】&#10;有形固定資産減価償却率">
          <a:extLst>
            <a:ext uri="{FF2B5EF4-FFF2-40B4-BE49-F238E27FC236}">
              <a16:creationId xmlns:a16="http://schemas.microsoft.com/office/drawing/2014/main" id="{898E3FC2-7728-43BA-9E3D-F2F0DD86F9B3}"/>
            </a:ext>
          </a:extLst>
        </xdr:cNvPr>
        <xdr:cNvSpPr txBox="1"/>
      </xdr:nvSpPr>
      <xdr:spPr>
        <a:xfrm>
          <a:off x="2705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122572</xdr:rowOff>
    </xdr:from>
    <xdr:ext cx="405111" cy="259045"/>
    <xdr:sp macro="" textlink="">
      <xdr:nvSpPr>
        <xdr:cNvPr id="89" name="n_3mainValue【道路】&#10;有形固定資産減価償却率">
          <a:extLst>
            <a:ext uri="{FF2B5EF4-FFF2-40B4-BE49-F238E27FC236}">
              <a16:creationId xmlns:a16="http://schemas.microsoft.com/office/drawing/2014/main" id="{083502E4-33E0-410F-B1BA-494C973B9E27}"/>
            </a:ext>
          </a:extLst>
        </xdr:cNvPr>
        <xdr:cNvSpPr txBox="1"/>
      </xdr:nvSpPr>
      <xdr:spPr>
        <a:xfrm>
          <a:off x="1818649"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90" name="n_4mainValue【道路】&#10;有形固定資産減価償却率">
          <a:extLst>
            <a:ext uri="{FF2B5EF4-FFF2-40B4-BE49-F238E27FC236}">
              <a16:creationId xmlns:a16="http://schemas.microsoft.com/office/drawing/2014/main" id="{4BEE96C4-C47B-47C1-AE43-359C64A11AE7}"/>
            </a:ext>
          </a:extLst>
        </xdr:cNvPr>
        <xdr:cNvSpPr txBox="1"/>
      </xdr:nvSpPr>
      <xdr:spPr>
        <a:xfrm>
          <a:off x="925839"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DDC07E3-3524-402D-9B8A-BBFE3CDF0DFD}"/>
            </a:ext>
          </a:extLst>
        </xdr:cNvPr>
        <xdr:cNvSpPr/>
      </xdr:nvSpPr>
      <xdr:spPr>
        <a:xfrm>
          <a:off x="660209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8107ED2-1566-4B73-9F13-C07FFD52C143}"/>
            </a:ext>
          </a:extLst>
        </xdr:cNvPr>
        <xdr:cNvSpPr/>
      </xdr:nvSpPr>
      <xdr:spPr>
        <a:xfrm>
          <a:off x="6732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1B1E7FF-2FE0-4273-8578-C9F5B5766BE4}"/>
            </a:ext>
          </a:extLst>
        </xdr:cNvPr>
        <xdr:cNvSpPr/>
      </xdr:nvSpPr>
      <xdr:spPr>
        <a:xfrm>
          <a:off x="6732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0DDA014-C6C0-42BE-B104-FEE35D2CB867}"/>
            </a:ext>
          </a:extLst>
        </xdr:cNvPr>
        <xdr:cNvSpPr/>
      </xdr:nvSpPr>
      <xdr:spPr>
        <a:xfrm>
          <a:off x="7745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AE25776-C0C1-4B99-9927-EC604BD02E53}"/>
            </a:ext>
          </a:extLst>
        </xdr:cNvPr>
        <xdr:cNvSpPr/>
      </xdr:nvSpPr>
      <xdr:spPr>
        <a:xfrm>
          <a:off x="7745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7BD8425-41A6-440C-8F71-A31A3D2EC080}"/>
            </a:ext>
          </a:extLst>
        </xdr:cNvPr>
        <xdr:cNvSpPr/>
      </xdr:nvSpPr>
      <xdr:spPr>
        <a:xfrm>
          <a:off x="8888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BDE54E0-667D-4089-9816-700A37D23524}"/>
            </a:ext>
          </a:extLst>
        </xdr:cNvPr>
        <xdr:cNvSpPr/>
      </xdr:nvSpPr>
      <xdr:spPr>
        <a:xfrm>
          <a:off x="8888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5A6799C-A8AF-4BBD-AE0C-9A1692304DF7}"/>
            </a:ext>
          </a:extLst>
        </xdr:cNvPr>
        <xdr:cNvSpPr/>
      </xdr:nvSpPr>
      <xdr:spPr>
        <a:xfrm>
          <a:off x="660209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C2128F2-D65A-4C44-B21E-F0B9A7A2889A}"/>
            </a:ext>
          </a:extLst>
        </xdr:cNvPr>
        <xdr:cNvSpPr txBox="1"/>
      </xdr:nvSpPr>
      <xdr:spPr>
        <a:xfrm>
          <a:off x="6563995" y="52578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FB2DAB8-7F29-4DA2-AC2E-0E350B1A3395}"/>
            </a:ext>
          </a:extLst>
        </xdr:cNvPr>
        <xdr:cNvCxnSpPr/>
      </xdr:nvCxnSpPr>
      <xdr:spPr>
        <a:xfrm>
          <a:off x="660209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2557BCE-292A-43FF-8A36-5F19DB55EC88}"/>
            </a:ext>
          </a:extLst>
        </xdr:cNvPr>
        <xdr:cNvCxnSpPr/>
      </xdr:nvCxnSpPr>
      <xdr:spPr>
        <a:xfrm>
          <a:off x="6602095"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E9BA88B-9D2F-4058-BCDA-31AD34A972FA}"/>
            </a:ext>
          </a:extLst>
        </xdr:cNvPr>
        <xdr:cNvSpPr txBox="1"/>
      </xdr:nvSpPr>
      <xdr:spPr>
        <a:xfrm>
          <a:off x="6136821"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29CFACE-A40C-4FB0-926F-A5FEB7DF9F96}"/>
            </a:ext>
          </a:extLst>
        </xdr:cNvPr>
        <xdr:cNvCxnSpPr/>
      </xdr:nvCxnSpPr>
      <xdr:spPr>
        <a:xfrm>
          <a:off x="6602095"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82386B0-4051-4CBC-BBA0-F6966786D0B1}"/>
            </a:ext>
          </a:extLst>
        </xdr:cNvPr>
        <xdr:cNvSpPr txBox="1"/>
      </xdr:nvSpPr>
      <xdr:spPr>
        <a:xfrm>
          <a:off x="6076511" y="6866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F2FA409-55DE-40FA-AE75-27205A2B2B04}"/>
            </a:ext>
          </a:extLst>
        </xdr:cNvPr>
        <xdr:cNvCxnSpPr/>
      </xdr:nvCxnSpPr>
      <xdr:spPr>
        <a:xfrm>
          <a:off x="6602095"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D5870FF-35A6-4C3C-8CC4-F0139C252A7B}"/>
            </a:ext>
          </a:extLst>
        </xdr:cNvPr>
        <xdr:cNvSpPr txBox="1"/>
      </xdr:nvSpPr>
      <xdr:spPr>
        <a:xfrm>
          <a:off x="6076511" y="647003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7AF841B-10B1-40C3-A265-C6697D4E8CFA}"/>
            </a:ext>
          </a:extLst>
        </xdr:cNvPr>
        <xdr:cNvCxnSpPr/>
      </xdr:nvCxnSpPr>
      <xdr:spPr>
        <a:xfrm>
          <a:off x="6602095"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2FC3495-9FA1-41AA-B3AE-BD73F21C8420}"/>
            </a:ext>
          </a:extLst>
        </xdr:cNvPr>
        <xdr:cNvSpPr txBox="1"/>
      </xdr:nvSpPr>
      <xdr:spPr>
        <a:xfrm>
          <a:off x="6076511" y="60814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5F294E7-1167-40C9-B0FA-B2DC122991F0}"/>
            </a:ext>
          </a:extLst>
        </xdr:cNvPr>
        <xdr:cNvCxnSpPr/>
      </xdr:nvCxnSpPr>
      <xdr:spPr>
        <a:xfrm>
          <a:off x="6602095"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12C6253-0EC7-439F-B6E8-8D1255DE794E}"/>
            </a:ext>
          </a:extLst>
        </xdr:cNvPr>
        <xdr:cNvSpPr txBox="1"/>
      </xdr:nvSpPr>
      <xdr:spPr>
        <a:xfrm>
          <a:off x="6076511" y="56927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4A7BCC8-B278-4381-87C8-9E0CA545E0B5}"/>
            </a:ext>
          </a:extLst>
        </xdr:cNvPr>
        <xdr:cNvCxnSpPr/>
      </xdr:nvCxnSpPr>
      <xdr:spPr>
        <a:xfrm>
          <a:off x="660209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F0073D24-CF24-4438-A0DF-94DE5B823295}"/>
            </a:ext>
          </a:extLst>
        </xdr:cNvPr>
        <xdr:cNvSpPr txBox="1"/>
      </xdr:nvSpPr>
      <xdr:spPr>
        <a:xfrm>
          <a:off x="6076511" y="53041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A1D1ACC-B9E3-482C-AC1B-58E6A34205EC}"/>
            </a:ext>
          </a:extLst>
        </xdr:cNvPr>
        <xdr:cNvSpPr/>
      </xdr:nvSpPr>
      <xdr:spPr>
        <a:xfrm>
          <a:off x="660209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2A89C272-D7E4-4151-B639-A6C625EE10DF}"/>
            </a:ext>
          </a:extLst>
        </xdr:cNvPr>
        <xdr:cNvCxnSpPr/>
      </xdr:nvCxnSpPr>
      <xdr:spPr>
        <a:xfrm flipV="1">
          <a:off x="10476865" y="6008027"/>
          <a:ext cx="0" cy="1332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6A61BAC6-AF02-449C-B840-E575963D1B05}"/>
            </a:ext>
          </a:extLst>
        </xdr:cNvPr>
        <xdr:cNvSpPr txBox="1"/>
      </xdr:nvSpPr>
      <xdr:spPr>
        <a:xfrm>
          <a:off x="10515600" y="73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1EDDF662-76C3-4BB3-8E46-3BF075AD12F0}"/>
            </a:ext>
          </a:extLst>
        </xdr:cNvPr>
        <xdr:cNvCxnSpPr/>
      </xdr:nvCxnSpPr>
      <xdr:spPr>
        <a:xfrm>
          <a:off x="10390505" y="734038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F0D9FC4B-78CF-40B5-89D6-0F7ABD118ED6}"/>
            </a:ext>
          </a:extLst>
        </xdr:cNvPr>
        <xdr:cNvSpPr txBox="1"/>
      </xdr:nvSpPr>
      <xdr:spPr>
        <a:xfrm>
          <a:off x="10515600" y="578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7D94D75E-9ACA-416A-87E2-0FAB41606CB5}"/>
            </a:ext>
          </a:extLst>
        </xdr:cNvPr>
        <xdr:cNvCxnSpPr/>
      </xdr:nvCxnSpPr>
      <xdr:spPr>
        <a:xfrm>
          <a:off x="10390505" y="600802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642D2098-8FDF-46CD-9561-12DED9176187}"/>
            </a:ext>
          </a:extLst>
        </xdr:cNvPr>
        <xdr:cNvSpPr txBox="1"/>
      </xdr:nvSpPr>
      <xdr:spPr>
        <a:xfrm>
          <a:off x="10515600" y="6903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83F3A311-7659-420F-98DB-AB4C36C866E4}"/>
            </a:ext>
          </a:extLst>
        </xdr:cNvPr>
        <xdr:cNvSpPr/>
      </xdr:nvSpPr>
      <xdr:spPr>
        <a:xfrm>
          <a:off x="10428605" y="7052374"/>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5BD85993-3869-40D0-805C-A1DF9EAFC197}"/>
            </a:ext>
          </a:extLst>
        </xdr:cNvPr>
        <xdr:cNvSpPr/>
      </xdr:nvSpPr>
      <xdr:spPr>
        <a:xfrm>
          <a:off x="9590405" y="70559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226A934D-49A3-47F2-AB94-1F09FE1C0DE1}"/>
            </a:ext>
          </a:extLst>
        </xdr:cNvPr>
        <xdr:cNvSpPr/>
      </xdr:nvSpPr>
      <xdr:spPr>
        <a:xfrm>
          <a:off x="8697595" y="705888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6BA1587B-CF24-4486-B882-017FAEC05ACD}"/>
            </a:ext>
          </a:extLst>
        </xdr:cNvPr>
        <xdr:cNvSpPr/>
      </xdr:nvSpPr>
      <xdr:spPr>
        <a:xfrm>
          <a:off x="7810500" y="707957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4183DBC2-B992-4345-BE5E-715370C48E33}"/>
            </a:ext>
          </a:extLst>
        </xdr:cNvPr>
        <xdr:cNvSpPr/>
      </xdr:nvSpPr>
      <xdr:spPr>
        <a:xfrm>
          <a:off x="6923405" y="707713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4A25E47-6A56-43A9-A490-90B9178BB5A6}"/>
            </a:ext>
          </a:extLst>
        </xdr:cNvPr>
        <xdr:cNvSpPr txBox="1"/>
      </xdr:nvSpPr>
      <xdr:spPr>
        <a:xfrm>
          <a:off x="102870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6A5BE41-D988-47D9-8736-ADD152A37D07}"/>
            </a:ext>
          </a:extLst>
        </xdr:cNvPr>
        <xdr:cNvSpPr txBox="1"/>
      </xdr:nvSpPr>
      <xdr:spPr>
        <a:xfrm>
          <a:off x="944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B5ECAD6-491C-4F4D-8984-C8348CB6D826}"/>
            </a:ext>
          </a:extLst>
        </xdr:cNvPr>
        <xdr:cNvSpPr txBox="1"/>
      </xdr:nvSpPr>
      <xdr:spPr>
        <a:xfrm>
          <a:off x="856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134D2E3-9282-4EF6-9C93-D0E5BCA242A0}"/>
            </a:ext>
          </a:extLst>
        </xdr:cNvPr>
        <xdr:cNvSpPr txBox="1"/>
      </xdr:nvSpPr>
      <xdr:spPr>
        <a:xfrm>
          <a:off x="766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97ACE4A-25C0-4B48-B42C-D0B56E46A155}"/>
            </a:ext>
          </a:extLst>
        </xdr:cNvPr>
        <xdr:cNvSpPr txBox="1"/>
      </xdr:nvSpPr>
      <xdr:spPr>
        <a:xfrm>
          <a:off x="678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74435</xdr:rowOff>
    </xdr:from>
    <xdr:to>
      <xdr:col>55</xdr:col>
      <xdr:colOff>50800</xdr:colOff>
      <xdr:row>41</xdr:row>
      <xdr:rowOff>4585</xdr:rowOff>
    </xdr:to>
    <xdr:sp macro="" textlink="">
      <xdr:nvSpPr>
        <xdr:cNvPr id="130" name="楕円 129">
          <a:extLst>
            <a:ext uri="{FF2B5EF4-FFF2-40B4-BE49-F238E27FC236}">
              <a16:creationId xmlns:a16="http://schemas.microsoft.com/office/drawing/2014/main" id="{FE9C5DEE-B252-458D-BBEE-1C34DA23B5F2}"/>
            </a:ext>
          </a:extLst>
        </xdr:cNvPr>
        <xdr:cNvSpPr/>
      </xdr:nvSpPr>
      <xdr:spPr>
        <a:xfrm>
          <a:off x="10428605" y="708483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52862</xdr:rowOff>
    </xdr:from>
    <xdr:ext cx="469744" cy="259045"/>
    <xdr:sp macro="" textlink="">
      <xdr:nvSpPr>
        <xdr:cNvPr id="131" name="【道路】&#10;一人当たり延長該当値テキスト">
          <a:extLst>
            <a:ext uri="{FF2B5EF4-FFF2-40B4-BE49-F238E27FC236}">
              <a16:creationId xmlns:a16="http://schemas.microsoft.com/office/drawing/2014/main" id="{C52F7DE6-89C1-44EE-8058-099F86B7A4F8}"/>
            </a:ext>
          </a:extLst>
        </xdr:cNvPr>
        <xdr:cNvSpPr txBox="1"/>
      </xdr:nvSpPr>
      <xdr:spPr>
        <a:xfrm>
          <a:off x="10515600" y="70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74930</xdr:rowOff>
    </xdr:from>
    <xdr:to>
      <xdr:col>50</xdr:col>
      <xdr:colOff>165100</xdr:colOff>
      <xdr:row>41</xdr:row>
      <xdr:rowOff>5080</xdr:rowOff>
    </xdr:to>
    <xdr:sp macro="" textlink="">
      <xdr:nvSpPr>
        <xdr:cNvPr id="132" name="楕円 131">
          <a:extLst>
            <a:ext uri="{FF2B5EF4-FFF2-40B4-BE49-F238E27FC236}">
              <a16:creationId xmlns:a16="http://schemas.microsoft.com/office/drawing/2014/main" id="{FEFFDC55-7B9A-4E1A-8C81-9BC955AFC078}"/>
            </a:ext>
          </a:extLst>
        </xdr:cNvPr>
        <xdr:cNvSpPr/>
      </xdr:nvSpPr>
      <xdr:spPr>
        <a:xfrm>
          <a:off x="9590405" y="70853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125235</xdr:rowOff>
    </xdr:from>
    <xdr:to>
      <xdr:col>55</xdr:col>
      <xdr:colOff>0</xdr:colOff>
      <xdr:row>40</xdr:row>
      <xdr:rowOff>125730</xdr:rowOff>
    </xdr:to>
    <xdr:cxnSp macro="">
      <xdr:nvCxnSpPr>
        <xdr:cNvPr id="133" name="直線コネクタ 132">
          <a:extLst>
            <a:ext uri="{FF2B5EF4-FFF2-40B4-BE49-F238E27FC236}">
              <a16:creationId xmlns:a16="http://schemas.microsoft.com/office/drawing/2014/main" id="{EDB92587-FB4F-4148-84AC-0593C3B9AE28}"/>
            </a:ext>
          </a:extLst>
        </xdr:cNvPr>
        <xdr:cNvCxnSpPr/>
      </xdr:nvCxnSpPr>
      <xdr:spPr>
        <a:xfrm flipV="1">
          <a:off x="9639300" y="7133730"/>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76378</xdr:rowOff>
    </xdr:from>
    <xdr:to>
      <xdr:col>46</xdr:col>
      <xdr:colOff>38100</xdr:colOff>
      <xdr:row>41</xdr:row>
      <xdr:rowOff>6528</xdr:rowOff>
    </xdr:to>
    <xdr:sp macro="" textlink="">
      <xdr:nvSpPr>
        <xdr:cNvPr id="134" name="楕円 133">
          <a:extLst>
            <a:ext uri="{FF2B5EF4-FFF2-40B4-BE49-F238E27FC236}">
              <a16:creationId xmlns:a16="http://schemas.microsoft.com/office/drawing/2014/main" id="{3D3E6DEB-3EED-463C-8D34-3709EB3078D8}"/>
            </a:ext>
          </a:extLst>
        </xdr:cNvPr>
        <xdr:cNvSpPr/>
      </xdr:nvSpPr>
      <xdr:spPr>
        <a:xfrm>
          <a:off x="8697595" y="708677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125730</xdr:rowOff>
    </xdr:from>
    <xdr:to>
      <xdr:col>50</xdr:col>
      <xdr:colOff>114300</xdr:colOff>
      <xdr:row>40</xdr:row>
      <xdr:rowOff>127178</xdr:rowOff>
    </xdr:to>
    <xdr:cxnSp macro="">
      <xdr:nvCxnSpPr>
        <xdr:cNvPr id="135" name="直線コネクタ 134">
          <a:extLst>
            <a:ext uri="{FF2B5EF4-FFF2-40B4-BE49-F238E27FC236}">
              <a16:creationId xmlns:a16="http://schemas.microsoft.com/office/drawing/2014/main" id="{0A229C5E-1054-46BE-8C4A-A92999DF3695}"/>
            </a:ext>
          </a:extLst>
        </xdr:cNvPr>
        <xdr:cNvCxnSpPr/>
      </xdr:nvCxnSpPr>
      <xdr:spPr>
        <a:xfrm flipV="1">
          <a:off x="8752205" y="7134225"/>
          <a:ext cx="887095"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77368</xdr:rowOff>
    </xdr:from>
    <xdr:to>
      <xdr:col>41</xdr:col>
      <xdr:colOff>101600</xdr:colOff>
      <xdr:row>41</xdr:row>
      <xdr:rowOff>7518</xdr:rowOff>
    </xdr:to>
    <xdr:sp macro="" textlink="">
      <xdr:nvSpPr>
        <xdr:cNvPr id="136" name="楕円 135">
          <a:extLst>
            <a:ext uri="{FF2B5EF4-FFF2-40B4-BE49-F238E27FC236}">
              <a16:creationId xmlns:a16="http://schemas.microsoft.com/office/drawing/2014/main" id="{DE8DB723-597C-4ADD-AE75-49E9CEEFB000}"/>
            </a:ext>
          </a:extLst>
        </xdr:cNvPr>
        <xdr:cNvSpPr/>
      </xdr:nvSpPr>
      <xdr:spPr>
        <a:xfrm>
          <a:off x="7810500" y="708776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127178</xdr:rowOff>
    </xdr:from>
    <xdr:to>
      <xdr:col>45</xdr:col>
      <xdr:colOff>177800</xdr:colOff>
      <xdr:row>40</xdr:row>
      <xdr:rowOff>128168</xdr:rowOff>
    </xdr:to>
    <xdr:cxnSp macro="">
      <xdr:nvCxnSpPr>
        <xdr:cNvPr id="137" name="直線コネクタ 136">
          <a:extLst>
            <a:ext uri="{FF2B5EF4-FFF2-40B4-BE49-F238E27FC236}">
              <a16:creationId xmlns:a16="http://schemas.microsoft.com/office/drawing/2014/main" id="{B0DAFF9D-7412-47FF-BB73-438F62CB468A}"/>
            </a:ext>
          </a:extLst>
        </xdr:cNvPr>
        <xdr:cNvCxnSpPr/>
      </xdr:nvCxnSpPr>
      <xdr:spPr>
        <a:xfrm flipV="1">
          <a:off x="7859395" y="7135673"/>
          <a:ext cx="89281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77674</xdr:rowOff>
    </xdr:from>
    <xdr:to>
      <xdr:col>36</xdr:col>
      <xdr:colOff>165100</xdr:colOff>
      <xdr:row>41</xdr:row>
      <xdr:rowOff>7824</xdr:rowOff>
    </xdr:to>
    <xdr:sp macro="" textlink="">
      <xdr:nvSpPr>
        <xdr:cNvPr id="138" name="楕円 137">
          <a:extLst>
            <a:ext uri="{FF2B5EF4-FFF2-40B4-BE49-F238E27FC236}">
              <a16:creationId xmlns:a16="http://schemas.microsoft.com/office/drawing/2014/main" id="{DAB5DD14-1DEB-4430-A188-314E9C48DD36}"/>
            </a:ext>
          </a:extLst>
        </xdr:cNvPr>
        <xdr:cNvSpPr/>
      </xdr:nvSpPr>
      <xdr:spPr>
        <a:xfrm>
          <a:off x="6923405" y="708807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128168</xdr:rowOff>
    </xdr:from>
    <xdr:to>
      <xdr:col>41</xdr:col>
      <xdr:colOff>50800</xdr:colOff>
      <xdr:row>40</xdr:row>
      <xdr:rowOff>128474</xdr:rowOff>
    </xdr:to>
    <xdr:cxnSp macro="">
      <xdr:nvCxnSpPr>
        <xdr:cNvPr id="139" name="直線コネクタ 138">
          <a:extLst>
            <a:ext uri="{FF2B5EF4-FFF2-40B4-BE49-F238E27FC236}">
              <a16:creationId xmlns:a16="http://schemas.microsoft.com/office/drawing/2014/main" id="{20282832-C532-4463-A4EE-9AA8F0EC0FEA}"/>
            </a:ext>
          </a:extLst>
        </xdr:cNvPr>
        <xdr:cNvCxnSpPr/>
      </xdr:nvCxnSpPr>
      <xdr:spPr>
        <a:xfrm flipV="1">
          <a:off x="6972300" y="7136663"/>
          <a:ext cx="887095"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ECC9DA37-B15A-4484-8720-5C86C2F13EC9}"/>
            </a:ext>
          </a:extLst>
        </xdr:cNvPr>
        <xdr:cNvSpPr txBox="1"/>
      </xdr:nvSpPr>
      <xdr:spPr>
        <a:xfrm>
          <a:off x="9395537" y="682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BB01967A-0BF6-4232-9C24-33B068DE3FA7}"/>
            </a:ext>
          </a:extLst>
        </xdr:cNvPr>
        <xdr:cNvSpPr txBox="1"/>
      </xdr:nvSpPr>
      <xdr:spPr>
        <a:xfrm>
          <a:off x="8519237" y="683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F916D0FA-2F65-4F53-AC52-3734285F9113}"/>
            </a:ext>
          </a:extLst>
        </xdr:cNvPr>
        <xdr:cNvSpPr txBox="1"/>
      </xdr:nvSpPr>
      <xdr:spPr>
        <a:xfrm>
          <a:off x="7624522" y="68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26FB27B9-DF3D-4416-A2DB-3658454F6B1E}"/>
            </a:ext>
          </a:extLst>
        </xdr:cNvPr>
        <xdr:cNvSpPr txBox="1"/>
      </xdr:nvSpPr>
      <xdr:spPr>
        <a:xfrm>
          <a:off x="6739332" y="684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167657</xdr:rowOff>
    </xdr:from>
    <xdr:ext cx="469744" cy="259045"/>
    <xdr:sp macro="" textlink="">
      <xdr:nvSpPr>
        <xdr:cNvPr id="144" name="n_1mainValue【道路】&#10;一人当たり延長">
          <a:extLst>
            <a:ext uri="{FF2B5EF4-FFF2-40B4-BE49-F238E27FC236}">
              <a16:creationId xmlns:a16="http://schemas.microsoft.com/office/drawing/2014/main" id="{13F7A90C-3268-42C4-896F-3959D398749C}"/>
            </a:ext>
          </a:extLst>
        </xdr:cNvPr>
        <xdr:cNvSpPr txBox="1"/>
      </xdr:nvSpPr>
      <xdr:spPr>
        <a:xfrm>
          <a:off x="939553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169105</xdr:rowOff>
    </xdr:from>
    <xdr:ext cx="469744" cy="259045"/>
    <xdr:sp macro="" textlink="">
      <xdr:nvSpPr>
        <xdr:cNvPr id="145" name="n_2mainValue【道路】&#10;一人当たり延長">
          <a:extLst>
            <a:ext uri="{FF2B5EF4-FFF2-40B4-BE49-F238E27FC236}">
              <a16:creationId xmlns:a16="http://schemas.microsoft.com/office/drawing/2014/main" id="{9B355B18-2A89-44B4-96A9-D369C4007FF7}"/>
            </a:ext>
          </a:extLst>
        </xdr:cNvPr>
        <xdr:cNvSpPr txBox="1"/>
      </xdr:nvSpPr>
      <xdr:spPr>
        <a:xfrm>
          <a:off x="8519237" y="718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170095</xdr:rowOff>
    </xdr:from>
    <xdr:ext cx="469744" cy="259045"/>
    <xdr:sp macro="" textlink="">
      <xdr:nvSpPr>
        <xdr:cNvPr id="146" name="n_3mainValue【道路】&#10;一人当たり延長">
          <a:extLst>
            <a:ext uri="{FF2B5EF4-FFF2-40B4-BE49-F238E27FC236}">
              <a16:creationId xmlns:a16="http://schemas.microsoft.com/office/drawing/2014/main" id="{B4D79CBD-04CA-422A-AE5A-2BBA855298F9}"/>
            </a:ext>
          </a:extLst>
        </xdr:cNvPr>
        <xdr:cNvSpPr txBox="1"/>
      </xdr:nvSpPr>
      <xdr:spPr>
        <a:xfrm>
          <a:off x="7624522" y="718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170401</xdr:rowOff>
    </xdr:from>
    <xdr:ext cx="469744" cy="259045"/>
    <xdr:sp macro="" textlink="">
      <xdr:nvSpPr>
        <xdr:cNvPr id="147" name="n_4mainValue【道路】&#10;一人当たり延長">
          <a:extLst>
            <a:ext uri="{FF2B5EF4-FFF2-40B4-BE49-F238E27FC236}">
              <a16:creationId xmlns:a16="http://schemas.microsoft.com/office/drawing/2014/main" id="{CD196D6C-0C38-441D-B174-7C9E3438775D}"/>
            </a:ext>
          </a:extLst>
        </xdr:cNvPr>
        <xdr:cNvSpPr txBox="1"/>
      </xdr:nvSpPr>
      <xdr:spPr>
        <a:xfrm>
          <a:off x="6739332" y="718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A9EB3F7-E004-4B1C-A7ED-78113066BCD1}"/>
            </a:ext>
          </a:extLst>
        </xdr:cNvPr>
        <xdr:cNvSpPr/>
      </xdr:nvSpPr>
      <xdr:spPr>
        <a:xfrm>
          <a:off x="762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65FF0BC-F7B1-40F5-9E94-5196CA988BB5}"/>
            </a:ext>
          </a:extLst>
        </xdr:cNvPr>
        <xdr:cNvSpPr/>
      </xdr:nvSpPr>
      <xdr:spPr>
        <a:xfrm>
          <a:off x="887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1BB6880-3344-4CEC-AEF0-DF84233FE2F3}"/>
            </a:ext>
          </a:extLst>
        </xdr:cNvPr>
        <xdr:cNvSpPr/>
      </xdr:nvSpPr>
      <xdr:spPr>
        <a:xfrm>
          <a:off x="887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A1F3996-B10E-46CC-9790-FABAF8C54C82}"/>
            </a:ext>
          </a:extLst>
        </xdr:cNvPr>
        <xdr:cNvSpPr/>
      </xdr:nvSpPr>
      <xdr:spPr>
        <a:xfrm>
          <a:off x="1905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22AB0E1-40DD-4D78-BF9C-7F3E69CE9B2C}"/>
            </a:ext>
          </a:extLst>
        </xdr:cNvPr>
        <xdr:cNvSpPr/>
      </xdr:nvSpPr>
      <xdr:spPr>
        <a:xfrm>
          <a:off x="1905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051114F-1576-4157-9250-2BCEE2ACBB21}"/>
            </a:ext>
          </a:extLst>
        </xdr:cNvPr>
        <xdr:cNvSpPr/>
      </xdr:nvSpPr>
      <xdr:spPr>
        <a:xfrm>
          <a:off x="3048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A086A51-9EBA-4F43-A00A-4CF3B9514371}"/>
            </a:ext>
          </a:extLst>
        </xdr:cNvPr>
        <xdr:cNvSpPr/>
      </xdr:nvSpPr>
      <xdr:spPr>
        <a:xfrm>
          <a:off x="3048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45C5122-970E-484E-9BBC-D9A9A12B3E52}"/>
            </a:ext>
          </a:extLst>
        </xdr:cNvPr>
        <xdr:cNvSpPr/>
      </xdr:nvSpPr>
      <xdr:spPr>
        <a:xfrm>
          <a:off x="762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CFDB956-9002-4CF9-83B5-0B20D641FAD7}"/>
            </a:ext>
          </a:extLst>
        </xdr:cNvPr>
        <xdr:cNvSpPr txBox="1"/>
      </xdr:nvSpPr>
      <xdr:spPr>
        <a:xfrm>
          <a:off x="723900"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99F21C7-044A-4DC2-B131-EA9BC15175E6}"/>
            </a:ext>
          </a:extLst>
        </xdr:cNvPr>
        <xdr:cNvCxnSpPr/>
      </xdr:nvCxnSpPr>
      <xdr:spPr>
        <a:xfrm>
          <a:off x="762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F574F57-8956-4562-A42C-A1EFF09994FB}"/>
            </a:ext>
          </a:extLst>
        </xdr:cNvPr>
        <xdr:cNvSpPr txBox="1"/>
      </xdr:nvSpPr>
      <xdr:spPr>
        <a:xfrm>
          <a:off x="296726"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8D1268B-0731-4450-8A93-4DBF720F2D42}"/>
            </a:ext>
          </a:extLst>
        </xdr:cNvPr>
        <xdr:cNvCxnSpPr/>
      </xdr:nvCxnSpPr>
      <xdr:spPr>
        <a:xfrm>
          <a:off x="762000" y="113510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C380FCE-D87A-4E98-94F8-596C406C9330}"/>
            </a:ext>
          </a:extLst>
        </xdr:cNvPr>
        <xdr:cNvSpPr txBox="1"/>
      </xdr:nvSpPr>
      <xdr:spPr>
        <a:xfrm>
          <a:off x="296726" y="111993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EDA3E1E-EC2F-4E8A-9455-3327D4CDA4A4}"/>
            </a:ext>
          </a:extLst>
        </xdr:cNvPr>
        <xdr:cNvCxnSpPr/>
      </xdr:nvCxnSpPr>
      <xdr:spPr>
        <a:xfrm>
          <a:off x="762000" y="1101498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3243547-C401-4402-B94D-C4A61592BEC2}"/>
            </a:ext>
          </a:extLst>
        </xdr:cNvPr>
        <xdr:cNvSpPr txBox="1"/>
      </xdr:nvSpPr>
      <xdr:spPr>
        <a:xfrm>
          <a:off x="362751" y="1087085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C521F89-4651-4AED-B377-4AA87113C3F0}"/>
            </a:ext>
          </a:extLst>
        </xdr:cNvPr>
        <xdr:cNvCxnSpPr/>
      </xdr:nvCxnSpPr>
      <xdr:spPr>
        <a:xfrm>
          <a:off x="762000" y="1067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C6B4E5B-FA10-4297-A9E2-1B66CC7D4432}"/>
            </a:ext>
          </a:extLst>
        </xdr:cNvPr>
        <xdr:cNvSpPr txBox="1"/>
      </xdr:nvSpPr>
      <xdr:spPr>
        <a:xfrm>
          <a:off x="362751" y="10540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363C851-604B-4657-8508-4D186BED6CF9}"/>
            </a:ext>
          </a:extLst>
        </xdr:cNvPr>
        <xdr:cNvCxnSpPr/>
      </xdr:nvCxnSpPr>
      <xdr:spPr>
        <a:xfrm>
          <a:off x="762000" y="1034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49B2832-5775-4D02-A810-20B8E9ABBADB}"/>
            </a:ext>
          </a:extLst>
        </xdr:cNvPr>
        <xdr:cNvSpPr txBox="1"/>
      </xdr:nvSpPr>
      <xdr:spPr>
        <a:xfrm>
          <a:off x="362751" y="10202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0727DA7-EEED-4CF4-B09E-FE9D9620EA9A}"/>
            </a:ext>
          </a:extLst>
        </xdr:cNvPr>
        <xdr:cNvCxnSpPr/>
      </xdr:nvCxnSpPr>
      <xdr:spPr>
        <a:xfrm>
          <a:off x="762000" y="100162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D19A7C7-0ADB-4C1A-AFE6-2D663C23E6EA}"/>
            </a:ext>
          </a:extLst>
        </xdr:cNvPr>
        <xdr:cNvSpPr txBox="1"/>
      </xdr:nvSpPr>
      <xdr:spPr>
        <a:xfrm>
          <a:off x="362751" y="987209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1062ABB-AD1E-4703-99A4-884CA87684F3}"/>
            </a:ext>
          </a:extLst>
        </xdr:cNvPr>
        <xdr:cNvCxnSpPr/>
      </xdr:nvCxnSpPr>
      <xdr:spPr>
        <a:xfrm>
          <a:off x="762000" y="96801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A4FF952-DF78-474B-ABA9-0F2AA7226DC9}"/>
            </a:ext>
          </a:extLst>
        </xdr:cNvPr>
        <xdr:cNvSpPr txBox="1"/>
      </xdr:nvSpPr>
      <xdr:spPr>
        <a:xfrm>
          <a:off x="423061" y="953599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F321B56-B216-4C9E-AF14-3E77B1496630}"/>
            </a:ext>
          </a:extLst>
        </xdr:cNvPr>
        <xdr:cNvCxnSpPr/>
      </xdr:nvCxnSpPr>
      <xdr:spPr>
        <a:xfrm>
          <a:off x="762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2DEE0CC-9A94-4851-B77E-A1B24E9114A7}"/>
            </a:ext>
          </a:extLst>
        </xdr:cNvPr>
        <xdr:cNvSpPr/>
      </xdr:nvSpPr>
      <xdr:spPr>
        <a:xfrm>
          <a:off x="762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83F38C62-029F-4D85-9882-9C63FD0DE8B2}"/>
            </a:ext>
          </a:extLst>
        </xdr:cNvPr>
        <xdr:cNvCxnSpPr/>
      </xdr:nvCxnSpPr>
      <xdr:spPr>
        <a:xfrm flipV="1">
          <a:off x="4636770" y="9847489"/>
          <a:ext cx="0" cy="137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DF55D1F-9C88-4FA2-A823-13C43A7E87A1}"/>
            </a:ext>
          </a:extLst>
        </xdr:cNvPr>
        <xdr:cNvSpPr txBox="1"/>
      </xdr:nvSpPr>
      <xdr:spPr>
        <a:xfrm>
          <a:off x="4675505" y="1122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4602CC4F-447C-4984-BF75-51DF5BC94C0E}"/>
            </a:ext>
          </a:extLst>
        </xdr:cNvPr>
        <xdr:cNvCxnSpPr/>
      </xdr:nvCxnSpPr>
      <xdr:spPr>
        <a:xfrm>
          <a:off x="4544695" y="11219906"/>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BB44CF7-61B9-4D3F-8808-DD04B9C88DEC}"/>
            </a:ext>
          </a:extLst>
        </xdr:cNvPr>
        <xdr:cNvSpPr txBox="1"/>
      </xdr:nvSpPr>
      <xdr:spPr>
        <a:xfrm>
          <a:off x="4675505" y="96131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E8984F8A-D243-4569-8D1E-CE96B926B6B5}"/>
            </a:ext>
          </a:extLst>
        </xdr:cNvPr>
        <xdr:cNvCxnSpPr/>
      </xdr:nvCxnSpPr>
      <xdr:spPr>
        <a:xfrm>
          <a:off x="4544695" y="984748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0739058-0BF6-467B-A794-49A91D1BB733}"/>
            </a:ext>
          </a:extLst>
        </xdr:cNvPr>
        <xdr:cNvSpPr txBox="1"/>
      </xdr:nvSpPr>
      <xdr:spPr>
        <a:xfrm>
          <a:off x="4675505" y="105216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91978ACB-9E1D-4BA7-B7B6-C60897FF7F3C}"/>
            </a:ext>
          </a:extLst>
        </xdr:cNvPr>
        <xdr:cNvSpPr/>
      </xdr:nvSpPr>
      <xdr:spPr>
        <a:xfrm>
          <a:off x="4582795" y="1067217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EFE4EADF-7E92-4942-B0E8-E477CB46BDB4}"/>
            </a:ext>
          </a:extLst>
        </xdr:cNvPr>
        <xdr:cNvSpPr/>
      </xdr:nvSpPr>
      <xdr:spPr>
        <a:xfrm>
          <a:off x="3744595" y="10656117"/>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50D0C303-E77C-4B6F-823E-4CCA44D30D02}"/>
            </a:ext>
          </a:extLst>
        </xdr:cNvPr>
        <xdr:cNvSpPr/>
      </xdr:nvSpPr>
      <xdr:spPr>
        <a:xfrm>
          <a:off x="2857500" y="10640876"/>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2EE41E2A-3661-4810-91F2-C76DBA08EBCF}"/>
            </a:ext>
          </a:extLst>
        </xdr:cNvPr>
        <xdr:cNvSpPr/>
      </xdr:nvSpPr>
      <xdr:spPr>
        <a:xfrm>
          <a:off x="1970405" y="106234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AFA78171-D561-4754-8064-D7772D16AC4B}"/>
            </a:ext>
          </a:extLst>
        </xdr:cNvPr>
        <xdr:cNvSpPr/>
      </xdr:nvSpPr>
      <xdr:spPr>
        <a:xfrm>
          <a:off x="1077595" y="1059678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8D875EC-E6E9-448E-8FF2-7B20D014E80E}"/>
            </a:ext>
          </a:extLst>
        </xdr:cNvPr>
        <xdr:cNvSpPr txBox="1"/>
      </xdr:nvSpPr>
      <xdr:spPr>
        <a:xfrm>
          <a:off x="4446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56680DF-8B92-4AD7-81D5-22E0ACF821A7}"/>
            </a:ext>
          </a:extLst>
        </xdr:cNvPr>
        <xdr:cNvSpPr txBox="1"/>
      </xdr:nvSpPr>
      <xdr:spPr>
        <a:xfrm>
          <a:off x="3608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969F7DA-DFCF-4CDF-B19F-A38DC4EFE81F}"/>
            </a:ext>
          </a:extLst>
        </xdr:cNvPr>
        <xdr:cNvSpPr txBox="1"/>
      </xdr:nvSpPr>
      <xdr:spPr>
        <a:xfrm>
          <a:off x="2715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BD5D1B4-4613-402B-9825-87B93567114D}"/>
            </a:ext>
          </a:extLst>
        </xdr:cNvPr>
        <xdr:cNvSpPr txBox="1"/>
      </xdr:nvSpPr>
      <xdr:spPr>
        <a:xfrm>
          <a:off x="182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5AA175C-101F-47AB-8E6B-1BB47407DBE6}"/>
            </a:ext>
          </a:extLst>
        </xdr:cNvPr>
        <xdr:cNvSpPr txBox="1"/>
      </xdr:nvSpPr>
      <xdr:spPr>
        <a:xfrm>
          <a:off x="94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9" name="楕円 188">
          <a:extLst>
            <a:ext uri="{FF2B5EF4-FFF2-40B4-BE49-F238E27FC236}">
              <a16:creationId xmlns:a16="http://schemas.microsoft.com/office/drawing/2014/main" id="{22350397-1E12-4D2D-92DD-CA50BB79E918}"/>
            </a:ext>
          </a:extLst>
        </xdr:cNvPr>
        <xdr:cNvSpPr/>
      </xdr:nvSpPr>
      <xdr:spPr>
        <a:xfrm>
          <a:off x="4582795" y="10698571"/>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159493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770BD09-D597-4DAC-80A3-593F144024C6}"/>
            </a:ext>
          </a:extLst>
        </xdr:cNvPr>
        <xdr:cNvSpPr txBox="1"/>
      </xdr:nvSpPr>
      <xdr:spPr>
        <a:xfrm>
          <a:off x="4675505" y="1067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91" name="楕円 190">
          <a:extLst>
            <a:ext uri="{FF2B5EF4-FFF2-40B4-BE49-F238E27FC236}">
              <a16:creationId xmlns:a16="http://schemas.microsoft.com/office/drawing/2014/main" id="{E87A8170-E08F-485F-B757-D03603333743}"/>
            </a:ext>
          </a:extLst>
        </xdr:cNvPr>
        <xdr:cNvSpPr/>
      </xdr:nvSpPr>
      <xdr:spPr>
        <a:xfrm>
          <a:off x="3744595" y="1068006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60416</xdr:rowOff>
    </xdr:to>
    <xdr:cxnSp macro="">
      <xdr:nvCxnSpPr>
        <xdr:cNvPr id="192" name="直線コネクタ 191">
          <a:extLst>
            <a:ext uri="{FF2B5EF4-FFF2-40B4-BE49-F238E27FC236}">
              <a16:creationId xmlns:a16="http://schemas.microsoft.com/office/drawing/2014/main" id="{172CFA1F-C437-4703-8A4A-04BF735E7234}"/>
            </a:ext>
          </a:extLst>
        </xdr:cNvPr>
        <xdr:cNvCxnSpPr/>
      </xdr:nvCxnSpPr>
      <xdr:spPr>
        <a:xfrm>
          <a:off x="3799205" y="10734675"/>
          <a:ext cx="838200" cy="2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3" name="楕円 192">
          <a:extLst>
            <a:ext uri="{FF2B5EF4-FFF2-40B4-BE49-F238E27FC236}">
              <a16:creationId xmlns:a16="http://schemas.microsoft.com/office/drawing/2014/main" id="{33CD6C1B-E4A8-480C-B612-C944819CA7D1}"/>
            </a:ext>
          </a:extLst>
        </xdr:cNvPr>
        <xdr:cNvSpPr/>
      </xdr:nvSpPr>
      <xdr:spPr>
        <a:xfrm>
          <a:off x="2857500" y="10668907"/>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45720</xdr:rowOff>
    </xdr:to>
    <xdr:cxnSp macro="">
      <xdr:nvCxnSpPr>
        <xdr:cNvPr id="194" name="直線コネクタ 193">
          <a:extLst>
            <a:ext uri="{FF2B5EF4-FFF2-40B4-BE49-F238E27FC236}">
              <a16:creationId xmlns:a16="http://schemas.microsoft.com/office/drawing/2014/main" id="{DD4F4CE6-36D8-4805-A0AE-34CE9B114D0E}"/>
            </a:ext>
          </a:extLst>
        </xdr:cNvPr>
        <xdr:cNvCxnSpPr/>
      </xdr:nvCxnSpPr>
      <xdr:spPr>
        <a:xfrm>
          <a:off x="2906395" y="10725422"/>
          <a:ext cx="89281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95" name="楕円 194">
          <a:extLst>
            <a:ext uri="{FF2B5EF4-FFF2-40B4-BE49-F238E27FC236}">
              <a16:creationId xmlns:a16="http://schemas.microsoft.com/office/drawing/2014/main" id="{E9FDB848-7320-4060-994B-DC48A6442844}"/>
            </a:ext>
          </a:extLst>
        </xdr:cNvPr>
        <xdr:cNvSpPr/>
      </xdr:nvSpPr>
      <xdr:spPr>
        <a:xfrm>
          <a:off x="1970405" y="106547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14696</xdr:rowOff>
    </xdr:from>
    <xdr:to>
      <xdr:col>15</xdr:col>
      <xdr:colOff>50800</xdr:colOff>
      <xdr:row>61</xdr:row>
      <xdr:rowOff>32657</xdr:rowOff>
    </xdr:to>
    <xdr:cxnSp macro="">
      <xdr:nvCxnSpPr>
        <xdr:cNvPr id="196" name="直線コネクタ 195">
          <a:extLst>
            <a:ext uri="{FF2B5EF4-FFF2-40B4-BE49-F238E27FC236}">
              <a16:creationId xmlns:a16="http://schemas.microsoft.com/office/drawing/2014/main" id="{C7F8752D-D6DA-4B9D-9372-EAAA5E2CA8B4}"/>
            </a:ext>
          </a:extLst>
        </xdr:cNvPr>
        <xdr:cNvCxnSpPr/>
      </xdr:nvCxnSpPr>
      <xdr:spPr>
        <a:xfrm>
          <a:off x="2019300" y="10709366"/>
          <a:ext cx="887095"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120650</xdr:rowOff>
    </xdr:from>
    <xdr:to>
      <xdr:col>6</xdr:col>
      <xdr:colOff>38100</xdr:colOff>
      <xdr:row>61</xdr:row>
      <xdr:rowOff>50800</xdr:rowOff>
    </xdr:to>
    <xdr:sp macro="" textlink="">
      <xdr:nvSpPr>
        <xdr:cNvPr id="197" name="楕円 196">
          <a:extLst>
            <a:ext uri="{FF2B5EF4-FFF2-40B4-BE49-F238E27FC236}">
              <a16:creationId xmlns:a16="http://schemas.microsoft.com/office/drawing/2014/main" id="{76CA9A36-406F-4FDB-B111-597EA6D83F54}"/>
            </a:ext>
          </a:extLst>
        </xdr:cNvPr>
        <xdr:cNvSpPr/>
      </xdr:nvSpPr>
      <xdr:spPr>
        <a:xfrm>
          <a:off x="1077595" y="1063434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0</xdr:rowOff>
    </xdr:from>
    <xdr:to>
      <xdr:col>10</xdr:col>
      <xdr:colOff>114300</xdr:colOff>
      <xdr:row>61</xdr:row>
      <xdr:rowOff>14696</xdr:rowOff>
    </xdr:to>
    <xdr:cxnSp macro="">
      <xdr:nvCxnSpPr>
        <xdr:cNvPr id="198" name="直線コネクタ 197">
          <a:extLst>
            <a:ext uri="{FF2B5EF4-FFF2-40B4-BE49-F238E27FC236}">
              <a16:creationId xmlns:a16="http://schemas.microsoft.com/office/drawing/2014/main" id="{02E3BB5A-C477-4B63-A6CD-2B6C259AAE7C}"/>
            </a:ext>
          </a:extLst>
        </xdr:cNvPr>
        <xdr:cNvCxnSpPr/>
      </xdr:nvCxnSpPr>
      <xdr:spPr>
        <a:xfrm>
          <a:off x="1132205" y="10690860"/>
          <a:ext cx="887095"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C29347B-2102-4F9A-A948-7F04C18C7E6B}"/>
            </a:ext>
          </a:extLst>
        </xdr:cNvPr>
        <xdr:cNvSpPr txBox="1"/>
      </xdr:nvSpPr>
      <xdr:spPr>
        <a:xfrm>
          <a:off x="3582044" y="10423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14DB5D2-DE27-430E-ABAC-367539A684D2}"/>
            </a:ext>
          </a:extLst>
        </xdr:cNvPr>
        <xdr:cNvSpPr txBox="1"/>
      </xdr:nvSpPr>
      <xdr:spPr>
        <a:xfrm>
          <a:off x="2705744" y="10414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E0C14B5-25F7-49BD-AD1A-0E1398701C43}"/>
            </a:ext>
          </a:extLst>
        </xdr:cNvPr>
        <xdr:cNvSpPr txBox="1"/>
      </xdr:nvSpPr>
      <xdr:spPr>
        <a:xfrm>
          <a:off x="1818649" y="1039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133777E-FD30-4DA9-8351-A5279D8BFD0B}"/>
            </a:ext>
          </a:extLst>
        </xdr:cNvPr>
        <xdr:cNvSpPr txBox="1"/>
      </xdr:nvSpPr>
      <xdr:spPr>
        <a:xfrm>
          <a:off x="925839" y="1037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87647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D08FF40-2A2C-4A04-87D2-D5B95212D226}"/>
            </a:ext>
          </a:extLst>
        </xdr:cNvPr>
        <xdr:cNvSpPr txBox="1"/>
      </xdr:nvSpPr>
      <xdr:spPr>
        <a:xfrm>
          <a:off x="35820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B53F774-7091-43A7-9CC6-591A7E7FD81D}"/>
            </a:ext>
          </a:extLst>
        </xdr:cNvPr>
        <xdr:cNvSpPr txBox="1"/>
      </xdr:nvSpPr>
      <xdr:spPr>
        <a:xfrm>
          <a:off x="2705744" y="1076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1DCD198-8F26-42AF-9B2B-13B34BC0091D}"/>
            </a:ext>
          </a:extLst>
        </xdr:cNvPr>
        <xdr:cNvSpPr txBox="1"/>
      </xdr:nvSpPr>
      <xdr:spPr>
        <a:xfrm>
          <a:off x="1818649" y="1075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D68FC71-B4F3-48D7-BEF3-96625732D61A}"/>
            </a:ext>
          </a:extLst>
        </xdr:cNvPr>
        <xdr:cNvSpPr txBox="1"/>
      </xdr:nvSpPr>
      <xdr:spPr>
        <a:xfrm>
          <a:off x="925839"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9328F5E-E12F-4E33-8B46-BE83E0CB918C}"/>
            </a:ext>
          </a:extLst>
        </xdr:cNvPr>
        <xdr:cNvSpPr/>
      </xdr:nvSpPr>
      <xdr:spPr>
        <a:xfrm>
          <a:off x="660209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97D6DB7-44D0-41EA-A6FE-E9C1847AE243}"/>
            </a:ext>
          </a:extLst>
        </xdr:cNvPr>
        <xdr:cNvSpPr/>
      </xdr:nvSpPr>
      <xdr:spPr>
        <a:xfrm>
          <a:off x="6732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D40C448-C2EC-418A-B5BE-637529B73854}"/>
            </a:ext>
          </a:extLst>
        </xdr:cNvPr>
        <xdr:cNvSpPr/>
      </xdr:nvSpPr>
      <xdr:spPr>
        <a:xfrm>
          <a:off x="6732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1DBCFB1-4EBA-4E41-A8CA-5149B96714E5}"/>
            </a:ext>
          </a:extLst>
        </xdr:cNvPr>
        <xdr:cNvSpPr/>
      </xdr:nvSpPr>
      <xdr:spPr>
        <a:xfrm>
          <a:off x="7745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44C1FA3-AD92-4785-A557-BEB0C327AB1B}"/>
            </a:ext>
          </a:extLst>
        </xdr:cNvPr>
        <xdr:cNvSpPr/>
      </xdr:nvSpPr>
      <xdr:spPr>
        <a:xfrm>
          <a:off x="7745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EF5191E-8583-4B15-98FC-E75908246C1E}"/>
            </a:ext>
          </a:extLst>
        </xdr:cNvPr>
        <xdr:cNvSpPr/>
      </xdr:nvSpPr>
      <xdr:spPr>
        <a:xfrm>
          <a:off x="8888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616DC41-09BD-4454-928D-AFEB0F1F8237}"/>
            </a:ext>
          </a:extLst>
        </xdr:cNvPr>
        <xdr:cNvSpPr/>
      </xdr:nvSpPr>
      <xdr:spPr>
        <a:xfrm>
          <a:off x="8888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EEFC25F-CCE6-4F7E-86AA-366690F2FF50}"/>
            </a:ext>
          </a:extLst>
        </xdr:cNvPr>
        <xdr:cNvSpPr/>
      </xdr:nvSpPr>
      <xdr:spPr>
        <a:xfrm>
          <a:off x="660209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5EC92B2-5A34-44D6-A644-7591DCA837CD}"/>
            </a:ext>
          </a:extLst>
        </xdr:cNvPr>
        <xdr:cNvSpPr txBox="1"/>
      </xdr:nvSpPr>
      <xdr:spPr>
        <a:xfrm>
          <a:off x="6563995"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AEA723D-19D6-47D6-9C91-4C7BD5D3E898}"/>
            </a:ext>
          </a:extLst>
        </xdr:cNvPr>
        <xdr:cNvCxnSpPr/>
      </xdr:nvCxnSpPr>
      <xdr:spPr>
        <a:xfrm>
          <a:off x="660209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EA8B133-EC9B-4DD0-A71B-149228DD9141}"/>
            </a:ext>
          </a:extLst>
        </xdr:cNvPr>
        <xdr:cNvCxnSpPr/>
      </xdr:nvCxnSpPr>
      <xdr:spPr>
        <a:xfrm>
          <a:off x="6602095"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0FB83D2-CD2B-4E71-BCF8-24D8D1D8306F}"/>
            </a:ext>
          </a:extLst>
        </xdr:cNvPr>
        <xdr:cNvSpPr txBox="1"/>
      </xdr:nvSpPr>
      <xdr:spPr>
        <a:xfrm>
          <a:off x="6357119" y="1114871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C73F788-920F-430D-88AB-9EDE3E1CD7A0}"/>
            </a:ext>
          </a:extLst>
        </xdr:cNvPr>
        <xdr:cNvCxnSpPr/>
      </xdr:nvCxnSpPr>
      <xdr:spPr>
        <a:xfrm>
          <a:off x="6602095"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8233F8C-0EB5-4CA3-BFD9-FFB91CDE16C0}"/>
            </a:ext>
          </a:extLst>
        </xdr:cNvPr>
        <xdr:cNvSpPr txBox="1"/>
      </xdr:nvSpPr>
      <xdr:spPr>
        <a:xfrm>
          <a:off x="6010486" y="10760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BEB8C42-313B-43D9-8DC3-B1E6CE469894}"/>
            </a:ext>
          </a:extLst>
        </xdr:cNvPr>
        <xdr:cNvCxnSpPr/>
      </xdr:nvCxnSpPr>
      <xdr:spPr>
        <a:xfrm>
          <a:off x="660209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3D2F39EF-CAF3-44E9-A269-E3A2712F42AE}"/>
            </a:ext>
          </a:extLst>
        </xdr:cNvPr>
        <xdr:cNvSpPr txBox="1"/>
      </xdr:nvSpPr>
      <xdr:spPr>
        <a:xfrm>
          <a:off x="6010486" y="103714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7480C34-E217-438F-B1D1-EE0CB31B755B}"/>
            </a:ext>
          </a:extLst>
        </xdr:cNvPr>
        <xdr:cNvCxnSpPr/>
      </xdr:nvCxnSpPr>
      <xdr:spPr>
        <a:xfrm>
          <a:off x="6602095"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EA4565EA-66AC-4471-968B-A9BA71611BDB}"/>
            </a:ext>
          </a:extLst>
        </xdr:cNvPr>
        <xdr:cNvSpPr txBox="1"/>
      </xdr:nvSpPr>
      <xdr:spPr>
        <a:xfrm>
          <a:off x="6010486" y="99752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08C534F-E555-4F4A-AB54-FDEA1B639939}"/>
            </a:ext>
          </a:extLst>
        </xdr:cNvPr>
        <xdr:cNvCxnSpPr/>
      </xdr:nvCxnSpPr>
      <xdr:spPr>
        <a:xfrm>
          <a:off x="6602095"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942B82A-A85C-4ED3-8C71-5FFB665199F6}"/>
            </a:ext>
          </a:extLst>
        </xdr:cNvPr>
        <xdr:cNvSpPr txBox="1"/>
      </xdr:nvSpPr>
      <xdr:spPr>
        <a:xfrm>
          <a:off x="5916523" y="95866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89F1056-EA13-4A44-935C-631EBC16D25C}"/>
            </a:ext>
          </a:extLst>
        </xdr:cNvPr>
        <xdr:cNvCxnSpPr/>
      </xdr:nvCxnSpPr>
      <xdr:spPr>
        <a:xfrm>
          <a:off x="660209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EA771F3-BD4B-432C-B38B-57DB2544E683}"/>
            </a:ext>
          </a:extLst>
        </xdr:cNvPr>
        <xdr:cNvSpPr txBox="1"/>
      </xdr:nvSpPr>
      <xdr:spPr>
        <a:xfrm>
          <a:off x="5916523" y="91979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C14E86C-D630-45BC-8CB3-034F5B866E17}"/>
            </a:ext>
          </a:extLst>
        </xdr:cNvPr>
        <xdr:cNvSpPr/>
      </xdr:nvSpPr>
      <xdr:spPr>
        <a:xfrm>
          <a:off x="660209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BC4DE193-2C2D-4D76-A5CC-BD054A7D7A34}"/>
            </a:ext>
          </a:extLst>
        </xdr:cNvPr>
        <xdr:cNvCxnSpPr/>
      </xdr:nvCxnSpPr>
      <xdr:spPr>
        <a:xfrm flipV="1">
          <a:off x="10476865" y="9813572"/>
          <a:ext cx="0" cy="14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F14E013-91AD-4510-89CF-1C79B3217ECF}"/>
            </a:ext>
          </a:extLst>
        </xdr:cNvPr>
        <xdr:cNvSpPr txBox="1"/>
      </xdr:nvSpPr>
      <xdr:spPr>
        <a:xfrm>
          <a:off x="10515600" y="1129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D3460B3C-E951-4F72-A8F8-5AB6085A670B}"/>
            </a:ext>
          </a:extLst>
        </xdr:cNvPr>
        <xdr:cNvCxnSpPr/>
      </xdr:nvCxnSpPr>
      <xdr:spPr>
        <a:xfrm>
          <a:off x="10390505" y="1128873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2AE54EF-BB67-4BEC-8988-5426F96ABDD9}"/>
            </a:ext>
          </a:extLst>
        </xdr:cNvPr>
        <xdr:cNvSpPr txBox="1"/>
      </xdr:nvSpPr>
      <xdr:spPr>
        <a:xfrm>
          <a:off x="10515600" y="9581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FDE715AE-2998-47DF-A5F6-7A0A40407F2B}"/>
            </a:ext>
          </a:extLst>
        </xdr:cNvPr>
        <xdr:cNvCxnSpPr/>
      </xdr:nvCxnSpPr>
      <xdr:spPr>
        <a:xfrm>
          <a:off x="10390505" y="981357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784EB86-3C0E-4492-865B-63520ABB7ED3}"/>
            </a:ext>
          </a:extLst>
        </xdr:cNvPr>
        <xdr:cNvSpPr txBox="1"/>
      </xdr:nvSpPr>
      <xdr:spPr>
        <a:xfrm>
          <a:off x="10515600" y="10945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547919A7-D1A2-4A1C-A73C-56CBF01B02D4}"/>
            </a:ext>
          </a:extLst>
        </xdr:cNvPr>
        <xdr:cNvSpPr/>
      </xdr:nvSpPr>
      <xdr:spPr>
        <a:xfrm>
          <a:off x="10428605" y="1110350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FE96EC64-C57E-4269-A832-FAF7C276F0D8}"/>
            </a:ext>
          </a:extLst>
        </xdr:cNvPr>
        <xdr:cNvSpPr/>
      </xdr:nvSpPr>
      <xdr:spPr>
        <a:xfrm>
          <a:off x="9590405" y="111055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568CD979-17BA-4C63-BD4C-3FAB90E40D0F}"/>
            </a:ext>
          </a:extLst>
        </xdr:cNvPr>
        <xdr:cNvSpPr/>
      </xdr:nvSpPr>
      <xdr:spPr>
        <a:xfrm>
          <a:off x="8697595" y="11105466"/>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2D4A9271-D7CA-4084-82A6-00542E4E82D0}"/>
            </a:ext>
          </a:extLst>
        </xdr:cNvPr>
        <xdr:cNvSpPr/>
      </xdr:nvSpPr>
      <xdr:spPr>
        <a:xfrm>
          <a:off x="7810500" y="11103983"/>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9F11F413-FA42-4CC1-A6DB-A449F6E8B180}"/>
            </a:ext>
          </a:extLst>
        </xdr:cNvPr>
        <xdr:cNvSpPr/>
      </xdr:nvSpPr>
      <xdr:spPr>
        <a:xfrm>
          <a:off x="6923405" y="111064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38D749-9C55-45D5-89DC-D7A9B60BFDF9}"/>
            </a:ext>
          </a:extLst>
        </xdr:cNvPr>
        <xdr:cNvSpPr txBox="1"/>
      </xdr:nvSpPr>
      <xdr:spPr>
        <a:xfrm>
          <a:off x="102870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99D660A-59FF-4076-A0BB-71CB9DD664A8}"/>
            </a:ext>
          </a:extLst>
        </xdr:cNvPr>
        <xdr:cNvSpPr txBox="1"/>
      </xdr:nvSpPr>
      <xdr:spPr>
        <a:xfrm>
          <a:off x="944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66F4654-B3F7-4C98-AFE6-30C759767D2C}"/>
            </a:ext>
          </a:extLst>
        </xdr:cNvPr>
        <xdr:cNvSpPr txBox="1"/>
      </xdr:nvSpPr>
      <xdr:spPr>
        <a:xfrm>
          <a:off x="856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CC891E8-888C-4510-871F-16C4084EA92C}"/>
            </a:ext>
          </a:extLst>
        </xdr:cNvPr>
        <xdr:cNvSpPr txBox="1"/>
      </xdr:nvSpPr>
      <xdr:spPr>
        <a:xfrm>
          <a:off x="766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BC77BCD-C3F7-4F0B-89EB-E3A57762992C}"/>
            </a:ext>
          </a:extLst>
        </xdr:cNvPr>
        <xdr:cNvSpPr txBox="1"/>
      </xdr:nvSpPr>
      <xdr:spPr>
        <a:xfrm>
          <a:off x="678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65024</xdr:rowOff>
    </xdr:from>
    <xdr:to>
      <xdr:col>55</xdr:col>
      <xdr:colOff>50800</xdr:colOff>
      <xdr:row>63</xdr:row>
      <xdr:rowOff>166624</xdr:rowOff>
    </xdr:to>
    <xdr:sp macro="" textlink="">
      <xdr:nvSpPr>
        <xdr:cNvPr id="246" name="楕円 245">
          <a:extLst>
            <a:ext uri="{FF2B5EF4-FFF2-40B4-BE49-F238E27FC236}">
              <a16:creationId xmlns:a16="http://schemas.microsoft.com/office/drawing/2014/main" id="{23F793ED-E095-4C5D-8D30-670F655A227D}"/>
            </a:ext>
          </a:extLst>
        </xdr:cNvPr>
        <xdr:cNvSpPr/>
      </xdr:nvSpPr>
      <xdr:spPr>
        <a:xfrm>
          <a:off x="10428605" y="1110830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43451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614EDDF-6203-4767-BB9F-883294600D4C}"/>
            </a:ext>
          </a:extLst>
        </xdr:cNvPr>
        <xdr:cNvSpPr txBox="1"/>
      </xdr:nvSpPr>
      <xdr:spPr>
        <a:xfrm>
          <a:off x="10515600" y="1108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66229</xdr:rowOff>
    </xdr:from>
    <xdr:to>
      <xdr:col>50</xdr:col>
      <xdr:colOff>165100</xdr:colOff>
      <xdr:row>63</xdr:row>
      <xdr:rowOff>167829</xdr:rowOff>
    </xdr:to>
    <xdr:sp macro="" textlink="">
      <xdr:nvSpPr>
        <xdr:cNvPr id="248" name="楕円 247">
          <a:extLst>
            <a:ext uri="{FF2B5EF4-FFF2-40B4-BE49-F238E27FC236}">
              <a16:creationId xmlns:a16="http://schemas.microsoft.com/office/drawing/2014/main" id="{C5028B53-5DB9-459C-A90E-121A65814F51}"/>
            </a:ext>
          </a:extLst>
        </xdr:cNvPr>
        <xdr:cNvSpPr/>
      </xdr:nvSpPr>
      <xdr:spPr>
        <a:xfrm>
          <a:off x="9590405" y="1110951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115824</xdr:rowOff>
    </xdr:from>
    <xdr:to>
      <xdr:col>55</xdr:col>
      <xdr:colOff>0</xdr:colOff>
      <xdr:row>63</xdr:row>
      <xdr:rowOff>117029</xdr:rowOff>
    </xdr:to>
    <xdr:cxnSp macro="">
      <xdr:nvCxnSpPr>
        <xdr:cNvPr id="249" name="直線コネクタ 248">
          <a:extLst>
            <a:ext uri="{FF2B5EF4-FFF2-40B4-BE49-F238E27FC236}">
              <a16:creationId xmlns:a16="http://schemas.microsoft.com/office/drawing/2014/main" id="{11FE85C0-F9D1-4BF1-AC5F-EAC2CEA44B2F}"/>
            </a:ext>
          </a:extLst>
        </xdr:cNvPr>
        <xdr:cNvCxnSpPr/>
      </xdr:nvCxnSpPr>
      <xdr:spPr>
        <a:xfrm flipV="1">
          <a:off x="9639300" y="11157204"/>
          <a:ext cx="838200" cy="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68218</xdr:rowOff>
    </xdr:from>
    <xdr:to>
      <xdr:col>46</xdr:col>
      <xdr:colOff>38100</xdr:colOff>
      <xdr:row>63</xdr:row>
      <xdr:rowOff>169818</xdr:rowOff>
    </xdr:to>
    <xdr:sp macro="" textlink="">
      <xdr:nvSpPr>
        <xdr:cNvPr id="250" name="楕円 249">
          <a:extLst>
            <a:ext uri="{FF2B5EF4-FFF2-40B4-BE49-F238E27FC236}">
              <a16:creationId xmlns:a16="http://schemas.microsoft.com/office/drawing/2014/main" id="{46CF8587-71A8-43BF-9ABB-68D04BFAABC6}"/>
            </a:ext>
          </a:extLst>
        </xdr:cNvPr>
        <xdr:cNvSpPr/>
      </xdr:nvSpPr>
      <xdr:spPr>
        <a:xfrm>
          <a:off x="8697595" y="1111150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117029</xdr:rowOff>
    </xdr:from>
    <xdr:to>
      <xdr:col>50</xdr:col>
      <xdr:colOff>114300</xdr:colOff>
      <xdr:row>63</xdr:row>
      <xdr:rowOff>119018</xdr:rowOff>
    </xdr:to>
    <xdr:cxnSp macro="">
      <xdr:nvCxnSpPr>
        <xdr:cNvPr id="251" name="直線コネクタ 250">
          <a:extLst>
            <a:ext uri="{FF2B5EF4-FFF2-40B4-BE49-F238E27FC236}">
              <a16:creationId xmlns:a16="http://schemas.microsoft.com/office/drawing/2014/main" id="{9A5CF5F1-819C-4A38-BEA6-51B050B05260}"/>
            </a:ext>
          </a:extLst>
        </xdr:cNvPr>
        <xdr:cNvCxnSpPr/>
      </xdr:nvCxnSpPr>
      <xdr:spPr>
        <a:xfrm flipV="1">
          <a:off x="8752205" y="11158409"/>
          <a:ext cx="887095"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69124</xdr:rowOff>
    </xdr:from>
    <xdr:to>
      <xdr:col>41</xdr:col>
      <xdr:colOff>101600</xdr:colOff>
      <xdr:row>63</xdr:row>
      <xdr:rowOff>170724</xdr:rowOff>
    </xdr:to>
    <xdr:sp macro="" textlink="">
      <xdr:nvSpPr>
        <xdr:cNvPr id="252" name="楕円 251">
          <a:extLst>
            <a:ext uri="{FF2B5EF4-FFF2-40B4-BE49-F238E27FC236}">
              <a16:creationId xmlns:a16="http://schemas.microsoft.com/office/drawing/2014/main" id="{23453A97-A8CF-48BD-89B2-5B7818B45194}"/>
            </a:ext>
          </a:extLst>
        </xdr:cNvPr>
        <xdr:cNvSpPr/>
      </xdr:nvSpPr>
      <xdr:spPr>
        <a:xfrm>
          <a:off x="7810500" y="1111240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119018</xdr:rowOff>
    </xdr:from>
    <xdr:to>
      <xdr:col>45</xdr:col>
      <xdr:colOff>177800</xdr:colOff>
      <xdr:row>63</xdr:row>
      <xdr:rowOff>119924</xdr:rowOff>
    </xdr:to>
    <xdr:cxnSp macro="">
      <xdr:nvCxnSpPr>
        <xdr:cNvPr id="253" name="直線コネクタ 252">
          <a:extLst>
            <a:ext uri="{FF2B5EF4-FFF2-40B4-BE49-F238E27FC236}">
              <a16:creationId xmlns:a16="http://schemas.microsoft.com/office/drawing/2014/main" id="{5A8B3ADB-E5FA-484B-9319-8F996435CC71}"/>
            </a:ext>
          </a:extLst>
        </xdr:cNvPr>
        <xdr:cNvCxnSpPr/>
      </xdr:nvCxnSpPr>
      <xdr:spPr>
        <a:xfrm flipV="1">
          <a:off x="7859395" y="11160398"/>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70270</xdr:rowOff>
    </xdr:from>
    <xdr:to>
      <xdr:col>36</xdr:col>
      <xdr:colOff>165100</xdr:colOff>
      <xdr:row>64</xdr:row>
      <xdr:rowOff>420</xdr:rowOff>
    </xdr:to>
    <xdr:sp macro="" textlink="">
      <xdr:nvSpPr>
        <xdr:cNvPr id="254" name="楕円 253">
          <a:extLst>
            <a:ext uri="{FF2B5EF4-FFF2-40B4-BE49-F238E27FC236}">
              <a16:creationId xmlns:a16="http://schemas.microsoft.com/office/drawing/2014/main" id="{E1E10F18-B247-4D7C-B323-C73AB87C5023}"/>
            </a:ext>
          </a:extLst>
        </xdr:cNvPr>
        <xdr:cNvSpPr/>
      </xdr:nvSpPr>
      <xdr:spPr>
        <a:xfrm>
          <a:off x="6923405" y="111135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119924</xdr:rowOff>
    </xdr:from>
    <xdr:to>
      <xdr:col>41</xdr:col>
      <xdr:colOff>50800</xdr:colOff>
      <xdr:row>63</xdr:row>
      <xdr:rowOff>121070</xdr:rowOff>
    </xdr:to>
    <xdr:cxnSp macro="">
      <xdr:nvCxnSpPr>
        <xdr:cNvPr id="255" name="直線コネクタ 254">
          <a:extLst>
            <a:ext uri="{FF2B5EF4-FFF2-40B4-BE49-F238E27FC236}">
              <a16:creationId xmlns:a16="http://schemas.microsoft.com/office/drawing/2014/main" id="{EEA08FDA-39B1-4CF0-AF1A-908D2B95E3C3}"/>
            </a:ext>
          </a:extLst>
        </xdr:cNvPr>
        <xdr:cNvCxnSpPr/>
      </xdr:nvCxnSpPr>
      <xdr:spPr>
        <a:xfrm flipV="1">
          <a:off x="6972300" y="11159399"/>
          <a:ext cx="887095"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269856B-9188-4250-B8BA-A4C7DC5D2D2B}"/>
            </a:ext>
          </a:extLst>
        </xdr:cNvPr>
        <xdr:cNvSpPr txBox="1"/>
      </xdr:nvSpPr>
      <xdr:spPr>
        <a:xfrm>
          <a:off x="9329000" y="1087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82F0AFF-9A7B-4619-A17F-594A4C4E2EE2}"/>
            </a:ext>
          </a:extLst>
        </xdr:cNvPr>
        <xdr:cNvSpPr txBox="1"/>
      </xdr:nvSpPr>
      <xdr:spPr>
        <a:xfrm>
          <a:off x="8452700" y="1087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DC9A754-23DF-409F-8764-064516A50C96}"/>
            </a:ext>
          </a:extLst>
        </xdr:cNvPr>
        <xdr:cNvSpPr txBox="1"/>
      </xdr:nvSpPr>
      <xdr:spPr>
        <a:xfrm>
          <a:off x="7565605" y="1086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9B89C37-33CE-41A0-B0AC-45C4583D9EB1}"/>
            </a:ext>
          </a:extLst>
        </xdr:cNvPr>
        <xdr:cNvSpPr txBox="1"/>
      </xdr:nvSpPr>
      <xdr:spPr>
        <a:xfrm>
          <a:off x="6670890" y="1087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158956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AEB727B4-BC5A-478F-83E1-F9E5A58F576A}"/>
            </a:ext>
          </a:extLst>
        </xdr:cNvPr>
        <xdr:cNvSpPr txBox="1"/>
      </xdr:nvSpPr>
      <xdr:spPr>
        <a:xfrm>
          <a:off x="9329000" y="1119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160945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CDC74F2-D66C-430C-92CE-EBA9A5121FFF}"/>
            </a:ext>
          </a:extLst>
        </xdr:cNvPr>
        <xdr:cNvSpPr txBox="1"/>
      </xdr:nvSpPr>
      <xdr:spPr>
        <a:xfrm>
          <a:off x="8452700" y="1120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161851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596E3D8-8549-4774-BAB4-EBB5DF168082}"/>
            </a:ext>
          </a:extLst>
        </xdr:cNvPr>
        <xdr:cNvSpPr txBox="1"/>
      </xdr:nvSpPr>
      <xdr:spPr>
        <a:xfrm>
          <a:off x="7565605" y="1120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162997</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4F0544EF-5B9F-40FF-AE3A-9FE40EAE00C1}"/>
            </a:ext>
          </a:extLst>
        </xdr:cNvPr>
        <xdr:cNvSpPr txBox="1"/>
      </xdr:nvSpPr>
      <xdr:spPr>
        <a:xfrm>
          <a:off x="6705111" y="112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7CD1ACB-4983-4DB3-A9C0-9A921B233897}"/>
            </a:ext>
          </a:extLst>
        </xdr:cNvPr>
        <xdr:cNvSpPr/>
      </xdr:nvSpPr>
      <xdr:spPr>
        <a:xfrm>
          <a:off x="762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A416B22-7D88-4EC2-8D17-03A1786BA8B5}"/>
            </a:ext>
          </a:extLst>
        </xdr:cNvPr>
        <xdr:cNvSpPr/>
      </xdr:nvSpPr>
      <xdr:spPr>
        <a:xfrm>
          <a:off x="887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DD9AFC1-1C30-4A68-8329-7266A34350DD}"/>
            </a:ext>
          </a:extLst>
        </xdr:cNvPr>
        <xdr:cNvSpPr/>
      </xdr:nvSpPr>
      <xdr:spPr>
        <a:xfrm>
          <a:off x="887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CF0484F-2C1E-428A-BDA3-3197B47862FA}"/>
            </a:ext>
          </a:extLst>
        </xdr:cNvPr>
        <xdr:cNvSpPr/>
      </xdr:nvSpPr>
      <xdr:spPr>
        <a:xfrm>
          <a:off x="1905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16D6E5D-EC37-4783-B6FF-51D04CCE9659}"/>
            </a:ext>
          </a:extLst>
        </xdr:cNvPr>
        <xdr:cNvSpPr/>
      </xdr:nvSpPr>
      <xdr:spPr>
        <a:xfrm>
          <a:off x="1905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C16C0A8-ED59-4C6D-978C-BA8ECAE79E7F}"/>
            </a:ext>
          </a:extLst>
        </xdr:cNvPr>
        <xdr:cNvSpPr/>
      </xdr:nvSpPr>
      <xdr:spPr>
        <a:xfrm>
          <a:off x="3048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3A160C2-5A4F-4E83-851B-22F1C417504A}"/>
            </a:ext>
          </a:extLst>
        </xdr:cNvPr>
        <xdr:cNvSpPr/>
      </xdr:nvSpPr>
      <xdr:spPr>
        <a:xfrm>
          <a:off x="3048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68FDB1C-266F-4F39-B0CC-DABD1F576807}"/>
            </a:ext>
          </a:extLst>
        </xdr:cNvPr>
        <xdr:cNvSpPr/>
      </xdr:nvSpPr>
      <xdr:spPr>
        <a:xfrm>
          <a:off x="762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158F86E-99B1-4F53-8379-E1B75539A057}"/>
            </a:ext>
          </a:extLst>
        </xdr:cNvPr>
        <xdr:cNvSpPr txBox="1"/>
      </xdr:nvSpPr>
      <xdr:spPr>
        <a:xfrm>
          <a:off x="723900"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4DFF183-F3DA-47E0-921E-5AA5EEA28022}"/>
            </a:ext>
          </a:extLst>
        </xdr:cNvPr>
        <xdr:cNvCxnSpPr/>
      </xdr:nvCxnSpPr>
      <xdr:spPr>
        <a:xfrm>
          <a:off x="762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8A24ACD-0864-4BEA-80EC-676C1C922D8F}"/>
            </a:ext>
          </a:extLst>
        </xdr:cNvPr>
        <xdr:cNvSpPr txBox="1"/>
      </xdr:nvSpPr>
      <xdr:spPr>
        <a:xfrm>
          <a:off x="296726"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CD36280-EA16-44E2-BEED-BB1DFACBB259}"/>
            </a:ext>
          </a:extLst>
        </xdr:cNvPr>
        <xdr:cNvCxnSpPr/>
      </xdr:nvCxnSpPr>
      <xdr:spPr>
        <a:xfrm>
          <a:off x="762000"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3F3373D-B308-49F6-AA90-6CFEA668E4BA}"/>
            </a:ext>
          </a:extLst>
        </xdr:cNvPr>
        <xdr:cNvSpPr txBox="1"/>
      </xdr:nvSpPr>
      <xdr:spPr>
        <a:xfrm>
          <a:off x="296726"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97DBAAA-D740-4F27-9509-CABB40D4F709}"/>
            </a:ext>
          </a:extLst>
        </xdr:cNvPr>
        <xdr:cNvCxnSpPr/>
      </xdr:nvCxnSpPr>
      <xdr:spPr>
        <a:xfrm>
          <a:off x="762000"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FFA1FB7-E2A1-41C3-B96B-6D8875218E88}"/>
            </a:ext>
          </a:extLst>
        </xdr:cNvPr>
        <xdr:cNvSpPr txBox="1"/>
      </xdr:nvSpPr>
      <xdr:spPr>
        <a:xfrm>
          <a:off x="362751" y="146539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24C7F0A-8D17-411C-B26A-954420B4FC8F}"/>
            </a:ext>
          </a:extLst>
        </xdr:cNvPr>
        <xdr:cNvCxnSpPr/>
      </xdr:nvCxnSpPr>
      <xdr:spPr>
        <a:xfrm>
          <a:off x="762000"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067DDB0-C2D7-41A3-BE14-FB21F98A196C}"/>
            </a:ext>
          </a:extLst>
        </xdr:cNvPr>
        <xdr:cNvSpPr txBox="1"/>
      </xdr:nvSpPr>
      <xdr:spPr>
        <a:xfrm>
          <a:off x="362751" y="142652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611B17F7-472C-4F06-84EC-B8E3098610B7}"/>
            </a:ext>
          </a:extLst>
        </xdr:cNvPr>
        <xdr:cNvCxnSpPr/>
      </xdr:nvCxnSpPr>
      <xdr:spPr>
        <a:xfrm>
          <a:off x="762000"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DA41D7A-6D4C-4C80-AD5B-76E167089AAA}"/>
            </a:ext>
          </a:extLst>
        </xdr:cNvPr>
        <xdr:cNvSpPr txBox="1"/>
      </xdr:nvSpPr>
      <xdr:spPr>
        <a:xfrm>
          <a:off x="362751" y="13876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E7B8F4F-0828-4BD9-990C-88B50A091CBA}"/>
            </a:ext>
          </a:extLst>
        </xdr:cNvPr>
        <xdr:cNvCxnSpPr/>
      </xdr:nvCxnSpPr>
      <xdr:spPr>
        <a:xfrm>
          <a:off x="762000"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A9A4D0A-F57E-4C28-9E71-675D89098DB5}"/>
            </a:ext>
          </a:extLst>
        </xdr:cNvPr>
        <xdr:cNvSpPr txBox="1"/>
      </xdr:nvSpPr>
      <xdr:spPr>
        <a:xfrm>
          <a:off x="362751" y="13480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B55C3EE-B4FE-4EEA-AF2D-B3891EDFCF50}"/>
            </a:ext>
          </a:extLst>
        </xdr:cNvPr>
        <xdr:cNvCxnSpPr/>
      </xdr:nvCxnSpPr>
      <xdr:spPr>
        <a:xfrm>
          <a:off x="762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5722196-91C9-4B57-95D3-4FE1E1E0D013}"/>
            </a:ext>
          </a:extLst>
        </xdr:cNvPr>
        <xdr:cNvSpPr txBox="1"/>
      </xdr:nvSpPr>
      <xdr:spPr>
        <a:xfrm>
          <a:off x="423061" y="1309181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4B830CA-30CF-4F4B-A2BD-9695FA1A92A1}"/>
            </a:ext>
          </a:extLst>
        </xdr:cNvPr>
        <xdr:cNvSpPr/>
      </xdr:nvSpPr>
      <xdr:spPr>
        <a:xfrm>
          <a:off x="762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9096FB1-9712-48E8-BAD0-56E471BB4BB2}"/>
            </a:ext>
          </a:extLst>
        </xdr:cNvPr>
        <xdr:cNvCxnSpPr/>
      </xdr:nvCxnSpPr>
      <xdr:spPr>
        <a:xfrm flipV="1">
          <a:off x="4636770" y="1355407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181FDEB9-B65A-4D45-82BC-93852C24AED1}"/>
            </a:ext>
          </a:extLst>
        </xdr:cNvPr>
        <xdr:cNvSpPr txBox="1"/>
      </xdr:nvSpPr>
      <xdr:spPr>
        <a:xfrm>
          <a:off x="4675505" y="1519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56865AB6-4AC4-4CD3-82D7-A83AAEAFF880}"/>
            </a:ext>
          </a:extLst>
        </xdr:cNvPr>
        <xdr:cNvCxnSpPr/>
      </xdr:nvCxnSpPr>
      <xdr:spPr>
        <a:xfrm>
          <a:off x="4544695" y="151866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48CE78C-E623-427C-BF86-99F12345D8AD}"/>
            </a:ext>
          </a:extLst>
        </xdr:cNvPr>
        <xdr:cNvSpPr txBox="1"/>
      </xdr:nvSpPr>
      <xdr:spPr>
        <a:xfrm>
          <a:off x="4675505" y="1332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8BD7E3AC-7014-4900-A3C3-B52985E050F1}"/>
            </a:ext>
          </a:extLst>
        </xdr:cNvPr>
        <xdr:cNvCxnSpPr/>
      </xdr:nvCxnSpPr>
      <xdr:spPr>
        <a:xfrm>
          <a:off x="4544695" y="1355407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794EF95-2898-4AB4-946B-4CF39131EAE5}"/>
            </a:ext>
          </a:extLst>
        </xdr:cNvPr>
        <xdr:cNvSpPr txBox="1"/>
      </xdr:nvSpPr>
      <xdr:spPr>
        <a:xfrm>
          <a:off x="4675505" y="14314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DB76EB4A-4D11-4513-A435-17DAC63FF8D7}"/>
            </a:ext>
          </a:extLst>
        </xdr:cNvPr>
        <xdr:cNvSpPr/>
      </xdr:nvSpPr>
      <xdr:spPr>
        <a:xfrm>
          <a:off x="4582795" y="1447291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7A51EB87-4FED-49B1-A19B-DE706FB0482A}"/>
            </a:ext>
          </a:extLst>
        </xdr:cNvPr>
        <xdr:cNvSpPr/>
      </xdr:nvSpPr>
      <xdr:spPr>
        <a:xfrm>
          <a:off x="3744595" y="1445005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912D71AE-9615-4C2B-B708-67CE0F269DB6}"/>
            </a:ext>
          </a:extLst>
        </xdr:cNvPr>
        <xdr:cNvSpPr/>
      </xdr:nvSpPr>
      <xdr:spPr>
        <a:xfrm>
          <a:off x="2857500" y="14455776"/>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D1AA8E60-6052-4435-AD75-E1708B87F974}"/>
            </a:ext>
          </a:extLst>
        </xdr:cNvPr>
        <xdr:cNvSpPr/>
      </xdr:nvSpPr>
      <xdr:spPr>
        <a:xfrm>
          <a:off x="1970405" y="144157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EAEFBAB4-03A8-471B-B0FC-33B3D594FF0C}"/>
            </a:ext>
          </a:extLst>
        </xdr:cNvPr>
        <xdr:cNvSpPr/>
      </xdr:nvSpPr>
      <xdr:spPr>
        <a:xfrm>
          <a:off x="1077595" y="1437957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C630942-2267-44F2-BC22-54A6C84F5863}"/>
            </a:ext>
          </a:extLst>
        </xdr:cNvPr>
        <xdr:cNvSpPr txBox="1"/>
      </xdr:nvSpPr>
      <xdr:spPr>
        <a:xfrm>
          <a:off x="4446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349FFE5-56D9-4759-9E5D-5DA35F4314A8}"/>
            </a:ext>
          </a:extLst>
        </xdr:cNvPr>
        <xdr:cNvSpPr txBox="1"/>
      </xdr:nvSpPr>
      <xdr:spPr>
        <a:xfrm>
          <a:off x="3608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D159E0B-E194-4210-94FB-BFB2D8DAE13E}"/>
            </a:ext>
          </a:extLst>
        </xdr:cNvPr>
        <xdr:cNvSpPr txBox="1"/>
      </xdr:nvSpPr>
      <xdr:spPr>
        <a:xfrm>
          <a:off x="2715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5AF4E05-A304-4695-BB51-DA3F3ABA6922}"/>
            </a:ext>
          </a:extLst>
        </xdr:cNvPr>
        <xdr:cNvSpPr txBox="1"/>
      </xdr:nvSpPr>
      <xdr:spPr>
        <a:xfrm>
          <a:off x="182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BDBA1A6-DC48-493A-AFA2-CD5E7FA49F66}"/>
            </a:ext>
          </a:extLst>
        </xdr:cNvPr>
        <xdr:cNvSpPr txBox="1"/>
      </xdr:nvSpPr>
      <xdr:spPr>
        <a:xfrm>
          <a:off x="94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304" name="楕円 303">
          <a:extLst>
            <a:ext uri="{FF2B5EF4-FFF2-40B4-BE49-F238E27FC236}">
              <a16:creationId xmlns:a16="http://schemas.microsoft.com/office/drawing/2014/main" id="{F2147D51-BF59-4DB5-B6F2-BF9D055138A2}"/>
            </a:ext>
          </a:extLst>
        </xdr:cNvPr>
        <xdr:cNvSpPr/>
      </xdr:nvSpPr>
      <xdr:spPr>
        <a:xfrm>
          <a:off x="4582795" y="14493876"/>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102888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4EFA290-2306-412F-8C75-609418ED685A}"/>
            </a:ext>
          </a:extLst>
        </xdr:cNvPr>
        <xdr:cNvSpPr txBox="1"/>
      </xdr:nvSpPr>
      <xdr:spPr>
        <a:xfrm>
          <a:off x="4675505"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306" name="楕円 305">
          <a:extLst>
            <a:ext uri="{FF2B5EF4-FFF2-40B4-BE49-F238E27FC236}">
              <a16:creationId xmlns:a16="http://schemas.microsoft.com/office/drawing/2014/main" id="{261E73F2-8981-4051-A3E2-EC489F59FB8A}"/>
            </a:ext>
          </a:extLst>
        </xdr:cNvPr>
        <xdr:cNvSpPr/>
      </xdr:nvSpPr>
      <xdr:spPr>
        <a:xfrm>
          <a:off x="3744595" y="1447482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152400</xdr:rowOff>
    </xdr:from>
    <xdr:to>
      <xdr:col>24</xdr:col>
      <xdr:colOff>63500</xdr:colOff>
      <xdr:row>83</xdr:row>
      <xdr:rowOff>3811</xdr:rowOff>
    </xdr:to>
    <xdr:cxnSp macro="">
      <xdr:nvCxnSpPr>
        <xdr:cNvPr id="307" name="直線コネクタ 306">
          <a:extLst>
            <a:ext uri="{FF2B5EF4-FFF2-40B4-BE49-F238E27FC236}">
              <a16:creationId xmlns:a16="http://schemas.microsoft.com/office/drawing/2014/main" id="{57E5D1B3-8576-4A21-A94C-A588E2767508}"/>
            </a:ext>
          </a:extLst>
        </xdr:cNvPr>
        <xdr:cNvCxnSpPr/>
      </xdr:nvCxnSpPr>
      <xdr:spPr>
        <a:xfrm>
          <a:off x="3799205" y="14523720"/>
          <a:ext cx="8382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86361</xdr:rowOff>
    </xdr:from>
    <xdr:to>
      <xdr:col>15</xdr:col>
      <xdr:colOff>101600</xdr:colOff>
      <xdr:row>83</xdr:row>
      <xdr:rowOff>16511</xdr:rowOff>
    </xdr:to>
    <xdr:sp macro="" textlink="">
      <xdr:nvSpPr>
        <xdr:cNvPr id="308" name="楕円 307">
          <a:extLst>
            <a:ext uri="{FF2B5EF4-FFF2-40B4-BE49-F238E27FC236}">
              <a16:creationId xmlns:a16="http://schemas.microsoft.com/office/drawing/2014/main" id="{7D365ADF-C5E7-4FE1-A4E8-5ECFEC62D12A}"/>
            </a:ext>
          </a:extLst>
        </xdr:cNvPr>
        <xdr:cNvSpPr/>
      </xdr:nvSpPr>
      <xdr:spPr>
        <a:xfrm>
          <a:off x="2857500" y="14455776"/>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137161</xdr:rowOff>
    </xdr:from>
    <xdr:to>
      <xdr:col>19</xdr:col>
      <xdr:colOff>177800</xdr:colOff>
      <xdr:row>82</xdr:row>
      <xdr:rowOff>152400</xdr:rowOff>
    </xdr:to>
    <xdr:cxnSp macro="">
      <xdr:nvCxnSpPr>
        <xdr:cNvPr id="309" name="直線コネクタ 308">
          <a:extLst>
            <a:ext uri="{FF2B5EF4-FFF2-40B4-BE49-F238E27FC236}">
              <a16:creationId xmlns:a16="http://schemas.microsoft.com/office/drawing/2014/main" id="{10AF4985-A848-46EE-998A-D6FD17669160}"/>
            </a:ext>
          </a:extLst>
        </xdr:cNvPr>
        <xdr:cNvCxnSpPr/>
      </xdr:nvCxnSpPr>
      <xdr:spPr>
        <a:xfrm>
          <a:off x="2906395" y="14512291"/>
          <a:ext cx="89281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63500</xdr:rowOff>
    </xdr:from>
    <xdr:to>
      <xdr:col>10</xdr:col>
      <xdr:colOff>165100</xdr:colOff>
      <xdr:row>82</xdr:row>
      <xdr:rowOff>165100</xdr:rowOff>
    </xdr:to>
    <xdr:sp macro="" textlink="">
      <xdr:nvSpPr>
        <xdr:cNvPr id="310" name="楕円 309">
          <a:extLst>
            <a:ext uri="{FF2B5EF4-FFF2-40B4-BE49-F238E27FC236}">
              <a16:creationId xmlns:a16="http://schemas.microsoft.com/office/drawing/2014/main" id="{F6870D20-9781-4D01-A8CB-9E12792241B3}"/>
            </a:ext>
          </a:extLst>
        </xdr:cNvPr>
        <xdr:cNvSpPr/>
      </xdr:nvSpPr>
      <xdr:spPr>
        <a:xfrm>
          <a:off x="1970405" y="144367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114300</xdr:rowOff>
    </xdr:from>
    <xdr:to>
      <xdr:col>15</xdr:col>
      <xdr:colOff>50800</xdr:colOff>
      <xdr:row>82</xdr:row>
      <xdr:rowOff>137161</xdr:rowOff>
    </xdr:to>
    <xdr:cxnSp macro="">
      <xdr:nvCxnSpPr>
        <xdr:cNvPr id="311" name="直線コネクタ 310">
          <a:extLst>
            <a:ext uri="{FF2B5EF4-FFF2-40B4-BE49-F238E27FC236}">
              <a16:creationId xmlns:a16="http://schemas.microsoft.com/office/drawing/2014/main" id="{BC9C552C-2C02-4DBD-9B88-3E9C94EB4711}"/>
            </a:ext>
          </a:extLst>
        </xdr:cNvPr>
        <xdr:cNvCxnSpPr/>
      </xdr:nvCxnSpPr>
      <xdr:spPr>
        <a:xfrm>
          <a:off x="2019300" y="14485620"/>
          <a:ext cx="887095"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52070</xdr:rowOff>
    </xdr:from>
    <xdr:to>
      <xdr:col>6</xdr:col>
      <xdr:colOff>38100</xdr:colOff>
      <xdr:row>82</xdr:row>
      <xdr:rowOff>153670</xdr:rowOff>
    </xdr:to>
    <xdr:sp macro="" textlink="">
      <xdr:nvSpPr>
        <xdr:cNvPr id="312" name="楕円 311">
          <a:extLst>
            <a:ext uri="{FF2B5EF4-FFF2-40B4-BE49-F238E27FC236}">
              <a16:creationId xmlns:a16="http://schemas.microsoft.com/office/drawing/2014/main" id="{A53E4F1F-DBF5-456D-83E0-0014B8553D7B}"/>
            </a:ext>
          </a:extLst>
        </xdr:cNvPr>
        <xdr:cNvSpPr/>
      </xdr:nvSpPr>
      <xdr:spPr>
        <a:xfrm>
          <a:off x="1077595" y="1442148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102870</xdr:rowOff>
    </xdr:from>
    <xdr:to>
      <xdr:col>10</xdr:col>
      <xdr:colOff>114300</xdr:colOff>
      <xdr:row>82</xdr:row>
      <xdr:rowOff>114300</xdr:rowOff>
    </xdr:to>
    <xdr:cxnSp macro="">
      <xdr:nvCxnSpPr>
        <xdr:cNvPr id="313" name="直線コネクタ 312">
          <a:extLst>
            <a:ext uri="{FF2B5EF4-FFF2-40B4-BE49-F238E27FC236}">
              <a16:creationId xmlns:a16="http://schemas.microsoft.com/office/drawing/2014/main" id="{BFA48845-784F-4A18-8AB4-6909857BAF13}"/>
            </a:ext>
          </a:extLst>
        </xdr:cNvPr>
        <xdr:cNvCxnSpPr/>
      </xdr:nvCxnSpPr>
      <xdr:spPr>
        <a:xfrm>
          <a:off x="1132205" y="14476095"/>
          <a:ext cx="88709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5A67422E-778D-4778-982F-061BDE20DBAC}"/>
            </a:ext>
          </a:extLst>
        </xdr:cNvPr>
        <xdr:cNvSpPr txBox="1"/>
      </xdr:nvSpPr>
      <xdr:spPr>
        <a:xfrm>
          <a:off x="3582044" y="1422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2FE106D5-0751-4714-89C2-FA29A5AE7CE9}"/>
            </a:ext>
          </a:extLst>
        </xdr:cNvPr>
        <xdr:cNvSpPr txBox="1"/>
      </xdr:nvSpPr>
      <xdr:spPr>
        <a:xfrm>
          <a:off x="2705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70C018BA-51B2-45E4-A832-BD9E7DB2C801}"/>
            </a:ext>
          </a:extLst>
        </xdr:cNvPr>
        <xdr:cNvSpPr txBox="1"/>
      </xdr:nvSpPr>
      <xdr:spPr>
        <a:xfrm>
          <a:off x="1818649" y="1418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80AD47E3-B837-4374-831B-B43D35B1C433}"/>
            </a:ext>
          </a:extLst>
        </xdr:cNvPr>
        <xdr:cNvSpPr txBox="1"/>
      </xdr:nvSpPr>
      <xdr:spPr>
        <a:xfrm>
          <a:off x="925839" y="14147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22877</xdr:rowOff>
    </xdr:from>
    <xdr:ext cx="405111" cy="259045"/>
    <xdr:sp macro="" textlink="">
      <xdr:nvSpPr>
        <xdr:cNvPr id="318" name="n_1mainValue【公営住宅】&#10;有形固定資産減価償却率">
          <a:extLst>
            <a:ext uri="{FF2B5EF4-FFF2-40B4-BE49-F238E27FC236}">
              <a16:creationId xmlns:a16="http://schemas.microsoft.com/office/drawing/2014/main" id="{BED44486-B351-4CCC-9CF3-1C3B873BB5EB}"/>
            </a:ext>
          </a:extLst>
        </xdr:cNvPr>
        <xdr:cNvSpPr txBox="1"/>
      </xdr:nvSpPr>
      <xdr:spPr>
        <a:xfrm>
          <a:off x="3582044" y="1457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9" name="n_2mainValue【公営住宅】&#10;有形固定資産減価償却率">
          <a:extLst>
            <a:ext uri="{FF2B5EF4-FFF2-40B4-BE49-F238E27FC236}">
              <a16:creationId xmlns:a16="http://schemas.microsoft.com/office/drawing/2014/main" id="{39FD150C-E557-4DF0-9534-4E5351854534}"/>
            </a:ext>
          </a:extLst>
        </xdr:cNvPr>
        <xdr:cNvSpPr txBox="1"/>
      </xdr:nvSpPr>
      <xdr:spPr>
        <a:xfrm>
          <a:off x="2705744" y="14231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320" name="n_3mainValue【公営住宅】&#10;有形固定資産減価償却率">
          <a:extLst>
            <a:ext uri="{FF2B5EF4-FFF2-40B4-BE49-F238E27FC236}">
              <a16:creationId xmlns:a16="http://schemas.microsoft.com/office/drawing/2014/main" id="{04B4F425-D96D-4CB4-9E7A-408C1DA183BD}"/>
            </a:ext>
          </a:extLst>
        </xdr:cNvPr>
        <xdr:cNvSpPr txBox="1"/>
      </xdr:nvSpPr>
      <xdr:spPr>
        <a:xfrm>
          <a:off x="1818649"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21" name="n_4mainValue【公営住宅】&#10;有形固定資産減価償却率">
          <a:extLst>
            <a:ext uri="{FF2B5EF4-FFF2-40B4-BE49-F238E27FC236}">
              <a16:creationId xmlns:a16="http://schemas.microsoft.com/office/drawing/2014/main" id="{F6E5322B-C438-489B-8916-62D4AE42C443}"/>
            </a:ext>
          </a:extLst>
        </xdr:cNvPr>
        <xdr:cNvSpPr txBox="1"/>
      </xdr:nvSpPr>
      <xdr:spPr>
        <a:xfrm>
          <a:off x="925839"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065CF87-17D7-4226-98CE-89A9D459747D}"/>
            </a:ext>
          </a:extLst>
        </xdr:cNvPr>
        <xdr:cNvSpPr/>
      </xdr:nvSpPr>
      <xdr:spPr>
        <a:xfrm>
          <a:off x="660209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1D9952C-C8DE-4A6B-B185-374FCE43BBEF}"/>
            </a:ext>
          </a:extLst>
        </xdr:cNvPr>
        <xdr:cNvSpPr/>
      </xdr:nvSpPr>
      <xdr:spPr>
        <a:xfrm>
          <a:off x="6732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C94FECD-6783-4324-BF09-4F070A2C60F4}"/>
            </a:ext>
          </a:extLst>
        </xdr:cNvPr>
        <xdr:cNvSpPr/>
      </xdr:nvSpPr>
      <xdr:spPr>
        <a:xfrm>
          <a:off x="6732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21EB9A8-7615-467F-A5CA-CCEF92D89EF7}"/>
            </a:ext>
          </a:extLst>
        </xdr:cNvPr>
        <xdr:cNvSpPr/>
      </xdr:nvSpPr>
      <xdr:spPr>
        <a:xfrm>
          <a:off x="7745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8B700D7-C9CE-41FC-968D-EE9E268A758C}"/>
            </a:ext>
          </a:extLst>
        </xdr:cNvPr>
        <xdr:cNvSpPr/>
      </xdr:nvSpPr>
      <xdr:spPr>
        <a:xfrm>
          <a:off x="7745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8004472-F17F-4534-B5CE-E53B6D4A3002}"/>
            </a:ext>
          </a:extLst>
        </xdr:cNvPr>
        <xdr:cNvSpPr/>
      </xdr:nvSpPr>
      <xdr:spPr>
        <a:xfrm>
          <a:off x="8888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FD1D204-743B-4C72-9C9F-85F486F512B9}"/>
            </a:ext>
          </a:extLst>
        </xdr:cNvPr>
        <xdr:cNvSpPr/>
      </xdr:nvSpPr>
      <xdr:spPr>
        <a:xfrm>
          <a:off x="8888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523990E-5F11-46A8-B1E7-E0DCCEAC054A}"/>
            </a:ext>
          </a:extLst>
        </xdr:cNvPr>
        <xdr:cNvSpPr/>
      </xdr:nvSpPr>
      <xdr:spPr>
        <a:xfrm>
          <a:off x="660209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D786F12-81D1-4A78-ABC9-CBC172154F6A}"/>
            </a:ext>
          </a:extLst>
        </xdr:cNvPr>
        <xdr:cNvSpPr txBox="1"/>
      </xdr:nvSpPr>
      <xdr:spPr>
        <a:xfrm>
          <a:off x="6563995"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3506434-EDE0-4F74-B68E-A7FB474F70AC}"/>
            </a:ext>
          </a:extLst>
        </xdr:cNvPr>
        <xdr:cNvCxnSpPr/>
      </xdr:nvCxnSpPr>
      <xdr:spPr>
        <a:xfrm>
          <a:off x="660209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BC64F83-C64B-467F-A99F-CBF91D5BFF9D}"/>
            </a:ext>
          </a:extLst>
        </xdr:cNvPr>
        <xdr:cNvCxnSpPr/>
      </xdr:nvCxnSpPr>
      <xdr:spPr>
        <a:xfrm>
          <a:off x="6602095"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EFBCA4A-C68D-4EE1-9B3A-B9B4AD402445}"/>
            </a:ext>
          </a:extLst>
        </xdr:cNvPr>
        <xdr:cNvSpPr txBox="1"/>
      </xdr:nvSpPr>
      <xdr:spPr>
        <a:xfrm>
          <a:off x="6136821"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F7D6F3AD-9422-4DE1-9B1B-BD3D62B78F41}"/>
            </a:ext>
          </a:extLst>
        </xdr:cNvPr>
        <xdr:cNvCxnSpPr/>
      </xdr:nvCxnSpPr>
      <xdr:spPr>
        <a:xfrm>
          <a:off x="6602095"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7281F17-794C-4025-A804-F96CF5CF2E5A}"/>
            </a:ext>
          </a:extLst>
        </xdr:cNvPr>
        <xdr:cNvSpPr txBox="1"/>
      </xdr:nvSpPr>
      <xdr:spPr>
        <a:xfrm>
          <a:off x="6136821" y="146539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58A4E4A-3F34-41DB-B7C8-980A0E7EA918}"/>
            </a:ext>
          </a:extLst>
        </xdr:cNvPr>
        <xdr:cNvCxnSpPr/>
      </xdr:nvCxnSpPr>
      <xdr:spPr>
        <a:xfrm>
          <a:off x="6602095"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F2B7118A-12A0-416B-9F84-C2FFE01F4F40}"/>
            </a:ext>
          </a:extLst>
        </xdr:cNvPr>
        <xdr:cNvSpPr txBox="1"/>
      </xdr:nvSpPr>
      <xdr:spPr>
        <a:xfrm>
          <a:off x="6136821" y="14265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5760F3D-7287-4467-B1DE-25A46A49EBB3}"/>
            </a:ext>
          </a:extLst>
        </xdr:cNvPr>
        <xdr:cNvCxnSpPr/>
      </xdr:nvCxnSpPr>
      <xdr:spPr>
        <a:xfrm>
          <a:off x="6602095"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CDEC40A6-CC0F-4B42-8E80-F57E984A1537}"/>
            </a:ext>
          </a:extLst>
        </xdr:cNvPr>
        <xdr:cNvSpPr txBox="1"/>
      </xdr:nvSpPr>
      <xdr:spPr>
        <a:xfrm>
          <a:off x="6136821" y="13876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72F4F43C-F421-4BE7-96E8-A01487452B67}"/>
            </a:ext>
          </a:extLst>
        </xdr:cNvPr>
        <xdr:cNvCxnSpPr/>
      </xdr:nvCxnSpPr>
      <xdr:spPr>
        <a:xfrm>
          <a:off x="6602095"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B95A2F28-BD45-4A8B-ABAA-16C43BCEB67D}"/>
            </a:ext>
          </a:extLst>
        </xdr:cNvPr>
        <xdr:cNvSpPr txBox="1"/>
      </xdr:nvSpPr>
      <xdr:spPr>
        <a:xfrm>
          <a:off x="6136821" y="13480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2D1D32A-B4F7-42D0-89C7-DF49B9B7D00C}"/>
            </a:ext>
          </a:extLst>
        </xdr:cNvPr>
        <xdr:cNvCxnSpPr/>
      </xdr:nvCxnSpPr>
      <xdr:spPr>
        <a:xfrm>
          <a:off x="660209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F5B71093-CBBF-45C5-A4C3-133BCA459C00}"/>
            </a:ext>
          </a:extLst>
        </xdr:cNvPr>
        <xdr:cNvSpPr txBox="1"/>
      </xdr:nvSpPr>
      <xdr:spPr>
        <a:xfrm>
          <a:off x="6136821"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EEEB498-90DA-4A24-B7DE-13DACC47F3B9}"/>
            </a:ext>
          </a:extLst>
        </xdr:cNvPr>
        <xdr:cNvSpPr/>
      </xdr:nvSpPr>
      <xdr:spPr>
        <a:xfrm>
          <a:off x="660209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F0AC72A0-E0CE-4796-8A19-C365AA8DE033}"/>
            </a:ext>
          </a:extLst>
        </xdr:cNvPr>
        <xdr:cNvCxnSpPr/>
      </xdr:nvCxnSpPr>
      <xdr:spPr>
        <a:xfrm flipV="1">
          <a:off x="10476865" y="13894308"/>
          <a:ext cx="0" cy="129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D631649D-AC5F-4389-838F-BAF5EFFCCAF3}"/>
            </a:ext>
          </a:extLst>
        </xdr:cNvPr>
        <xdr:cNvSpPr txBox="1"/>
      </xdr:nvSpPr>
      <xdr:spPr>
        <a:xfrm>
          <a:off x="10515600" y="1519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B6031BDF-04A2-44D0-8290-9B6531552834}"/>
            </a:ext>
          </a:extLst>
        </xdr:cNvPr>
        <xdr:cNvCxnSpPr/>
      </xdr:nvCxnSpPr>
      <xdr:spPr>
        <a:xfrm>
          <a:off x="10390505" y="15186279"/>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2F6490C3-FE77-4130-9FA2-330520926968}"/>
            </a:ext>
          </a:extLst>
        </xdr:cNvPr>
        <xdr:cNvSpPr txBox="1"/>
      </xdr:nvSpPr>
      <xdr:spPr>
        <a:xfrm>
          <a:off x="10515600" y="136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236A2E48-ABAD-4CCE-A857-58A902476DBE}"/>
            </a:ext>
          </a:extLst>
        </xdr:cNvPr>
        <xdr:cNvCxnSpPr/>
      </xdr:nvCxnSpPr>
      <xdr:spPr>
        <a:xfrm>
          <a:off x="10390505" y="1389430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21A010CB-F35E-489C-ADB9-777C43DD8D36}"/>
            </a:ext>
          </a:extLst>
        </xdr:cNvPr>
        <xdr:cNvSpPr txBox="1"/>
      </xdr:nvSpPr>
      <xdr:spPr>
        <a:xfrm>
          <a:off x="10515600" y="1478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419E679C-5778-4020-A516-E511655491D8}"/>
            </a:ext>
          </a:extLst>
        </xdr:cNvPr>
        <xdr:cNvSpPr/>
      </xdr:nvSpPr>
      <xdr:spPr>
        <a:xfrm>
          <a:off x="10428605" y="1493964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AFE3A1EF-3372-4BD6-A783-7B20BDB37F4D}"/>
            </a:ext>
          </a:extLst>
        </xdr:cNvPr>
        <xdr:cNvSpPr/>
      </xdr:nvSpPr>
      <xdr:spPr>
        <a:xfrm>
          <a:off x="9590405" y="1493812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A1EF72EF-E040-41E5-A57E-B237BB738D55}"/>
            </a:ext>
          </a:extLst>
        </xdr:cNvPr>
        <xdr:cNvSpPr/>
      </xdr:nvSpPr>
      <xdr:spPr>
        <a:xfrm>
          <a:off x="8697595" y="1493773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5420F03A-4071-4BA9-933A-256D09680829}"/>
            </a:ext>
          </a:extLst>
        </xdr:cNvPr>
        <xdr:cNvSpPr/>
      </xdr:nvSpPr>
      <xdr:spPr>
        <a:xfrm>
          <a:off x="7810500" y="14938502"/>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67EEB8FD-9B70-4398-A49D-9B23825E6EA3}"/>
            </a:ext>
          </a:extLst>
        </xdr:cNvPr>
        <xdr:cNvSpPr/>
      </xdr:nvSpPr>
      <xdr:spPr>
        <a:xfrm>
          <a:off x="6923405" y="14940408"/>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2CDA3DA-EE02-49CF-BC55-02EE6FD2C8EA}"/>
            </a:ext>
          </a:extLst>
        </xdr:cNvPr>
        <xdr:cNvSpPr txBox="1"/>
      </xdr:nvSpPr>
      <xdr:spPr>
        <a:xfrm>
          <a:off x="102870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F1ECC5F-7773-4947-8A70-D98724210FA9}"/>
            </a:ext>
          </a:extLst>
        </xdr:cNvPr>
        <xdr:cNvSpPr txBox="1"/>
      </xdr:nvSpPr>
      <xdr:spPr>
        <a:xfrm>
          <a:off x="944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76B646C-A79D-4D0E-93D2-92412D65885B}"/>
            </a:ext>
          </a:extLst>
        </xdr:cNvPr>
        <xdr:cNvSpPr txBox="1"/>
      </xdr:nvSpPr>
      <xdr:spPr>
        <a:xfrm>
          <a:off x="856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E763B35-AAAC-481D-99A7-70A98484B115}"/>
            </a:ext>
          </a:extLst>
        </xdr:cNvPr>
        <xdr:cNvSpPr txBox="1"/>
      </xdr:nvSpPr>
      <xdr:spPr>
        <a:xfrm>
          <a:off x="766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34B3DB5-86E4-4B92-8060-CCE490DB6F7C}"/>
            </a:ext>
          </a:extLst>
        </xdr:cNvPr>
        <xdr:cNvSpPr txBox="1"/>
      </xdr:nvSpPr>
      <xdr:spPr>
        <a:xfrm>
          <a:off x="678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105790</xdr:rowOff>
    </xdr:from>
    <xdr:to>
      <xdr:col>55</xdr:col>
      <xdr:colOff>50800</xdr:colOff>
      <xdr:row>86</xdr:row>
      <xdr:rowOff>35940</xdr:rowOff>
    </xdr:to>
    <xdr:sp macro="" textlink="">
      <xdr:nvSpPr>
        <xdr:cNvPr id="361" name="楕円 360">
          <a:extLst>
            <a:ext uri="{FF2B5EF4-FFF2-40B4-BE49-F238E27FC236}">
              <a16:creationId xmlns:a16="http://schemas.microsoft.com/office/drawing/2014/main" id="{EA497493-1BA6-497F-B710-1DC11BC26B5C}"/>
            </a:ext>
          </a:extLst>
        </xdr:cNvPr>
        <xdr:cNvSpPr/>
      </xdr:nvSpPr>
      <xdr:spPr>
        <a:xfrm>
          <a:off x="10428605" y="150047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84217</xdr:rowOff>
    </xdr:from>
    <xdr:ext cx="469744" cy="259045"/>
    <xdr:sp macro="" textlink="">
      <xdr:nvSpPr>
        <xdr:cNvPr id="362" name="【公営住宅】&#10;一人当たり面積該当値テキスト">
          <a:extLst>
            <a:ext uri="{FF2B5EF4-FFF2-40B4-BE49-F238E27FC236}">
              <a16:creationId xmlns:a16="http://schemas.microsoft.com/office/drawing/2014/main" id="{3120A058-DA89-416E-B4B3-EDEAE7634D8B}"/>
            </a:ext>
          </a:extLst>
        </xdr:cNvPr>
        <xdr:cNvSpPr txBox="1"/>
      </xdr:nvSpPr>
      <xdr:spPr>
        <a:xfrm>
          <a:off x="10515600" y="1497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105790</xdr:rowOff>
    </xdr:from>
    <xdr:to>
      <xdr:col>50</xdr:col>
      <xdr:colOff>165100</xdr:colOff>
      <xdr:row>86</xdr:row>
      <xdr:rowOff>35940</xdr:rowOff>
    </xdr:to>
    <xdr:sp macro="" textlink="">
      <xdr:nvSpPr>
        <xdr:cNvPr id="363" name="楕円 362">
          <a:extLst>
            <a:ext uri="{FF2B5EF4-FFF2-40B4-BE49-F238E27FC236}">
              <a16:creationId xmlns:a16="http://schemas.microsoft.com/office/drawing/2014/main" id="{6D11FFF9-BEA5-4E7D-9134-FBB3E35CC2F3}"/>
            </a:ext>
          </a:extLst>
        </xdr:cNvPr>
        <xdr:cNvSpPr/>
      </xdr:nvSpPr>
      <xdr:spPr>
        <a:xfrm>
          <a:off x="9590405" y="150047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156590</xdr:rowOff>
    </xdr:from>
    <xdr:to>
      <xdr:col>55</xdr:col>
      <xdr:colOff>0</xdr:colOff>
      <xdr:row>85</xdr:row>
      <xdr:rowOff>156590</xdr:rowOff>
    </xdr:to>
    <xdr:cxnSp macro="">
      <xdr:nvCxnSpPr>
        <xdr:cNvPr id="364" name="直線コネクタ 363">
          <a:extLst>
            <a:ext uri="{FF2B5EF4-FFF2-40B4-BE49-F238E27FC236}">
              <a16:creationId xmlns:a16="http://schemas.microsoft.com/office/drawing/2014/main" id="{2510D2B2-2E8C-4CEB-8795-E6888CA1540B}"/>
            </a:ext>
          </a:extLst>
        </xdr:cNvPr>
        <xdr:cNvCxnSpPr/>
      </xdr:nvCxnSpPr>
      <xdr:spPr>
        <a:xfrm>
          <a:off x="9639300" y="15053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106172</xdr:rowOff>
    </xdr:from>
    <xdr:to>
      <xdr:col>46</xdr:col>
      <xdr:colOff>38100</xdr:colOff>
      <xdr:row>86</xdr:row>
      <xdr:rowOff>36322</xdr:rowOff>
    </xdr:to>
    <xdr:sp macro="" textlink="">
      <xdr:nvSpPr>
        <xdr:cNvPr id="365" name="楕円 364">
          <a:extLst>
            <a:ext uri="{FF2B5EF4-FFF2-40B4-BE49-F238E27FC236}">
              <a16:creationId xmlns:a16="http://schemas.microsoft.com/office/drawing/2014/main" id="{749A68D6-AA02-49C0-A663-1AC5AB6CCC5D}"/>
            </a:ext>
          </a:extLst>
        </xdr:cNvPr>
        <xdr:cNvSpPr/>
      </xdr:nvSpPr>
      <xdr:spPr>
        <a:xfrm>
          <a:off x="8697595" y="15005177"/>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156590</xdr:rowOff>
    </xdr:from>
    <xdr:to>
      <xdr:col>50</xdr:col>
      <xdr:colOff>114300</xdr:colOff>
      <xdr:row>85</xdr:row>
      <xdr:rowOff>156972</xdr:rowOff>
    </xdr:to>
    <xdr:cxnSp macro="">
      <xdr:nvCxnSpPr>
        <xdr:cNvPr id="366" name="直線コネクタ 365">
          <a:extLst>
            <a:ext uri="{FF2B5EF4-FFF2-40B4-BE49-F238E27FC236}">
              <a16:creationId xmlns:a16="http://schemas.microsoft.com/office/drawing/2014/main" id="{62F335B7-902B-405C-9E59-AFA530861E72}"/>
            </a:ext>
          </a:extLst>
        </xdr:cNvPr>
        <xdr:cNvCxnSpPr/>
      </xdr:nvCxnSpPr>
      <xdr:spPr>
        <a:xfrm flipV="1">
          <a:off x="8752205" y="15053690"/>
          <a:ext cx="887095"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106553</xdr:rowOff>
    </xdr:from>
    <xdr:to>
      <xdr:col>41</xdr:col>
      <xdr:colOff>101600</xdr:colOff>
      <xdr:row>86</xdr:row>
      <xdr:rowOff>36703</xdr:rowOff>
    </xdr:to>
    <xdr:sp macro="" textlink="">
      <xdr:nvSpPr>
        <xdr:cNvPr id="367" name="楕円 366">
          <a:extLst>
            <a:ext uri="{FF2B5EF4-FFF2-40B4-BE49-F238E27FC236}">
              <a16:creationId xmlns:a16="http://schemas.microsoft.com/office/drawing/2014/main" id="{D2B25F18-CE64-44C3-8882-5F6FF332B3AF}"/>
            </a:ext>
          </a:extLst>
        </xdr:cNvPr>
        <xdr:cNvSpPr/>
      </xdr:nvSpPr>
      <xdr:spPr>
        <a:xfrm>
          <a:off x="7810500" y="1500555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156972</xdr:rowOff>
    </xdr:from>
    <xdr:to>
      <xdr:col>45</xdr:col>
      <xdr:colOff>177800</xdr:colOff>
      <xdr:row>85</xdr:row>
      <xdr:rowOff>157353</xdr:rowOff>
    </xdr:to>
    <xdr:cxnSp macro="">
      <xdr:nvCxnSpPr>
        <xdr:cNvPr id="368" name="直線コネクタ 367">
          <a:extLst>
            <a:ext uri="{FF2B5EF4-FFF2-40B4-BE49-F238E27FC236}">
              <a16:creationId xmlns:a16="http://schemas.microsoft.com/office/drawing/2014/main" id="{3B7E909A-9715-487A-BAC6-5B812B3D2BA0}"/>
            </a:ext>
          </a:extLst>
        </xdr:cNvPr>
        <xdr:cNvCxnSpPr/>
      </xdr:nvCxnSpPr>
      <xdr:spPr>
        <a:xfrm flipV="1">
          <a:off x="7859395" y="15054072"/>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106553</xdr:rowOff>
    </xdr:from>
    <xdr:to>
      <xdr:col>36</xdr:col>
      <xdr:colOff>165100</xdr:colOff>
      <xdr:row>86</xdr:row>
      <xdr:rowOff>36703</xdr:rowOff>
    </xdr:to>
    <xdr:sp macro="" textlink="">
      <xdr:nvSpPr>
        <xdr:cNvPr id="369" name="楕円 368">
          <a:extLst>
            <a:ext uri="{FF2B5EF4-FFF2-40B4-BE49-F238E27FC236}">
              <a16:creationId xmlns:a16="http://schemas.microsoft.com/office/drawing/2014/main" id="{141CAF32-C91A-4451-9FEE-8301DBD91F76}"/>
            </a:ext>
          </a:extLst>
        </xdr:cNvPr>
        <xdr:cNvSpPr/>
      </xdr:nvSpPr>
      <xdr:spPr>
        <a:xfrm>
          <a:off x="6923405" y="1500555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157353</xdr:rowOff>
    </xdr:from>
    <xdr:to>
      <xdr:col>41</xdr:col>
      <xdr:colOff>50800</xdr:colOff>
      <xdr:row>85</xdr:row>
      <xdr:rowOff>157353</xdr:rowOff>
    </xdr:to>
    <xdr:cxnSp macro="">
      <xdr:nvCxnSpPr>
        <xdr:cNvPr id="370" name="直線コネクタ 369">
          <a:extLst>
            <a:ext uri="{FF2B5EF4-FFF2-40B4-BE49-F238E27FC236}">
              <a16:creationId xmlns:a16="http://schemas.microsoft.com/office/drawing/2014/main" id="{E4706A32-E872-4061-8282-0DA527BB5C1B}"/>
            </a:ext>
          </a:extLst>
        </xdr:cNvPr>
        <xdr:cNvCxnSpPr/>
      </xdr:nvCxnSpPr>
      <xdr:spPr>
        <a:xfrm>
          <a:off x="6972300" y="15052548"/>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39941554-F466-4804-8233-2845E659F0BD}"/>
            </a:ext>
          </a:extLst>
        </xdr:cNvPr>
        <xdr:cNvSpPr txBox="1"/>
      </xdr:nvSpPr>
      <xdr:spPr>
        <a:xfrm>
          <a:off x="9395537" y="1470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6487BB04-5D22-4E6E-B613-D8ACDD8AF0CE}"/>
            </a:ext>
          </a:extLst>
        </xdr:cNvPr>
        <xdr:cNvSpPr txBox="1"/>
      </xdr:nvSpPr>
      <xdr:spPr>
        <a:xfrm>
          <a:off x="8519237" y="1470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1D526261-383A-49DB-9224-977FECFE5F35}"/>
            </a:ext>
          </a:extLst>
        </xdr:cNvPr>
        <xdr:cNvSpPr txBox="1"/>
      </xdr:nvSpPr>
      <xdr:spPr>
        <a:xfrm>
          <a:off x="7624522" y="1470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039B6EE2-6CB2-422B-B1FD-1A2AEC94B8CB}"/>
            </a:ext>
          </a:extLst>
        </xdr:cNvPr>
        <xdr:cNvSpPr txBox="1"/>
      </xdr:nvSpPr>
      <xdr:spPr>
        <a:xfrm>
          <a:off x="6739332" y="147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27067</xdr:rowOff>
    </xdr:from>
    <xdr:ext cx="469744" cy="259045"/>
    <xdr:sp macro="" textlink="">
      <xdr:nvSpPr>
        <xdr:cNvPr id="375" name="n_1mainValue【公営住宅】&#10;一人当たり面積">
          <a:extLst>
            <a:ext uri="{FF2B5EF4-FFF2-40B4-BE49-F238E27FC236}">
              <a16:creationId xmlns:a16="http://schemas.microsoft.com/office/drawing/2014/main" id="{717E7137-D9A2-4836-A35A-1AC4D6561F29}"/>
            </a:ext>
          </a:extLst>
        </xdr:cNvPr>
        <xdr:cNvSpPr txBox="1"/>
      </xdr:nvSpPr>
      <xdr:spPr>
        <a:xfrm>
          <a:off x="9395537" y="1510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27449</xdr:rowOff>
    </xdr:from>
    <xdr:ext cx="469744" cy="259045"/>
    <xdr:sp macro="" textlink="">
      <xdr:nvSpPr>
        <xdr:cNvPr id="376" name="n_2mainValue【公営住宅】&#10;一人当たり面積">
          <a:extLst>
            <a:ext uri="{FF2B5EF4-FFF2-40B4-BE49-F238E27FC236}">
              <a16:creationId xmlns:a16="http://schemas.microsoft.com/office/drawing/2014/main" id="{389679C5-B4AA-4CB7-B2E6-D72E3FD9B14D}"/>
            </a:ext>
          </a:extLst>
        </xdr:cNvPr>
        <xdr:cNvSpPr txBox="1"/>
      </xdr:nvSpPr>
      <xdr:spPr>
        <a:xfrm>
          <a:off x="8519237" y="15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27830</xdr:rowOff>
    </xdr:from>
    <xdr:ext cx="469744" cy="259045"/>
    <xdr:sp macro="" textlink="">
      <xdr:nvSpPr>
        <xdr:cNvPr id="377" name="n_3mainValue【公営住宅】&#10;一人当たり面積">
          <a:extLst>
            <a:ext uri="{FF2B5EF4-FFF2-40B4-BE49-F238E27FC236}">
              <a16:creationId xmlns:a16="http://schemas.microsoft.com/office/drawing/2014/main" id="{0559C5F7-7C5F-4C0B-A8C6-EBEC1CD9789F}"/>
            </a:ext>
          </a:extLst>
        </xdr:cNvPr>
        <xdr:cNvSpPr txBox="1"/>
      </xdr:nvSpPr>
      <xdr:spPr>
        <a:xfrm>
          <a:off x="7624522" y="1510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27830</xdr:rowOff>
    </xdr:from>
    <xdr:ext cx="469744" cy="259045"/>
    <xdr:sp macro="" textlink="">
      <xdr:nvSpPr>
        <xdr:cNvPr id="378" name="n_4mainValue【公営住宅】&#10;一人当たり面積">
          <a:extLst>
            <a:ext uri="{FF2B5EF4-FFF2-40B4-BE49-F238E27FC236}">
              <a16:creationId xmlns:a16="http://schemas.microsoft.com/office/drawing/2014/main" id="{5E798D88-653F-48CD-88FB-69A682C50C9E}"/>
            </a:ext>
          </a:extLst>
        </xdr:cNvPr>
        <xdr:cNvSpPr txBox="1"/>
      </xdr:nvSpPr>
      <xdr:spPr>
        <a:xfrm>
          <a:off x="6739332" y="1510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2DFC9CD-1295-43B5-B111-FE1F992BF450}"/>
            </a:ext>
          </a:extLst>
        </xdr:cNvPr>
        <xdr:cNvSpPr/>
      </xdr:nvSpPr>
      <xdr:spPr>
        <a:xfrm>
          <a:off x="762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6CC8DDA-A330-42F4-952F-23DD8D944A40}"/>
            </a:ext>
          </a:extLst>
        </xdr:cNvPr>
        <xdr:cNvSpPr/>
      </xdr:nvSpPr>
      <xdr:spPr>
        <a:xfrm>
          <a:off x="887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8A042DD-2A6F-4D16-94AC-508C9AE209B8}"/>
            </a:ext>
          </a:extLst>
        </xdr:cNvPr>
        <xdr:cNvSpPr/>
      </xdr:nvSpPr>
      <xdr:spPr>
        <a:xfrm>
          <a:off x="887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A477318-D011-4426-80A6-4AA3A8B60F14}"/>
            </a:ext>
          </a:extLst>
        </xdr:cNvPr>
        <xdr:cNvSpPr/>
      </xdr:nvSpPr>
      <xdr:spPr>
        <a:xfrm>
          <a:off x="1905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736A76A-5783-440E-ACF3-3FB3363023F5}"/>
            </a:ext>
          </a:extLst>
        </xdr:cNvPr>
        <xdr:cNvSpPr/>
      </xdr:nvSpPr>
      <xdr:spPr>
        <a:xfrm>
          <a:off x="1905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E8FDE3A-B37E-49B4-B987-76C34F5EAC75}"/>
            </a:ext>
          </a:extLst>
        </xdr:cNvPr>
        <xdr:cNvSpPr/>
      </xdr:nvSpPr>
      <xdr:spPr>
        <a:xfrm>
          <a:off x="3048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E87599D-FC76-47C7-BF28-3B61CD2D637C}"/>
            </a:ext>
          </a:extLst>
        </xdr:cNvPr>
        <xdr:cNvSpPr/>
      </xdr:nvSpPr>
      <xdr:spPr>
        <a:xfrm>
          <a:off x="3048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4593A9C-450E-460D-9009-D1F9A8403A8D}"/>
            </a:ext>
          </a:extLst>
        </xdr:cNvPr>
        <xdr:cNvSpPr/>
      </xdr:nvSpPr>
      <xdr:spPr>
        <a:xfrm>
          <a:off x="762000" y="17137380"/>
          <a:ext cx="4724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18468A9-E2BA-404B-B6E7-79425AADD91B}"/>
            </a:ext>
          </a:extLst>
        </xdr:cNvPr>
        <xdr:cNvSpPr/>
      </xdr:nvSpPr>
      <xdr:spPr>
        <a:xfrm>
          <a:off x="660209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105BBFF-EE9F-489E-8793-EA0881E76ED5}"/>
            </a:ext>
          </a:extLst>
        </xdr:cNvPr>
        <xdr:cNvSpPr/>
      </xdr:nvSpPr>
      <xdr:spPr>
        <a:xfrm>
          <a:off x="6732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8DEAA438-C828-4073-B9D2-A060E03D672D}"/>
            </a:ext>
          </a:extLst>
        </xdr:cNvPr>
        <xdr:cNvSpPr/>
      </xdr:nvSpPr>
      <xdr:spPr>
        <a:xfrm>
          <a:off x="6732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7442A26-BD18-4B72-9A1D-3591A39D5D62}"/>
            </a:ext>
          </a:extLst>
        </xdr:cNvPr>
        <xdr:cNvSpPr/>
      </xdr:nvSpPr>
      <xdr:spPr>
        <a:xfrm>
          <a:off x="7745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488E0D62-00E5-44FB-9F8F-6043DAA0A4D0}"/>
            </a:ext>
          </a:extLst>
        </xdr:cNvPr>
        <xdr:cNvSpPr/>
      </xdr:nvSpPr>
      <xdr:spPr>
        <a:xfrm>
          <a:off x="7745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A188F41A-499B-471F-9C2C-4D857348239D}"/>
            </a:ext>
          </a:extLst>
        </xdr:cNvPr>
        <xdr:cNvSpPr/>
      </xdr:nvSpPr>
      <xdr:spPr>
        <a:xfrm>
          <a:off x="8888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A957B527-B2DA-4968-B34B-1A4ABDA82482}"/>
            </a:ext>
          </a:extLst>
        </xdr:cNvPr>
        <xdr:cNvSpPr/>
      </xdr:nvSpPr>
      <xdr:spPr>
        <a:xfrm>
          <a:off x="8888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CD1FA86F-DB0A-4061-9934-D61BA2373B3F}"/>
            </a:ext>
          </a:extLst>
        </xdr:cNvPr>
        <xdr:cNvSpPr/>
      </xdr:nvSpPr>
      <xdr:spPr>
        <a:xfrm>
          <a:off x="6602095" y="17137380"/>
          <a:ext cx="4724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124F9D1-03C8-476B-949A-707F35A9E0DD}"/>
            </a:ext>
          </a:extLst>
        </xdr:cNvPr>
        <xdr:cNvSpPr/>
      </xdr:nvSpPr>
      <xdr:spPr>
        <a:xfrm>
          <a:off x="1244790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C63E70A-7319-4F92-98B4-48893CCE8AC4}"/>
            </a:ext>
          </a:extLst>
        </xdr:cNvPr>
        <xdr:cNvSpPr/>
      </xdr:nvSpPr>
      <xdr:spPr>
        <a:xfrm>
          <a:off x="12573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8B95619-C50A-4881-931F-C3907553DD8B}"/>
            </a:ext>
          </a:extLst>
        </xdr:cNvPr>
        <xdr:cNvSpPr/>
      </xdr:nvSpPr>
      <xdr:spPr>
        <a:xfrm>
          <a:off x="12573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93BA6BEA-B11B-408B-ADED-4EF3882F79BE}"/>
            </a:ext>
          </a:extLst>
        </xdr:cNvPr>
        <xdr:cNvSpPr/>
      </xdr:nvSpPr>
      <xdr:spPr>
        <a:xfrm>
          <a:off x="13590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87E7447-BC2F-47FB-AB26-33BEC22FAC78}"/>
            </a:ext>
          </a:extLst>
        </xdr:cNvPr>
        <xdr:cNvSpPr/>
      </xdr:nvSpPr>
      <xdr:spPr>
        <a:xfrm>
          <a:off x="13590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AFCCA03-8D5C-4C19-9D27-47677D2021EA}"/>
            </a:ext>
          </a:extLst>
        </xdr:cNvPr>
        <xdr:cNvSpPr/>
      </xdr:nvSpPr>
      <xdr:spPr>
        <a:xfrm>
          <a:off x="14733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74FDC8A-ECC3-4731-8D59-B56BB4E6BAF8}"/>
            </a:ext>
          </a:extLst>
        </xdr:cNvPr>
        <xdr:cNvSpPr/>
      </xdr:nvSpPr>
      <xdr:spPr>
        <a:xfrm>
          <a:off x="14733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79DA065A-9761-4EE5-9B9C-212B3DAA6FE4}"/>
            </a:ext>
          </a:extLst>
        </xdr:cNvPr>
        <xdr:cNvSpPr/>
      </xdr:nvSpPr>
      <xdr:spPr>
        <a:xfrm>
          <a:off x="1244790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0DCCD39-DE13-41A4-AF55-FC05D095A932}"/>
            </a:ext>
          </a:extLst>
        </xdr:cNvPr>
        <xdr:cNvSpPr txBox="1"/>
      </xdr:nvSpPr>
      <xdr:spPr>
        <a:xfrm>
          <a:off x="12409805"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33B96747-D571-4902-8B13-AE75AB72E2D2}"/>
            </a:ext>
          </a:extLst>
        </xdr:cNvPr>
        <xdr:cNvCxnSpPr/>
      </xdr:nvCxnSpPr>
      <xdr:spPr>
        <a:xfrm>
          <a:off x="1244790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CDEB240-D507-4342-9657-C534BDDE3F32}"/>
            </a:ext>
          </a:extLst>
        </xdr:cNvPr>
        <xdr:cNvSpPr txBox="1"/>
      </xdr:nvSpPr>
      <xdr:spPr>
        <a:xfrm>
          <a:off x="11982631"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B1283AFD-3301-4990-B8B2-0AA3108B8418}"/>
            </a:ext>
          </a:extLst>
        </xdr:cNvPr>
        <xdr:cNvCxnSpPr/>
      </xdr:nvCxnSpPr>
      <xdr:spPr>
        <a:xfrm>
          <a:off x="12447905"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1324D59-7799-4F59-B4C8-D8612D996104}"/>
            </a:ext>
          </a:extLst>
        </xdr:cNvPr>
        <xdr:cNvSpPr txBox="1"/>
      </xdr:nvSpPr>
      <xdr:spPr>
        <a:xfrm>
          <a:off x="11982631"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5E9A92B3-865C-491A-AD08-ACB48A825CB4}"/>
            </a:ext>
          </a:extLst>
        </xdr:cNvPr>
        <xdr:cNvCxnSpPr/>
      </xdr:nvCxnSpPr>
      <xdr:spPr>
        <a:xfrm>
          <a:off x="12447905"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542E2C6A-ED2F-4A78-8E1E-317C61847528}"/>
            </a:ext>
          </a:extLst>
        </xdr:cNvPr>
        <xdr:cNvSpPr txBox="1"/>
      </xdr:nvSpPr>
      <xdr:spPr>
        <a:xfrm>
          <a:off x="12042941" y="6866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B746FEA9-5007-48B1-9D30-2BB8C76183AF}"/>
            </a:ext>
          </a:extLst>
        </xdr:cNvPr>
        <xdr:cNvCxnSpPr/>
      </xdr:nvCxnSpPr>
      <xdr:spPr>
        <a:xfrm>
          <a:off x="12447905"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E8A60D09-A38F-412C-8E79-D4CEC4EF6E68}"/>
            </a:ext>
          </a:extLst>
        </xdr:cNvPr>
        <xdr:cNvSpPr txBox="1"/>
      </xdr:nvSpPr>
      <xdr:spPr>
        <a:xfrm>
          <a:off x="12042941" y="6470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2E990B94-F47C-4F88-84F1-5315A7C963AB}"/>
            </a:ext>
          </a:extLst>
        </xdr:cNvPr>
        <xdr:cNvCxnSpPr/>
      </xdr:nvCxnSpPr>
      <xdr:spPr>
        <a:xfrm>
          <a:off x="12447905"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E7129FB0-C469-48DC-8EA5-811B867EB398}"/>
            </a:ext>
          </a:extLst>
        </xdr:cNvPr>
        <xdr:cNvSpPr txBox="1"/>
      </xdr:nvSpPr>
      <xdr:spPr>
        <a:xfrm>
          <a:off x="12042941" y="6081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91CCC90E-CC56-4843-9EF8-7CBB579F4698}"/>
            </a:ext>
          </a:extLst>
        </xdr:cNvPr>
        <xdr:cNvCxnSpPr/>
      </xdr:nvCxnSpPr>
      <xdr:spPr>
        <a:xfrm>
          <a:off x="12447905"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5EB41A24-BD27-4BBE-878B-98E1D28472A7}"/>
            </a:ext>
          </a:extLst>
        </xdr:cNvPr>
        <xdr:cNvSpPr txBox="1"/>
      </xdr:nvSpPr>
      <xdr:spPr>
        <a:xfrm>
          <a:off x="12042941" y="56927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E998D7E6-9053-40DA-8CDC-E68B0A61021E}"/>
            </a:ext>
          </a:extLst>
        </xdr:cNvPr>
        <xdr:cNvCxnSpPr/>
      </xdr:nvCxnSpPr>
      <xdr:spPr>
        <a:xfrm>
          <a:off x="1244790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FD904CF1-2A85-4711-82DD-35A51FFA79C0}"/>
            </a:ext>
          </a:extLst>
        </xdr:cNvPr>
        <xdr:cNvSpPr txBox="1"/>
      </xdr:nvSpPr>
      <xdr:spPr>
        <a:xfrm>
          <a:off x="12108966" y="53041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BDF46DD9-5C9C-430B-8AA8-0C4E5B593853}"/>
            </a:ext>
          </a:extLst>
        </xdr:cNvPr>
        <xdr:cNvSpPr/>
      </xdr:nvSpPr>
      <xdr:spPr>
        <a:xfrm>
          <a:off x="1244790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6BC8453C-2D7B-440E-B7A6-5FDD5F8AA91E}"/>
            </a:ext>
          </a:extLst>
        </xdr:cNvPr>
        <xdr:cNvCxnSpPr/>
      </xdr:nvCxnSpPr>
      <xdr:spPr>
        <a:xfrm flipV="1">
          <a:off x="16316959" y="592455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1AE45EE-290C-46BE-A68F-A24E1C4FCA46}"/>
            </a:ext>
          </a:extLst>
        </xdr:cNvPr>
        <xdr:cNvSpPr txBox="1"/>
      </xdr:nvSpPr>
      <xdr:spPr>
        <a:xfrm>
          <a:off x="16355695" y="737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03DBA748-8C36-4DAE-A331-864B8645DA73}"/>
            </a:ext>
          </a:extLst>
        </xdr:cNvPr>
        <xdr:cNvCxnSpPr/>
      </xdr:nvCxnSpPr>
      <xdr:spPr>
        <a:xfrm>
          <a:off x="16230600" y="737044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5D8A3456-47CA-40DC-86A0-D645E60B28CD}"/>
            </a:ext>
          </a:extLst>
        </xdr:cNvPr>
        <xdr:cNvSpPr txBox="1"/>
      </xdr:nvSpPr>
      <xdr:spPr>
        <a:xfrm>
          <a:off x="16355695"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0B3BBB5D-4AEC-4FEB-A899-A69AE34CF51A}"/>
            </a:ext>
          </a:extLst>
        </xdr:cNvPr>
        <xdr:cNvCxnSpPr/>
      </xdr:nvCxnSpPr>
      <xdr:spPr>
        <a:xfrm>
          <a:off x="16230600" y="592455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4FFF527F-46C9-4636-9AD7-FFF27F4E97D7}"/>
            </a:ext>
          </a:extLst>
        </xdr:cNvPr>
        <xdr:cNvSpPr txBox="1"/>
      </xdr:nvSpPr>
      <xdr:spPr>
        <a:xfrm>
          <a:off x="16355695" y="652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92BB97C9-D76B-4A4E-ADE4-8F3D029E09F1}"/>
            </a:ext>
          </a:extLst>
        </xdr:cNvPr>
        <xdr:cNvSpPr/>
      </xdr:nvSpPr>
      <xdr:spPr>
        <a:xfrm>
          <a:off x="16268700" y="655383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2B69E556-17BB-4860-B656-BD85A63EA29D}"/>
            </a:ext>
          </a:extLst>
        </xdr:cNvPr>
        <xdr:cNvSpPr/>
      </xdr:nvSpPr>
      <xdr:spPr>
        <a:xfrm>
          <a:off x="15430500" y="654240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BA874BA8-97BF-44F0-9628-56F3C97D2092}"/>
            </a:ext>
          </a:extLst>
        </xdr:cNvPr>
        <xdr:cNvSpPr/>
      </xdr:nvSpPr>
      <xdr:spPr>
        <a:xfrm>
          <a:off x="14543405" y="65328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E4C0E139-E10C-4F66-8A1D-7704E59E7640}"/>
            </a:ext>
          </a:extLst>
        </xdr:cNvPr>
        <xdr:cNvSpPr/>
      </xdr:nvSpPr>
      <xdr:spPr>
        <a:xfrm>
          <a:off x="13650595" y="652716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A97E8890-1A37-4F1F-B019-CB3C59A00A0E}"/>
            </a:ext>
          </a:extLst>
        </xdr:cNvPr>
        <xdr:cNvSpPr/>
      </xdr:nvSpPr>
      <xdr:spPr>
        <a:xfrm>
          <a:off x="12763500" y="653478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83D2DEF-9EE5-44E4-B94A-89E9A74742E2}"/>
            </a:ext>
          </a:extLst>
        </xdr:cNvPr>
        <xdr:cNvSpPr txBox="1"/>
      </xdr:nvSpPr>
      <xdr:spPr>
        <a:xfrm>
          <a:off x="161270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934994-2564-4261-B0E2-DE6CF5A5C9B8}"/>
            </a:ext>
          </a:extLst>
        </xdr:cNvPr>
        <xdr:cNvSpPr txBox="1"/>
      </xdr:nvSpPr>
      <xdr:spPr>
        <a:xfrm>
          <a:off x="1528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02D5F3D-F0A4-4277-AF97-41B28D8FA6EE}"/>
            </a:ext>
          </a:extLst>
        </xdr:cNvPr>
        <xdr:cNvSpPr txBox="1"/>
      </xdr:nvSpPr>
      <xdr:spPr>
        <a:xfrm>
          <a:off x="1440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DFB98A6-F3D6-4F78-BF07-BE5B1D47B66E}"/>
            </a:ext>
          </a:extLst>
        </xdr:cNvPr>
        <xdr:cNvSpPr txBox="1"/>
      </xdr:nvSpPr>
      <xdr:spPr>
        <a:xfrm>
          <a:off x="1351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77CD189-F441-48BB-B984-EED927F24514}"/>
            </a:ext>
          </a:extLst>
        </xdr:cNvPr>
        <xdr:cNvSpPr txBox="1"/>
      </xdr:nvSpPr>
      <xdr:spPr>
        <a:xfrm>
          <a:off x="1262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113030</xdr:rowOff>
    </xdr:from>
    <xdr:to>
      <xdr:col>85</xdr:col>
      <xdr:colOff>177800</xdr:colOff>
      <xdr:row>35</xdr:row>
      <xdr:rowOff>43180</xdr:rowOff>
    </xdr:to>
    <xdr:sp macro="" textlink="">
      <xdr:nvSpPr>
        <xdr:cNvPr id="435" name="楕円 434">
          <a:extLst>
            <a:ext uri="{FF2B5EF4-FFF2-40B4-BE49-F238E27FC236}">
              <a16:creationId xmlns:a16="http://schemas.microsoft.com/office/drawing/2014/main" id="{EFCCB0B7-0160-466D-B0D0-79ADCB73CBAB}"/>
            </a:ext>
          </a:extLst>
        </xdr:cNvPr>
        <xdr:cNvSpPr/>
      </xdr:nvSpPr>
      <xdr:spPr>
        <a:xfrm>
          <a:off x="16268700" y="607187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135907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82DC62EB-6919-4A89-BD19-9B02313CC1E4}"/>
            </a:ext>
          </a:extLst>
        </xdr:cNvPr>
        <xdr:cNvSpPr txBox="1"/>
      </xdr:nvSpPr>
      <xdr:spPr>
        <a:xfrm>
          <a:off x="16355695"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61595</xdr:rowOff>
    </xdr:from>
    <xdr:to>
      <xdr:col>81</xdr:col>
      <xdr:colOff>101600</xdr:colOff>
      <xdr:row>34</xdr:row>
      <xdr:rowOff>163195</xdr:rowOff>
    </xdr:to>
    <xdr:sp macro="" textlink="">
      <xdr:nvSpPr>
        <xdr:cNvPr id="437" name="楕円 436">
          <a:extLst>
            <a:ext uri="{FF2B5EF4-FFF2-40B4-BE49-F238E27FC236}">
              <a16:creationId xmlns:a16="http://schemas.microsoft.com/office/drawing/2014/main" id="{99ED8D58-D0BF-472D-BC89-425C59A76E7C}"/>
            </a:ext>
          </a:extLst>
        </xdr:cNvPr>
        <xdr:cNvSpPr/>
      </xdr:nvSpPr>
      <xdr:spPr>
        <a:xfrm>
          <a:off x="15430500" y="6024245"/>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112395</xdr:rowOff>
    </xdr:from>
    <xdr:to>
      <xdr:col>85</xdr:col>
      <xdr:colOff>127000</xdr:colOff>
      <xdr:row>34</xdr:row>
      <xdr:rowOff>163830</xdr:rowOff>
    </xdr:to>
    <xdr:cxnSp macro="">
      <xdr:nvCxnSpPr>
        <xdr:cNvPr id="438" name="直線コネクタ 437">
          <a:extLst>
            <a:ext uri="{FF2B5EF4-FFF2-40B4-BE49-F238E27FC236}">
              <a16:creationId xmlns:a16="http://schemas.microsoft.com/office/drawing/2014/main" id="{B41D315C-33B4-487C-A408-EEDDDCEB0086}"/>
            </a:ext>
          </a:extLst>
        </xdr:cNvPr>
        <xdr:cNvCxnSpPr/>
      </xdr:nvCxnSpPr>
      <xdr:spPr>
        <a:xfrm>
          <a:off x="15479395" y="607123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10160</xdr:rowOff>
    </xdr:from>
    <xdr:to>
      <xdr:col>76</xdr:col>
      <xdr:colOff>165100</xdr:colOff>
      <xdr:row>34</xdr:row>
      <xdr:rowOff>111760</xdr:rowOff>
    </xdr:to>
    <xdr:sp macro="" textlink="">
      <xdr:nvSpPr>
        <xdr:cNvPr id="439" name="楕円 438">
          <a:extLst>
            <a:ext uri="{FF2B5EF4-FFF2-40B4-BE49-F238E27FC236}">
              <a16:creationId xmlns:a16="http://schemas.microsoft.com/office/drawing/2014/main" id="{B41DB2FA-9CBF-4F0E-984A-D3AC23290D09}"/>
            </a:ext>
          </a:extLst>
        </xdr:cNvPr>
        <xdr:cNvSpPr/>
      </xdr:nvSpPr>
      <xdr:spPr>
        <a:xfrm>
          <a:off x="14543405" y="59670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60960</xdr:rowOff>
    </xdr:from>
    <xdr:to>
      <xdr:col>81</xdr:col>
      <xdr:colOff>50800</xdr:colOff>
      <xdr:row>34</xdr:row>
      <xdr:rowOff>112395</xdr:rowOff>
    </xdr:to>
    <xdr:cxnSp macro="">
      <xdr:nvCxnSpPr>
        <xdr:cNvPr id="440" name="直線コネクタ 439">
          <a:extLst>
            <a:ext uri="{FF2B5EF4-FFF2-40B4-BE49-F238E27FC236}">
              <a16:creationId xmlns:a16="http://schemas.microsoft.com/office/drawing/2014/main" id="{866B135A-F757-4307-9ED0-93F835F93667}"/>
            </a:ext>
          </a:extLst>
        </xdr:cNvPr>
        <xdr:cNvCxnSpPr/>
      </xdr:nvCxnSpPr>
      <xdr:spPr>
        <a:xfrm>
          <a:off x="14592300" y="6023610"/>
          <a:ext cx="88709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2540</xdr:rowOff>
    </xdr:from>
    <xdr:to>
      <xdr:col>72</xdr:col>
      <xdr:colOff>38100</xdr:colOff>
      <xdr:row>34</xdr:row>
      <xdr:rowOff>104140</xdr:rowOff>
    </xdr:to>
    <xdr:sp macro="" textlink="">
      <xdr:nvSpPr>
        <xdr:cNvPr id="441" name="楕円 440">
          <a:extLst>
            <a:ext uri="{FF2B5EF4-FFF2-40B4-BE49-F238E27FC236}">
              <a16:creationId xmlns:a16="http://schemas.microsoft.com/office/drawing/2014/main" id="{7C56F18A-125D-4C82-A339-0B2C99983653}"/>
            </a:ext>
          </a:extLst>
        </xdr:cNvPr>
        <xdr:cNvSpPr/>
      </xdr:nvSpPr>
      <xdr:spPr>
        <a:xfrm>
          <a:off x="13650595" y="596138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53340</xdr:rowOff>
    </xdr:from>
    <xdr:to>
      <xdr:col>76</xdr:col>
      <xdr:colOff>114300</xdr:colOff>
      <xdr:row>34</xdr:row>
      <xdr:rowOff>60960</xdr:rowOff>
    </xdr:to>
    <xdr:cxnSp macro="">
      <xdr:nvCxnSpPr>
        <xdr:cNvPr id="442" name="直線コネクタ 441">
          <a:extLst>
            <a:ext uri="{FF2B5EF4-FFF2-40B4-BE49-F238E27FC236}">
              <a16:creationId xmlns:a16="http://schemas.microsoft.com/office/drawing/2014/main" id="{BA39991F-3D3D-4A47-AEAE-64874BD9C604}"/>
            </a:ext>
          </a:extLst>
        </xdr:cNvPr>
        <xdr:cNvCxnSpPr/>
      </xdr:nvCxnSpPr>
      <xdr:spPr>
        <a:xfrm>
          <a:off x="13705205" y="6015990"/>
          <a:ext cx="88709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126365</xdr:rowOff>
    </xdr:from>
    <xdr:to>
      <xdr:col>67</xdr:col>
      <xdr:colOff>101600</xdr:colOff>
      <xdr:row>34</xdr:row>
      <xdr:rowOff>56515</xdr:rowOff>
    </xdr:to>
    <xdr:sp macro="" textlink="">
      <xdr:nvSpPr>
        <xdr:cNvPr id="443" name="楕円 442">
          <a:extLst>
            <a:ext uri="{FF2B5EF4-FFF2-40B4-BE49-F238E27FC236}">
              <a16:creationId xmlns:a16="http://schemas.microsoft.com/office/drawing/2014/main" id="{DD679B7F-911C-4A6C-BC66-2F534178E589}"/>
            </a:ext>
          </a:extLst>
        </xdr:cNvPr>
        <xdr:cNvSpPr/>
      </xdr:nvSpPr>
      <xdr:spPr>
        <a:xfrm>
          <a:off x="12763500" y="5908040"/>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5715</xdr:rowOff>
    </xdr:from>
    <xdr:to>
      <xdr:col>71</xdr:col>
      <xdr:colOff>177800</xdr:colOff>
      <xdr:row>34</xdr:row>
      <xdr:rowOff>53340</xdr:rowOff>
    </xdr:to>
    <xdr:cxnSp macro="">
      <xdr:nvCxnSpPr>
        <xdr:cNvPr id="444" name="直線コネクタ 443">
          <a:extLst>
            <a:ext uri="{FF2B5EF4-FFF2-40B4-BE49-F238E27FC236}">
              <a16:creationId xmlns:a16="http://schemas.microsoft.com/office/drawing/2014/main" id="{F4425926-9026-421D-82B4-26D72CEC6885}"/>
            </a:ext>
          </a:extLst>
        </xdr:cNvPr>
        <xdr:cNvCxnSpPr/>
      </xdr:nvCxnSpPr>
      <xdr:spPr>
        <a:xfrm>
          <a:off x="12812395" y="5962650"/>
          <a:ext cx="89281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56DB5FA-2F58-4CD6-8669-C7DEDE2DE03D}"/>
            </a:ext>
          </a:extLst>
        </xdr:cNvPr>
        <xdr:cNvSpPr txBox="1"/>
      </xdr:nvSpPr>
      <xdr:spPr>
        <a:xfrm>
          <a:off x="15267949"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5A79FF18-0E74-4A3A-990D-83BBBA47DB8E}"/>
            </a:ext>
          </a:extLst>
        </xdr:cNvPr>
        <xdr:cNvSpPr txBox="1"/>
      </xdr:nvSpPr>
      <xdr:spPr>
        <a:xfrm>
          <a:off x="14391649"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A54BBA6D-ECCF-4E2E-843D-62D92335F5A6}"/>
            </a:ext>
          </a:extLst>
        </xdr:cNvPr>
        <xdr:cNvSpPr txBox="1"/>
      </xdr:nvSpPr>
      <xdr:spPr>
        <a:xfrm>
          <a:off x="13498839"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762C6A3F-F10F-4142-AE41-3FE5413F62F2}"/>
            </a:ext>
          </a:extLst>
        </xdr:cNvPr>
        <xdr:cNvSpPr txBox="1"/>
      </xdr:nvSpPr>
      <xdr:spPr>
        <a:xfrm>
          <a:off x="12611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8272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BDE28CB6-C35E-4EA9-A3C2-8BD7B5A8E1AE}"/>
            </a:ext>
          </a:extLst>
        </xdr:cNvPr>
        <xdr:cNvSpPr txBox="1"/>
      </xdr:nvSpPr>
      <xdr:spPr>
        <a:xfrm>
          <a:off x="15267949"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128287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13B51CF-2763-4DA9-9516-6C04F385C38A}"/>
            </a:ext>
          </a:extLst>
        </xdr:cNvPr>
        <xdr:cNvSpPr txBox="1"/>
      </xdr:nvSpPr>
      <xdr:spPr>
        <a:xfrm>
          <a:off x="14391649"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120667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84249EF4-B8D7-493E-9E9C-D5139EC554F3}"/>
            </a:ext>
          </a:extLst>
        </xdr:cNvPr>
        <xdr:cNvSpPr txBox="1"/>
      </xdr:nvSpPr>
      <xdr:spPr>
        <a:xfrm>
          <a:off x="13498839"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73042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C8887B2C-D2CE-4F4A-929D-E2EA9676D85A}"/>
            </a:ext>
          </a:extLst>
        </xdr:cNvPr>
        <xdr:cNvSpPr txBox="1"/>
      </xdr:nvSpPr>
      <xdr:spPr>
        <a:xfrm>
          <a:off x="12611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7C9936DA-C5DE-4ECC-A970-C1F9FC0A8EBB}"/>
            </a:ext>
          </a:extLst>
        </xdr:cNvPr>
        <xdr:cNvSpPr/>
      </xdr:nvSpPr>
      <xdr:spPr>
        <a:xfrm>
          <a:off x="18288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45B0D6B8-046C-4346-8694-874C909DF815}"/>
            </a:ext>
          </a:extLst>
        </xdr:cNvPr>
        <xdr:cNvSpPr/>
      </xdr:nvSpPr>
      <xdr:spPr>
        <a:xfrm>
          <a:off x="18413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38105E0-3B4C-430B-9B17-EFA08229E609}"/>
            </a:ext>
          </a:extLst>
        </xdr:cNvPr>
        <xdr:cNvSpPr/>
      </xdr:nvSpPr>
      <xdr:spPr>
        <a:xfrm>
          <a:off x="18413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8E4754FE-91F3-4130-8689-5E83176AC403}"/>
            </a:ext>
          </a:extLst>
        </xdr:cNvPr>
        <xdr:cNvSpPr/>
      </xdr:nvSpPr>
      <xdr:spPr>
        <a:xfrm>
          <a:off x="19431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9306A296-3924-4BEA-A4A2-BBE08E5ED30E}"/>
            </a:ext>
          </a:extLst>
        </xdr:cNvPr>
        <xdr:cNvSpPr/>
      </xdr:nvSpPr>
      <xdr:spPr>
        <a:xfrm>
          <a:off x="19431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C35DF308-A2FA-462B-906F-1825561DA69B}"/>
            </a:ext>
          </a:extLst>
        </xdr:cNvPr>
        <xdr:cNvSpPr/>
      </xdr:nvSpPr>
      <xdr:spPr>
        <a:xfrm>
          <a:off x="20574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C4A9BEC-0F3F-4495-9549-B37E09D5EF6C}"/>
            </a:ext>
          </a:extLst>
        </xdr:cNvPr>
        <xdr:cNvSpPr/>
      </xdr:nvSpPr>
      <xdr:spPr>
        <a:xfrm>
          <a:off x="20574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1B37EBAE-1D92-4765-AB56-F128A52ECA55}"/>
            </a:ext>
          </a:extLst>
        </xdr:cNvPr>
        <xdr:cNvSpPr/>
      </xdr:nvSpPr>
      <xdr:spPr>
        <a:xfrm>
          <a:off x="18288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866B94A-83DF-4C15-87D6-789E02B86F45}"/>
            </a:ext>
          </a:extLst>
        </xdr:cNvPr>
        <xdr:cNvSpPr txBox="1"/>
      </xdr:nvSpPr>
      <xdr:spPr>
        <a:xfrm>
          <a:off x="18249900" y="52578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B17295B4-87E7-4BDE-93F4-CED135F6B308}"/>
            </a:ext>
          </a:extLst>
        </xdr:cNvPr>
        <xdr:cNvCxnSpPr/>
      </xdr:nvCxnSpPr>
      <xdr:spPr>
        <a:xfrm>
          <a:off x="18288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49F4356A-2FEC-490A-A66C-218B4EF4030A}"/>
            </a:ext>
          </a:extLst>
        </xdr:cNvPr>
        <xdr:cNvCxnSpPr/>
      </xdr:nvCxnSpPr>
      <xdr:spPr>
        <a:xfrm>
          <a:off x="18288000"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18E79DD9-F538-41C9-BF20-371D381D99A8}"/>
            </a:ext>
          </a:extLst>
        </xdr:cNvPr>
        <xdr:cNvSpPr txBox="1"/>
      </xdr:nvSpPr>
      <xdr:spPr>
        <a:xfrm>
          <a:off x="17822726"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AD588BFF-43E9-4863-B4EE-00C80C6D33A0}"/>
            </a:ext>
          </a:extLst>
        </xdr:cNvPr>
        <xdr:cNvCxnSpPr/>
      </xdr:nvCxnSpPr>
      <xdr:spPr>
        <a:xfrm>
          <a:off x="18288000"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9225E03C-FD75-4541-B45D-C44941DFD16A}"/>
            </a:ext>
          </a:extLst>
        </xdr:cNvPr>
        <xdr:cNvSpPr txBox="1"/>
      </xdr:nvSpPr>
      <xdr:spPr>
        <a:xfrm>
          <a:off x="17822726" y="6866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BE8F704C-4C5D-4782-8946-33922DEBD94E}"/>
            </a:ext>
          </a:extLst>
        </xdr:cNvPr>
        <xdr:cNvCxnSpPr/>
      </xdr:nvCxnSpPr>
      <xdr:spPr>
        <a:xfrm>
          <a:off x="18288000"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3B14DDD-17A5-459A-BFDA-D0DE55C62948}"/>
            </a:ext>
          </a:extLst>
        </xdr:cNvPr>
        <xdr:cNvSpPr txBox="1"/>
      </xdr:nvSpPr>
      <xdr:spPr>
        <a:xfrm>
          <a:off x="17822726" y="64700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D4640038-C99E-402A-81E7-09D9353E4B3F}"/>
            </a:ext>
          </a:extLst>
        </xdr:cNvPr>
        <xdr:cNvCxnSpPr/>
      </xdr:nvCxnSpPr>
      <xdr:spPr>
        <a:xfrm>
          <a:off x="18288000"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A6477107-0943-435C-BEC2-5EB48DFC1BB7}"/>
            </a:ext>
          </a:extLst>
        </xdr:cNvPr>
        <xdr:cNvSpPr txBox="1"/>
      </xdr:nvSpPr>
      <xdr:spPr>
        <a:xfrm>
          <a:off x="17822726" y="6081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732C011-5CE5-41EE-992F-6D4D1838989A}"/>
            </a:ext>
          </a:extLst>
        </xdr:cNvPr>
        <xdr:cNvCxnSpPr/>
      </xdr:nvCxnSpPr>
      <xdr:spPr>
        <a:xfrm>
          <a:off x="18288000"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FE81D966-A14A-4C50-8D10-62D70E466ACB}"/>
            </a:ext>
          </a:extLst>
        </xdr:cNvPr>
        <xdr:cNvSpPr txBox="1"/>
      </xdr:nvSpPr>
      <xdr:spPr>
        <a:xfrm>
          <a:off x="17822726" y="56927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BACB242-99C6-4066-9621-AF721C421274}"/>
            </a:ext>
          </a:extLst>
        </xdr:cNvPr>
        <xdr:cNvCxnSpPr/>
      </xdr:nvCxnSpPr>
      <xdr:spPr>
        <a:xfrm>
          <a:off x="18288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FB174FC8-EE29-49CA-8E89-FCA9F9FF0D35}"/>
            </a:ext>
          </a:extLst>
        </xdr:cNvPr>
        <xdr:cNvSpPr txBox="1"/>
      </xdr:nvSpPr>
      <xdr:spPr>
        <a:xfrm>
          <a:off x="17822726" y="53041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38B14C7-EEE0-4AD0-A445-742B496C7F0C}"/>
            </a:ext>
          </a:extLst>
        </xdr:cNvPr>
        <xdr:cNvSpPr/>
      </xdr:nvSpPr>
      <xdr:spPr>
        <a:xfrm>
          <a:off x="18288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60CD37F1-1DF3-4554-80F6-88C8F0EDD47C}"/>
            </a:ext>
          </a:extLst>
        </xdr:cNvPr>
        <xdr:cNvCxnSpPr/>
      </xdr:nvCxnSpPr>
      <xdr:spPr>
        <a:xfrm flipV="1">
          <a:off x="22162769" y="599694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B3D45A28-BC5F-444E-A5AD-2F5BCFC50D18}"/>
            </a:ext>
          </a:extLst>
        </xdr:cNvPr>
        <xdr:cNvSpPr txBox="1"/>
      </xdr:nvSpPr>
      <xdr:spPr>
        <a:xfrm>
          <a:off x="22201505" y="738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E354FF50-ED9C-477F-9B46-B16540AC1DBA}"/>
            </a:ext>
          </a:extLst>
        </xdr:cNvPr>
        <xdr:cNvCxnSpPr/>
      </xdr:nvCxnSpPr>
      <xdr:spPr>
        <a:xfrm>
          <a:off x="22070695" y="738759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F37FDA66-D31B-4A96-9565-4B2E62FDA446}"/>
            </a:ext>
          </a:extLst>
        </xdr:cNvPr>
        <xdr:cNvSpPr txBox="1"/>
      </xdr:nvSpPr>
      <xdr:spPr>
        <a:xfrm>
          <a:off x="22201505" y="576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93349C57-1C2C-475B-BCDC-A97CCD406080}"/>
            </a:ext>
          </a:extLst>
        </xdr:cNvPr>
        <xdr:cNvCxnSpPr/>
      </xdr:nvCxnSpPr>
      <xdr:spPr>
        <a:xfrm>
          <a:off x="22070695" y="599694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B1DD5FEC-F615-431D-905F-354AB5544984}"/>
            </a:ext>
          </a:extLst>
        </xdr:cNvPr>
        <xdr:cNvSpPr txBox="1"/>
      </xdr:nvSpPr>
      <xdr:spPr>
        <a:xfrm>
          <a:off x="22201505" y="6862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3B7C553D-A4D4-4E3D-85A0-1F4A70BCC3C3}"/>
            </a:ext>
          </a:extLst>
        </xdr:cNvPr>
        <xdr:cNvSpPr/>
      </xdr:nvSpPr>
      <xdr:spPr>
        <a:xfrm>
          <a:off x="22108795" y="701294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F2EBDBBB-E24B-4D29-83E3-566D48A5091B}"/>
            </a:ext>
          </a:extLst>
        </xdr:cNvPr>
        <xdr:cNvSpPr/>
      </xdr:nvSpPr>
      <xdr:spPr>
        <a:xfrm>
          <a:off x="21270595" y="701294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24E81D2D-E19B-4F1A-9D66-92301C6EF077}"/>
            </a:ext>
          </a:extLst>
        </xdr:cNvPr>
        <xdr:cNvSpPr/>
      </xdr:nvSpPr>
      <xdr:spPr>
        <a:xfrm>
          <a:off x="20383500" y="699579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249A3577-624F-4B18-A8F9-8F305FBF4113}"/>
            </a:ext>
          </a:extLst>
        </xdr:cNvPr>
        <xdr:cNvSpPr/>
      </xdr:nvSpPr>
      <xdr:spPr>
        <a:xfrm>
          <a:off x="19496405" y="70091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74F1273B-A9CA-4172-A9C4-F05C8429AE9B}"/>
            </a:ext>
          </a:extLst>
        </xdr:cNvPr>
        <xdr:cNvSpPr/>
      </xdr:nvSpPr>
      <xdr:spPr>
        <a:xfrm>
          <a:off x="18603595" y="700913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4CDEEF8-6C23-4406-9000-253BA23783B2}"/>
            </a:ext>
          </a:extLst>
        </xdr:cNvPr>
        <xdr:cNvSpPr txBox="1"/>
      </xdr:nvSpPr>
      <xdr:spPr>
        <a:xfrm>
          <a:off x="21972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E07F359-07B2-46BA-833F-8EE9941CB823}"/>
            </a:ext>
          </a:extLst>
        </xdr:cNvPr>
        <xdr:cNvSpPr txBox="1"/>
      </xdr:nvSpPr>
      <xdr:spPr>
        <a:xfrm>
          <a:off x="2113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97E77F2-E996-443D-B16C-854F3E3EDE79}"/>
            </a:ext>
          </a:extLst>
        </xdr:cNvPr>
        <xdr:cNvSpPr txBox="1"/>
      </xdr:nvSpPr>
      <xdr:spPr>
        <a:xfrm>
          <a:off x="2024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D1155CC-AABD-4A6B-BE69-27A3BA88DFDC}"/>
            </a:ext>
          </a:extLst>
        </xdr:cNvPr>
        <xdr:cNvSpPr txBox="1"/>
      </xdr:nvSpPr>
      <xdr:spPr>
        <a:xfrm>
          <a:off x="19354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237DAA1-110C-4A80-A30E-4447F107F995}"/>
            </a:ext>
          </a:extLst>
        </xdr:cNvPr>
        <xdr:cNvSpPr txBox="1"/>
      </xdr:nvSpPr>
      <xdr:spPr>
        <a:xfrm>
          <a:off x="18467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78740</xdr:rowOff>
    </xdr:from>
    <xdr:to>
      <xdr:col>116</xdr:col>
      <xdr:colOff>114300</xdr:colOff>
      <xdr:row>42</xdr:row>
      <xdr:rowOff>8890</xdr:rowOff>
    </xdr:to>
    <xdr:sp macro="" textlink="">
      <xdr:nvSpPr>
        <xdr:cNvPr id="492" name="楕円 491">
          <a:extLst>
            <a:ext uri="{FF2B5EF4-FFF2-40B4-BE49-F238E27FC236}">
              <a16:creationId xmlns:a16="http://schemas.microsoft.com/office/drawing/2014/main" id="{D7AC3078-B50E-4172-B066-840D162A9DA6}"/>
            </a:ext>
          </a:extLst>
        </xdr:cNvPr>
        <xdr:cNvSpPr/>
      </xdr:nvSpPr>
      <xdr:spPr>
        <a:xfrm>
          <a:off x="22108795" y="726440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165117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3F758F30-6A23-4E07-AEE7-0F70715CBB20}"/>
            </a:ext>
          </a:extLst>
        </xdr:cNvPr>
        <xdr:cNvSpPr txBox="1"/>
      </xdr:nvSpPr>
      <xdr:spPr>
        <a:xfrm>
          <a:off x="22201505" y="71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78740</xdr:rowOff>
    </xdr:from>
    <xdr:to>
      <xdr:col>112</xdr:col>
      <xdr:colOff>38100</xdr:colOff>
      <xdr:row>42</xdr:row>
      <xdr:rowOff>8890</xdr:rowOff>
    </xdr:to>
    <xdr:sp macro="" textlink="">
      <xdr:nvSpPr>
        <xdr:cNvPr id="494" name="楕円 493">
          <a:extLst>
            <a:ext uri="{FF2B5EF4-FFF2-40B4-BE49-F238E27FC236}">
              <a16:creationId xmlns:a16="http://schemas.microsoft.com/office/drawing/2014/main" id="{07602C46-A2C6-4BFA-A0AD-20A8DA68BE56}"/>
            </a:ext>
          </a:extLst>
        </xdr:cNvPr>
        <xdr:cNvSpPr/>
      </xdr:nvSpPr>
      <xdr:spPr>
        <a:xfrm>
          <a:off x="21270595" y="726440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129540</xdr:rowOff>
    </xdr:from>
    <xdr:to>
      <xdr:col>116</xdr:col>
      <xdr:colOff>63500</xdr:colOff>
      <xdr:row>41</xdr:row>
      <xdr:rowOff>129540</xdr:rowOff>
    </xdr:to>
    <xdr:cxnSp macro="">
      <xdr:nvCxnSpPr>
        <xdr:cNvPr id="495" name="直線コネクタ 494">
          <a:extLst>
            <a:ext uri="{FF2B5EF4-FFF2-40B4-BE49-F238E27FC236}">
              <a16:creationId xmlns:a16="http://schemas.microsoft.com/office/drawing/2014/main" id="{4587158F-ECDD-4D1D-A6A7-1C01D22F2585}"/>
            </a:ext>
          </a:extLst>
        </xdr:cNvPr>
        <xdr:cNvCxnSpPr/>
      </xdr:nvCxnSpPr>
      <xdr:spPr>
        <a:xfrm>
          <a:off x="21325205" y="73190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78740</xdr:rowOff>
    </xdr:from>
    <xdr:to>
      <xdr:col>107</xdr:col>
      <xdr:colOff>101600</xdr:colOff>
      <xdr:row>42</xdr:row>
      <xdr:rowOff>8890</xdr:rowOff>
    </xdr:to>
    <xdr:sp macro="" textlink="">
      <xdr:nvSpPr>
        <xdr:cNvPr id="496" name="楕円 495">
          <a:extLst>
            <a:ext uri="{FF2B5EF4-FFF2-40B4-BE49-F238E27FC236}">
              <a16:creationId xmlns:a16="http://schemas.microsoft.com/office/drawing/2014/main" id="{21D50D9C-63AB-4B7D-B0E8-A47B2E667B53}"/>
            </a:ext>
          </a:extLst>
        </xdr:cNvPr>
        <xdr:cNvSpPr/>
      </xdr:nvSpPr>
      <xdr:spPr>
        <a:xfrm>
          <a:off x="20383500" y="726440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129540</xdr:rowOff>
    </xdr:from>
    <xdr:to>
      <xdr:col>111</xdr:col>
      <xdr:colOff>177800</xdr:colOff>
      <xdr:row>41</xdr:row>
      <xdr:rowOff>129540</xdr:rowOff>
    </xdr:to>
    <xdr:cxnSp macro="">
      <xdr:nvCxnSpPr>
        <xdr:cNvPr id="497" name="直線コネクタ 496">
          <a:extLst>
            <a:ext uri="{FF2B5EF4-FFF2-40B4-BE49-F238E27FC236}">
              <a16:creationId xmlns:a16="http://schemas.microsoft.com/office/drawing/2014/main" id="{AC7BCCB9-1393-4CBA-9E3F-C8188385CF0E}"/>
            </a:ext>
          </a:extLst>
        </xdr:cNvPr>
        <xdr:cNvCxnSpPr/>
      </xdr:nvCxnSpPr>
      <xdr:spPr>
        <a:xfrm>
          <a:off x="20432395" y="7319010"/>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78740</xdr:rowOff>
    </xdr:from>
    <xdr:to>
      <xdr:col>102</xdr:col>
      <xdr:colOff>165100</xdr:colOff>
      <xdr:row>42</xdr:row>
      <xdr:rowOff>8890</xdr:rowOff>
    </xdr:to>
    <xdr:sp macro="" textlink="">
      <xdr:nvSpPr>
        <xdr:cNvPr id="498" name="楕円 497">
          <a:extLst>
            <a:ext uri="{FF2B5EF4-FFF2-40B4-BE49-F238E27FC236}">
              <a16:creationId xmlns:a16="http://schemas.microsoft.com/office/drawing/2014/main" id="{7D696FC0-B021-4B97-A268-3A32C59FC3F5}"/>
            </a:ext>
          </a:extLst>
        </xdr:cNvPr>
        <xdr:cNvSpPr/>
      </xdr:nvSpPr>
      <xdr:spPr>
        <a:xfrm>
          <a:off x="19496405" y="726440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129540</xdr:rowOff>
    </xdr:from>
    <xdr:to>
      <xdr:col>107</xdr:col>
      <xdr:colOff>50800</xdr:colOff>
      <xdr:row>41</xdr:row>
      <xdr:rowOff>129540</xdr:rowOff>
    </xdr:to>
    <xdr:cxnSp macro="">
      <xdr:nvCxnSpPr>
        <xdr:cNvPr id="499" name="直線コネクタ 498">
          <a:extLst>
            <a:ext uri="{FF2B5EF4-FFF2-40B4-BE49-F238E27FC236}">
              <a16:creationId xmlns:a16="http://schemas.microsoft.com/office/drawing/2014/main" id="{3193CAD5-BBC2-4548-B1B9-E8899053A0FB}"/>
            </a:ext>
          </a:extLst>
        </xdr:cNvPr>
        <xdr:cNvCxnSpPr/>
      </xdr:nvCxnSpPr>
      <xdr:spPr>
        <a:xfrm>
          <a:off x="19545300" y="731901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78740</xdr:rowOff>
    </xdr:from>
    <xdr:to>
      <xdr:col>98</xdr:col>
      <xdr:colOff>38100</xdr:colOff>
      <xdr:row>42</xdr:row>
      <xdr:rowOff>8890</xdr:rowOff>
    </xdr:to>
    <xdr:sp macro="" textlink="">
      <xdr:nvSpPr>
        <xdr:cNvPr id="500" name="楕円 499">
          <a:extLst>
            <a:ext uri="{FF2B5EF4-FFF2-40B4-BE49-F238E27FC236}">
              <a16:creationId xmlns:a16="http://schemas.microsoft.com/office/drawing/2014/main" id="{6722B5E1-B581-46F2-BE36-61800DF7D14C}"/>
            </a:ext>
          </a:extLst>
        </xdr:cNvPr>
        <xdr:cNvSpPr/>
      </xdr:nvSpPr>
      <xdr:spPr>
        <a:xfrm>
          <a:off x="18603595" y="726440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129540</xdr:rowOff>
    </xdr:from>
    <xdr:to>
      <xdr:col>102</xdr:col>
      <xdr:colOff>114300</xdr:colOff>
      <xdr:row>41</xdr:row>
      <xdr:rowOff>129540</xdr:rowOff>
    </xdr:to>
    <xdr:cxnSp macro="">
      <xdr:nvCxnSpPr>
        <xdr:cNvPr id="501" name="直線コネクタ 500">
          <a:extLst>
            <a:ext uri="{FF2B5EF4-FFF2-40B4-BE49-F238E27FC236}">
              <a16:creationId xmlns:a16="http://schemas.microsoft.com/office/drawing/2014/main" id="{6D513AC8-5A5F-4D64-84ED-9EC050F47F7F}"/>
            </a:ext>
          </a:extLst>
        </xdr:cNvPr>
        <xdr:cNvCxnSpPr/>
      </xdr:nvCxnSpPr>
      <xdr:spPr>
        <a:xfrm>
          <a:off x="18658205" y="731901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C7BAA5F7-35DB-4AE4-88A5-70622E7CF3CD}"/>
            </a:ext>
          </a:extLst>
        </xdr:cNvPr>
        <xdr:cNvSpPr txBox="1"/>
      </xdr:nvSpPr>
      <xdr:spPr>
        <a:xfrm>
          <a:off x="21073822" y="677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4A5D76EC-CBDB-4E21-919D-782A71500401}"/>
            </a:ext>
          </a:extLst>
        </xdr:cNvPr>
        <xdr:cNvSpPr txBox="1"/>
      </xdr:nvSpPr>
      <xdr:spPr>
        <a:xfrm>
          <a:off x="20197522" y="677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D50AAE8C-22C4-492F-BF72-EE66B3467D5F}"/>
            </a:ext>
          </a:extLst>
        </xdr:cNvPr>
        <xdr:cNvSpPr txBox="1"/>
      </xdr:nvSpPr>
      <xdr:spPr>
        <a:xfrm>
          <a:off x="19312332" y="677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AAF1461F-5BB8-4EDD-B8B4-2B97E0A089C9}"/>
            </a:ext>
          </a:extLst>
        </xdr:cNvPr>
        <xdr:cNvSpPr txBox="1"/>
      </xdr:nvSpPr>
      <xdr:spPr>
        <a:xfrm>
          <a:off x="18425237" y="677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EAC2B81E-94A2-40A0-993A-338D5035D2ED}"/>
            </a:ext>
          </a:extLst>
        </xdr:cNvPr>
        <xdr:cNvSpPr txBox="1"/>
      </xdr:nvSpPr>
      <xdr:spPr>
        <a:xfrm>
          <a:off x="21073822" y="736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8BB4DC3F-F146-4F62-BD73-A390B3293D9D}"/>
            </a:ext>
          </a:extLst>
        </xdr:cNvPr>
        <xdr:cNvSpPr txBox="1"/>
      </xdr:nvSpPr>
      <xdr:spPr>
        <a:xfrm>
          <a:off x="20197522" y="736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34EBD72B-A105-446E-BC1F-90F236FCCC50}"/>
            </a:ext>
          </a:extLst>
        </xdr:cNvPr>
        <xdr:cNvSpPr txBox="1"/>
      </xdr:nvSpPr>
      <xdr:spPr>
        <a:xfrm>
          <a:off x="19312332" y="736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3F42726-DFBB-4688-879B-1A522C978B90}"/>
            </a:ext>
          </a:extLst>
        </xdr:cNvPr>
        <xdr:cNvSpPr txBox="1"/>
      </xdr:nvSpPr>
      <xdr:spPr>
        <a:xfrm>
          <a:off x="18425237" y="736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917C6D00-0A38-42B8-908E-E48AC45F6625}"/>
            </a:ext>
          </a:extLst>
        </xdr:cNvPr>
        <xdr:cNvSpPr/>
      </xdr:nvSpPr>
      <xdr:spPr>
        <a:xfrm>
          <a:off x="1244790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3FB0D20-6F2E-4F04-AB79-F2479B9EDEB1}"/>
            </a:ext>
          </a:extLst>
        </xdr:cNvPr>
        <xdr:cNvSpPr/>
      </xdr:nvSpPr>
      <xdr:spPr>
        <a:xfrm>
          <a:off x="12573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E7792A9D-65F3-4836-BA5B-03E08352FCDC}"/>
            </a:ext>
          </a:extLst>
        </xdr:cNvPr>
        <xdr:cNvSpPr/>
      </xdr:nvSpPr>
      <xdr:spPr>
        <a:xfrm>
          <a:off x="12573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B303E140-576D-4999-B8DB-452586382ED3}"/>
            </a:ext>
          </a:extLst>
        </xdr:cNvPr>
        <xdr:cNvSpPr/>
      </xdr:nvSpPr>
      <xdr:spPr>
        <a:xfrm>
          <a:off x="13590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E5F529CD-8957-4730-9DB4-D09E5B8845ED}"/>
            </a:ext>
          </a:extLst>
        </xdr:cNvPr>
        <xdr:cNvSpPr/>
      </xdr:nvSpPr>
      <xdr:spPr>
        <a:xfrm>
          <a:off x="13590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69D75A9F-1A25-4733-8821-7595E6CFF649}"/>
            </a:ext>
          </a:extLst>
        </xdr:cNvPr>
        <xdr:cNvSpPr/>
      </xdr:nvSpPr>
      <xdr:spPr>
        <a:xfrm>
          <a:off x="14733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DB5C34FE-CD57-4883-B1F7-FEBBF9C3D2EF}"/>
            </a:ext>
          </a:extLst>
        </xdr:cNvPr>
        <xdr:cNvSpPr/>
      </xdr:nvSpPr>
      <xdr:spPr>
        <a:xfrm>
          <a:off x="14733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E66F1D91-8671-4633-A382-8572C7BBB7FF}"/>
            </a:ext>
          </a:extLst>
        </xdr:cNvPr>
        <xdr:cNvSpPr/>
      </xdr:nvSpPr>
      <xdr:spPr>
        <a:xfrm>
          <a:off x="1244790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F989FB57-25EB-4671-9C60-4FCACE1D48BB}"/>
            </a:ext>
          </a:extLst>
        </xdr:cNvPr>
        <xdr:cNvSpPr txBox="1"/>
      </xdr:nvSpPr>
      <xdr:spPr>
        <a:xfrm>
          <a:off x="12409805"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0E4DA17-2D95-4C5C-92A9-AE1EAB80BD25}"/>
            </a:ext>
          </a:extLst>
        </xdr:cNvPr>
        <xdr:cNvCxnSpPr/>
      </xdr:nvCxnSpPr>
      <xdr:spPr>
        <a:xfrm>
          <a:off x="1244790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BF9E92FF-9CAA-4657-BD63-E5808EC99ADA}"/>
            </a:ext>
          </a:extLst>
        </xdr:cNvPr>
        <xdr:cNvSpPr txBox="1"/>
      </xdr:nvSpPr>
      <xdr:spPr>
        <a:xfrm>
          <a:off x="11982631"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A183F9FD-9CDD-4A5E-AD87-9E3A79FC3351}"/>
            </a:ext>
          </a:extLst>
        </xdr:cNvPr>
        <xdr:cNvCxnSpPr/>
      </xdr:nvCxnSpPr>
      <xdr:spPr>
        <a:xfrm>
          <a:off x="12447905"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FBC01ACD-26A6-4A00-B699-983CBCB5A02C}"/>
            </a:ext>
          </a:extLst>
        </xdr:cNvPr>
        <xdr:cNvSpPr txBox="1"/>
      </xdr:nvSpPr>
      <xdr:spPr>
        <a:xfrm>
          <a:off x="11982631" y="11148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3633F8C2-5358-4565-9BD4-F07EA5C8F3DB}"/>
            </a:ext>
          </a:extLst>
        </xdr:cNvPr>
        <xdr:cNvCxnSpPr/>
      </xdr:nvCxnSpPr>
      <xdr:spPr>
        <a:xfrm>
          <a:off x="12447905"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9EE314F7-20FD-4384-9FE0-8585E8252255}"/>
            </a:ext>
          </a:extLst>
        </xdr:cNvPr>
        <xdr:cNvSpPr txBox="1"/>
      </xdr:nvSpPr>
      <xdr:spPr>
        <a:xfrm>
          <a:off x="12042941" y="10760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CADC6548-B801-45E0-AB95-D2F54B2B11D7}"/>
            </a:ext>
          </a:extLst>
        </xdr:cNvPr>
        <xdr:cNvCxnSpPr/>
      </xdr:nvCxnSpPr>
      <xdr:spPr>
        <a:xfrm>
          <a:off x="1244790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A7A72220-CFE4-461A-9ED1-6D1EEC59E723}"/>
            </a:ext>
          </a:extLst>
        </xdr:cNvPr>
        <xdr:cNvSpPr txBox="1"/>
      </xdr:nvSpPr>
      <xdr:spPr>
        <a:xfrm>
          <a:off x="12042941" y="10371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3FC08B6F-B7FD-4ADD-8902-82A301EFC636}"/>
            </a:ext>
          </a:extLst>
        </xdr:cNvPr>
        <xdr:cNvCxnSpPr/>
      </xdr:nvCxnSpPr>
      <xdr:spPr>
        <a:xfrm>
          <a:off x="12447905"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86A79B6-31AC-4D8E-AC6C-34C3BBC55810}"/>
            </a:ext>
          </a:extLst>
        </xdr:cNvPr>
        <xdr:cNvSpPr txBox="1"/>
      </xdr:nvSpPr>
      <xdr:spPr>
        <a:xfrm>
          <a:off x="12042941" y="99752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20DEB2A8-003E-4863-B655-31EC2F53AA11}"/>
            </a:ext>
          </a:extLst>
        </xdr:cNvPr>
        <xdr:cNvCxnSpPr/>
      </xdr:nvCxnSpPr>
      <xdr:spPr>
        <a:xfrm>
          <a:off x="12447905"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C69E76A0-C222-4441-815C-2276AF146956}"/>
            </a:ext>
          </a:extLst>
        </xdr:cNvPr>
        <xdr:cNvSpPr txBox="1"/>
      </xdr:nvSpPr>
      <xdr:spPr>
        <a:xfrm>
          <a:off x="12042941" y="95866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A7C420B-9ECD-44B6-9396-BB378683E4F9}"/>
            </a:ext>
          </a:extLst>
        </xdr:cNvPr>
        <xdr:cNvCxnSpPr/>
      </xdr:nvCxnSpPr>
      <xdr:spPr>
        <a:xfrm>
          <a:off x="1244790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F47E3D68-FF39-4719-8B44-63D0A33A9E61}"/>
            </a:ext>
          </a:extLst>
        </xdr:cNvPr>
        <xdr:cNvSpPr txBox="1"/>
      </xdr:nvSpPr>
      <xdr:spPr>
        <a:xfrm>
          <a:off x="12108966" y="919799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F4EA623B-4BE9-4638-9E9F-EE207A3E56CE}"/>
            </a:ext>
          </a:extLst>
        </xdr:cNvPr>
        <xdr:cNvSpPr/>
      </xdr:nvSpPr>
      <xdr:spPr>
        <a:xfrm>
          <a:off x="1244790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F13073BF-AD53-4028-80F7-9C1F2CBA0625}"/>
            </a:ext>
          </a:extLst>
        </xdr:cNvPr>
        <xdr:cNvCxnSpPr/>
      </xdr:nvCxnSpPr>
      <xdr:spPr>
        <a:xfrm flipV="1">
          <a:off x="16316959" y="996696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AFC97E1C-BC73-4E15-A9C9-F2B9F835E61B}"/>
            </a:ext>
          </a:extLst>
        </xdr:cNvPr>
        <xdr:cNvSpPr txBox="1"/>
      </xdr:nvSpPr>
      <xdr:spPr>
        <a:xfrm>
          <a:off x="16355695" y="1115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A4CAB702-747D-4011-BF2C-017836EA5722}"/>
            </a:ext>
          </a:extLst>
        </xdr:cNvPr>
        <xdr:cNvCxnSpPr/>
      </xdr:nvCxnSpPr>
      <xdr:spPr>
        <a:xfrm>
          <a:off x="16230600" y="1115758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D5443BE9-503E-4950-9B65-2A89EA0708F8}"/>
            </a:ext>
          </a:extLst>
        </xdr:cNvPr>
        <xdr:cNvSpPr txBox="1"/>
      </xdr:nvSpPr>
      <xdr:spPr>
        <a:xfrm>
          <a:off x="16355695" y="974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D0D05637-29A0-4CDB-B1D7-EA74719D1AA3}"/>
            </a:ext>
          </a:extLst>
        </xdr:cNvPr>
        <xdr:cNvCxnSpPr/>
      </xdr:nvCxnSpPr>
      <xdr:spPr>
        <a:xfrm>
          <a:off x="16230600" y="99669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50562DA6-400D-4F54-B21C-868B7807F534}"/>
            </a:ext>
          </a:extLst>
        </xdr:cNvPr>
        <xdr:cNvSpPr txBox="1"/>
      </xdr:nvSpPr>
      <xdr:spPr>
        <a:xfrm>
          <a:off x="16355695" y="10445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FC8290DD-33CA-4453-8839-E74575012BC2}"/>
            </a:ext>
          </a:extLst>
        </xdr:cNvPr>
        <xdr:cNvSpPr/>
      </xdr:nvSpPr>
      <xdr:spPr>
        <a:xfrm>
          <a:off x="16268700" y="1059624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1DEEA893-8E70-4586-8D32-2937ABB6826E}"/>
            </a:ext>
          </a:extLst>
        </xdr:cNvPr>
        <xdr:cNvSpPr/>
      </xdr:nvSpPr>
      <xdr:spPr>
        <a:xfrm>
          <a:off x="15430500" y="1058862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77B8502B-B1F6-47E1-A71B-12EBF737E833}"/>
            </a:ext>
          </a:extLst>
        </xdr:cNvPr>
        <xdr:cNvSpPr/>
      </xdr:nvSpPr>
      <xdr:spPr>
        <a:xfrm>
          <a:off x="14543405" y="1057910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AE0E1840-98C8-44FC-88AE-7F1D3C823099}"/>
            </a:ext>
          </a:extLst>
        </xdr:cNvPr>
        <xdr:cNvSpPr/>
      </xdr:nvSpPr>
      <xdr:spPr>
        <a:xfrm>
          <a:off x="13650595" y="1056195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0B7B7EC5-FB96-4A7A-BF51-765F756B38FB}"/>
            </a:ext>
          </a:extLst>
        </xdr:cNvPr>
        <xdr:cNvSpPr/>
      </xdr:nvSpPr>
      <xdr:spPr>
        <a:xfrm>
          <a:off x="12763500" y="1055433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94FDD87-07CE-4C4F-A4EA-A6E16F75D87A}"/>
            </a:ext>
          </a:extLst>
        </xdr:cNvPr>
        <xdr:cNvSpPr txBox="1"/>
      </xdr:nvSpPr>
      <xdr:spPr>
        <a:xfrm>
          <a:off x="161270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B0848A3-2014-4C7A-960E-9F05B861B740}"/>
            </a:ext>
          </a:extLst>
        </xdr:cNvPr>
        <xdr:cNvSpPr txBox="1"/>
      </xdr:nvSpPr>
      <xdr:spPr>
        <a:xfrm>
          <a:off x="1528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C1A43B7-FDAC-4239-BE6C-4D66FB62F25C}"/>
            </a:ext>
          </a:extLst>
        </xdr:cNvPr>
        <xdr:cNvSpPr txBox="1"/>
      </xdr:nvSpPr>
      <xdr:spPr>
        <a:xfrm>
          <a:off x="1440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8E23190-8129-4690-8CB0-A4E5EC3BB59E}"/>
            </a:ext>
          </a:extLst>
        </xdr:cNvPr>
        <xdr:cNvSpPr txBox="1"/>
      </xdr:nvSpPr>
      <xdr:spPr>
        <a:xfrm>
          <a:off x="13514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B9258D2-8B16-4A21-AE62-89BD3BE0D787}"/>
            </a:ext>
          </a:extLst>
        </xdr:cNvPr>
        <xdr:cNvSpPr txBox="1"/>
      </xdr:nvSpPr>
      <xdr:spPr>
        <a:xfrm>
          <a:off x="12621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103505</xdr:rowOff>
    </xdr:from>
    <xdr:to>
      <xdr:col>85</xdr:col>
      <xdr:colOff>177800</xdr:colOff>
      <xdr:row>61</xdr:row>
      <xdr:rowOff>33655</xdr:rowOff>
    </xdr:to>
    <xdr:sp macro="" textlink="">
      <xdr:nvSpPr>
        <xdr:cNvPr id="550" name="楕円 549">
          <a:extLst>
            <a:ext uri="{FF2B5EF4-FFF2-40B4-BE49-F238E27FC236}">
              <a16:creationId xmlns:a16="http://schemas.microsoft.com/office/drawing/2014/main" id="{FA188B1F-A5D5-4E9F-9997-DC1AA734A3AE}"/>
            </a:ext>
          </a:extLst>
        </xdr:cNvPr>
        <xdr:cNvSpPr/>
      </xdr:nvSpPr>
      <xdr:spPr>
        <a:xfrm>
          <a:off x="16268700" y="1062101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81932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A364AAE-285F-4A88-AB81-E052A9F48C36}"/>
            </a:ext>
          </a:extLst>
        </xdr:cNvPr>
        <xdr:cNvSpPr txBox="1"/>
      </xdr:nvSpPr>
      <xdr:spPr>
        <a:xfrm>
          <a:off x="16355695"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133985</xdr:rowOff>
    </xdr:from>
    <xdr:to>
      <xdr:col>81</xdr:col>
      <xdr:colOff>101600</xdr:colOff>
      <xdr:row>61</xdr:row>
      <xdr:rowOff>64135</xdr:rowOff>
    </xdr:to>
    <xdr:sp macro="" textlink="">
      <xdr:nvSpPr>
        <xdr:cNvPr id="552" name="楕円 551">
          <a:extLst>
            <a:ext uri="{FF2B5EF4-FFF2-40B4-BE49-F238E27FC236}">
              <a16:creationId xmlns:a16="http://schemas.microsoft.com/office/drawing/2014/main" id="{910FA4BE-5823-409D-92ED-27987AA9BE81}"/>
            </a:ext>
          </a:extLst>
        </xdr:cNvPr>
        <xdr:cNvSpPr/>
      </xdr:nvSpPr>
      <xdr:spPr>
        <a:xfrm>
          <a:off x="15430500" y="1065339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154305</xdr:rowOff>
    </xdr:from>
    <xdr:to>
      <xdr:col>85</xdr:col>
      <xdr:colOff>127000</xdr:colOff>
      <xdr:row>61</xdr:row>
      <xdr:rowOff>13335</xdr:rowOff>
    </xdr:to>
    <xdr:cxnSp macro="">
      <xdr:nvCxnSpPr>
        <xdr:cNvPr id="553" name="直線コネクタ 552">
          <a:extLst>
            <a:ext uri="{FF2B5EF4-FFF2-40B4-BE49-F238E27FC236}">
              <a16:creationId xmlns:a16="http://schemas.microsoft.com/office/drawing/2014/main" id="{0DA44985-0A4E-4C8F-8568-33F91DA61CFB}"/>
            </a:ext>
          </a:extLst>
        </xdr:cNvPr>
        <xdr:cNvCxnSpPr/>
      </xdr:nvCxnSpPr>
      <xdr:spPr>
        <a:xfrm flipV="1">
          <a:off x="15479395" y="106699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153035</xdr:rowOff>
    </xdr:from>
    <xdr:to>
      <xdr:col>76</xdr:col>
      <xdr:colOff>165100</xdr:colOff>
      <xdr:row>61</xdr:row>
      <xdr:rowOff>83185</xdr:rowOff>
    </xdr:to>
    <xdr:sp macro="" textlink="">
      <xdr:nvSpPr>
        <xdr:cNvPr id="554" name="楕円 553">
          <a:extLst>
            <a:ext uri="{FF2B5EF4-FFF2-40B4-BE49-F238E27FC236}">
              <a16:creationId xmlns:a16="http://schemas.microsoft.com/office/drawing/2014/main" id="{21979EAF-0E58-4600-8EB1-6BC6731A2C56}"/>
            </a:ext>
          </a:extLst>
        </xdr:cNvPr>
        <xdr:cNvSpPr/>
      </xdr:nvSpPr>
      <xdr:spPr>
        <a:xfrm>
          <a:off x="14543405" y="106686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xdr:rowOff>
    </xdr:from>
    <xdr:to>
      <xdr:col>81</xdr:col>
      <xdr:colOff>50800</xdr:colOff>
      <xdr:row>61</xdr:row>
      <xdr:rowOff>32385</xdr:rowOff>
    </xdr:to>
    <xdr:cxnSp macro="">
      <xdr:nvCxnSpPr>
        <xdr:cNvPr id="555" name="直線コネクタ 554">
          <a:extLst>
            <a:ext uri="{FF2B5EF4-FFF2-40B4-BE49-F238E27FC236}">
              <a16:creationId xmlns:a16="http://schemas.microsoft.com/office/drawing/2014/main" id="{E665246A-BBBC-4A93-959D-97513206F0C2}"/>
            </a:ext>
          </a:extLst>
        </xdr:cNvPr>
        <xdr:cNvCxnSpPr/>
      </xdr:nvCxnSpPr>
      <xdr:spPr>
        <a:xfrm flipV="1">
          <a:off x="14592300" y="10702290"/>
          <a:ext cx="88709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164465</xdr:rowOff>
    </xdr:from>
    <xdr:to>
      <xdr:col>72</xdr:col>
      <xdr:colOff>38100</xdr:colOff>
      <xdr:row>61</xdr:row>
      <xdr:rowOff>94615</xdr:rowOff>
    </xdr:to>
    <xdr:sp macro="" textlink="">
      <xdr:nvSpPr>
        <xdr:cNvPr id="556" name="楕円 555">
          <a:extLst>
            <a:ext uri="{FF2B5EF4-FFF2-40B4-BE49-F238E27FC236}">
              <a16:creationId xmlns:a16="http://schemas.microsoft.com/office/drawing/2014/main" id="{30F8392F-B080-4213-ACB5-D754337BC114}"/>
            </a:ext>
          </a:extLst>
        </xdr:cNvPr>
        <xdr:cNvSpPr/>
      </xdr:nvSpPr>
      <xdr:spPr>
        <a:xfrm>
          <a:off x="13650595" y="10678160"/>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32385</xdr:rowOff>
    </xdr:from>
    <xdr:to>
      <xdr:col>76</xdr:col>
      <xdr:colOff>114300</xdr:colOff>
      <xdr:row>61</xdr:row>
      <xdr:rowOff>43815</xdr:rowOff>
    </xdr:to>
    <xdr:cxnSp macro="">
      <xdr:nvCxnSpPr>
        <xdr:cNvPr id="557" name="直線コネクタ 556">
          <a:extLst>
            <a:ext uri="{FF2B5EF4-FFF2-40B4-BE49-F238E27FC236}">
              <a16:creationId xmlns:a16="http://schemas.microsoft.com/office/drawing/2014/main" id="{2D839B40-65E0-4DD4-B793-09F0F1BF3E24}"/>
            </a:ext>
          </a:extLst>
        </xdr:cNvPr>
        <xdr:cNvCxnSpPr/>
      </xdr:nvCxnSpPr>
      <xdr:spPr>
        <a:xfrm flipV="1">
          <a:off x="13705205" y="10725150"/>
          <a:ext cx="88709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126365</xdr:rowOff>
    </xdr:from>
    <xdr:to>
      <xdr:col>67</xdr:col>
      <xdr:colOff>101600</xdr:colOff>
      <xdr:row>61</xdr:row>
      <xdr:rowOff>56515</xdr:rowOff>
    </xdr:to>
    <xdr:sp macro="" textlink="">
      <xdr:nvSpPr>
        <xdr:cNvPr id="558" name="楕円 557">
          <a:extLst>
            <a:ext uri="{FF2B5EF4-FFF2-40B4-BE49-F238E27FC236}">
              <a16:creationId xmlns:a16="http://schemas.microsoft.com/office/drawing/2014/main" id="{22EF0125-4B94-4DEE-B04E-CEBBA5767093}"/>
            </a:ext>
          </a:extLst>
        </xdr:cNvPr>
        <xdr:cNvSpPr/>
      </xdr:nvSpPr>
      <xdr:spPr>
        <a:xfrm>
          <a:off x="12763500" y="10640060"/>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xdr:rowOff>
    </xdr:from>
    <xdr:to>
      <xdr:col>71</xdr:col>
      <xdr:colOff>177800</xdr:colOff>
      <xdr:row>61</xdr:row>
      <xdr:rowOff>43815</xdr:rowOff>
    </xdr:to>
    <xdr:cxnSp macro="">
      <xdr:nvCxnSpPr>
        <xdr:cNvPr id="559" name="直線コネクタ 558">
          <a:extLst>
            <a:ext uri="{FF2B5EF4-FFF2-40B4-BE49-F238E27FC236}">
              <a16:creationId xmlns:a16="http://schemas.microsoft.com/office/drawing/2014/main" id="{D3549F12-52B8-4934-9712-391DBD337537}"/>
            </a:ext>
          </a:extLst>
        </xdr:cNvPr>
        <xdr:cNvCxnSpPr/>
      </xdr:nvCxnSpPr>
      <xdr:spPr>
        <a:xfrm>
          <a:off x="12812395" y="10694670"/>
          <a:ext cx="89281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1588CA59-B832-41E1-AA29-B0192EA167BE}"/>
            </a:ext>
          </a:extLst>
        </xdr:cNvPr>
        <xdr:cNvSpPr txBox="1"/>
      </xdr:nvSpPr>
      <xdr:spPr>
        <a:xfrm>
          <a:off x="15267949"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2F4AC202-A232-4E6D-AF81-5C6F04076F9A}"/>
            </a:ext>
          </a:extLst>
        </xdr:cNvPr>
        <xdr:cNvSpPr txBox="1"/>
      </xdr:nvSpPr>
      <xdr:spPr>
        <a:xfrm>
          <a:off x="14391649" y="1034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7B5F1005-B29D-4172-85E5-234F93936693}"/>
            </a:ext>
          </a:extLst>
        </xdr:cNvPr>
        <xdr:cNvSpPr txBox="1"/>
      </xdr:nvSpPr>
      <xdr:spPr>
        <a:xfrm>
          <a:off x="13498839" y="1032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48BB8B91-F040-4DCB-A7DD-EBECAEA730A7}"/>
            </a:ext>
          </a:extLst>
        </xdr:cNvPr>
        <xdr:cNvSpPr txBox="1"/>
      </xdr:nvSpPr>
      <xdr:spPr>
        <a:xfrm>
          <a:off x="12611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55262</xdr:rowOff>
    </xdr:from>
    <xdr:ext cx="405111" cy="259045"/>
    <xdr:sp macro="" textlink="">
      <xdr:nvSpPr>
        <xdr:cNvPr id="564" name="n_1mainValue【学校施設】&#10;有形固定資産減価償却率">
          <a:extLst>
            <a:ext uri="{FF2B5EF4-FFF2-40B4-BE49-F238E27FC236}">
              <a16:creationId xmlns:a16="http://schemas.microsoft.com/office/drawing/2014/main" id="{2CE84901-4D90-4675-9066-A737F057AFF4}"/>
            </a:ext>
          </a:extLst>
        </xdr:cNvPr>
        <xdr:cNvSpPr txBox="1"/>
      </xdr:nvSpPr>
      <xdr:spPr>
        <a:xfrm>
          <a:off x="15267949"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565" name="n_2mainValue【学校施設】&#10;有形固定資産減価償却率">
          <a:extLst>
            <a:ext uri="{FF2B5EF4-FFF2-40B4-BE49-F238E27FC236}">
              <a16:creationId xmlns:a16="http://schemas.microsoft.com/office/drawing/2014/main" id="{4C130ACB-269E-462D-B289-B2633565B793}"/>
            </a:ext>
          </a:extLst>
        </xdr:cNvPr>
        <xdr:cNvSpPr txBox="1"/>
      </xdr:nvSpPr>
      <xdr:spPr>
        <a:xfrm>
          <a:off x="14391649"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85742</xdr:rowOff>
    </xdr:from>
    <xdr:ext cx="405111" cy="259045"/>
    <xdr:sp macro="" textlink="">
      <xdr:nvSpPr>
        <xdr:cNvPr id="566" name="n_3mainValue【学校施設】&#10;有形固定資産減価償却率">
          <a:extLst>
            <a:ext uri="{FF2B5EF4-FFF2-40B4-BE49-F238E27FC236}">
              <a16:creationId xmlns:a16="http://schemas.microsoft.com/office/drawing/2014/main" id="{8D574C2C-7467-4B6D-874A-8C923C64C63E}"/>
            </a:ext>
          </a:extLst>
        </xdr:cNvPr>
        <xdr:cNvSpPr txBox="1"/>
      </xdr:nvSpPr>
      <xdr:spPr>
        <a:xfrm>
          <a:off x="13498839"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47642</xdr:rowOff>
    </xdr:from>
    <xdr:ext cx="405111" cy="259045"/>
    <xdr:sp macro="" textlink="">
      <xdr:nvSpPr>
        <xdr:cNvPr id="567" name="n_4mainValue【学校施設】&#10;有形固定資産減価償却率">
          <a:extLst>
            <a:ext uri="{FF2B5EF4-FFF2-40B4-BE49-F238E27FC236}">
              <a16:creationId xmlns:a16="http://schemas.microsoft.com/office/drawing/2014/main" id="{C749FC10-01A1-49E0-B96B-C2AF43C58833}"/>
            </a:ext>
          </a:extLst>
        </xdr:cNvPr>
        <xdr:cNvSpPr txBox="1"/>
      </xdr:nvSpPr>
      <xdr:spPr>
        <a:xfrm>
          <a:off x="12611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9129E15-8A00-4AEF-9B72-CD38461A9FE6}"/>
            </a:ext>
          </a:extLst>
        </xdr:cNvPr>
        <xdr:cNvSpPr/>
      </xdr:nvSpPr>
      <xdr:spPr>
        <a:xfrm>
          <a:off x="18288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2C16766-1CF6-41B3-85E2-44474C6DE8E4}"/>
            </a:ext>
          </a:extLst>
        </xdr:cNvPr>
        <xdr:cNvSpPr/>
      </xdr:nvSpPr>
      <xdr:spPr>
        <a:xfrm>
          <a:off x="18413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73173EED-2F14-4C35-B000-375457E8AEB0}"/>
            </a:ext>
          </a:extLst>
        </xdr:cNvPr>
        <xdr:cNvSpPr/>
      </xdr:nvSpPr>
      <xdr:spPr>
        <a:xfrm>
          <a:off x="18413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9BFAE57C-DAA4-418A-9F03-5B98891AE90B}"/>
            </a:ext>
          </a:extLst>
        </xdr:cNvPr>
        <xdr:cNvSpPr/>
      </xdr:nvSpPr>
      <xdr:spPr>
        <a:xfrm>
          <a:off x="19431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22B5731A-4253-4163-B8DA-E891A5A6EFA4}"/>
            </a:ext>
          </a:extLst>
        </xdr:cNvPr>
        <xdr:cNvSpPr/>
      </xdr:nvSpPr>
      <xdr:spPr>
        <a:xfrm>
          <a:off x="19431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25D718E3-5F09-4013-B2A5-E7C28C535362}"/>
            </a:ext>
          </a:extLst>
        </xdr:cNvPr>
        <xdr:cNvSpPr/>
      </xdr:nvSpPr>
      <xdr:spPr>
        <a:xfrm>
          <a:off x="20574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C18BCD0-E87A-43F2-B6F0-D14B083AB484}"/>
            </a:ext>
          </a:extLst>
        </xdr:cNvPr>
        <xdr:cNvSpPr/>
      </xdr:nvSpPr>
      <xdr:spPr>
        <a:xfrm>
          <a:off x="20574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99BCD4D8-EB69-4C92-9455-C6E2AB7D75B5}"/>
            </a:ext>
          </a:extLst>
        </xdr:cNvPr>
        <xdr:cNvSpPr/>
      </xdr:nvSpPr>
      <xdr:spPr>
        <a:xfrm>
          <a:off x="18288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AECD4CD4-E9F5-4DA6-82F4-851E2B96B16B}"/>
            </a:ext>
          </a:extLst>
        </xdr:cNvPr>
        <xdr:cNvSpPr txBox="1"/>
      </xdr:nvSpPr>
      <xdr:spPr>
        <a:xfrm>
          <a:off x="18249900"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DF6F14BA-B78D-4693-AB78-203989FBA924}"/>
            </a:ext>
          </a:extLst>
        </xdr:cNvPr>
        <xdr:cNvCxnSpPr/>
      </xdr:nvCxnSpPr>
      <xdr:spPr>
        <a:xfrm>
          <a:off x="18288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2B21AE6B-04BA-4445-8019-2AD01A110E77}"/>
            </a:ext>
          </a:extLst>
        </xdr:cNvPr>
        <xdr:cNvSpPr txBox="1"/>
      </xdr:nvSpPr>
      <xdr:spPr>
        <a:xfrm>
          <a:off x="17822726"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5957DAE9-501A-4969-AC71-8FC25ADEC20F}"/>
            </a:ext>
          </a:extLst>
        </xdr:cNvPr>
        <xdr:cNvCxnSpPr/>
      </xdr:nvCxnSpPr>
      <xdr:spPr>
        <a:xfrm>
          <a:off x="18288000" y="11216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9C66C784-5A20-4814-9795-B8E3004B2D9C}"/>
            </a:ext>
          </a:extLst>
        </xdr:cNvPr>
        <xdr:cNvSpPr txBox="1"/>
      </xdr:nvSpPr>
      <xdr:spPr>
        <a:xfrm>
          <a:off x="17822726" y="1107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C70983F1-D720-4056-A7BF-0F8A2289D646}"/>
            </a:ext>
          </a:extLst>
        </xdr:cNvPr>
        <xdr:cNvCxnSpPr/>
      </xdr:nvCxnSpPr>
      <xdr:spPr>
        <a:xfrm>
          <a:off x="18288000" y="107518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87DFBC8E-17E4-4B19-B84C-EA6CA9553CFC}"/>
            </a:ext>
          </a:extLst>
        </xdr:cNvPr>
        <xdr:cNvSpPr txBox="1"/>
      </xdr:nvSpPr>
      <xdr:spPr>
        <a:xfrm>
          <a:off x="17822726" y="10600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9B13068B-E67F-481A-845D-9861E9A543C7}"/>
            </a:ext>
          </a:extLst>
        </xdr:cNvPr>
        <xdr:cNvCxnSpPr/>
      </xdr:nvCxnSpPr>
      <xdr:spPr>
        <a:xfrm>
          <a:off x="18288000" y="10279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AE175F8F-B261-4A7A-8EB9-079A9F8C1024}"/>
            </a:ext>
          </a:extLst>
        </xdr:cNvPr>
        <xdr:cNvSpPr txBox="1"/>
      </xdr:nvSpPr>
      <xdr:spPr>
        <a:xfrm>
          <a:off x="17822726" y="1013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45A0FEDB-2051-41F2-AEC5-AF75A838FB67}"/>
            </a:ext>
          </a:extLst>
        </xdr:cNvPr>
        <xdr:cNvCxnSpPr/>
      </xdr:nvCxnSpPr>
      <xdr:spPr>
        <a:xfrm>
          <a:off x="18288000" y="9814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E8010D94-A21E-4965-86FF-DAC66466EE6E}"/>
            </a:ext>
          </a:extLst>
        </xdr:cNvPr>
        <xdr:cNvSpPr txBox="1"/>
      </xdr:nvSpPr>
      <xdr:spPr>
        <a:xfrm>
          <a:off x="17822726" y="9670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5A249A14-E8CE-4FC0-9DE3-B0813EB32646}"/>
            </a:ext>
          </a:extLst>
        </xdr:cNvPr>
        <xdr:cNvCxnSpPr/>
      </xdr:nvCxnSpPr>
      <xdr:spPr>
        <a:xfrm>
          <a:off x="18288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FADB91D9-E5DC-4985-BC5A-BE596700D5E5}"/>
            </a:ext>
          </a:extLst>
        </xdr:cNvPr>
        <xdr:cNvSpPr txBox="1"/>
      </xdr:nvSpPr>
      <xdr:spPr>
        <a:xfrm>
          <a:off x="17822726" y="91979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6C4065C3-11DE-4166-B655-3A1073279554}"/>
            </a:ext>
          </a:extLst>
        </xdr:cNvPr>
        <xdr:cNvSpPr/>
      </xdr:nvSpPr>
      <xdr:spPr>
        <a:xfrm>
          <a:off x="18288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2C16977D-6361-4C1D-A967-9B85EE01924F}"/>
            </a:ext>
          </a:extLst>
        </xdr:cNvPr>
        <xdr:cNvCxnSpPr/>
      </xdr:nvCxnSpPr>
      <xdr:spPr>
        <a:xfrm flipV="1">
          <a:off x="22162769" y="9719310"/>
          <a:ext cx="0" cy="1599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F9CCBB5C-851F-4006-A751-BE1764B3E56D}"/>
            </a:ext>
          </a:extLst>
        </xdr:cNvPr>
        <xdr:cNvSpPr txBox="1"/>
      </xdr:nvSpPr>
      <xdr:spPr>
        <a:xfrm>
          <a:off x="22201505" y="1132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77CE0A29-0446-44F1-A094-C8A875378A94}"/>
            </a:ext>
          </a:extLst>
        </xdr:cNvPr>
        <xdr:cNvCxnSpPr/>
      </xdr:nvCxnSpPr>
      <xdr:spPr>
        <a:xfrm>
          <a:off x="22070695" y="1131874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0BB96ABD-630A-4961-A950-0E836ACE4459}"/>
            </a:ext>
          </a:extLst>
        </xdr:cNvPr>
        <xdr:cNvSpPr txBox="1"/>
      </xdr:nvSpPr>
      <xdr:spPr>
        <a:xfrm>
          <a:off x="22201505" y="949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D852102B-0AEB-4604-8AC0-15FD82D66BA2}"/>
            </a:ext>
          </a:extLst>
        </xdr:cNvPr>
        <xdr:cNvCxnSpPr/>
      </xdr:nvCxnSpPr>
      <xdr:spPr>
        <a:xfrm>
          <a:off x="22070695" y="971931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9C874A71-433E-4AFD-9940-DC2C2E7FB4B1}"/>
            </a:ext>
          </a:extLst>
        </xdr:cNvPr>
        <xdr:cNvSpPr txBox="1"/>
      </xdr:nvSpPr>
      <xdr:spPr>
        <a:xfrm>
          <a:off x="22201505" y="1080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D2EED88C-2EB8-4AA5-82B9-B566356D99BC}"/>
            </a:ext>
          </a:extLst>
        </xdr:cNvPr>
        <xdr:cNvSpPr/>
      </xdr:nvSpPr>
      <xdr:spPr>
        <a:xfrm>
          <a:off x="22108795" y="1095057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281236CB-5A68-4216-9330-2A29D49B095D}"/>
            </a:ext>
          </a:extLst>
        </xdr:cNvPr>
        <xdr:cNvSpPr/>
      </xdr:nvSpPr>
      <xdr:spPr>
        <a:xfrm>
          <a:off x="21270595" y="1096497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B9EDAB4B-67CD-4C08-8E03-7BCBF8F9DEC4}"/>
            </a:ext>
          </a:extLst>
        </xdr:cNvPr>
        <xdr:cNvSpPr/>
      </xdr:nvSpPr>
      <xdr:spPr>
        <a:xfrm>
          <a:off x="20383500" y="10965434"/>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8FD44CF3-427D-4B6F-9A0A-8226B235CCDD}"/>
            </a:ext>
          </a:extLst>
        </xdr:cNvPr>
        <xdr:cNvSpPr/>
      </xdr:nvSpPr>
      <xdr:spPr>
        <a:xfrm>
          <a:off x="19496405" y="10951032"/>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A194C7A1-5842-4EE0-BADC-85F444024A0E}"/>
            </a:ext>
          </a:extLst>
        </xdr:cNvPr>
        <xdr:cNvSpPr/>
      </xdr:nvSpPr>
      <xdr:spPr>
        <a:xfrm>
          <a:off x="18603595" y="10962234"/>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133A0E6-3AFE-4472-AACE-A1C1C80FFF90}"/>
            </a:ext>
          </a:extLst>
        </xdr:cNvPr>
        <xdr:cNvSpPr txBox="1"/>
      </xdr:nvSpPr>
      <xdr:spPr>
        <a:xfrm>
          <a:off x="21972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E4184B6-2447-4AE5-A1F0-D5CD3E750808}"/>
            </a:ext>
          </a:extLst>
        </xdr:cNvPr>
        <xdr:cNvSpPr txBox="1"/>
      </xdr:nvSpPr>
      <xdr:spPr>
        <a:xfrm>
          <a:off x="21134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8F1C9B4-5B5A-4D60-B553-388117A8B285}"/>
            </a:ext>
          </a:extLst>
        </xdr:cNvPr>
        <xdr:cNvSpPr txBox="1"/>
      </xdr:nvSpPr>
      <xdr:spPr>
        <a:xfrm>
          <a:off x="20241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960D8F2-A27B-406D-BFE6-915E5BE3CE2C}"/>
            </a:ext>
          </a:extLst>
        </xdr:cNvPr>
        <xdr:cNvSpPr txBox="1"/>
      </xdr:nvSpPr>
      <xdr:spPr>
        <a:xfrm>
          <a:off x="19354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E1E1F8E-0CC4-4B57-BA8A-941C1289C857}"/>
            </a:ext>
          </a:extLst>
        </xdr:cNvPr>
        <xdr:cNvSpPr txBox="1"/>
      </xdr:nvSpPr>
      <xdr:spPr>
        <a:xfrm>
          <a:off x="18467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106934</xdr:rowOff>
    </xdr:from>
    <xdr:to>
      <xdr:col>116</xdr:col>
      <xdr:colOff>114300</xdr:colOff>
      <xdr:row>63</xdr:row>
      <xdr:rowOff>37084</xdr:rowOff>
    </xdr:to>
    <xdr:sp macro="" textlink="">
      <xdr:nvSpPr>
        <xdr:cNvPr id="606" name="楕円 605">
          <a:extLst>
            <a:ext uri="{FF2B5EF4-FFF2-40B4-BE49-F238E27FC236}">
              <a16:creationId xmlns:a16="http://schemas.microsoft.com/office/drawing/2014/main" id="{F820CF2A-4EE2-4342-8482-3C6585A6BEA4}"/>
            </a:ext>
          </a:extLst>
        </xdr:cNvPr>
        <xdr:cNvSpPr/>
      </xdr:nvSpPr>
      <xdr:spPr>
        <a:xfrm>
          <a:off x="22108795" y="1097495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85361</xdr:rowOff>
    </xdr:from>
    <xdr:ext cx="469744" cy="259045"/>
    <xdr:sp macro="" textlink="">
      <xdr:nvSpPr>
        <xdr:cNvPr id="607" name="【学校施設】&#10;一人当たり面積該当値テキスト">
          <a:extLst>
            <a:ext uri="{FF2B5EF4-FFF2-40B4-BE49-F238E27FC236}">
              <a16:creationId xmlns:a16="http://schemas.microsoft.com/office/drawing/2014/main" id="{88671A62-1E55-4125-A6A5-BA823E4285D1}"/>
            </a:ext>
          </a:extLst>
        </xdr:cNvPr>
        <xdr:cNvSpPr txBox="1"/>
      </xdr:nvSpPr>
      <xdr:spPr>
        <a:xfrm>
          <a:off x="22201505" y="1094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102362</xdr:rowOff>
    </xdr:from>
    <xdr:to>
      <xdr:col>112</xdr:col>
      <xdr:colOff>38100</xdr:colOff>
      <xdr:row>63</xdr:row>
      <xdr:rowOff>32512</xdr:rowOff>
    </xdr:to>
    <xdr:sp macro="" textlink="">
      <xdr:nvSpPr>
        <xdr:cNvPr id="608" name="楕円 607">
          <a:extLst>
            <a:ext uri="{FF2B5EF4-FFF2-40B4-BE49-F238E27FC236}">
              <a16:creationId xmlns:a16="http://schemas.microsoft.com/office/drawing/2014/main" id="{7D914FCB-BC02-4E29-A761-D716E6D1F5B2}"/>
            </a:ext>
          </a:extLst>
        </xdr:cNvPr>
        <xdr:cNvSpPr/>
      </xdr:nvSpPr>
      <xdr:spPr>
        <a:xfrm>
          <a:off x="21270595" y="10970387"/>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153162</xdr:rowOff>
    </xdr:from>
    <xdr:to>
      <xdr:col>116</xdr:col>
      <xdr:colOff>63500</xdr:colOff>
      <xdr:row>62</xdr:row>
      <xdr:rowOff>157734</xdr:rowOff>
    </xdr:to>
    <xdr:cxnSp macro="">
      <xdr:nvCxnSpPr>
        <xdr:cNvPr id="609" name="直線コネクタ 608">
          <a:extLst>
            <a:ext uri="{FF2B5EF4-FFF2-40B4-BE49-F238E27FC236}">
              <a16:creationId xmlns:a16="http://schemas.microsoft.com/office/drawing/2014/main" id="{46623036-379F-4A7A-92FB-81BD54696CF7}"/>
            </a:ext>
          </a:extLst>
        </xdr:cNvPr>
        <xdr:cNvCxnSpPr/>
      </xdr:nvCxnSpPr>
      <xdr:spPr>
        <a:xfrm>
          <a:off x="21325205" y="1101928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105105</xdr:rowOff>
    </xdr:from>
    <xdr:to>
      <xdr:col>107</xdr:col>
      <xdr:colOff>101600</xdr:colOff>
      <xdr:row>63</xdr:row>
      <xdr:rowOff>35255</xdr:rowOff>
    </xdr:to>
    <xdr:sp macro="" textlink="">
      <xdr:nvSpPr>
        <xdr:cNvPr id="610" name="楕円 609">
          <a:extLst>
            <a:ext uri="{FF2B5EF4-FFF2-40B4-BE49-F238E27FC236}">
              <a16:creationId xmlns:a16="http://schemas.microsoft.com/office/drawing/2014/main" id="{3569D8D4-A5C0-4666-898B-6FEFF095707F}"/>
            </a:ext>
          </a:extLst>
        </xdr:cNvPr>
        <xdr:cNvSpPr/>
      </xdr:nvSpPr>
      <xdr:spPr>
        <a:xfrm>
          <a:off x="20383500" y="1097313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153162</xdr:rowOff>
    </xdr:from>
    <xdr:to>
      <xdr:col>111</xdr:col>
      <xdr:colOff>177800</xdr:colOff>
      <xdr:row>62</xdr:row>
      <xdr:rowOff>155905</xdr:rowOff>
    </xdr:to>
    <xdr:cxnSp macro="">
      <xdr:nvCxnSpPr>
        <xdr:cNvPr id="611" name="直線コネクタ 610">
          <a:extLst>
            <a:ext uri="{FF2B5EF4-FFF2-40B4-BE49-F238E27FC236}">
              <a16:creationId xmlns:a16="http://schemas.microsoft.com/office/drawing/2014/main" id="{591E59DC-A4C4-441F-90C0-62099A30F3DD}"/>
            </a:ext>
          </a:extLst>
        </xdr:cNvPr>
        <xdr:cNvCxnSpPr/>
      </xdr:nvCxnSpPr>
      <xdr:spPr>
        <a:xfrm flipV="1">
          <a:off x="20432395" y="11019282"/>
          <a:ext cx="89281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106934</xdr:rowOff>
    </xdr:from>
    <xdr:to>
      <xdr:col>102</xdr:col>
      <xdr:colOff>165100</xdr:colOff>
      <xdr:row>63</xdr:row>
      <xdr:rowOff>37084</xdr:rowOff>
    </xdr:to>
    <xdr:sp macro="" textlink="">
      <xdr:nvSpPr>
        <xdr:cNvPr id="612" name="楕円 611">
          <a:extLst>
            <a:ext uri="{FF2B5EF4-FFF2-40B4-BE49-F238E27FC236}">
              <a16:creationId xmlns:a16="http://schemas.microsoft.com/office/drawing/2014/main" id="{21AD335E-6AC2-4133-A8D4-C2153ADC9EDB}"/>
            </a:ext>
          </a:extLst>
        </xdr:cNvPr>
        <xdr:cNvSpPr/>
      </xdr:nvSpPr>
      <xdr:spPr>
        <a:xfrm>
          <a:off x="19496405" y="109749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155905</xdr:rowOff>
    </xdr:from>
    <xdr:to>
      <xdr:col>107</xdr:col>
      <xdr:colOff>50800</xdr:colOff>
      <xdr:row>62</xdr:row>
      <xdr:rowOff>157734</xdr:rowOff>
    </xdr:to>
    <xdr:cxnSp macro="">
      <xdr:nvCxnSpPr>
        <xdr:cNvPr id="613" name="直線コネクタ 612">
          <a:extLst>
            <a:ext uri="{FF2B5EF4-FFF2-40B4-BE49-F238E27FC236}">
              <a16:creationId xmlns:a16="http://schemas.microsoft.com/office/drawing/2014/main" id="{7B77AB87-D93E-4D2D-A26F-BAAAE571C465}"/>
            </a:ext>
          </a:extLst>
        </xdr:cNvPr>
        <xdr:cNvCxnSpPr/>
      </xdr:nvCxnSpPr>
      <xdr:spPr>
        <a:xfrm flipV="1">
          <a:off x="19545300" y="11022025"/>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105563</xdr:rowOff>
    </xdr:from>
    <xdr:to>
      <xdr:col>98</xdr:col>
      <xdr:colOff>38100</xdr:colOff>
      <xdr:row>63</xdr:row>
      <xdr:rowOff>35713</xdr:rowOff>
    </xdr:to>
    <xdr:sp macro="" textlink="">
      <xdr:nvSpPr>
        <xdr:cNvPr id="614" name="楕円 613">
          <a:extLst>
            <a:ext uri="{FF2B5EF4-FFF2-40B4-BE49-F238E27FC236}">
              <a16:creationId xmlns:a16="http://schemas.microsoft.com/office/drawing/2014/main" id="{B97479CD-BCA1-4232-B9EF-31A8900620B0}"/>
            </a:ext>
          </a:extLst>
        </xdr:cNvPr>
        <xdr:cNvSpPr/>
      </xdr:nvSpPr>
      <xdr:spPr>
        <a:xfrm>
          <a:off x="18603595" y="1097358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156363</xdr:rowOff>
    </xdr:from>
    <xdr:to>
      <xdr:col>102</xdr:col>
      <xdr:colOff>114300</xdr:colOff>
      <xdr:row>62</xdr:row>
      <xdr:rowOff>157734</xdr:rowOff>
    </xdr:to>
    <xdr:cxnSp macro="">
      <xdr:nvCxnSpPr>
        <xdr:cNvPr id="615" name="直線コネクタ 614">
          <a:extLst>
            <a:ext uri="{FF2B5EF4-FFF2-40B4-BE49-F238E27FC236}">
              <a16:creationId xmlns:a16="http://schemas.microsoft.com/office/drawing/2014/main" id="{0A89D089-F379-42C3-9B97-2F145CD10210}"/>
            </a:ext>
          </a:extLst>
        </xdr:cNvPr>
        <xdr:cNvCxnSpPr/>
      </xdr:nvCxnSpPr>
      <xdr:spPr>
        <a:xfrm>
          <a:off x="18658205" y="11022483"/>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F2C2AFB6-AC33-410B-B434-676A70145657}"/>
            </a:ext>
          </a:extLst>
        </xdr:cNvPr>
        <xdr:cNvSpPr txBox="1"/>
      </xdr:nvSpPr>
      <xdr:spPr>
        <a:xfrm>
          <a:off x="21073822" y="107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E58ED962-30E6-41B2-B6AD-7040B5A99FAE}"/>
            </a:ext>
          </a:extLst>
        </xdr:cNvPr>
        <xdr:cNvSpPr txBox="1"/>
      </xdr:nvSpPr>
      <xdr:spPr>
        <a:xfrm>
          <a:off x="20197522" y="1073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E5F70E05-FA87-4BC6-821E-516225A940BC}"/>
            </a:ext>
          </a:extLst>
        </xdr:cNvPr>
        <xdr:cNvSpPr txBox="1"/>
      </xdr:nvSpPr>
      <xdr:spPr>
        <a:xfrm>
          <a:off x="19312332" y="1072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EE1A02E8-4EC1-4F7D-8CEA-CCD1C09B46D5}"/>
            </a:ext>
          </a:extLst>
        </xdr:cNvPr>
        <xdr:cNvSpPr txBox="1"/>
      </xdr:nvSpPr>
      <xdr:spPr>
        <a:xfrm>
          <a:off x="18425237" y="1072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23639</xdr:rowOff>
    </xdr:from>
    <xdr:ext cx="469744" cy="259045"/>
    <xdr:sp macro="" textlink="">
      <xdr:nvSpPr>
        <xdr:cNvPr id="620" name="n_1mainValue【学校施設】&#10;一人当たり面積">
          <a:extLst>
            <a:ext uri="{FF2B5EF4-FFF2-40B4-BE49-F238E27FC236}">
              <a16:creationId xmlns:a16="http://schemas.microsoft.com/office/drawing/2014/main" id="{F9ECE94E-4153-4CBA-B424-CBAEF83408BB}"/>
            </a:ext>
          </a:extLst>
        </xdr:cNvPr>
        <xdr:cNvSpPr txBox="1"/>
      </xdr:nvSpPr>
      <xdr:spPr>
        <a:xfrm>
          <a:off x="21073822" y="1106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26382</xdr:rowOff>
    </xdr:from>
    <xdr:ext cx="469744" cy="259045"/>
    <xdr:sp macro="" textlink="">
      <xdr:nvSpPr>
        <xdr:cNvPr id="621" name="n_2mainValue【学校施設】&#10;一人当たり面積">
          <a:extLst>
            <a:ext uri="{FF2B5EF4-FFF2-40B4-BE49-F238E27FC236}">
              <a16:creationId xmlns:a16="http://schemas.microsoft.com/office/drawing/2014/main" id="{43348068-5B20-4A59-AC94-D9C9B97011C0}"/>
            </a:ext>
          </a:extLst>
        </xdr:cNvPr>
        <xdr:cNvSpPr txBox="1"/>
      </xdr:nvSpPr>
      <xdr:spPr>
        <a:xfrm>
          <a:off x="20197522" y="1106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28211</xdr:rowOff>
    </xdr:from>
    <xdr:ext cx="469744" cy="259045"/>
    <xdr:sp macro="" textlink="">
      <xdr:nvSpPr>
        <xdr:cNvPr id="622" name="n_3mainValue【学校施設】&#10;一人当たり面積">
          <a:extLst>
            <a:ext uri="{FF2B5EF4-FFF2-40B4-BE49-F238E27FC236}">
              <a16:creationId xmlns:a16="http://schemas.microsoft.com/office/drawing/2014/main" id="{ED63494B-649A-4539-8285-F4B8E88C82E5}"/>
            </a:ext>
          </a:extLst>
        </xdr:cNvPr>
        <xdr:cNvSpPr txBox="1"/>
      </xdr:nvSpPr>
      <xdr:spPr>
        <a:xfrm>
          <a:off x="19312332" y="1107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26840</xdr:rowOff>
    </xdr:from>
    <xdr:ext cx="469744" cy="259045"/>
    <xdr:sp macro="" textlink="">
      <xdr:nvSpPr>
        <xdr:cNvPr id="623" name="n_4mainValue【学校施設】&#10;一人当たり面積">
          <a:extLst>
            <a:ext uri="{FF2B5EF4-FFF2-40B4-BE49-F238E27FC236}">
              <a16:creationId xmlns:a16="http://schemas.microsoft.com/office/drawing/2014/main" id="{58A082C6-1044-4870-81DA-3B9ED638C0DD}"/>
            </a:ext>
          </a:extLst>
        </xdr:cNvPr>
        <xdr:cNvSpPr txBox="1"/>
      </xdr:nvSpPr>
      <xdr:spPr>
        <a:xfrm>
          <a:off x="18425237" y="1107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4EA04489-BCD3-4860-8AF3-4E97D1FA40E9}"/>
            </a:ext>
          </a:extLst>
        </xdr:cNvPr>
        <xdr:cNvSpPr/>
      </xdr:nvSpPr>
      <xdr:spPr>
        <a:xfrm>
          <a:off x="1244790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E411EE7D-D75C-4869-A696-B99F88265793}"/>
            </a:ext>
          </a:extLst>
        </xdr:cNvPr>
        <xdr:cNvSpPr/>
      </xdr:nvSpPr>
      <xdr:spPr>
        <a:xfrm>
          <a:off x="12573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17C348B8-022C-4906-BD25-AF912FBBDA7C}"/>
            </a:ext>
          </a:extLst>
        </xdr:cNvPr>
        <xdr:cNvSpPr/>
      </xdr:nvSpPr>
      <xdr:spPr>
        <a:xfrm>
          <a:off x="12573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55D6224F-9EEF-4A9E-B711-50E0D2B5B6CA}"/>
            </a:ext>
          </a:extLst>
        </xdr:cNvPr>
        <xdr:cNvSpPr/>
      </xdr:nvSpPr>
      <xdr:spPr>
        <a:xfrm>
          <a:off x="13590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5F395145-DD40-4E61-B03B-1FFBF7CAA41E}"/>
            </a:ext>
          </a:extLst>
        </xdr:cNvPr>
        <xdr:cNvSpPr/>
      </xdr:nvSpPr>
      <xdr:spPr>
        <a:xfrm>
          <a:off x="13590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E068272A-0C57-4801-96EF-AA81680D2080}"/>
            </a:ext>
          </a:extLst>
        </xdr:cNvPr>
        <xdr:cNvSpPr/>
      </xdr:nvSpPr>
      <xdr:spPr>
        <a:xfrm>
          <a:off x="14733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D77724B3-18E0-4189-9E88-3708E19D7FC5}"/>
            </a:ext>
          </a:extLst>
        </xdr:cNvPr>
        <xdr:cNvSpPr/>
      </xdr:nvSpPr>
      <xdr:spPr>
        <a:xfrm>
          <a:off x="14733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F7C5C307-AB4F-4CC4-A858-B7DE4F013422}"/>
            </a:ext>
          </a:extLst>
        </xdr:cNvPr>
        <xdr:cNvSpPr/>
      </xdr:nvSpPr>
      <xdr:spPr>
        <a:xfrm>
          <a:off x="1244790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F4D74596-5450-4BE7-A5E2-3728C5A34C9B}"/>
            </a:ext>
          </a:extLst>
        </xdr:cNvPr>
        <xdr:cNvSpPr txBox="1"/>
      </xdr:nvSpPr>
      <xdr:spPr>
        <a:xfrm>
          <a:off x="12409805"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12093A66-1187-43F3-A118-580504D938F9}"/>
            </a:ext>
          </a:extLst>
        </xdr:cNvPr>
        <xdr:cNvCxnSpPr/>
      </xdr:nvCxnSpPr>
      <xdr:spPr>
        <a:xfrm>
          <a:off x="1244790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56859F42-22E7-4F1A-A663-58DA61285F18}"/>
            </a:ext>
          </a:extLst>
        </xdr:cNvPr>
        <xdr:cNvSpPr txBox="1"/>
      </xdr:nvSpPr>
      <xdr:spPr>
        <a:xfrm>
          <a:off x="11982631"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FC4A4F7E-37F0-4408-A501-E01574C4B098}"/>
            </a:ext>
          </a:extLst>
        </xdr:cNvPr>
        <xdr:cNvCxnSpPr/>
      </xdr:nvCxnSpPr>
      <xdr:spPr>
        <a:xfrm>
          <a:off x="12447905" y="1524489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C3052E76-0C3F-4CD9-B241-7B80E8622AEB}"/>
            </a:ext>
          </a:extLst>
        </xdr:cNvPr>
        <xdr:cNvSpPr txBox="1"/>
      </xdr:nvSpPr>
      <xdr:spPr>
        <a:xfrm>
          <a:off x="11982631" y="151007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E4CD4B2E-7290-4784-A2A1-DA172768381D}"/>
            </a:ext>
          </a:extLst>
        </xdr:cNvPr>
        <xdr:cNvCxnSpPr/>
      </xdr:nvCxnSpPr>
      <xdr:spPr>
        <a:xfrm>
          <a:off x="12447905" y="149088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74E88D62-89D1-42C9-A8FE-9C710EF96E40}"/>
            </a:ext>
          </a:extLst>
        </xdr:cNvPr>
        <xdr:cNvSpPr txBox="1"/>
      </xdr:nvSpPr>
      <xdr:spPr>
        <a:xfrm>
          <a:off x="12042941" y="147646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C46AC39A-C732-4828-B9D8-36B891EF4686}"/>
            </a:ext>
          </a:extLst>
        </xdr:cNvPr>
        <xdr:cNvCxnSpPr/>
      </xdr:nvCxnSpPr>
      <xdr:spPr>
        <a:xfrm>
          <a:off x="12447905" y="1457842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B70232E9-2EA7-4F02-A28F-59451442D605}"/>
            </a:ext>
          </a:extLst>
        </xdr:cNvPr>
        <xdr:cNvSpPr txBox="1"/>
      </xdr:nvSpPr>
      <xdr:spPr>
        <a:xfrm>
          <a:off x="12042941" y="1443429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91C8EC8F-717D-4CB8-A999-4C01DA6D264F}"/>
            </a:ext>
          </a:extLst>
        </xdr:cNvPr>
        <xdr:cNvCxnSpPr/>
      </xdr:nvCxnSpPr>
      <xdr:spPr>
        <a:xfrm>
          <a:off x="12447905" y="142404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9665EC97-D546-4058-AC7B-3695E3979893}"/>
            </a:ext>
          </a:extLst>
        </xdr:cNvPr>
        <xdr:cNvSpPr txBox="1"/>
      </xdr:nvSpPr>
      <xdr:spPr>
        <a:xfrm>
          <a:off x="12042941" y="140962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EE61C9E0-524F-436E-AF00-D026D9335EAD}"/>
            </a:ext>
          </a:extLst>
        </xdr:cNvPr>
        <xdr:cNvCxnSpPr/>
      </xdr:nvCxnSpPr>
      <xdr:spPr>
        <a:xfrm>
          <a:off x="12447905" y="1391003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AE0E4099-34AF-4971-85D7-7F076ACC5705}"/>
            </a:ext>
          </a:extLst>
        </xdr:cNvPr>
        <xdr:cNvSpPr txBox="1"/>
      </xdr:nvSpPr>
      <xdr:spPr>
        <a:xfrm>
          <a:off x="12042941" y="137659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80A1AB75-5865-4044-B593-81E7D484EA5F}"/>
            </a:ext>
          </a:extLst>
        </xdr:cNvPr>
        <xdr:cNvCxnSpPr/>
      </xdr:nvCxnSpPr>
      <xdr:spPr>
        <a:xfrm>
          <a:off x="12447905" y="135739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BF94CA4-3C40-484E-B9B3-03D298B8D74C}"/>
            </a:ext>
          </a:extLst>
        </xdr:cNvPr>
        <xdr:cNvSpPr txBox="1"/>
      </xdr:nvSpPr>
      <xdr:spPr>
        <a:xfrm>
          <a:off x="12108966" y="1342981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C1EC1F9A-12DA-4938-8C4D-8DC078CBD36F}"/>
            </a:ext>
          </a:extLst>
        </xdr:cNvPr>
        <xdr:cNvCxnSpPr/>
      </xdr:nvCxnSpPr>
      <xdr:spPr>
        <a:xfrm>
          <a:off x="1244790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3D4C0476-5477-45AE-90C0-8EC123418095}"/>
            </a:ext>
          </a:extLst>
        </xdr:cNvPr>
        <xdr:cNvSpPr/>
      </xdr:nvSpPr>
      <xdr:spPr>
        <a:xfrm>
          <a:off x="1244790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BD60C4A4-C319-4A0E-9752-50C1D47EAA24}"/>
            </a:ext>
          </a:extLst>
        </xdr:cNvPr>
        <xdr:cNvCxnSpPr/>
      </xdr:nvCxnSpPr>
      <xdr:spPr>
        <a:xfrm flipV="1">
          <a:off x="16316959" y="13633268"/>
          <a:ext cx="0" cy="16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CC26B411-6CE9-43B8-8C90-C48727BF5DED}"/>
            </a:ext>
          </a:extLst>
        </xdr:cNvPr>
        <xdr:cNvSpPr txBox="1"/>
      </xdr:nvSpPr>
      <xdr:spPr>
        <a:xfrm>
          <a:off x="16355695" y="152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DD7AC6D3-FA1D-43E0-A15D-8623F9D0723F}"/>
            </a:ext>
          </a:extLst>
        </xdr:cNvPr>
        <xdr:cNvCxnSpPr/>
      </xdr:nvCxnSpPr>
      <xdr:spPr>
        <a:xfrm>
          <a:off x="16230600" y="1524489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39786478-7248-423C-AE09-CAAD3F30D653}"/>
            </a:ext>
          </a:extLst>
        </xdr:cNvPr>
        <xdr:cNvSpPr txBox="1"/>
      </xdr:nvSpPr>
      <xdr:spPr>
        <a:xfrm>
          <a:off x="16355695" y="13398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A55BA0CC-454F-4B50-B28A-3FBCADCDEC67}"/>
            </a:ext>
          </a:extLst>
        </xdr:cNvPr>
        <xdr:cNvCxnSpPr/>
      </xdr:nvCxnSpPr>
      <xdr:spPr>
        <a:xfrm>
          <a:off x="16230600" y="1363326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262858D4-E4C9-4B03-82C5-E6A899DF9BD6}"/>
            </a:ext>
          </a:extLst>
        </xdr:cNvPr>
        <xdr:cNvSpPr txBox="1"/>
      </xdr:nvSpPr>
      <xdr:spPr>
        <a:xfrm>
          <a:off x="16355695" y="142573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CAE3047E-6B84-4F98-A318-BE40F244DFD3}"/>
            </a:ext>
          </a:extLst>
        </xdr:cNvPr>
        <xdr:cNvSpPr/>
      </xdr:nvSpPr>
      <xdr:spPr>
        <a:xfrm>
          <a:off x="16268700" y="14405972"/>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786FA2FB-B5C3-47B2-A287-DD40881435FF}"/>
            </a:ext>
          </a:extLst>
        </xdr:cNvPr>
        <xdr:cNvSpPr/>
      </xdr:nvSpPr>
      <xdr:spPr>
        <a:xfrm>
          <a:off x="15430500" y="14396719"/>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8738C8A6-C43F-4E2A-9799-8A4AAA9D8324}"/>
            </a:ext>
          </a:extLst>
        </xdr:cNvPr>
        <xdr:cNvSpPr/>
      </xdr:nvSpPr>
      <xdr:spPr>
        <a:xfrm>
          <a:off x="14543405" y="1441386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5EF003A9-6F64-48D3-89B2-6A5726C68841}"/>
            </a:ext>
          </a:extLst>
        </xdr:cNvPr>
        <xdr:cNvSpPr/>
      </xdr:nvSpPr>
      <xdr:spPr>
        <a:xfrm>
          <a:off x="13650595" y="14456320"/>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65242B8B-E34F-470C-9587-3B0AD026A690}"/>
            </a:ext>
          </a:extLst>
        </xdr:cNvPr>
        <xdr:cNvSpPr/>
      </xdr:nvSpPr>
      <xdr:spPr>
        <a:xfrm>
          <a:off x="12763500" y="14446794"/>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8653ECF-6DFA-4296-8DD7-DE96D3BD93CA}"/>
            </a:ext>
          </a:extLst>
        </xdr:cNvPr>
        <xdr:cNvSpPr txBox="1"/>
      </xdr:nvSpPr>
      <xdr:spPr>
        <a:xfrm>
          <a:off x="161270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798B0B2-0145-453E-B346-E6B72B96AE5F}"/>
            </a:ext>
          </a:extLst>
        </xdr:cNvPr>
        <xdr:cNvSpPr txBox="1"/>
      </xdr:nvSpPr>
      <xdr:spPr>
        <a:xfrm>
          <a:off x="1528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688FDB1-A94E-444C-8733-ED69EE6CA996}"/>
            </a:ext>
          </a:extLst>
        </xdr:cNvPr>
        <xdr:cNvSpPr txBox="1"/>
      </xdr:nvSpPr>
      <xdr:spPr>
        <a:xfrm>
          <a:off x="1440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567FDC8-AF6C-4FB7-87BF-2776D202EECC}"/>
            </a:ext>
          </a:extLst>
        </xdr:cNvPr>
        <xdr:cNvSpPr txBox="1"/>
      </xdr:nvSpPr>
      <xdr:spPr>
        <a:xfrm>
          <a:off x="1351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AEADCC0-8E7A-4664-AB6B-09D1C38C1BA1}"/>
            </a:ext>
          </a:extLst>
        </xdr:cNvPr>
        <xdr:cNvSpPr txBox="1"/>
      </xdr:nvSpPr>
      <xdr:spPr>
        <a:xfrm>
          <a:off x="1262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68943</xdr:rowOff>
    </xdr:from>
    <xdr:to>
      <xdr:col>85</xdr:col>
      <xdr:colOff>177800</xdr:colOff>
      <xdr:row>82</xdr:row>
      <xdr:rowOff>170543</xdr:rowOff>
    </xdr:to>
    <xdr:sp macro="" textlink="">
      <xdr:nvSpPr>
        <xdr:cNvPr id="665" name="楕円 664">
          <a:extLst>
            <a:ext uri="{FF2B5EF4-FFF2-40B4-BE49-F238E27FC236}">
              <a16:creationId xmlns:a16="http://schemas.microsoft.com/office/drawing/2014/main" id="{E0114451-014A-4567-9C5C-811263C9375B}"/>
            </a:ext>
          </a:extLst>
        </xdr:cNvPr>
        <xdr:cNvSpPr/>
      </xdr:nvSpPr>
      <xdr:spPr>
        <a:xfrm>
          <a:off x="16268700" y="1444216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47370</xdr:rowOff>
    </xdr:from>
    <xdr:ext cx="405111" cy="259045"/>
    <xdr:sp macro="" textlink="">
      <xdr:nvSpPr>
        <xdr:cNvPr id="666" name="【児童館】&#10;有形固定資産減価償却率該当値テキスト">
          <a:extLst>
            <a:ext uri="{FF2B5EF4-FFF2-40B4-BE49-F238E27FC236}">
              <a16:creationId xmlns:a16="http://schemas.microsoft.com/office/drawing/2014/main" id="{2E32F78C-23B6-409E-BB59-4FAD3554B89B}"/>
            </a:ext>
          </a:extLst>
        </xdr:cNvPr>
        <xdr:cNvSpPr txBox="1"/>
      </xdr:nvSpPr>
      <xdr:spPr>
        <a:xfrm>
          <a:off x="16355695" y="1441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55880</xdr:rowOff>
    </xdr:from>
    <xdr:to>
      <xdr:col>81</xdr:col>
      <xdr:colOff>101600</xdr:colOff>
      <xdr:row>84</xdr:row>
      <xdr:rowOff>157480</xdr:rowOff>
    </xdr:to>
    <xdr:sp macro="" textlink="">
      <xdr:nvSpPr>
        <xdr:cNvPr id="667" name="楕円 666">
          <a:extLst>
            <a:ext uri="{FF2B5EF4-FFF2-40B4-BE49-F238E27FC236}">
              <a16:creationId xmlns:a16="http://schemas.microsoft.com/office/drawing/2014/main" id="{5D6B9081-7B5B-4BD4-8157-A8DD548B0BFE}"/>
            </a:ext>
          </a:extLst>
        </xdr:cNvPr>
        <xdr:cNvSpPr/>
      </xdr:nvSpPr>
      <xdr:spPr>
        <a:xfrm>
          <a:off x="15430500" y="14781530"/>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119743</xdr:rowOff>
    </xdr:from>
    <xdr:to>
      <xdr:col>85</xdr:col>
      <xdr:colOff>127000</xdr:colOff>
      <xdr:row>84</xdr:row>
      <xdr:rowOff>106680</xdr:rowOff>
    </xdr:to>
    <xdr:cxnSp macro="">
      <xdr:nvCxnSpPr>
        <xdr:cNvPr id="668" name="直線コネクタ 667">
          <a:extLst>
            <a:ext uri="{FF2B5EF4-FFF2-40B4-BE49-F238E27FC236}">
              <a16:creationId xmlns:a16="http://schemas.microsoft.com/office/drawing/2014/main" id="{ABFA1E16-2664-4450-9056-427A5EF78FCA}"/>
            </a:ext>
          </a:extLst>
        </xdr:cNvPr>
        <xdr:cNvCxnSpPr/>
      </xdr:nvCxnSpPr>
      <xdr:spPr>
        <a:xfrm flipV="1">
          <a:off x="15479395" y="14489158"/>
          <a:ext cx="838200" cy="3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39551</xdr:rowOff>
    </xdr:from>
    <xdr:to>
      <xdr:col>76</xdr:col>
      <xdr:colOff>165100</xdr:colOff>
      <xdr:row>84</xdr:row>
      <xdr:rowOff>141151</xdr:rowOff>
    </xdr:to>
    <xdr:sp macro="" textlink="">
      <xdr:nvSpPr>
        <xdr:cNvPr id="669" name="楕円 668">
          <a:extLst>
            <a:ext uri="{FF2B5EF4-FFF2-40B4-BE49-F238E27FC236}">
              <a16:creationId xmlns:a16="http://schemas.microsoft.com/office/drawing/2014/main" id="{BEBA12B0-7FB4-4CE5-8A82-6D79AEFBD7ED}"/>
            </a:ext>
          </a:extLst>
        </xdr:cNvPr>
        <xdr:cNvSpPr/>
      </xdr:nvSpPr>
      <xdr:spPr>
        <a:xfrm>
          <a:off x="14543405" y="147613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90351</xdr:rowOff>
    </xdr:from>
    <xdr:to>
      <xdr:col>81</xdr:col>
      <xdr:colOff>50800</xdr:colOff>
      <xdr:row>84</xdr:row>
      <xdr:rowOff>106680</xdr:rowOff>
    </xdr:to>
    <xdr:cxnSp macro="">
      <xdr:nvCxnSpPr>
        <xdr:cNvPr id="670" name="直線コネクタ 669">
          <a:extLst>
            <a:ext uri="{FF2B5EF4-FFF2-40B4-BE49-F238E27FC236}">
              <a16:creationId xmlns:a16="http://schemas.microsoft.com/office/drawing/2014/main" id="{A2F38E8E-80AB-4EEA-8BF7-D57C6FD1FBF8}"/>
            </a:ext>
          </a:extLst>
        </xdr:cNvPr>
        <xdr:cNvCxnSpPr/>
      </xdr:nvCxnSpPr>
      <xdr:spPr>
        <a:xfrm>
          <a:off x="14592300" y="14810286"/>
          <a:ext cx="887095"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23223</xdr:rowOff>
    </xdr:from>
    <xdr:to>
      <xdr:col>72</xdr:col>
      <xdr:colOff>38100</xdr:colOff>
      <xdr:row>82</xdr:row>
      <xdr:rowOff>124823</xdr:rowOff>
    </xdr:to>
    <xdr:sp macro="" textlink="">
      <xdr:nvSpPr>
        <xdr:cNvPr id="671" name="楕円 670">
          <a:extLst>
            <a:ext uri="{FF2B5EF4-FFF2-40B4-BE49-F238E27FC236}">
              <a16:creationId xmlns:a16="http://schemas.microsoft.com/office/drawing/2014/main" id="{C0F9B27B-EAE8-4F56-A83B-083AE62346D1}"/>
            </a:ext>
          </a:extLst>
        </xdr:cNvPr>
        <xdr:cNvSpPr/>
      </xdr:nvSpPr>
      <xdr:spPr>
        <a:xfrm>
          <a:off x="13650595" y="14398353"/>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74023</xdr:rowOff>
    </xdr:from>
    <xdr:to>
      <xdr:col>76</xdr:col>
      <xdr:colOff>114300</xdr:colOff>
      <xdr:row>84</xdr:row>
      <xdr:rowOff>90351</xdr:rowOff>
    </xdr:to>
    <xdr:cxnSp macro="">
      <xdr:nvCxnSpPr>
        <xdr:cNvPr id="672" name="直線コネクタ 671">
          <a:extLst>
            <a:ext uri="{FF2B5EF4-FFF2-40B4-BE49-F238E27FC236}">
              <a16:creationId xmlns:a16="http://schemas.microsoft.com/office/drawing/2014/main" id="{01ADA082-C480-4F0B-9BEC-7B1EAAD8CEEB}"/>
            </a:ext>
          </a:extLst>
        </xdr:cNvPr>
        <xdr:cNvCxnSpPr/>
      </xdr:nvCxnSpPr>
      <xdr:spPr>
        <a:xfrm>
          <a:off x="13705205" y="14445343"/>
          <a:ext cx="887095" cy="36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165281</xdr:rowOff>
    </xdr:from>
    <xdr:to>
      <xdr:col>67</xdr:col>
      <xdr:colOff>101600</xdr:colOff>
      <xdr:row>82</xdr:row>
      <xdr:rowOff>95431</xdr:rowOff>
    </xdr:to>
    <xdr:sp macro="" textlink="">
      <xdr:nvSpPr>
        <xdr:cNvPr id="673" name="楕円 672">
          <a:extLst>
            <a:ext uri="{FF2B5EF4-FFF2-40B4-BE49-F238E27FC236}">
              <a16:creationId xmlns:a16="http://schemas.microsoft.com/office/drawing/2014/main" id="{C68F6DE1-033D-4B29-B483-5BCA17C0F1F3}"/>
            </a:ext>
          </a:extLst>
        </xdr:cNvPr>
        <xdr:cNvSpPr/>
      </xdr:nvSpPr>
      <xdr:spPr>
        <a:xfrm>
          <a:off x="12763500" y="14359436"/>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44631</xdr:rowOff>
    </xdr:from>
    <xdr:to>
      <xdr:col>71</xdr:col>
      <xdr:colOff>177800</xdr:colOff>
      <xdr:row>82</xdr:row>
      <xdr:rowOff>74023</xdr:rowOff>
    </xdr:to>
    <xdr:cxnSp macro="">
      <xdr:nvCxnSpPr>
        <xdr:cNvPr id="674" name="直線コネクタ 673">
          <a:extLst>
            <a:ext uri="{FF2B5EF4-FFF2-40B4-BE49-F238E27FC236}">
              <a16:creationId xmlns:a16="http://schemas.microsoft.com/office/drawing/2014/main" id="{58CBA61D-5882-4BC0-AEF7-796149CE35E9}"/>
            </a:ext>
          </a:extLst>
        </xdr:cNvPr>
        <xdr:cNvCxnSpPr/>
      </xdr:nvCxnSpPr>
      <xdr:spPr>
        <a:xfrm>
          <a:off x="12812395" y="14414046"/>
          <a:ext cx="892810"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E4EABFE4-31F9-442A-BE61-CAA6D4A4C74B}"/>
            </a:ext>
          </a:extLst>
        </xdr:cNvPr>
        <xdr:cNvSpPr txBox="1"/>
      </xdr:nvSpPr>
      <xdr:spPr>
        <a:xfrm>
          <a:off x="15267949" y="1416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EAF4BD2C-738F-49B9-8DAE-19B9BDBDF15E}"/>
            </a:ext>
          </a:extLst>
        </xdr:cNvPr>
        <xdr:cNvSpPr txBox="1"/>
      </xdr:nvSpPr>
      <xdr:spPr>
        <a:xfrm>
          <a:off x="14391649" y="14181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a:extLst>
            <a:ext uri="{FF2B5EF4-FFF2-40B4-BE49-F238E27FC236}">
              <a16:creationId xmlns:a16="http://schemas.microsoft.com/office/drawing/2014/main" id="{05457014-8A01-484F-83E2-1A11520948D9}"/>
            </a:ext>
          </a:extLst>
        </xdr:cNvPr>
        <xdr:cNvSpPr txBox="1"/>
      </xdr:nvSpPr>
      <xdr:spPr>
        <a:xfrm>
          <a:off x="13498839" y="1455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FB91DA71-617A-48E8-B65A-90A9A1DF3130}"/>
            </a:ext>
          </a:extLst>
        </xdr:cNvPr>
        <xdr:cNvSpPr txBox="1"/>
      </xdr:nvSpPr>
      <xdr:spPr>
        <a:xfrm>
          <a:off x="12611744" y="1454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148607</xdr:rowOff>
    </xdr:from>
    <xdr:ext cx="405111" cy="259045"/>
    <xdr:sp macro="" textlink="">
      <xdr:nvSpPr>
        <xdr:cNvPr id="679" name="n_1mainValue【児童館】&#10;有形固定資産減価償却率">
          <a:extLst>
            <a:ext uri="{FF2B5EF4-FFF2-40B4-BE49-F238E27FC236}">
              <a16:creationId xmlns:a16="http://schemas.microsoft.com/office/drawing/2014/main" id="{B23EEF0B-359D-4A01-BA32-7F4484092323}"/>
            </a:ext>
          </a:extLst>
        </xdr:cNvPr>
        <xdr:cNvSpPr txBox="1"/>
      </xdr:nvSpPr>
      <xdr:spPr>
        <a:xfrm>
          <a:off x="15267949"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132278</xdr:rowOff>
    </xdr:from>
    <xdr:ext cx="405111" cy="259045"/>
    <xdr:sp macro="" textlink="">
      <xdr:nvSpPr>
        <xdr:cNvPr id="680" name="n_2mainValue【児童館】&#10;有形固定資産減価償却率">
          <a:extLst>
            <a:ext uri="{FF2B5EF4-FFF2-40B4-BE49-F238E27FC236}">
              <a16:creationId xmlns:a16="http://schemas.microsoft.com/office/drawing/2014/main" id="{919FF757-0014-4D66-B1C4-8DCAA3E6A3F6}"/>
            </a:ext>
          </a:extLst>
        </xdr:cNvPr>
        <xdr:cNvSpPr txBox="1"/>
      </xdr:nvSpPr>
      <xdr:spPr>
        <a:xfrm>
          <a:off x="14391649" y="1485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141350</xdr:rowOff>
    </xdr:from>
    <xdr:ext cx="405111" cy="259045"/>
    <xdr:sp macro="" textlink="">
      <xdr:nvSpPr>
        <xdr:cNvPr id="681" name="n_3mainValue【児童館】&#10;有形固定資産減価償却率">
          <a:extLst>
            <a:ext uri="{FF2B5EF4-FFF2-40B4-BE49-F238E27FC236}">
              <a16:creationId xmlns:a16="http://schemas.microsoft.com/office/drawing/2014/main" id="{6DDEDEE5-C9DD-4A6E-957F-6716DF34DE38}"/>
            </a:ext>
          </a:extLst>
        </xdr:cNvPr>
        <xdr:cNvSpPr txBox="1"/>
      </xdr:nvSpPr>
      <xdr:spPr>
        <a:xfrm>
          <a:off x="13498839" y="14164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111958</xdr:rowOff>
    </xdr:from>
    <xdr:ext cx="405111" cy="259045"/>
    <xdr:sp macro="" textlink="">
      <xdr:nvSpPr>
        <xdr:cNvPr id="682" name="n_4mainValue【児童館】&#10;有形固定資産減価償却率">
          <a:extLst>
            <a:ext uri="{FF2B5EF4-FFF2-40B4-BE49-F238E27FC236}">
              <a16:creationId xmlns:a16="http://schemas.microsoft.com/office/drawing/2014/main" id="{A3D63ABE-0AB2-4AB2-91B5-0309AB5D7746}"/>
            </a:ext>
          </a:extLst>
        </xdr:cNvPr>
        <xdr:cNvSpPr txBox="1"/>
      </xdr:nvSpPr>
      <xdr:spPr>
        <a:xfrm>
          <a:off x="12611744" y="1413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5A3A152B-2BFF-4D7B-8FE5-DEEFE47AC913}"/>
            </a:ext>
          </a:extLst>
        </xdr:cNvPr>
        <xdr:cNvSpPr/>
      </xdr:nvSpPr>
      <xdr:spPr>
        <a:xfrm>
          <a:off x="18288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9021EAC5-79FC-40A0-A75F-8AB2465B5D53}"/>
            </a:ext>
          </a:extLst>
        </xdr:cNvPr>
        <xdr:cNvSpPr/>
      </xdr:nvSpPr>
      <xdr:spPr>
        <a:xfrm>
          <a:off x="18413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367B475-214B-4006-884B-0BE214F588E4}"/>
            </a:ext>
          </a:extLst>
        </xdr:cNvPr>
        <xdr:cNvSpPr/>
      </xdr:nvSpPr>
      <xdr:spPr>
        <a:xfrm>
          <a:off x="18413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43AC581A-2123-458B-A5A4-E18DA91C5DB9}"/>
            </a:ext>
          </a:extLst>
        </xdr:cNvPr>
        <xdr:cNvSpPr/>
      </xdr:nvSpPr>
      <xdr:spPr>
        <a:xfrm>
          <a:off x="19431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B2386ED5-FA80-4FCE-B3F4-76BDDAC435F1}"/>
            </a:ext>
          </a:extLst>
        </xdr:cNvPr>
        <xdr:cNvSpPr/>
      </xdr:nvSpPr>
      <xdr:spPr>
        <a:xfrm>
          <a:off x="19431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E663AB4D-7CE7-4FEC-8F9E-0B4ABD9C0E84}"/>
            </a:ext>
          </a:extLst>
        </xdr:cNvPr>
        <xdr:cNvSpPr/>
      </xdr:nvSpPr>
      <xdr:spPr>
        <a:xfrm>
          <a:off x="20574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4479FBF0-3D74-4899-BC30-DAE4D3B0E45E}"/>
            </a:ext>
          </a:extLst>
        </xdr:cNvPr>
        <xdr:cNvSpPr/>
      </xdr:nvSpPr>
      <xdr:spPr>
        <a:xfrm>
          <a:off x="20574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D617386C-7AE0-4CD5-BCB8-EA46ECCF46F4}"/>
            </a:ext>
          </a:extLst>
        </xdr:cNvPr>
        <xdr:cNvSpPr/>
      </xdr:nvSpPr>
      <xdr:spPr>
        <a:xfrm>
          <a:off x="18288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9AB20F3D-B7CD-41A3-9655-F4C83F2D4E74}"/>
            </a:ext>
          </a:extLst>
        </xdr:cNvPr>
        <xdr:cNvSpPr txBox="1"/>
      </xdr:nvSpPr>
      <xdr:spPr>
        <a:xfrm>
          <a:off x="18249900"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394355B5-899D-4D45-9C58-F78CD8DB77B7}"/>
            </a:ext>
          </a:extLst>
        </xdr:cNvPr>
        <xdr:cNvCxnSpPr/>
      </xdr:nvCxnSpPr>
      <xdr:spPr>
        <a:xfrm>
          <a:off x="18288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367D9C1E-528D-470A-A8C4-02F6AC69B616}"/>
            </a:ext>
          </a:extLst>
        </xdr:cNvPr>
        <xdr:cNvCxnSpPr/>
      </xdr:nvCxnSpPr>
      <xdr:spPr>
        <a:xfrm>
          <a:off x="18288000"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BDFE2160-C9ED-4E5C-99A7-92A4791AAA5D}"/>
            </a:ext>
          </a:extLst>
        </xdr:cNvPr>
        <xdr:cNvSpPr txBox="1"/>
      </xdr:nvSpPr>
      <xdr:spPr>
        <a:xfrm>
          <a:off x="17822726"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298ECD25-FDA0-4C95-9868-593798B8B4A3}"/>
            </a:ext>
          </a:extLst>
        </xdr:cNvPr>
        <xdr:cNvCxnSpPr/>
      </xdr:nvCxnSpPr>
      <xdr:spPr>
        <a:xfrm>
          <a:off x="18288000"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78DA2068-D1C3-430B-BF85-77FEF4C2EDFE}"/>
            </a:ext>
          </a:extLst>
        </xdr:cNvPr>
        <xdr:cNvSpPr txBox="1"/>
      </xdr:nvSpPr>
      <xdr:spPr>
        <a:xfrm>
          <a:off x="17822726" y="146539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E41F1410-EF8A-4571-9ADA-69820FEDDE1E}"/>
            </a:ext>
          </a:extLst>
        </xdr:cNvPr>
        <xdr:cNvCxnSpPr/>
      </xdr:nvCxnSpPr>
      <xdr:spPr>
        <a:xfrm>
          <a:off x="18288000"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98FE843A-93F4-4F15-ACD5-610B88F2C784}"/>
            </a:ext>
          </a:extLst>
        </xdr:cNvPr>
        <xdr:cNvSpPr txBox="1"/>
      </xdr:nvSpPr>
      <xdr:spPr>
        <a:xfrm>
          <a:off x="17822726" y="14265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D85D3E28-BB2C-4612-9BD4-DAE00F06039C}"/>
            </a:ext>
          </a:extLst>
        </xdr:cNvPr>
        <xdr:cNvCxnSpPr/>
      </xdr:nvCxnSpPr>
      <xdr:spPr>
        <a:xfrm>
          <a:off x="18288000"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414E2F7E-4A79-4B3E-86B6-AEA25ACD5E58}"/>
            </a:ext>
          </a:extLst>
        </xdr:cNvPr>
        <xdr:cNvSpPr txBox="1"/>
      </xdr:nvSpPr>
      <xdr:spPr>
        <a:xfrm>
          <a:off x="17822726" y="13876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ECE3B868-A760-43D7-8016-0504FDB2ABAA}"/>
            </a:ext>
          </a:extLst>
        </xdr:cNvPr>
        <xdr:cNvCxnSpPr/>
      </xdr:nvCxnSpPr>
      <xdr:spPr>
        <a:xfrm>
          <a:off x="18288000"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D3E71A2C-6F44-4D15-A13D-1F754C06F0CC}"/>
            </a:ext>
          </a:extLst>
        </xdr:cNvPr>
        <xdr:cNvSpPr txBox="1"/>
      </xdr:nvSpPr>
      <xdr:spPr>
        <a:xfrm>
          <a:off x="17822726" y="13480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3A91177-3873-4D77-AFCC-A36EF9F15A9A}"/>
            </a:ext>
          </a:extLst>
        </xdr:cNvPr>
        <xdr:cNvCxnSpPr/>
      </xdr:nvCxnSpPr>
      <xdr:spPr>
        <a:xfrm>
          <a:off x="18288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7F37FEE6-A054-47B9-B8A1-80A576CAFC34}"/>
            </a:ext>
          </a:extLst>
        </xdr:cNvPr>
        <xdr:cNvSpPr txBox="1"/>
      </xdr:nvSpPr>
      <xdr:spPr>
        <a:xfrm>
          <a:off x="17822726"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DE49E3C6-1C71-404F-AFE1-086ECBDF8E9E}"/>
            </a:ext>
          </a:extLst>
        </xdr:cNvPr>
        <xdr:cNvSpPr/>
      </xdr:nvSpPr>
      <xdr:spPr>
        <a:xfrm>
          <a:off x="18288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55E66A56-537A-4D23-9DB6-28CE4F5D4532}"/>
            </a:ext>
          </a:extLst>
        </xdr:cNvPr>
        <xdr:cNvCxnSpPr/>
      </xdr:nvCxnSpPr>
      <xdr:spPr>
        <a:xfrm flipV="1">
          <a:off x="22162769" y="1370838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D8F36573-31EF-460D-ACA8-FA3C9D948F07}"/>
            </a:ext>
          </a:extLst>
        </xdr:cNvPr>
        <xdr:cNvSpPr txBox="1"/>
      </xdr:nvSpPr>
      <xdr:spPr>
        <a:xfrm>
          <a:off x="22201505" y="1515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F7053133-CA07-4297-A0AD-D8707868E910}"/>
            </a:ext>
          </a:extLst>
        </xdr:cNvPr>
        <xdr:cNvCxnSpPr/>
      </xdr:nvCxnSpPr>
      <xdr:spPr>
        <a:xfrm>
          <a:off x="22070695" y="151485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D5998FF1-81B5-4CC7-B652-C56261996758}"/>
            </a:ext>
          </a:extLst>
        </xdr:cNvPr>
        <xdr:cNvSpPr txBox="1"/>
      </xdr:nvSpPr>
      <xdr:spPr>
        <a:xfrm>
          <a:off x="22201505" y="1347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F4979FCD-0781-4588-B1E2-BA1EC0D2DD53}"/>
            </a:ext>
          </a:extLst>
        </xdr:cNvPr>
        <xdr:cNvCxnSpPr/>
      </xdr:nvCxnSpPr>
      <xdr:spPr>
        <a:xfrm>
          <a:off x="22070695" y="1370838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CD8A9031-E4DE-4597-B71A-6E60DADFAB94}"/>
            </a:ext>
          </a:extLst>
        </xdr:cNvPr>
        <xdr:cNvSpPr txBox="1"/>
      </xdr:nvSpPr>
      <xdr:spPr>
        <a:xfrm>
          <a:off x="22201505" y="14493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2171FA3E-439E-460F-BE80-BCFAC300AD54}"/>
            </a:ext>
          </a:extLst>
        </xdr:cNvPr>
        <xdr:cNvSpPr/>
      </xdr:nvSpPr>
      <xdr:spPr>
        <a:xfrm>
          <a:off x="22108795" y="1465008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4F73C018-34F1-40E1-89FF-FD1083C49B1D}"/>
            </a:ext>
          </a:extLst>
        </xdr:cNvPr>
        <xdr:cNvSpPr/>
      </xdr:nvSpPr>
      <xdr:spPr>
        <a:xfrm>
          <a:off x="21270595" y="1465008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225FBCB1-031B-4DB7-9316-E3A250D01282}"/>
            </a:ext>
          </a:extLst>
        </xdr:cNvPr>
        <xdr:cNvSpPr/>
      </xdr:nvSpPr>
      <xdr:spPr>
        <a:xfrm>
          <a:off x="20383500" y="1466532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F7305379-1EAE-4233-81F4-F3F24411623B}"/>
            </a:ext>
          </a:extLst>
        </xdr:cNvPr>
        <xdr:cNvSpPr/>
      </xdr:nvSpPr>
      <xdr:spPr>
        <a:xfrm>
          <a:off x="19496405" y="1466532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23102512-06A1-48C8-BFCD-F731E4FA80AD}"/>
            </a:ext>
          </a:extLst>
        </xdr:cNvPr>
        <xdr:cNvSpPr/>
      </xdr:nvSpPr>
      <xdr:spPr>
        <a:xfrm>
          <a:off x="18603595" y="1466532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BE923D9-0453-4B4E-B1F8-85455C769EF8}"/>
            </a:ext>
          </a:extLst>
        </xdr:cNvPr>
        <xdr:cNvSpPr txBox="1"/>
      </xdr:nvSpPr>
      <xdr:spPr>
        <a:xfrm>
          <a:off x="21972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E500F59-EC88-404D-8DC8-CC4D6FF3A86C}"/>
            </a:ext>
          </a:extLst>
        </xdr:cNvPr>
        <xdr:cNvSpPr txBox="1"/>
      </xdr:nvSpPr>
      <xdr:spPr>
        <a:xfrm>
          <a:off x="2113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A721D0D-5F24-4919-A7C9-AF0FE374A151}"/>
            </a:ext>
          </a:extLst>
        </xdr:cNvPr>
        <xdr:cNvSpPr txBox="1"/>
      </xdr:nvSpPr>
      <xdr:spPr>
        <a:xfrm>
          <a:off x="2024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5DF3109-97BA-4C00-9C52-4AB4FD2E35E0}"/>
            </a:ext>
          </a:extLst>
        </xdr:cNvPr>
        <xdr:cNvSpPr txBox="1"/>
      </xdr:nvSpPr>
      <xdr:spPr>
        <a:xfrm>
          <a:off x="19354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366ECFA-A71A-4583-90C9-A63F0F8BD620}"/>
            </a:ext>
          </a:extLst>
        </xdr:cNvPr>
        <xdr:cNvSpPr txBox="1"/>
      </xdr:nvSpPr>
      <xdr:spPr>
        <a:xfrm>
          <a:off x="18467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722" name="楕円 721">
          <a:extLst>
            <a:ext uri="{FF2B5EF4-FFF2-40B4-BE49-F238E27FC236}">
              <a16:creationId xmlns:a16="http://schemas.microsoft.com/office/drawing/2014/main" id="{9FE8CA95-3B81-43B9-A596-36EC3DCE3FC0}"/>
            </a:ext>
          </a:extLst>
        </xdr:cNvPr>
        <xdr:cNvSpPr/>
      </xdr:nvSpPr>
      <xdr:spPr>
        <a:xfrm>
          <a:off x="22108795" y="1476438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22877</xdr:rowOff>
    </xdr:from>
    <xdr:ext cx="469744" cy="259045"/>
    <xdr:sp macro="" textlink="">
      <xdr:nvSpPr>
        <xdr:cNvPr id="723" name="【児童館】&#10;一人当たり面積該当値テキスト">
          <a:extLst>
            <a:ext uri="{FF2B5EF4-FFF2-40B4-BE49-F238E27FC236}">
              <a16:creationId xmlns:a16="http://schemas.microsoft.com/office/drawing/2014/main" id="{1E6C4F71-28FF-4F4D-A521-F3F69A6DAECE}"/>
            </a:ext>
          </a:extLst>
        </xdr:cNvPr>
        <xdr:cNvSpPr txBox="1"/>
      </xdr:nvSpPr>
      <xdr:spPr>
        <a:xfrm>
          <a:off x="22201505"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724" name="楕円 723">
          <a:extLst>
            <a:ext uri="{FF2B5EF4-FFF2-40B4-BE49-F238E27FC236}">
              <a16:creationId xmlns:a16="http://schemas.microsoft.com/office/drawing/2014/main" id="{71C779C9-C9BA-4F1C-AFB5-6C089E7368B7}"/>
            </a:ext>
          </a:extLst>
        </xdr:cNvPr>
        <xdr:cNvSpPr/>
      </xdr:nvSpPr>
      <xdr:spPr>
        <a:xfrm>
          <a:off x="21270595" y="1472628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57150</xdr:rowOff>
    </xdr:from>
    <xdr:to>
      <xdr:col>116</xdr:col>
      <xdr:colOff>63500</xdr:colOff>
      <xdr:row>84</xdr:row>
      <xdr:rowOff>95250</xdr:rowOff>
    </xdr:to>
    <xdr:cxnSp macro="">
      <xdr:nvCxnSpPr>
        <xdr:cNvPr id="725" name="直線コネクタ 724">
          <a:extLst>
            <a:ext uri="{FF2B5EF4-FFF2-40B4-BE49-F238E27FC236}">
              <a16:creationId xmlns:a16="http://schemas.microsoft.com/office/drawing/2014/main" id="{5F6CA472-CBC0-4830-8292-FE9441E22912}"/>
            </a:ext>
          </a:extLst>
        </xdr:cNvPr>
        <xdr:cNvCxnSpPr/>
      </xdr:nvCxnSpPr>
      <xdr:spPr>
        <a:xfrm>
          <a:off x="21325205" y="14782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26" name="楕円 725">
          <a:extLst>
            <a:ext uri="{FF2B5EF4-FFF2-40B4-BE49-F238E27FC236}">
              <a16:creationId xmlns:a16="http://schemas.microsoft.com/office/drawing/2014/main" id="{D61C10CF-C2D8-4B3F-A214-7C2890596E31}"/>
            </a:ext>
          </a:extLst>
        </xdr:cNvPr>
        <xdr:cNvSpPr/>
      </xdr:nvSpPr>
      <xdr:spPr>
        <a:xfrm>
          <a:off x="20383500" y="1472628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57150</xdr:rowOff>
    </xdr:to>
    <xdr:cxnSp macro="">
      <xdr:nvCxnSpPr>
        <xdr:cNvPr id="727" name="直線コネクタ 726">
          <a:extLst>
            <a:ext uri="{FF2B5EF4-FFF2-40B4-BE49-F238E27FC236}">
              <a16:creationId xmlns:a16="http://schemas.microsoft.com/office/drawing/2014/main" id="{C3E84916-D630-4905-B553-983D26393E87}"/>
            </a:ext>
          </a:extLst>
        </xdr:cNvPr>
        <xdr:cNvCxnSpPr/>
      </xdr:nvCxnSpPr>
      <xdr:spPr>
        <a:xfrm>
          <a:off x="20432395" y="14782800"/>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728" name="楕円 727">
          <a:extLst>
            <a:ext uri="{FF2B5EF4-FFF2-40B4-BE49-F238E27FC236}">
              <a16:creationId xmlns:a16="http://schemas.microsoft.com/office/drawing/2014/main" id="{A48A748B-1EAA-4EF4-8581-BBEB5FC4DB9C}"/>
            </a:ext>
          </a:extLst>
        </xdr:cNvPr>
        <xdr:cNvSpPr/>
      </xdr:nvSpPr>
      <xdr:spPr>
        <a:xfrm>
          <a:off x="19496405" y="1472628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57150</xdr:rowOff>
    </xdr:to>
    <xdr:cxnSp macro="">
      <xdr:nvCxnSpPr>
        <xdr:cNvPr id="729" name="直線コネクタ 728">
          <a:extLst>
            <a:ext uri="{FF2B5EF4-FFF2-40B4-BE49-F238E27FC236}">
              <a16:creationId xmlns:a16="http://schemas.microsoft.com/office/drawing/2014/main" id="{F31D565C-B5A7-4336-8C73-70555DB85FD8}"/>
            </a:ext>
          </a:extLst>
        </xdr:cNvPr>
        <xdr:cNvCxnSpPr/>
      </xdr:nvCxnSpPr>
      <xdr:spPr>
        <a:xfrm>
          <a:off x="19545300" y="1478280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730" name="楕円 729">
          <a:extLst>
            <a:ext uri="{FF2B5EF4-FFF2-40B4-BE49-F238E27FC236}">
              <a16:creationId xmlns:a16="http://schemas.microsoft.com/office/drawing/2014/main" id="{61884EAA-CBE9-4E19-896B-32EE6E837B6D}"/>
            </a:ext>
          </a:extLst>
        </xdr:cNvPr>
        <xdr:cNvSpPr/>
      </xdr:nvSpPr>
      <xdr:spPr>
        <a:xfrm>
          <a:off x="18603595" y="1472628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84</xdr:row>
      <xdr:rowOff>57150</xdr:rowOff>
    </xdr:to>
    <xdr:cxnSp macro="">
      <xdr:nvCxnSpPr>
        <xdr:cNvPr id="731" name="直線コネクタ 730">
          <a:extLst>
            <a:ext uri="{FF2B5EF4-FFF2-40B4-BE49-F238E27FC236}">
              <a16:creationId xmlns:a16="http://schemas.microsoft.com/office/drawing/2014/main" id="{B56FB607-C367-4D3D-95C3-3D5D3010FB68}"/>
            </a:ext>
          </a:extLst>
        </xdr:cNvPr>
        <xdr:cNvCxnSpPr/>
      </xdr:nvCxnSpPr>
      <xdr:spPr>
        <a:xfrm>
          <a:off x="18658205" y="1478280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880C777E-6B33-44B2-A033-1CE9276AED10}"/>
            </a:ext>
          </a:extLst>
        </xdr:cNvPr>
        <xdr:cNvSpPr txBox="1"/>
      </xdr:nvSpPr>
      <xdr:spPr>
        <a:xfrm>
          <a:off x="21073822" y="1441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C06895B9-D0AC-4141-B140-BFBF03FEF06D}"/>
            </a:ext>
          </a:extLst>
        </xdr:cNvPr>
        <xdr:cNvSpPr txBox="1"/>
      </xdr:nvSpPr>
      <xdr:spPr>
        <a:xfrm>
          <a:off x="20197522"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1B2C23BC-B436-43AD-A4E5-52F018BC5830}"/>
            </a:ext>
          </a:extLst>
        </xdr:cNvPr>
        <xdr:cNvSpPr txBox="1"/>
      </xdr:nvSpPr>
      <xdr:spPr>
        <a:xfrm>
          <a:off x="19312332"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7E3ECA0D-0BF2-494B-98BB-91534055F37D}"/>
            </a:ext>
          </a:extLst>
        </xdr:cNvPr>
        <xdr:cNvSpPr txBox="1"/>
      </xdr:nvSpPr>
      <xdr:spPr>
        <a:xfrm>
          <a:off x="1842523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736" name="n_1mainValue【児童館】&#10;一人当たり面積">
          <a:extLst>
            <a:ext uri="{FF2B5EF4-FFF2-40B4-BE49-F238E27FC236}">
              <a16:creationId xmlns:a16="http://schemas.microsoft.com/office/drawing/2014/main" id="{50680269-D106-4FDA-94B5-03786A5B6D1C}"/>
            </a:ext>
          </a:extLst>
        </xdr:cNvPr>
        <xdr:cNvSpPr txBox="1"/>
      </xdr:nvSpPr>
      <xdr:spPr>
        <a:xfrm>
          <a:off x="21073822"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37" name="n_2mainValue【児童館】&#10;一人当たり面積">
          <a:extLst>
            <a:ext uri="{FF2B5EF4-FFF2-40B4-BE49-F238E27FC236}">
              <a16:creationId xmlns:a16="http://schemas.microsoft.com/office/drawing/2014/main" id="{9D738D1F-2BA3-4B3A-BE67-DC625599578C}"/>
            </a:ext>
          </a:extLst>
        </xdr:cNvPr>
        <xdr:cNvSpPr txBox="1"/>
      </xdr:nvSpPr>
      <xdr:spPr>
        <a:xfrm>
          <a:off x="20197522"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99077</xdr:rowOff>
    </xdr:from>
    <xdr:ext cx="469744" cy="259045"/>
    <xdr:sp macro="" textlink="">
      <xdr:nvSpPr>
        <xdr:cNvPr id="738" name="n_3mainValue【児童館】&#10;一人当たり面積">
          <a:extLst>
            <a:ext uri="{FF2B5EF4-FFF2-40B4-BE49-F238E27FC236}">
              <a16:creationId xmlns:a16="http://schemas.microsoft.com/office/drawing/2014/main" id="{C5733CCC-E8DF-44EF-B902-24BD392A85C9}"/>
            </a:ext>
          </a:extLst>
        </xdr:cNvPr>
        <xdr:cNvSpPr txBox="1"/>
      </xdr:nvSpPr>
      <xdr:spPr>
        <a:xfrm>
          <a:off x="19312332"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739" name="n_4mainValue【児童館】&#10;一人当たり面積">
          <a:extLst>
            <a:ext uri="{FF2B5EF4-FFF2-40B4-BE49-F238E27FC236}">
              <a16:creationId xmlns:a16="http://schemas.microsoft.com/office/drawing/2014/main" id="{10FB0D61-668C-44D8-89D8-BDC52E92C6AF}"/>
            </a:ext>
          </a:extLst>
        </xdr:cNvPr>
        <xdr:cNvSpPr txBox="1"/>
      </xdr:nvSpPr>
      <xdr:spPr>
        <a:xfrm>
          <a:off x="1842523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1EEB3377-E973-4335-96F8-379E6C01E0C2}"/>
            </a:ext>
          </a:extLst>
        </xdr:cNvPr>
        <xdr:cNvSpPr/>
      </xdr:nvSpPr>
      <xdr:spPr>
        <a:xfrm>
          <a:off x="1244790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749BDB1-CDD7-4D34-BDD5-8C3AACCBE850}"/>
            </a:ext>
          </a:extLst>
        </xdr:cNvPr>
        <xdr:cNvSpPr/>
      </xdr:nvSpPr>
      <xdr:spPr>
        <a:xfrm>
          <a:off x="12573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621E01B3-DA63-459F-91F6-DBCB960B9026}"/>
            </a:ext>
          </a:extLst>
        </xdr:cNvPr>
        <xdr:cNvSpPr/>
      </xdr:nvSpPr>
      <xdr:spPr>
        <a:xfrm>
          <a:off x="12573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7CB7A7B9-1659-4385-AE77-0BC90BC8141A}"/>
            </a:ext>
          </a:extLst>
        </xdr:cNvPr>
        <xdr:cNvSpPr/>
      </xdr:nvSpPr>
      <xdr:spPr>
        <a:xfrm>
          <a:off x="13590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B4FD6B97-6FAA-4AF3-8E89-B522ED20E605}"/>
            </a:ext>
          </a:extLst>
        </xdr:cNvPr>
        <xdr:cNvSpPr/>
      </xdr:nvSpPr>
      <xdr:spPr>
        <a:xfrm>
          <a:off x="13590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3054F79C-A476-4D5D-B2BE-D778E224944D}"/>
            </a:ext>
          </a:extLst>
        </xdr:cNvPr>
        <xdr:cNvSpPr/>
      </xdr:nvSpPr>
      <xdr:spPr>
        <a:xfrm>
          <a:off x="14733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F3BAB26D-1553-47BA-819D-04F1E8DADAEE}"/>
            </a:ext>
          </a:extLst>
        </xdr:cNvPr>
        <xdr:cNvSpPr/>
      </xdr:nvSpPr>
      <xdr:spPr>
        <a:xfrm>
          <a:off x="14733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360CC881-7FD0-45C8-ADFC-A5D12D66FB02}"/>
            </a:ext>
          </a:extLst>
        </xdr:cNvPr>
        <xdr:cNvSpPr/>
      </xdr:nvSpPr>
      <xdr:spPr>
        <a:xfrm>
          <a:off x="12447905"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AB5A9AA4-7589-40AD-9ACB-FE9EBE2E379C}"/>
            </a:ext>
          </a:extLst>
        </xdr:cNvPr>
        <xdr:cNvSpPr txBox="1"/>
      </xdr:nvSpPr>
      <xdr:spPr>
        <a:xfrm>
          <a:off x="12409805" y="16939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3C45F849-F3C3-47B1-AC40-168C6F4EEC4E}"/>
            </a:ext>
          </a:extLst>
        </xdr:cNvPr>
        <xdr:cNvCxnSpPr/>
      </xdr:nvCxnSpPr>
      <xdr:spPr>
        <a:xfrm>
          <a:off x="12447905"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F4DBD01D-4C5A-4EDB-BA39-E571E4219C60}"/>
            </a:ext>
          </a:extLst>
        </xdr:cNvPr>
        <xdr:cNvSpPr txBox="1"/>
      </xdr:nvSpPr>
      <xdr:spPr>
        <a:xfrm>
          <a:off x="11982631"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68F131C2-73FA-4190-8A68-4F2EFCE17F73}"/>
            </a:ext>
          </a:extLst>
        </xdr:cNvPr>
        <xdr:cNvCxnSpPr/>
      </xdr:nvCxnSpPr>
      <xdr:spPr>
        <a:xfrm>
          <a:off x="12447905" y="190804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219BF8D-64EB-41A5-AF5C-4EDE04A8181D}"/>
            </a:ext>
          </a:extLst>
        </xdr:cNvPr>
        <xdr:cNvSpPr txBox="1"/>
      </xdr:nvSpPr>
      <xdr:spPr>
        <a:xfrm>
          <a:off x="11982631" y="189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D1C67647-6596-42F4-AB48-2B2004985BFB}"/>
            </a:ext>
          </a:extLst>
        </xdr:cNvPr>
        <xdr:cNvCxnSpPr/>
      </xdr:nvCxnSpPr>
      <xdr:spPr>
        <a:xfrm>
          <a:off x="12447905" y="18691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23D883D5-0E36-4A6B-BB8B-8234E26B8A41}"/>
            </a:ext>
          </a:extLst>
        </xdr:cNvPr>
        <xdr:cNvSpPr txBox="1"/>
      </xdr:nvSpPr>
      <xdr:spPr>
        <a:xfrm>
          <a:off x="12042941" y="185477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7347BBC0-BF84-4580-B71A-A838B92EB94B}"/>
            </a:ext>
          </a:extLst>
        </xdr:cNvPr>
        <xdr:cNvCxnSpPr/>
      </xdr:nvCxnSpPr>
      <xdr:spPr>
        <a:xfrm>
          <a:off x="12447905" y="183032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797F6340-3C13-4BF5-9882-79D076F82DBC}"/>
            </a:ext>
          </a:extLst>
        </xdr:cNvPr>
        <xdr:cNvSpPr txBox="1"/>
      </xdr:nvSpPr>
      <xdr:spPr>
        <a:xfrm>
          <a:off x="12042941" y="18159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3E2AF69B-7B78-41C3-9929-14656BC7E0C6}"/>
            </a:ext>
          </a:extLst>
        </xdr:cNvPr>
        <xdr:cNvCxnSpPr/>
      </xdr:nvCxnSpPr>
      <xdr:spPr>
        <a:xfrm>
          <a:off x="12447905" y="179146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D090A3FA-4149-4CB6-9605-2068C60E9F09}"/>
            </a:ext>
          </a:extLst>
        </xdr:cNvPr>
        <xdr:cNvSpPr txBox="1"/>
      </xdr:nvSpPr>
      <xdr:spPr>
        <a:xfrm>
          <a:off x="12042941" y="17770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83AE2F4A-5402-409A-B6CC-2F4402ADA257}"/>
            </a:ext>
          </a:extLst>
        </xdr:cNvPr>
        <xdr:cNvCxnSpPr/>
      </xdr:nvCxnSpPr>
      <xdr:spPr>
        <a:xfrm>
          <a:off x="1244790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EA18EB9B-CE7D-4BDF-9038-4FDAF5D02656}"/>
            </a:ext>
          </a:extLst>
        </xdr:cNvPr>
        <xdr:cNvSpPr txBox="1"/>
      </xdr:nvSpPr>
      <xdr:spPr>
        <a:xfrm>
          <a:off x="1204294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046893D-B651-402D-BCFD-20BC1753986C}"/>
            </a:ext>
          </a:extLst>
        </xdr:cNvPr>
        <xdr:cNvCxnSpPr/>
      </xdr:nvCxnSpPr>
      <xdr:spPr>
        <a:xfrm>
          <a:off x="12447905"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8C4AC284-9DFE-4324-8817-833626F847C7}"/>
            </a:ext>
          </a:extLst>
        </xdr:cNvPr>
        <xdr:cNvSpPr txBox="1"/>
      </xdr:nvSpPr>
      <xdr:spPr>
        <a:xfrm>
          <a:off x="12108966" y="1698563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4A5B001D-57CF-4032-9BC8-8DFE1D05FDD9}"/>
            </a:ext>
          </a:extLst>
        </xdr:cNvPr>
        <xdr:cNvSpPr/>
      </xdr:nvSpPr>
      <xdr:spPr>
        <a:xfrm>
          <a:off x="12447905"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72DD0283-1873-46B9-AD7A-1E15B287E68A}"/>
            </a:ext>
          </a:extLst>
        </xdr:cNvPr>
        <xdr:cNvCxnSpPr/>
      </xdr:nvCxnSpPr>
      <xdr:spPr>
        <a:xfrm flipV="1">
          <a:off x="16316959" y="17415511"/>
          <a:ext cx="0" cy="166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4A2731AC-F6FC-425D-A63C-F672C569B752}"/>
            </a:ext>
          </a:extLst>
        </xdr:cNvPr>
        <xdr:cNvSpPr txBox="1"/>
      </xdr:nvSpPr>
      <xdr:spPr>
        <a:xfrm>
          <a:off x="16355695" y="190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973AC157-F559-491F-90A8-CBF8E9D3C722}"/>
            </a:ext>
          </a:extLst>
        </xdr:cNvPr>
        <xdr:cNvCxnSpPr/>
      </xdr:nvCxnSpPr>
      <xdr:spPr>
        <a:xfrm>
          <a:off x="16230600" y="1908048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E30D8106-7CF5-4319-8401-FF2C3C55A469}"/>
            </a:ext>
          </a:extLst>
        </xdr:cNvPr>
        <xdr:cNvSpPr txBox="1"/>
      </xdr:nvSpPr>
      <xdr:spPr>
        <a:xfrm>
          <a:off x="16355695" y="1718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D0C25614-D0AC-4468-980E-B3CF02DCCE0E}"/>
            </a:ext>
          </a:extLst>
        </xdr:cNvPr>
        <xdr:cNvCxnSpPr/>
      </xdr:nvCxnSpPr>
      <xdr:spPr>
        <a:xfrm>
          <a:off x="16230600" y="1741551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7EB9CB2F-5021-4E29-95A5-F00003C9A899}"/>
            </a:ext>
          </a:extLst>
        </xdr:cNvPr>
        <xdr:cNvSpPr txBox="1"/>
      </xdr:nvSpPr>
      <xdr:spPr>
        <a:xfrm>
          <a:off x="16355695" y="18153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80861F65-75BC-423C-B739-DFF2C557B6B5}"/>
            </a:ext>
          </a:extLst>
        </xdr:cNvPr>
        <xdr:cNvSpPr/>
      </xdr:nvSpPr>
      <xdr:spPr>
        <a:xfrm>
          <a:off x="16268700" y="1830197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3F5B4FE0-A626-4D10-81EB-41F72E2B51F4}"/>
            </a:ext>
          </a:extLst>
        </xdr:cNvPr>
        <xdr:cNvSpPr/>
      </xdr:nvSpPr>
      <xdr:spPr>
        <a:xfrm>
          <a:off x="15430500" y="1826196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310C51B4-020F-4592-8CC4-19711C98A95C}"/>
            </a:ext>
          </a:extLst>
        </xdr:cNvPr>
        <xdr:cNvSpPr/>
      </xdr:nvSpPr>
      <xdr:spPr>
        <a:xfrm>
          <a:off x="14543405" y="1826196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E004460B-21B2-48C7-95E6-7F27DC7F2DF4}"/>
            </a:ext>
          </a:extLst>
        </xdr:cNvPr>
        <xdr:cNvSpPr/>
      </xdr:nvSpPr>
      <xdr:spPr>
        <a:xfrm>
          <a:off x="13650595" y="1827339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E379AF2D-D995-437B-BD1F-549C5E95952D}"/>
            </a:ext>
          </a:extLst>
        </xdr:cNvPr>
        <xdr:cNvSpPr/>
      </xdr:nvSpPr>
      <xdr:spPr>
        <a:xfrm>
          <a:off x="12763500" y="1820671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526491B9-586E-4A37-908D-4678A7CE681E}"/>
            </a:ext>
          </a:extLst>
        </xdr:cNvPr>
        <xdr:cNvSpPr txBox="1"/>
      </xdr:nvSpPr>
      <xdr:spPr>
        <a:xfrm>
          <a:off x="161270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CD7BD2A-DBD6-419B-91AD-FF2796B2947B}"/>
            </a:ext>
          </a:extLst>
        </xdr:cNvPr>
        <xdr:cNvSpPr txBox="1"/>
      </xdr:nvSpPr>
      <xdr:spPr>
        <a:xfrm>
          <a:off x="15288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B5CBADC-2742-4139-9FC4-0083F4CBCF1B}"/>
            </a:ext>
          </a:extLst>
        </xdr:cNvPr>
        <xdr:cNvSpPr txBox="1"/>
      </xdr:nvSpPr>
      <xdr:spPr>
        <a:xfrm>
          <a:off x="14401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C4EE70B-56CB-4624-8789-62C36F7FAEFF}"/>
            </a:ext>
          </a:extLst>
        </xdr:cNvPr>
        <xdr:cNvSpPr txBox="1"/>
      </xdr:nvSpPr>
      <xdr:spPr>
        <a:xfrm>
          <a:off x="1351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0284D3B-9BF7-4854-A279-BDC8DAE712D2}"/>
            </a:ext>
          </a:extLst>
        </xdr:cNvPr>
        <xdr:cNvSpPr txBox="1"/>
      </xdr:nvSpPr>
      <xdr:spPr>
        <a:xfrm>
          <a:off x="1262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92075</xdr:rowOff>
    </xdr:from>
    <xdr:to>
      <xdr:col>85</xdr:col>
      <xdr:colOff>177800</xdr:colOff>
      <xdr:row>105</xdr:row>
      <xdr:rowOff>22225</xdr:rowOff>
    </xdr:to>
    <xdr:sp macro="" textlink="">
      <xdr:nvSpPr>
        <xdr:cNvPr id="780" name="楕円 779">
          <a:extLst>
            <a:ext uri="{FF2B5EF4-FFF2-40B4-BE49-F238E27FC236}">
              <a16:creationId xmlns:a16="http://schemas.microsoft.com/office/drawing/2014/main" id="{4A3F1B65-7A02-48AC-9847-6992A19A38F7}"/>
            </a:ext>
          </a:extLst>
        </xdr:cNvPr>
        <xdr:cNvSpPr/>
      </xdr:nvSpPr>
      <xdr:spPr>
        <a:xfrm>
          <a:off x="16268700" y="1832292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70502</xdr:rowOff>
    </xdr:from>
    <xdr:ext cx="405111" cy="259045"/>
    <xdr:sp macro="" textlink="">
      <xdr:nvSpPr>
        <xdr:cNvPr id="781" name="【公民館】&#10;有形固定資産減価償却率該当値テキスト">
          <a:extLst>
            <a:ext uri="{FF2B5EF4-FFF2-40B4-BE49-F238E27FC236}">
              <a16:creationId xmlns:a16="http://schemas.microsoft.com/office/drawing/2014/main" id="{10E9F279-AAE2-4D11-8C32-ED60C4940F8D}"/>
            </a:ext>
          </a:extLst>
        </xdr:cNvPr>
        <xdr:cNvSpPr txBox="1"/>
      </xdr:nvSpPr>
      <xdr:spPr>
        <a:xfrm>
          <a:off x="16355695"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53975</xdr:rowOff>
    </xdr:from>
    <xdr:to>
      <xdr:col>81</xdr:col>
      <xdr:colOff>101600</xdr:colOff>
      <xdr:row>104</xdr:row>
      <xdr:rowOff>155575</xdr:rowOff>
    </xdr:to>
    <xdr:sp macro="" textlink="">
      <xdr:nvSpPr>
        <xdr:cNvPr id="782" name="楕円 781">
          <a:extLst>
            <a:ext uri="{FF2B5EF4-FFF2-40B4-BE49-F238E27FC236}">
              <a16:creationId xmlns:a16="http://schemas.microsoft.com/office/drawing/2014/main" id="{183AFC9E-6737-4B24-9406-AB4624CAB9F6}"/>
            </a:ext>
          </a:extLst>
        </xdr:cNvPr>
        <xdr:cNvSpPr/>
      </xdr:nvSpPr>
      <xdr:spPr>
        <a:xfrm>
          <a:off x="15430500" y="1828482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104775</xdr:rowOff>
    </xdr:from>
    <xdr:to>
      <xdr:col>85</xdr:col>
      <xdr:colOff>127000</xdr:colOff>
      <xdr:row>104</xdr:row>
      <xdr:rowOff>142875</xdr:rowOff>
    </xdr:to>
    <xdr:cxnSp macro="">
      <xdr:nvCxnSpPr>
        <xdr:cNvPr id="783" name="直線コネクタ 782">
          <a:extLst>
            <a:ext uri="{FF2B5EF4-FFF2-40B4-BE49-F238E27FC236}">
              <a16:creationId xmlns:a16="http://schemas.microsoft.com/office/drawing/2014/main" id="{B55A56F6-D99D-44D6-A1E8-FF342F9CEDC0}"/>
            </a:ext>
          </a:extLst>
        </xdr:cNvPr>
        <xdr:cNvCxnSpPr/>
      </xdr:nvCxnSpPr>
      <xdr:spPr>
        <a:xfrm>
          <a:off x="15479395" y="18333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84" name="楕円 783">
          <a:extLst>
            <a:ext uri="{FF2B5EF4-FFF2-40B4-BE49-F238E27FC236}">
              <a16:creationId xmlns:a16="http://schemas.microsoft.com/office/drawing/2014/main" id="{5719CBEC-513D-4E70-BEBA-F6FA730223FC}"/>
            </a:ext>
          </a:extLst>
        </xdr:cNvPr>
        <xdr:cNvSpPr/>
      </xdr:nvSpPr>
      <xdr:spPr>
        <a:xfrm>
          <a:off x="14543405" y="182714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97155</xdr:rowOff>
    </xdr:from>
    <xdr:to>
      <xdr:col>81</xdr:col>
      <xdr:colOff>50800</xdr:colOff>
      <xdr:row>104</xdr:row>
      <xdr:rowOff>104775</xdr:rowOff>
    </xdr:to>
    <xdr:cxnSp macro="">
      <xdr:nvCxnSpPr>
        <xdr:cNvPr id="785" name="直線コネクタ 784">
          <a:extLst>
            <a:ext uri="{FF2B5EF4-FFF2-40B4-BE49-F238E27FC236}">
              <a16:creationId xmlns:a16="http://schemas.microsoft.com/office/drawing/2014/main" id="{A996C8FF-3A00-4E2C-B7DB-CCF4E7ABFD85}"/>
            </a:ext>
          </a:extLst>
        </xdr:cNvPr>
        <xdr:cNvCxnSpPr/>
      </xdr:nvCxnSpPr>
      <xdr:spPr>
        <a:xfrm>
          <a:off x="14592300" y="18328005"/>
          <a:ext cx="88709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86" name="楕円 785">
          <a:extLst>
            <a:ext uri="{FF2B5EF4-FFF2-40B4-BE49-F238E27FC236}">
              <a16:creationId xmlns:a16="http://schemas.microsoft.com/office/drawing/2014/main" id="{E952A033-D7EF-456E-9E95-6EDFD928ED11}"/>
            </a:ext>
          </a:extLst>
        </xdr:cNvPr>
        <xdr:cNvSpPr/>
      </xdr:nvSpPr>
      <xdr:spPr>
        <a:xfrm>
          <a:off x="13650595" y="1823339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59055</xdr:rowOff>
    </xdr:from>
    <xdr:to>
      <xdr:col>76</xdr:col>
      <xdr:colOff>114300</xdr:colOff>
      <xdr:row>104</xdr:row>
      <xdr:rowOff>97155</xdr:rowOff>
    </xdr:to>
    <xdr:cxnSp macro="">
      <xdr:nvCxnSpPr>
        <xdr:cNvPr id="787" name="直線コネクタ 786">
          <a:extLst>
            <a:ext uri="{FF2B5EF4-FFF2-40B4-BE49-F238E27FC236}">
              <a16:creationId xmlns:a16="http://schemas.microsoft.com/office/drawing/2014/main" id="{2BE048D1-CCAF-4B02-A03B-7C9221027374}"/>
            </a:ext>
          </a:extLst>
        </xdr:cNvPr>
        <xdr:cNvCxnSpPr/>
      </xdr:nvCxnSpPr>
      <xdr:spPr>
        <a:xfrm>
          <a:off x="13705205" y="18289905"/>
          <a:ext cx="88709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141605</xdr:rowOff>
    </xdr:from>
    <xdr:to>
      <xdr:col>67</xdr:col>
      <xdr:colOff>101600</xdr:colOff>
      <xdr:row>104</xdr:row>
      <xdr:rowOff>71755</xdr:rowOff>
    </xdr:to>
    <xdr:sp macro="" textlink="">
      <xdr:nvSpPr>
        <xdr:cNvPr id="788" name="楕円 787">
          <a:extLst>
            <a:ext uri="{FF2B5EF4-FFF2-40B4-BE49-F238E27FC236}">
              <a16:creationId xmlns:a16="http://schemas.microsoft.com/office/drawing/2014/main" id="{22B2D158-4299-4E24-9C70-04D9770A8ADD}"/>
            </a:ext>
          </a:extLst>
        </xdr:cNvPr>
        <xdr:cNvSpPr/>
      </xdr:nvSpPr>
      <xdr:spPr>
        <a:xfrm>
          <a:off x="12763500" y="1819529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20955</xdr:rowOff>
    </xdr:from>
    <xdr:to>
      <xdr:col>71</xdr:col>
      <xdr:colOff>177800</xdr:colOff>
      <xdr:row>104</xdr:row>
      <xdr:rowOff>59055</xdr:rowOff>
    </xdr:to>
    <xdr:cxnSp macro="">
      <xdr:nvCxnSpPr>
        <xdr:cNvPr id="789" name="直線コネクタ 788">
          <a:extLst>
            <a:ext uri="{FF2B5EF4-FFF2-40B4-BE49-F238E27FC236}">
              <a16:creationId xmlns:a16="http://schemas.microsoft.com/office/drawing/2014/main" id="{FDB76C30-0479-46DD-9333-CFE46FBE7DD2}"/>
            </a:ext>
          </a:extLst>
        </xdr:cNvPr>
        <xdr:cNvCxnSpPr/>
      </xdr:nvCxnSpPr>
      <xdr:spPr>
        <a:xfrm>
          <a:off x="12812395" y="18251805"/>
          <a:ext cx="89281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5E9C7E5F-1C93-4533-9A21-74D6811F4640}"/>
            </a:ext>
          </a:extLst>
        </xdr:cNvPr>
        <xdr:cNvSpPr txBox="1"/>
      </xdr:nvSpPr>
      <xdr:spPr>
        <a:xfrm>
          <a:off x="15267949" y="1802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C7488F7E-0E06-4363-B91A-2A4FFBBEE776}"/>
            </a:ext>
          </a:extLst>
        </xdr:cNvPr>
        <xdr:cNvSpPr txBox="1"/>
      </xdr:nvSpPr>
      <xdr:spPr>
        <a:xfrm>
          <a:off x="14391649" y="1802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92" name="n_3aveValue【公民館】&#10;有形固定資産減価償却率">
          <a:extLst>
            <a:ext uri="{FF2B5EF4-FFF2-40B4-BE49-F238E27FC236}">
              <a16:creationId xmlns:a16="http://schemas.microsoft.com/office/drawing/2014/main" id="{BFD1B5A6-C357-47F0-A325-5C10011AB59D}"/>
            </a:ext>
          </a:extLst>
        </xdr:cNvPr>
        <xdr:cNvSpPr txBox="1"/>
      </xdr:nvSpPr>
      <xdr:spPr>
        <a:xfrm>
          <a:off x="13498839" y="18369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793" name="n_4aveValue【公民館】&#10;有形固定資産減価償却率">
          <a:extLst>
            <a:ext uri="{FF2B5EF4-FFF2-40B4-BE49-F238E27FC236}">
              <a16:creationId xmlns:a16="http://schemas.microsoft.com/office/drawing/2014/main" id="{4329CC5D-0FA6-463F-A360-12369C5CD72B}"/>
            </a:ext>
          </a:extLst>
        </xdr:cNvPr>
        <xdr:cNvSpPr txBox="1"/>
      </xdr:nvSpPr>
      <xdr:spPr>
        <a:xfrm>
          <a:off x="12611744" y="1830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146702</xdr:rowOff>
    </xdr:from>
    <xdr:ext cx="405111" cy="259045"/>
    <xdr:sp macro="" textlink="">
      <xdr:nvSpPr>
        <xdr:cNvPr id="794" name="n_1mainValue【公民館】&#10;有形固定資産減価償却率">
          <a:extLst>
            <a:ext uri="{FF2B5EF4-FFF2-40B4-BE49-F238E27FC236}">
              <a16:creationId xmlns:a16="http://schemas.microsoft.com/office/drawing/2014/main" id="{5F9F2919-4609-4468-BB04-E6900407378A}"/>
            </a:ext>
          </a:extLst>
        </xdr:cNvPr>
        <xdr:cNvSpPr txBox="1"/>
      </xdr:nvSpPr>
      <xdr:spPr>
        <a:xfrm>
          <a:off x="15267949"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139082</xdr:rowOff>
    </xdr:from>
    <xdr:ext cx="405111" cy="259045"/>
    <xdr:sp macro="" textlink="">
      <xdr:nvSpPr>
        <xdr:cNvPr id="795" name="n_2mainValue【公民館】&#10;有形固定資産減価償却率">
          <a:extLst>
            <a:ext uri="{FF2B5EF4-FFF2-40B4-BE49-F238E27FC236}">
              <a16:creationId xmlns:a16="http://schemas.microsoft.com/office/drawing/2014/main" id="{C50DDF51-0661-4AD5-BCDE-39A5FC6E3CE6}"/>
            </a:ext>
          </a:extLst>
        </xdr:cNvPr>
        <xdr:cNvSpPr txBox="1"/>
      </xdr:nvSpPr>
      <xdr:spPr>
        <a:xfrm>
          <a:off x="14391649"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796" name="n_3mainValue【公民館】&#10;有形固定資産減価償却率">
          <a:extLst>
            <a:ext uri="{FF2B5EF4-FFF2-40B4-BE49-F238E27FC236}">
              <a16:creationId xmlns:a16="http://schemas.microsoft.com/office/drawing/2014/main" id="{F3B53533-B1DC-4CBE-B4AC-16A466A176AE}"/>
            </a:ext>
          </a:extLst>
        </xdr:cNvPr>
        <xdr:cNvSpPr txBox="1"/>
      </xdr:nvSpPr>
      <xdr:spPr>
        <a:xfrm>
          <a:off x="13498839" y="1800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88282</xdr:rowOff>
    </xdr:from>
    <xdr:ext cx="405111" cy="259045"/>
    <xdr:sp macro="" textlink="">
      <xdr:nvSpPr>
        <xdr:cNvPr id="797" name="n_4mainValue【公民館】&#10;有形固定資産減価償却率">
          <a:extLst>
            <a:ext uri="{FF2B5EF4-FFF2-40B4-BE49-F238E27FC236}">
              <a16:creationId xmlns:a16="http://schemas.microsoft.com/office/drawing/2014/main" id="{661FB030-36FB-4C05-8CCA-07816BE9DBB4}"/>
            </a:ext>
          </a:extLst>
        </xdr:cNvPr>
        <xdr:cNvSpPr txBox="1"/>
      </xdr:nvSpPr>
      <xdr:spPr>
        <a:xfrm>
          <a:off x="12611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F49E5E4C-C121-45F6-8555-9667B32B9AB6}"/>
            </a:ext>
          </a:extLst>
        </xdr:cNvPr>
        <xdr:cNvSpPr/>
      </xdr:nvSpPr>
      <xdr:spPr>
        <a:xfrm>
          <a:off x="18288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64269982-7A40-493C-883D-E68393C033D6}"/>
            </a:ext>
          </a:extLst>
        </xdr:cNvPr>
        <xdr:cNvSpPr/>
      </xdr:nvSpPr>
      <xdr:spPr>
        <a:xfrm>
          <a:off x="18413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784F1E1B-1737-4002-B982-60C265F5CA59}"/>
            </a:ext>
          </a:extLst>
        </xdr:cNvPr>
        <xdr:cNvSpPr/>
      </xdr:nvSpPr>
      <xdr:spPr>
        <a:xfrm>
          <a:off x="18413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F6583363-DD57-48AB-9B8F-A9BF19340AB5}"/>
            </a:ext>
          </a:extLst>
        </xdr:cNvPr>
        <xdr:cNvSpPr/>
      </xdr:nvSpPr>
      <xdr:spPr>
        <a:xfrm>
          <a:off x="19431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4157C5B9-069C-4538-9A18-14047619BB59}"/>
            </a:ext>
          </a:extLst>
        </xdr:cNvPr>
        <xdr:cNvSpPr/>
      </xdr:nvSpPr>
      <xdr:spPr>
        <a:xfrm>
          <a:off x="19431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21909442-EA10-4AD2-97CB-E493326BA6EA}"/>
            </a:ext>
          </a:extLst>
        </xdr:cNvPr>
        <xdr:cNvSpPr/>
      </xdr:nvSpPr>
      <xdr:spPr>
        <a:xfrm>
          <a:off x="20574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FF56F746-AB01-44FE-A95E-71705B2551F9}"/>
            </a:ext>
          </a:extLst>
        </xdr:cNvPr>
        <xdr:cNvSpPr/>
      </xdr:nvSpPr>
      <xdr:spPr>
        <a:xfrm>
          <a:off x="20574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C433602D-86A2-4E22-86A0-77AE01B67E23}"/>
            </a:ext>
          </a:extLst>
        </xdr:cNvPr>
        <xdr:cNvSpPr/>
      </xdr:nvSpPr>
      <xdr:spPr>
        <a:xfrm>
          <a:off x="18288000"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DF768288-9B1E-4AD6-9D88-B09A2DEF8A6B}"/>
            </a:ext>
          </a:extLst>
        </xdr:cNvPr>
        <xdr:cNvSpPr txBox="1"/>
      </xdr:nvSpPr>
      <xdr:spPr>
        <a:xfrm>
          <a:off x="18249900" y="16939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684AB819-053A-43FE-8C0C-0A10E3F60DD4}"/>
            </a:ext>
          </a:extLst>
        </xdr:cNvPr>
        <xdr:cNvCxnSpPr/>
      </xdr:nvCxnSpPr>
      <xdr:spPr>
        <a:xfrm>
          <a:off x="18288000"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9DCC8A9C-BDE8-4DA2-9868-5BE6C77E06ED}"/>
            </a:ext>
          </a:extLst>
        </xdr:cNvPr>
        <xdr:cNvCxnSpPr/>
      </xdr:nvCxnSpPr>
      <xdr:spPr>
        <a:xfrm>
          <a:off x="18288000" y="19004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B23CB5CA-24B3-493B-B1E6-135D28A2F6E0}"/>
            </a:ext>
          </a:extLst>
        </xdr:cNvPr>
        <xdr:cNvSpPr txBox="1"/>
      </xdr:nvSpPr>
      <xdr:spPr>
        <a:xfrm>
          <a:off x="17822726" y="1886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349D5944-A322-49E7-9554-057ADBEF8914}"/>
            </a:ext>
          </a:extLst>
        </xdr:cNvPr>
        <xdr:cNvCxnSpPr/>
      </xdr:nvCxnSpPr>
      <xdr:spPr>
        <a:xfrm>
          <a:off x="18288000" y="18539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988D3DBB-537E-476F-AA47-61FFDB9D91E3}"/>
            </a:ext>
          </a:extLst>
        </xdr:cNvPr>
        <xdr:cNvSpPr txBox="1"/>
      </xdr:nvSpPr>
      <xdr:spPr>
        <a:xfrm>
          <a:off x="17822726" y="18387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9FAB6774-FEDD-42FF-BCA4-45C765CF5575}"/>
            </a:ext>
          </a:extLst>
        </xdr:cNvPr>
        <xdr:cNvCxnSpPr/>
      </xdr:nvCxnSpPr>
      <xdr:spPr>
        <a:xfrm>
          <a:off x="18288000" y="18074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818455E2-394C-4BBA-82C9-521E07D2F210}"/>
            </a:ext>
          </a:extLst>
        </xdr:cNvPr>
        <xdr:cNvSpPr txBox="1"/>
      </xdr:nvSpPr>
      <xdr:spPr>
        <a:xfrm>
          <a:off x="17822726" y="17922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F84F6E00-7EF2-4761-A38D-C5F07B7A7644}"/>
            </a:ext>
          </a:extLst>
        </xdr:cNvPr>
        <xdr:cNvCxnSpPr/>
      </xdr:nvCxnSpPr>
      <xdr:spPr>
        <a:xfrm>
          <a:off x="18288000" y="1760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C4A27ED0-48D6-4967-B1A9-36B8CCB11730}"/>
            </a:ext>
          </a:extLst>
        </xdr:cNvPr>
        <xdr:cNvSpPr txBox="1"/>
      </xdr:nvSpPr>
      <xdr:spPr>
        <a:xfrm>
          <a:off x="17822726" y="17458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A51F497-4C06-49F0-BDA0-BAA2B5F140C3}"/>
            </a:ext>
          </a:extLst>
        </xdr:cNvPr>
        <xdr:cNvCxnSpPr/>
      </xdr:nvCxnSpPr>
      <xdr:spPr>
        <a:xfrm>
          <a:off x="18288000"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F726341D-D139-4210-9BF2-8FC14789BF91}"/>
            </a:ext>
          </a:extLst>
        </xdr:cNvPr>
        <xdr:cNvSpPr txBox="1"/>
      </xdr:nvSpPr>
      <xdr:spPr>
        <a:xfrm>
          <a:off x="17822726" y="16985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A088FF24-9B25-4A9D-8897-33BB82227218}"/>
            </a:ext>
          </a:extLst>
        </xdr:cNvPr>
        <xdr:cNvSpPr/>
      </xdr:nvSpPr>
      <xdr:spPr>
        <a:xfrm>
          <a:off x="18288000"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A3CD7BD7-B8E9-493C-9280-F7643680D88A}"/>
            </a:ext>
          </a:extLst>
        </xdr:cNvPr>
        <xdr:cNvCxnSpPr/>
      </xdr:nvCxnSpPr>
      <xdr:spPr>
        <a:xfrm flipV="1">
          <a:off x="22162769" y="17743171"/>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25056713-6D32-4860-9BF5-281E5789A914}"/>
            </a:ext>
          </a:extLst>
        </xdr:cNvPr>
        <xdr:cNvSpPr txBox="1"/>
      </xdr:nvSpPr>
      <xdr:spPr>
        <a:xfrm>
          <a:off x="22201505" y="190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38930800-F280-42F4-9EC8-5D858B099C6F}"/>
            </a:ext>
          </a:extLst>
        </xdr:cNvPr>
        <xdr:cNvCxnSpPr/>
      </xdr:nvCxnSpPr>
      <xdr:spPr>
        <a:xfrm>
          <a:off x="22070695" y="1899970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C4F59B08-86E3-460D-A24F-56B0D6A5DE09}"/>
            </a:ext>
          </a:extLst>
        </xdr:cNvPr>
        <xdr:cNvSpPr txBox="1"/>
      </xdr:nvSpPr>
      <xdr:spPr>
        <a:xfrm>
          <a:off x="22201505" y="1750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6291DEEE-A9BE-4776-BD51-1424995FFA7E}"/>
            </a:ext>
          </a:extLst>
        </xdr:cNvPr>
        <xdr:cNvCxnSpPr/>
      </xdr:nvCxnSpPr>
      <xdr:spPr>
        <a:xfrm>
          <a:off x="22070695" y="1774317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D8DD087D-996F-46AD-9D1F-EFFD6D3BA852}"/>
            </a:ext>
          </a:extLst>
        </xdr:cNvPr>
        <xdr:cNvSpPr txBox="1"/>
      </xdr:nvSpPr>
      <xdr:spPr>
        <a:xfrm>
          <a:off x="22201505" y="18604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981D49F3-92D3-48E7-A291-E72ECA160B74}"/>
            </a:ext>
          </a:extLst>
        </xdr:cNvPr>
        <xdr:cNvSpPr/>
      </xdr:nvSpPr>
      <xdr:spPr>
        <a:xfrm>
          <a:off x="22108795" y="1875535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5980C6FF-84FD-4323-82B6-2364EEEE6496}"/>
            </a:ext>
          </a:extLst>
        </xdr:cNvPr>
        <xdr:cNvSpPr/>
      </xdr:nvSpPr>
      <xdr:spPr>
        <a:xfrm>
          <a:off x="21270595" y="18753074"/>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2AEA2098-FB07-4942-AB35-DFD36AAA6C04}"/>
            </a:ext>
          </a:extLst>
        </xdr:cNvPr>
        <xdr:cNvSpPr/>
      </xdr:nvSpPr>
      <xdr:spPr>
        <a:xfrm>
          <a:off x="20383500" y="18755741"/>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6314D999-5C54-4F3F-B26F-32095750B66E}"/>
            </a:ext>
          </a:extLst>
        </xdr:cNvPr>
        <xdr:cNvSpPr/>
      </xdr:nvSpPr>
      <xdr:spPr>
        <a:xfrm>
          <a:off x="19496405" y="18755741"/>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60ED6FA5-BF62-45AC-A7CC-D255CEEAA172}"/>
            </a:ext>
          </a:extLst>
        </xdr:cNvPr>
        <xdr:cNvSpPr/>
      </xdr:nvSpPr>
      <xdr:spPr>
        <a:xfrm>
          <a:off x="18603595" y="18753074"/>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E3358A2-6B3D-423F-AD25-4D32A3868AFF}"/>
            </a:ext>
          </a:extLst>
        </xdr:cNvPr>
        <xdr:cNvSpPr txBox="1"/>
      </xdr:nvSpPr>
      <xdr:spPr>
        <a:xfrm>
          <a:off x="219729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82DFCC1-8894-4D35-8A71-2D086215D735}"/>
            </a:ext>
          </a:extLst>
        </xdr:cNvPr>
        <xdr:cNvSpPr txBox="1"/>
      </xdr:nvSpPr>
      <xdr:spPr>
        <a:xfrm>
          <a:off x="2113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7E60B85-7A2C-42B3-B717-0685A741DDD9}"/>
            </a:ext>
          </a:extLst>
        </xdr:cNvPr>
        <xdr:cNvSpPr txBox="1"/>
      </xdr:nvSpPr>
      <xdr:spPr>
        <a:xfrm>
          <a:off x="2024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F7633B9B-2B5C-4156-A662-4CE67598C04C}"/>
            </a:ext>
          </a:extLst>
        </xdr:cNvPr>
        <xdr:cNvSpPr txBox="1"/>
      </xdr:nvSpPr>
      <xdr:spPr>
        <a:xfrm>
          <a:off x="19354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970669E-13E2-48F9-BF6B-B3C2AD6BB04B}"/>
            </a:ext>
          </a:extLst>
        </xdr:cNvPr>
        <xdr:cNvSpPr txBox="1"/>
      </xdr:nvSpPr>
      <xdr:spPr>
        <a:xfrm>
          <a:off x="18467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71120</xdr:rowOff>
    </xdr:from>
    <xdr:to>
      <xdr:col>116</xdr:col>
      <xdr:colOff>114300</xdr:colOff>
      <xdr:row>108</xdr:row>
      <xdr:rowOff>1270</xdr:rowOff>
    </xdr:to>
    <xdr:sp macro="" textlink="">
      <xdr:nvSpPr>
        <xdr:cNvPr id="835" name="楕円 834">
          <a:extLst>
            <a:ext uri="{FF2B5EF4-FFF2-40B4-BE49-F238E27FC236}">
              <a16:creationId xmlns:a16="http://schemas.microsoft.com/office/drawing/2014/main" id="{A5AFB33A-4E4E-4BBD-A234-B97A7F696EC9}"/>
            </a:ext>
          </a:extLst>
        </xdr:cNvPr>
        <xdr:cNvSpPr/>
      </xdr:nvSpPr>
      <xdr:spPr>
        <a:xfrm>
          <a:off x="22108795" y="1882584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157497</xdr:rowOff>
    </xdr:from>
    <xdr:ext cx="469744" cy="259045"/>
    <xdr:sp macro="" textlink="">
      <xdr:nvSpPr>
        <xdr:cNvPr id="836" name="【公民館】&#10;一人当たり面積該当値テキスト">
          <a:extLst>
            <a:ext uri="{FF2B5EF4-FFF2-40B4-BE49-F238E27FC236}">
              <a16:creationId xmlns:a16="http://schemas.microsoft.com/office/drawing/2014/main" id="{CF19C6CD-DC3F-4B49-BF0C-293A60FB726E}"/>
            </a:ext>
          </a:extLst>
        </xdr:cNvPr>
        <xdr:cNvSpPr txBox="1"/>
      </xdr:nvSpPr>
      <xdr:spPr>
        <a:xfrm>
          <a:off x="22201505" y="1873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71120</xdr:rowOff>
    </xdr:from>
    <xdr:to>
      <xdr:col>112</xdr:col>
      <xdr:colOff>38100</xdr:colOff>
      <xdr:row>108</xdr:row>
      <xdr:rowOff>1270</xdr:rowOff>
    </xdr:to>
    <xdr:sp macro="" textlink="">
      <xdr:nvSpPr>
        <xdr:cNvPr id="837" name="楕円 836">
          <a:extLst>
            <a:ext uri="{FF2B5EF4-FFF2-40B4-BE49-F238E27FC236}">
              <a16:creationId xmlns:a16="http://schemas.microsoft.com/office/drawing/2014/main" id="{AF85B4E4-DA37-46D9-8D2C-8A2B4654F6AD}"/>
            </a:ext>
          </a:extLst>
        </xdr:cNvPr>
        <xdr:cNvSpPr/>
      </xdr:nvSpPr>
      <xdr:spPr>
        <a:xfrm>
          <a:off x="21270595" y="1882584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121920</xdr:rowOff>
    </xdr:from>
    <xdr:to>
      <xdr:col>116</xdr:col>
      <xdr:colOff>63500</xdr:colOff>
      <xdr:row>107</xdr:row>
      <xdr:rowOff>121920</xdr:rowOff>
    </xdr:to>
    <xdr:cxnSp macro="">
      <xdr:nvCxnSpPr>
        <xdr:cNvPr id="838" name="直線コネクタ 837">
          <a:extLst>
            <a:ext uri="{FF2B5EF4-FFF2-40B4-BE49-F238E27FC236}">
              <a16:creationId xmlns:a16="http://schemas.microsoft.com/office/drawing/2014/main" id="{9E7BF6A3-9BB6-42B5-B607-67F825B4DCFD}"/>
            </a:ext>
          </a:extLst>
        </xdr:cNvPr>
        <xdr:cNvCxnSpPr/>
      </xdr:nvCxnSpPr>
      <xdr:spPr>
        <a:xfrm>
          <a:off x="21325205" y="18872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71120</xdr:rowOff>
    </xdr:from>
    <xdr:to>
      <xdr:col>107</xdr:col>
      <xdr:colOff>101600</xdr:colOff>
      <xdr:row>108</xdr:row>
      <xdr:rowOff>1270</xdr:rowOff>
    </xdr:to>
    <xdr:sp macro="" textlink="">
      <xdr:nvSpPr>
        <xdr:cNvPr id="839" name="楕円 838">
          <a:extLst>
            <a:ext uri="{FF2B5EF4-FFF2-40B4-BE49-F238E27FC236}">
              <a16:creationId xmlns:a16="http://schemas.microsoft.com/office/drawing/2014/main" id="{9A94D450-700F-45AD-B46A-43CBE745AD9B}"/>
            </a:ext>
          </a:extLst>
        </xdr:cNvPr>
        <xdr:cNvSpPr/>
      </xdr:nvSpPr>
      <xdr:spPr>
        <a:xfrm>
          <a:off x="20383500" y="1882584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121920</xdr:rowOff>
    </xdr:from>
    <xdr:to>
      <xdr:col>111</xdr:col>
      <xdr:colOff>177800</xdr:colOff>
      <xdr:row>107</xdr:row>
      <xdr:rowOff>121920</xdr:rowOff>
    </xdr:to>
    <xdr:cxnSp macro="">
      <xdr:nvCxnSpPr>
        <xdr:cNvPr id="840" name="直線コネクタ 839">
          <a:extLst>
            <a:ext uri="{FF2B5EF4-FFF2-40B4-BE49-F238E27FC236}">
              <a16:creationId xmlns:a16="http://schemas.microsoft.com/office/drawing/2014/main" id="{39ACB36B-8A90-4DD6-AD1C-D4CA22FBC6B4}"/>
            </a:ext>
          </a:extLst>
        </xdr:cNvPr>
        <xdr:cNvCxnSpPr/>
      </xdr:nvCxnSpPr>
      <xdr:spPr>
        <a:xfrm>
          <a:off x="20432395" y="18872835"/>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73406</xdr:rowOff>
    </xdr:from>
    <xdr:to>
      <xdr:col>102</xdr:col>
      <xdr:colOff>165100</xdr:colOff>
      <xdr:row>108</xdr:row>
      <xdr:rowOff>3556</xdr:rowOff>
    </xdr:to>
    <xdr:sp macro="" textlink="">
      <xdr:nvSpPr>
        <xdr:cNvPr id="841" name="楕円 840">
          <a:extLst>
            <a:ext uri="{FF2B5EF4-FFF2-40B4-BE49-F238E27FC236}">
              <a16:creationId xmlns:a16="http://schemas.microsoft.com/office/drawing/2014/main" id="{8D269305-D5DC-4D5A-9F8F-790FA4CD265E}"/>
            </a:ext>
          </a:extLst>
        </xdr:cNvPr>
        <xdr:cNvSpPr/>
      </xdr:nvSpPr>
      <xdr:spPr>
        <a:xfrm>
          <a:off x="19496405" y="18826226"/>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121920</xdr:rowOff>
    </xdr:from>
    <xdr:to>
      <xdr:col>107</xdr:col>
      <xdr:colOff>50800</xdr:colOff>
      <xdr:row>107</xdr:row>
      <xdr:rowOff>124206</xdr:rowOff>
    </xdr:to>
    <xdr:cxnSp macro="">
      <xdr:nvCxnSpPr>
        <xdr:cNvPr id="842" name="直線コネクタ 841">
          <a:extLst>
            <a:ext uri="{FF2B5EF4-FFF2-40B4-BE49-F238E27FC236}">
              <a16:creationId xmlns:a16="http://schemas.microsoft.com/office/drawing/2014/main" id="{EAB7AA7D-7E0D-483A-96CE-74584D5E2C2E}"/>
            </a:ext>
          </a:extLst>
        </xdr:cNvPr>
        <xdr:cNvCxnSpPr/>
      </xdr:nvCxnSpPr>
      <xdr:spPr>
        <a:xfrm flipV="1">
          <a:off x="19545300" y="18872835"/>
          <a:ext cx="88709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73406</xdr:rowOff>
    </xdr:from>
    <xdr:to>
      <xdr:col>98</xdr:col>
      <xdr:colOff>38100</xdr:colOff>
      <xdr:row>108</xdr:row>
      <xdr:rowOff>3556</xdr:rowOff>
    </xdr:to>
    <xdr:sp macro="" textlink="">
      <xdr:nvSpPr>
        <xdr:cNvPr id="843" name="楕円 842">
          <a:extLst>
            <a:ext uri="{FF2B5EF4-FFF2-40B4-BE49-F238E27FC236}">
              <a16:creationId xmlns:a16="http://schemas.microsoft.com/office/drawing/2014/main" id="{999E4068-4CF2-42AE-9DF7-75AC1B3B47B4}"/>
            </a:ext>
          </a:extLst>
        </xdr:cNvPr>
        <xdr:cNvSpPr/>
      </xdr:nvSpPr>
      <xdr:spPr>
        <a:xfrm>
          <a:off x="18603595" y="18826226"/>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124206</xdr:rowOff>
    </xdr:from>
    <xdr:to>
      <xdr:col>102</xdr:col>
      <xdr:colOff>114300</xdr:colOff>
      <xdr:row>107</xdr:row>
      <xdr:rowOff>124206</xdr:rowOff>
    </xdr:to>
    <xdr:cxnSp macro="">
      <xdr:nvCxnSpPr>
        <xdr:cNvPr id="844" name="直線コネクタ 843">
          <a:extLst>
            <a:ext uri="{FF2B5EF4-FFF2-40B4-BE49-F238E27FC236}">
              <a16:creationId xmlns:a16="http://schemas.microsoft.com/office/drawing/2014/main" id="{10D631F3-FB3D-4DC4-A4AF-D8DC485CCE98}"/>
            </a:ext>
          </a:extLst>
        </xdr:cNvPr>
        <xdr:cNvCxnSpPr/>
      </xdr:nvCxnSpPr>
      <xdr:spPr>
        <a:xfrm>
          <a:off x="18658205" y="18875121"/>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F51D0B7D-5CC3-45FA-A5FF-1DE817C15C0D}"/>
            </a:ext>
          </a:extLst>
        </xdr:cNvPr>
        <xdr:cNvSpPr txBox="1"/>
      </xdr:nvSpPr>
      <xdr:spPr>
        <a:xfrm>
          <a:off x="21073822" y="1852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0341DEB3-4BF3-4B63-9C38-0984881EA09E}"/>
            </a:ext>
          </a:extLst>
        </xdr:cNvPr>
        <xdr:cNvSpPr txBox="1"/>
      </xdr:nvSpPr>
      <xdr:spPr>
        <a:xfrm>
          <a:off x="20197522" y="1852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47" name="n_3aveValue【公民館】&#10;一人当たり面積">
          <a:extLst>
            <a:ext uri="{FF2B5EF4-FFF2-40B4-BE49-F238E27FC236}">
              <a16:creationId xmlns:a16="http://schemas.microsoft.com/office/drawing/2014/main" id="{25561F29-E51B-4524-BA34-DF85D31A01A9}"/>
            </a:ext>
          </a:extLst>
        </xdr:cNvPr>
        <xdr:cNvSpPr txBox="1"/>
      </xdr:nvSpPr>
      <xdr:spPr>
        <a:xfrm>
          <a:off x="19312332" y="1852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48" name="n_4aveValue【公民館】&#10;一人当たり面積">
          <a:extLst>
            <a:ext uri="{FF2B5EF4-FFF2-40B4-BE49-F238E27FC236}">
              <a16:creationId xmlns:a16="http://schemas.microsoft.com/office/drawing/2014/main" id="{C6334900-547F-4E90-98B1-8E834F192CF4}"/>
            </a:ext>
          </a:extLst>
        </xdr:cNvPr>
        <xdr:cNvSpPr txBox="1"/>
      </xdr:nvSpPr>
      <xdr:spPr>
        <a:xfrm>
          <a:off x="18425237" y="1852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163847</xdr:rowOff>
    </xdr:from>
    <xdr:ext cx="469744" cy="259045"/>
    <xdr:sp macro="" textlink="">
      <xdr:nvSpPr>
        <xdr:cNvPr id="849" name="n_1mainValue【公民館】&#10;一人当たり面積">
          <a:extLst>
            <a:ext uri="{FF2B5EF4-FFF2-40B4-BE49-F238E27FC236}">
              <a16:creationId xmlns:a16="http://schemas.microsoft.com/office/drawing/2014/main" id="{5DD07181-ED60-40E9-BF2A-0EBA487658DE}"/>
            </a:ext>
          </a:extLst>
        </xdr:cNvPr>
        <xdr:cNvSpPr txBox="1"/>
      </xdr:nvSpPr>
      <xdr:spPr>
        <a:xfrm>
          <a:off x="21073822" y="189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macro="" textlink="">
      <xdr:nvSpPr>
        <xdr:cNvPr id="850" name="n_2mainValue【公民館】&#10;一人当たり面積">
          <a:extLst>
            <a:ext uri="{FF2B5EF4-FFF2-40B4-BE49-F238E27FC236}">
              <a16:creationId xmlns:a16="http://schemas.microsoft.com/office/drawing/2014/main" id="{9563F656-982C-4D38-A343-4BEBA1146668}"/>
            </a:ext>
          </a:extLst>
        </xdr:cNvPr>
        <xdr:cNvSpPr txBox="1"/>
      </xdr:nvSpPr>
      <xdr:spPr>
        <a:xfrm>
          <a:off x="20197522" y="189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166133</xdr:rowOff>
    </xdr:from>
    <xdr:ext cx="469744" cy="259045"/>
    <xdr:sp macro="" textlink="">
      <xdr:nvSpPr>
        <xdr:cNvPr id="851" name="n_3mainValue【公民館】&#10;一人当たり面積">
          <a:extLst>
            <a:ext uri="{FF2B5EF4-FFF2-40B4-BE49-F238E27FC236}">
              <a16:creationId xmlns:a16="http://schemas.microsoft.com/office/drawing/2014/main" id="{B8116584-743D-459D-837B-0F4718B38081}"/>
            </a:ext>
          </a:extLst>
        </xdr:cNvPr>
        <xdr:cNvSpPr txBox="1"/>
      </xdr:nvSpPr>
      <xdr:spPr>
        <a:xfrm>
          <a:off x="19312332" y="189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166133</xdr:rowOff>
    </xdr:from>
    <xdr:ext cx="469744" cy="259045"/>
    <xdr:sp macro="" textlink="">
      <xdr:nvSpPr>
        <xdr:cNvPr id="852" name="n_4mainValue【公民館】&#10;一人当たり面積">
          <a:extLst>
            <a:ext uri="{FF2B5EF4-FFF2-40B4-BE49-F238E27FC236}">
              <a16:creationId xmlns:a16="http://schemas.microsoft.com/office/drawing/2014/main" id="{67253CCD-CBA6-40C8-93C9-62B2B320FD6D}"/>
            </a:ext>
          </a:extLst>
        </xdr:cNvPr>
        <xdr:cNvSpPr txBox="1"/>
      </xdr:nvSpPr>
      <xdr:spPr>
        <a:xfrm>
          <a:off x="18425237" y="189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35AEB1D7-76A3-4C8E-8D15-3E16423408AA}"/>
            </a:ext>
          </a:extLst>
        </xdr:cNvPr>
        <xdr:cNvSpPr/>
      </xdr:nvSpPr>
      <xdr:spPr>
        <a:xfrm>
          <a:off x="762000" y="19865340"/>
          <a:ext cx="2225040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8576E7D3-EE3A-4659-BF4A-3171E3B19CF1}"/>
            </a:ext>
          </a:extLst>
        </xdr:cNvPr>
        <xdr:cNvSpPr/>
      </xdr:nvSpPr>
      <xdr:spPr>
        <a:xfrm>
          <a:off x="762000" y="19923125"/>
          <a:ext cx="38481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A7DB392D-1D4A-498D-A1C7-8C6669079A18}"/>
            </a:ext>
          </a:extLst>
        </xdr:cNvPr>
        <xdr:cNvSpPr txBox="1"/>
      </xdr:nvSpPr>
      <xdr:spPr>
        <a:xfrm>
          <a:off x="838200" y="20188555"/>
          <a:ext cx="22087205"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類似団体と比較して、橋りょう・トンネル、学校施設、公営住宅、児童館、公民館は有形固定資産減価償却率が僅かに高くなっており、低くなっている施設は、道路、認定こども園・幼稚園・保育園である。</a:t>
          </a:r>
          <a:endParaRPr lang="ja-JP" altLang="ja-JP" sz="1400">
            <a:effectLst/>
          </a:endParaRPr>
        </a:p>
        <a:p>
          <a:r>
            <a:rPr kumimoji="1" lang="ja-JP" altLang="ja-JP" sz="1100">
              <a:solidFill>
                <a:schemeClr val="dk1"/>
              </a:solidFill>
              <a:effectLst/>
              <a:latin typeface="+mn-lt"/>
              <a:ea typeface="+mn-ea"/>
              <a:cs typeface="+mn-cs"/>
            </a:rPr>
            <a:t>橋りょうについては、有形固定資産減価償却が高く、定期的な修繕などにより健全な状態を維持しながら長寿命化を図るなど、計画的な維持管理を行っており、今後も適切な対応を継続していく。</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学校施設については、小学校</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校中</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校、中学校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校が築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年以上で老朽化が進行している施設が多く、長寿命化計画による大規模改修を実施し、施設の長寿命化を図っている。</a:t>
          </a:r>
          <a:endParaRPr lang="ja-JP" altLang="ja-JP" sz="1400">
            <a:effectLst/>
          </a:endParaRPr>
        </a:p>
        <a:p>
          <a:r>
            <a:rPr kumimoji="1" lang="ja-JP" altLang="ja-JP" sz="1100">
              <a:solidFill>
                <a:schemeClr val="dk1"/>
              </a:solidFill>
              <a:effectLst/>
              <a:latin typeface="+mn-lt"/>
              <a:ea typeface="+mn-ea"/>
              <a:cs typeface="+mn-cs"/>
            </a:rPr>
            <a:t>公営住宅は、老朽化による修繕箇所が増えており、今後も維持管理費用の増加が見込まれるが、個別施設計画を策定し、同計画に基づいて老朽化対策に取り組んでいく必要がある。</a:t>
          </a:r>
          <a:endParaRPr lang="ja-JP" altLang="ja-JP" sz="1400">
            <a:effectLst/>
          </a:endParaRPr>
        </a:p>
        <a:p>
          <a:r>
            <a:rPr kumimoji="1" lang="ja-JP" altLang="ja-JP" sz="1100">
              <a:solidFill>
                <a:schemeClr val="dk1"/>
              </a:solidFill>
              <a:effectLst/>
              <a:latin typeface="+mn-lt"/>
              <a:ea typeface="+mn-ea"/>
              <a:cs typeface="+mn-cs"/>
            </a:rPr>
            <a:t>児童館は令和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施設が移転しており、移転前より移転後の施設が築年数の浅い建物であったため、前年度と比較して減価償却率が減少した。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58BA93-05E9-4EE1-B2D2-EC2F341223D9}"/>
            </a:ext>
          </a:extLst>
        </xdr:cNvPr>
        <xdr:cNvSpPr/>
      </xdr:nvSpPr>
      <xdr:spPr>
        <a:xfrm>
          <a:off x="636905" y="125095"/>
          <a:ext cx="1269809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27F19F-AFEA-4AB7-8601-B5332AC2F828}"/>
            </a:ext>
          </a:extLst>
        </xdr:cNvPr>
        <xdr:cNvSpPr/>
      </xdr:nvSpPr>
      <xdr:spPr>
        <a:xfrm>
          <a:off x="19050000" y="198120"/>
          <a:ext cx="3962400"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9C9014-8B60-43A4-8A98-00837EAD365F}"/>
            </a:ext>
          </a:extLst>
        </xdr:cNvPr>
        <xdr:cNvSpPr/>
      </xdr:nvSpPr>
      <xdr:spPr>
        <a:xfrm>
          <a:off x="19072860" y="217805"/>
          <a:ext cx="391223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03D280-6C13-44F6-B66B-AC3F733EC585}"/>
            </a:ext>
          </a:extLst>
        </xdr:cNvPr>
        <xdr:cNvSpPr/>
      </xdr:nvSpPr>
      <xdr:spPr>
        <a:xfrm>
          <a:off x="19092545" y="247015"/>
          <a:ext cx="3866515" cy="4540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301B7C-8B45-4B3C-87FB-B43589655040}"/>
            </a:ext>
          </a:extLst>
        </xdr:cNvPr>
        <xdr:cNvSpPr/>
      </xdr:nvSpPr>
      <xdr:spPr>
        <a:xfrm>
          <a:off x="16257905" y="198120"/>
          <a:ext cx="2662555"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C5AC1B-A2CF-4420-9724-D462634347D9}"/>
            </a:ext>
          </a:extLst>
        </xdr:cNvPr>
        <xdr:cNvSpPr/>
      </xdr:nvSpPr>
      <xdr:spPr>
        <a:xfrm>
          <a:off x="16279495" y="217805"/>
          <a:ext cx="261810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4D9F73-CB62-44A5-85B8-0BABF4B6F0D7}"/>
            </a:ext>
          </a:extLst>
        </xdr:cNvPr>
        <xdr:cNvSpPr/>
      </xdr:nvSpPr>
      <xdr:spPr>
        <a:xfrm>
          <a:off x="16306800" y="247015"/>
          <a:ext cx="255714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FCB5E6D-E184-4497-84FA-BB5459D1C394}"/>
            </a:ext>
          </a:extLst>
        </xdr:cNvPr>
        <xdr:cNvSpPr/>
      </xdr:nvSpPr>
      <xdr:spPr>
        <a:xfrm>
          <a:off x="762000" y="909955"/>
          <a:ext cx="10096500" cy="18180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0CBEAFC-48B9-4AB8-B29E-E124D0CE45B9}"/>
            </a:ext>
          </a:extLst>
        </xdr:cNvPr>
        <xdr:cNvSpPr/>
      </xdr:nvSpPr>
      <xdr:spPr>
        <a:xfrm>
          <a:off x="887095" y="941705"/>
          <a:ext cx="1398905"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8E9F61E-3E18-41A8-A304-8C3C37F0F164}"/>
            </a:ext>
          </a:extLst>
        </xdr:cNvPr>
        <xdr:cNvSpPr/>
      </xdr:nvSpPr>
      <xdr:spPr>
        <a:xfrm>
          <a:off x="2220595" y="941705"/>
          <a:ext cx="13335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59,225
58,037
42.07
29,295,080
28,067,082
1,109,937
13,098,673
15,886,771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713E62-A2A3-4215-8CCB-033AC4CCA479}"/>
            </a:ext>
          </a:extLst>
        </xdr:cNvPr>
        <xdr:cNvSpPr/>
      </xdr:nvSpPr>
      <xdr:spPr>
        <a:xfrm>
          <a:off x="3554095" y="941705"/>
          <a:ext cx="15240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4135C1-8742-4CFE-A177-47186D238A4B}"/>
            </a:ext>
          </a:extLst>
        </xdr:cNvPr>
        <xdr:cNvSpPr/>
      </xdr:nvSpPr>
      <xdr:spPr>
        <a:xfrm>
          <a:off x="5078095" y="956945"/>
          <a:ext cx="203581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3E874C1-E21F-4694-B559-04B20E9A01EF}"/>
            </a:ext>
          </a:extLst>
        </xdr:cNvPr>
        <xdr:cNvSpPr/>
      </xdr:nvSpPr>
      <xdr:spPr>
        <a:xfrm>
          <a:off x="7113905" y="956945"/>
          <a:ext cx="126809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8FDAAF-BBDC-4A48-BB0F-7243FC676518}"/>
            </a:ext>
          </a:extLst>
        </xdr:cNvPr>
        <xdr:cNvSpPr/>
      </xdr:nvSpPr>
      <xdr:spPr>
        <a:xfrm>
          <a:off x="8447405" y="975360"/>
          <a:ext cx="631190" cy="9569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255AF78-EC9C-4547-8090-C9A8D7627D34}"/>
            </a:ext>
          </a:extLst>
        </xdr:cNvPr>
        <xdr:cNvSpPr/>
      </xdr:nvSpPr>
      <xdr:spPr>
        <a:xfrm>
          <a:off x="5078095" y="1752600"/>
          <a:ext cx="203581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DAA6D9B-1BCF-4D36-931E-8BCA3B89743C}"/>
            </a:ext>
          </a:extLst>
        </xdr:cNvPr>
        <xdr:cNvSpPr/>
      </xdr:nvSpPr>
      <xdr:spPr>
        <a:xfrm>
          <a:off x="7173595" y="1752600"/>
          <a:ext cx="342900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8907C47-A537-4E2E-B13F-037B9888F48C}"/>
            </a:ext>
          </a:extLst>
        </xdr:cNvPr>
        <xdr:cNvSpPr/>
      </xdr:nvSpPr>
      <xdr:spPr>
        <a:xfrm>
          <a:off x="11076305" y="909955"/>
          <a:ext cx="1524000" cy="129667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7FFF003-DDC0-4610-8AB7-EC17ABE58FDA}"/>
            </a:ext>
          </a:extLst>
        </xdr:cNvPr>
        <xdr:cNvSpPr/>
      </xdr:nvSpPr>
      <xdr:spPr>
        <a:xfrm>
          <a:off x="11338560" y="97536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FBA37D3-5D17-4981-AFC3-2BA1E769A346}"/>
            </a:ext>
          </a:extLst>
        </xdr:cNvPr>
        <xdr:cNvSpPr/>
      </xdr:nvSpPr>
      <xdr:spPr>
        <a:xfrm>
          <a:off x="11338560" y="124968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729780-EFBB-4DB4-82BB-AD6F2C60D0A9}"/>
            </a:ext>
          </a:extLst>
        </xdr:cNvPr>
        <xdr:cNvSpPr/>
      </xdr:nvSpPr>
      <xdr:spPr>
        <a:xfrm>
          <a:off x="11338560" y="1581785"/>
          <a:ext cx="1458595" cy="646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93CB7F-A4B0-4F2D-9F83-FC5D21417EF0}"/>
            </a:ext>
          </a:extLst>
        </xdr:cNvPr>
        <xdr:cNvCxnSpPr/>
      </xdr:nvCxnSpPr>
      <xdr:spPr>
        <a:xfrm flipH="1">
          <a:off x="11158855" y="1062355"/>
          <a:ext cx="2057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5A03C1-FCD5-4AB8-A453-DA501704B028}"/>
            </a:ext>
          </a:extLst>
        </xdr:cNvPr>
        <xdr:cNvSpPr/>
      </xdr:nvSpPr>
      <xdr:spPr>
        <a:xfrm>
          <a:off x="11209020" y="101346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9DF23E-D771-4DBC-ACD5-485EDD373A8A}"/>
            </a:ext>
          </a:extLst>
        </xdr:cNvPr>
        <xdr:cNvSpPr/>
      </xdr:nvSpPr>
      <xdr:spPr>
        <a:xfrm>
          <a:off x="11209020" y="128778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31B4CD-3F5C-48B5-8B91-A85822A01852}"/>
            </a:ext>
          </a:extLst>
        </xdr:cNvPr>
        <xdr:cNvCxnSpPr/>
      </xdr:nvCxnSpPr>
      <xdr:spPr>
        <a:xfrm>
          <a:off x="11259185" y="155448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668245-B7FA-46F8-93DF-136230E33F7A}"/>
            </a:ext>
          </a:extLst>
        </xdr:cNvPr>
        <xdr:cNvCxnSpPr/>
      </xdr:nvCxnSpPr>
      <xdr:spPr>
        <a:xfrm>
          <a:off x="11174095" y="155448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01B924-5645-4B25-811B-BC5218EF078D}"/>
            </a:ext>
          </a:extLst>
        </xdr:cNvPr>
        <xdr:cNvCxnSpPr/>
      </xdr:nvCxnSpPr>
      <xdr:spPr>
        <a:xfrm flipV="1">
          <a:off x="11259185" y="1798320"/>
          <a:ext cx="0" cy="1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0B6CFB-61CF-43BB-BE28-F8861DD968E0}"/>
            </a:ext>
          </a:extLst>
        </xdr:cNvPr>
        <xdr:cNvCxnSpPr/>
      </xdr:nvCxnSpPr>
      <xdr:spPr>
        <a:xfrm>
          <a:off x="11174095" y="195072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F90CCC-7516-4FB1-B677-EF6F94DBE267}"/>
            </a:ext>
          </a:extLst>
        </xdr:cNvPr>
        <xdr:cNvSpPr txBox="1"/>
      </xdr:nvSpPr>
      <xdr:spPr>
        <a:xfrm>
          <a:off x="696595" y="285305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6AC736-7EA7-4282-8BAE-308D46B2A1F8}"/>
            </a:ext>
          </a:extLst>
        </xdr:cNvPr>
        <xdr:cNvSpPr txBox="1"/>
      </xdr:nvSpPr>
      <xdr:spPr>
        <a:xfrm>
          <a:off x="696595" y="318198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7589E0-C8D2-4C5B-B323-2EACBCD60EB8}"/>
            </a:ext>
          </a:extLst>
        </xdr:cNvPr>
        <xdr:cNvSpPr txBox="1"/>
      </xdr:nvSpPr>
      <xdr:spPr>
        <a:xfrm>
          <a:off x="696595" y="3505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AF7CB7-9B75-408E-A784-D3C53FC53A4C}"/>
            </a:ext>
          </a:extLst>
        </xdr:cNvPr>
        <xdr:cNvSpPr txBox="1"/>
      </xdr:nvSpPr>
      <xdr:spPr>
        <a:xfrm>
          <a:off x="696595" y="382841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3A9E1E-118E-4558-B351-42FF8B7F776E}"/>
            </a:ext>
          </a:extLst>
        </xdr:cNvPr>
        <xdr:cNvSpPr/>
      </xdr:nvSpPr>
      <xdr:spPr>
        <a:xfrm>
          <a:off x="762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84F34D-65B8-4167-8E4F-F4B247BCD87C}"/>
            </a:ext>
          </a:extLst>
        </xdr:cNvPr>
        <xdr:cNvSpPr/>
      </xdr:nvSpPr>
      <xdr:spPr>
        <a:xfrm>
          <a:off x="887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FB5056F-76A4-4C24-8DC2-770B0982C811}"/>
            </a:ext>
          </a:extLst>
        </xdr:cNvPr>
        <xdr:cNvSpPr/>
      </xdr:nvSpPr>
      <xdr:spPr>
        <a:xfrm>
          <a:off x="887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5D6F3E-FFED-4AF8-BB6F-664828F9319C}"/>
            </a:ext>
          </a:extLst>
        </xdr:cNvPr>
        <xdr:cNvSpPr/>
      </xdr:nvSpPr>
      <xdr:spPr>
        <a:xfrm>
          <a:off x="1905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986F04-34CD-44A7-B4DB-9B17B3D354BC}"/>
            </a:ext>
          </a:extLst>
        </xdr:cNvPr>
        <xdr:cNvSpPr/>
      </xdr:nvSpPr>
      <xdr:spPr>
        <a:xfrm>
          <a:off x="1905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1B9007-B86D-440D-9A39-728FE1D05CA8}"/>
            </a:ext>
          </a:extLst>
        </xdr:cNvPr>
        <xdr:cNvSpPr/>
      </xdr:nvSpPr>
      <xdr:spPr>
        <a:xfrm>
          <a:off x="3048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7D64EE-9225-4C6C-99FE-EA2DE56DC8B9}"/>
            </a:ext>
          </a:extLst>
        </xdr:cNvPr>
        <xdr:cNvSpPr/>
      </xdr:nvSpPr>
      <xdr:spPr>
        <a:xfrm>
          <a:off x="3048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39CD249-AFF4-4CC6-87BA-CA05FC8BDEB2}"/>
            </a:ext>
          </a:extLst>
        </xdr:cNvPr>
        <xdr:cNvSpPr/>
      </xdr:nvSpPr>
      <xdr:spPr>
        <a:xfrm>
          <a:off x="762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9FD0BC-63AD-486B-8505-28E96610CC8C}"/>
            </a:ext>
          </a:extLst>
        </xdr:cNvPr>
        <xdr:cNvSpPr txBox="1"/>
      </xdr:nvSpPr>
      <xdr:spPr>
        <a:xfrm>
          <a:off x="723900"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8AFEB0A-02EE-4EC2-AEBE-3C64CD6544D1}"/>
            </a:ext>
          </a:extLst>
        </xdr:cNvPr>
        <xdr:cNvCxnSpPr/>
      </xdr:nvCxnSpPr>
      <xdr:spPr>
        <a:xfrm>
          <a:off x="762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99D4EA1-3E23-4EA5-A062-5DC92BE02790}"/>
            </a:ext>
          </a:extLst>
        </xdr:cNvPr>
        <xdr:cNvSpPr txBox="1"/>
      </xdr:nvSpPr>
      <xdr:spPr>
        <a:xfrm>
          <a:off x="296726"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9A2A748-D7AE-43E5-8055-2785A4D51057}"/>
            </a:ext>
          </a:extLst>
        </xdr:cNvPr>
        <xdr:cNvCxnSpPr/>
      </xdr:nvCxnSpPr>
      <xdr:spPr>
        <a:xfrm>
          <a:off x="762000" y="74572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1E49A56-6980-4BB8-904E-E043E02F9BD9}"/>
            </a:ext>
          </a:extLst>
        </xdr:cNvPr>
        <xdr:cNvSpPr txBox="1"/>
      </xdr:nvSpPr>
      <xdr:spPr>
        <a:xfrm>
          <a:off x="296726" y="73055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BB01EE1-CD14-482C-8358-78AB2E6E4436}"/>
            </a:ext>
          </a:extLst>
        </xdr:cNvPr>
        <xdr:cNvCxnSpPr/>
      </xdr:nvCxnSpPr>
      <xdr:spPr>
        <a:xfrm>
          <a:off x="762000" y="712116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8F9A817-736F-431D-A69E-6F58984DD8B7}"/>
            </a:ext>
          </a:extLst>
        </xdr:cNvPr>
        <xdr:cNvSpPr txBox="1"/>
      </xdr:nvSpPr>
      <xdr:spPr>
        <a:xfrm>
          <a:off x="362751" y="69770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786C9ED-E939-4C9F-B3D8-9C6CA8F073F7}"/>
            </a:ext>
          </a:extLst>
        </xdr:cNvPr>
        <xdr:cNvCxnSpPr/>
      </xdr:nvCxnSpPr>
      <xdr:spPr>
        <a:xfrm>
          <a:off x="762000" y="678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F6C924F-8B63-4CC3-8E85-D81DDB24300E}"/>
            </a:ext>
          </a:extLst>
        </xdr:cNvPr>
        <xdr:cNvSpPr txBox="1"/>
      </xdr:nvSpPr>
      <xdr:spPr>
        <a:xfrm>
          <a:off x="362751" y="6639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348B6A6-32A2-4027-8482-5CB90272ABDA}"/>
            </a:ext>
          </a:extLst>
        </xdr:cNvPr>
        <xdr:cNvCxnSpPr/>
      </xdr:nvCxnSpPr>
      <xdr:spPr>
        <a:xfrm>
          <a:off x="762000" y="645277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2309921-ADC0-44A0-BC49-A6BC8F46BF7E}"/>
            </a:ext>
          </a:extLst>
        </xdr:cNvPr>
        <xdr:cNvSpPr txBox="1"/>
      </xdr:nvSpPr>
      <xdr:spPr>
        <a:xfrm>
          <a:off x="362751" y="630865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A2E12DD-313D-42F6-89C0-71A9213FBFCB}"/>
            </a:ext>
          </a:extLst>
        </xdr:cNvPr>
        <xdr:cNvCxnSpPr/>
      </xdr:nvCxnSpPr>
      <xdr:spPr>
        <a:xfrm>
          <a:off x="762000" y="61147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B100634-D3E3-4330-873A-32F3551C3CD6}"/>
            </a:ext>
          </a:extLst>
        </xdr:cNvPr>
        <xdr:cNvSpPr txBox="1"/>
      </xdr:nvSpPr>
      <xdr:spPr>
        <a:xfrm>
          <a:off x="362751" y="59782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360E185-D1E2-42A2-88C5-30F18C5E20F1}"/>
            </a:ext>
          </a:extLst>
        </xdr:cNvPr>
        <xdr:cNvCxnSpPr/>
      </xdr:nvCxnSpPr>
      <xdr:spPr>
        <a:xfrm>
          <a:off x="762000" y="57863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560F2C6-EEAA-4403-A75B-350F533CA03B}"/>
            </a:ext>
          </a:extLst>
        </xdr:cNvPr>
        <xdr:cNvSpPr txBox="1"/>
      </xdr:nvSpPr>
      <xdr:spPr>
        <a:xfrm>
          <a:off x="423061" y="56421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F5371DB-BD70-4CA2-80C3-242E536BD608}"/>
            </a:ext>
          </a:extLst>
        </xdr:cNvPr>
        <xdr:cNvCxnSpPr/>
      </xdr:nvCxnSpPr>
      <xdr:spPr>
        <a:xfrm>
          <a:off x="762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70D94CE-330A-4659-87F9-C0E750413541}"/>
            </a:ext>
          </a:extLst>
        </xdr:cNvPr>
        <xdr:cNvSpPr/>
      </xdr:nvSpPr>
      <xdr:spPr>
        <a:xfrm>
          <a:off x="762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9FAF6B27-C97B-43C8-A841-43F43F2BA6C4}"/>
            </a:ext>
          </a:extLst>
        </xdr:cNvPr>
        <xdr:cNvCxnSpPr/>
      </xdr:nvCxnSpPr>
      <xdr:spPr>
        <a:xfrm flipV="1">
          <a:off x="4636770" y="5879918"/>
          <a:ext cx="0" cy="1560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89A7FC54-DEAE-4596-A011-4473C0CBF7D3}"/>
            </a:ext>
          </a:extLst>
        </xdr:cNvPr>
        <xdr:cNvSpPr txBox="1"/>
      </xdr:nvSpPr>
      <xdr:spPr>
        <a:xfrm>
          <a:off x="4675505" y="7442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1BFA2245-B050-42DA-8F85-1476F66D5003}"/>
            </a:ext>
          </a:extLst>
        </xdr:cNvPr>
        <xdr:cNvCxnSpPr/>
      </xdr:nvCxnSpPr>
      <xdr:spPr>
        <a:xfrm>
          <a:off x="4544695" y="7440386"/>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BA3C35C6-773C-4F23-B2FD-96299825AF69}"/>
            </a:ext>
          </a:extLst>
        </xdr:cNvPr>
        <xdr:cNvSpPr txBox="1"/>
      </xdr:nvSpPr>
      <xdr:spPr>
        <a:xfrm>
          <a:off x="4675505" y="56475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1F72CCEC-A533-469A-8BB1-655116AE3B64}"/>
            </a:ext>
          </a:extLst>
        </xdr:cNvPr>
        <xdr:cNvCxnSpPr/>
      </xdr:nvCxnSpPr>
      <xdr:spPr>
        <a:xfrm>
          <a:off x="4544695" y="587991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F1B9A978-6DB3-4FF9-940A-A66BFC0E2F5B}"/>
            </a:ext>
          </a:extLst>
        </xdr:cNvPr>
        <xdr:cNvSpPr txBox="1"/>
      </xdr:nvSpPr>
      <xdr:spPr>
        <a:xfrm>
          <a:off x="4675505" y="646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1BEDA2F4-4AFD-4B1E-8938-230475C70C77}"/>
            </a:ext>
          </a:extLst>
        </xdr:cNvPr>
        <xdr:cNvSpPr/>
      </xdr:nvSpPr>
      <xdr:spPr>
        <a:xfrm>
          <a:off x="4582795" y="6618333"/>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9AA8EC0C-610A-41C5-8C3B-7F5942333DD3}"/>
            </a:ext>
          </a:extLst>
        </xdr:cNvPr>
        <xdr:cNvSpPr/>
      </xdr:nvSpPr>
      <xdr:spPr>
        <a:xfrm>
          <a:off x="3744595" y="6579144"/>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F2F954E0-C062-445B-BA2A-15D370FB61C4}"/>
            </a:ext>
          </a:extLst>
        </xdr:cNvPr>
        <xdr:cNvSpPr/>
      </xdr:nvSpPr>
      <xdr:spPr>
        <a:xfrm>
          <a:off x="2857500" y="6557373"/>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948E5E2D-2CC3-400C-85C3-478D801675A2}"/>
            </a:ext>
          </a:extLst>
        </xdr:cNvPr>
        <xdr:cNvSpPr/>
      </xdr:nvSpPr>
      <xdr:spPr>
        <a:xfrm>
          <a:off x="1970405" y="654322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53AC742B-AE24-41E4-BB06-7C2E24D4E9BE}"/>
            </a:ext>
          </a:extLst>
        </xdr:cNvPr>
        <xdr:cNvSpPr/>
      </xdr:nvSpPr>
      <xdr:spPr>
        <a:xfrm>
          <a:off x="1077595" y="6513558"/>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0199C90-161F-435B-BBCE-5751126A2B64}"/>
            </a:ext>
          </a:extLst>
        </xdr:cNvPr>
        <xdr:cNvSpPr txBox="1"/>
      </xdr:nvSpPr>
      <xdr:spPr>
        <a:xfrm>
          <a:off x="4446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5EE4816-E1B2-4A57-9AFD-4D098B54918D}"/>
            </a:ext>
          </a:extLst>
        </xdr:cNvPr>
        <xdr:cNvSpPr txBox="1"/>
      </xdr:nvSpPr>
      <xdr:spPr>
        <a:xfrm>
          <a:off x="3608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DC3467-EC5F-4CA4-9E01-401EFEDA9BC5}"/>
            </a:ext>
          </a:extLst>
        </xdr:cNvPr>
        <xdr:cNvSpPr txBox="1"/>
      </xdr:nvSpPr>
      <xdr:spPr>
        <a:xfrm>
          <a:off x="2715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2888D0C-B923-4A73-959A-99E5E4EBB244}"/>
            </a:ext>
          </a:extLst>
        </xdr:cNvPr>
        <xdr:cNvSpPr txBox="1"/>
      </xdr:nvSpPr>
      <xdr:spPr>
        <a:xfrm>
          <a:off x="182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7B13AA1-CC70-4B49-B77A-5D1CFF1F7349}"/>
            </a:ext>
          </a:extLst>
        </xdr:cNvPr>
        <xdr:cNvSpPr txBox="1"/>
      </xdr:nvSpPr>
      <xdr:spPr>
        <a:xfrm>
          <a:off x="94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31931</xdr:rowOff>
    </xdr:from>
    <xdr:to>
      <xdr:col>24</xdr:col>
      <xdr:colOff>114300</xdr:colOff>
      <xdr:row>38</xdr:row>
      <xdr:rowOff>133531</xdr:rowOff>
    </xdr:to>
    <xdr:sp macro="" textlink="">
      <xdr:nvSpPr>
        <xdr:cNvPr id="74" name="楕円 73">
          <a:extLst>
            <a:ext uri="{FF2B5EF4-FFF2-40B4-BE49-F238E27FC236}">
              <a16:creationId xmlns:a16="http://schemas.microsoft.com/office/drawing/2014/main" id="{A8D7AC8B-0980-48B8-B44F-50C0E43A3338}"/>
            </a:ext>
          </a:extLst>
        </xdr:cNvPr>
        <xdr:cNvSpPr/>
      </xdr:nvSpPr>
      <xdr:spPr>
        <a:xfrm>
          <a:off x="4582795" y="669371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10358</xdr:rowOff>
    </xdr:from>
    <xdr:ext cx="405111" cy="259045"/>
    <xdr:sp macro="" textlink="">
      <xdr:nvSpPr>
        <xdr:cNvPr id="75" name="【図書館】&#10;有形固定資産減価償却率該当値テキスト">
          <a:extLst>
            <a:ext uri="{FF2B5EF4-FFF2-40B4-BE49-F238E27FC236}">
              <a16:creationId xmlns:a16="http://schemas.microsoft.com/office/drawing/2014/main" id="{65135BAA-2C3D-4E57-8C17-B6CA7E0F0BEF}"/>
            </a:ext>
          </a:extLst>
        </xdr:cNvPr>
        <xdr:cNvSpPr txBox="1"/>
      </xdr:nvSpPr>
      <xdr:spPr>
        <a:xfrm>
          <a:off x="4675505" y="666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170724</xdr:rowOff>
    </xdr:from>
    <xdr:to>
      <xdr:col>20</xdr:col>
      <xdr:colOff>38100</xdr:colOff>
      <xdr:row>38</xdr:row>
      <xdr:rowOff>100874</xdr:rowOff>
    </xdr:to>
    <xdr:sp macro="" textlink="">
      <xdr:nvSpPr>
        <xdr:cNvPr id="76" name="楕円 75">
          <a:extLst>
            <a:ext uri="{FF2B5EF4-FFF2-40B4-BE49-F238E27FC236}">
              <a16:creationId xmlns:a16="http://schemas.microsoft.com/office/drawing/2014/main" id="{BCDD1189-5415-4E66-A5B4-52E3F8FC0471}"/>
            </a:ext>
          </a:extLst>
        </xdr:cNvPr>
        <xdr:cNvSpPr/>
      </xdr:nvSpPr>
      <xdr:spPr>
        <a:xfrm>
          <a:off x="3744595" y="665915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82731</xdr:rowOff>
    </xdr:to>
    <xdr:cxnSp macro="">
      <xdr:nvCxnSpPr>
        <xdr:cNvPr id="77" name="直線コネクタ 76">
          <a:extLst>
            <a:ext uri="{FF2B5EF4-FFF2-40B4-BE49-F238E27FC236}">
              <a16:creationId xmlns:a16="http://schemas.microsoft.com/office/drawing/2014/main" id="{81B431A0-945A-467A-8DEA-E30B2416A162}"/>
            </a:ext>
          </a:extLst>
        </xdr:cNvPr>
        <xdr:cNvCxnSpPr/>
      </xdr:nvCxnSpPr>
      <xdr:spPr>
        <a:xfrm>
          <a:off x="3799205" y="67080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136434</xdr:rowOff>
    </xdr:from>
    <xdr:to>
      <xdr:col>15</xdr:col>
      <xdr:colOff>101600</xdr:colOff>
      <xdr:row>38</xdr:row>
      <xdr:rowOff>66584</xdr:rowOff>
    </xdr:to>
    <xdr:sp macro="" textlink="">
      <xdr:nvSpPr>
        <xdr:cNvPr id="78" name="楕円 77">
          <a:extLst>
            <a:ext uri="{FF2B5EF4-FFF2-40B4-BE49-F238E27FC236}">
              <a16:creationId xmlns:a16="http://schemas.microsoft.com/office/drawing/2014/main" id="{3704BC34-CFD1-4060-BED6-835A4063C6E6}"/>
            </a:ext>
          </a:extLst>
        </xdr:cNvPr>
        <xdr:cNvSpPr/>
      </xdr:nvSpPr>
      <xdr:spPr>
        <a:xfrm>
          <a:off x="2857500" y="662486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xdr:rowOff>
    </xdr:from>
    <xdr:to>
      <xdr:col>19</xdr:col>
      <xdr:colOff>177800</xdr:colOff>
      <xdr:row>38</xdr:row>
      <xdr:rowOff>50074</xdr:rowOff>
    </xdr:to>
    <xdr:cxnSp macro="">
      <xdr:nvCxnSpPr>
        <xdr:cNvPr id="79" name="直線コネクタ 78">
          <a:extLst>
            <a:ext uri="{FF2B5EF4-FFF2-40B4-BE49-F238E27FC236}">
              <a16:creationId xmlns:a16="http://schemas.microsoft.com/office/drawing/2014/main" id="{E252CA44-B268-4686-92A4-3F2DEF725A02}"/>
            </a:ext>
          </a:extLst>
        </xdr:cNvPr>
        <xdr:cNvCxnSpPr/>
      </xdr:nvCxnSpPr>
      <xdr:spPr>
        <a:xfrm>
          <a:off x="2906395" y="6679474"/>
          <a:ext cx="89281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103777</xdr:rowOff>
    </xdr:from>
    <xdr:to>
      <xdr:col>10</xdr:col>
      <xdr:colOff>165100</xdr:colOff>
      <xdr:row>38</xdr:row>
      <xdr:rowOff>33927</xdr:rowOff>
    </xdr:to>
    <xdr:sp macro="" textlink="">
      <xdr:nvSpPr>
        <xdr:cNvPr id="80" name="楕円 79">
          <a:extLst>
            <a:ext uri="{FF2B5EF4-FFF2-40B4-BE49-F238E27FC236}">
              <a16:creationId xmlns:a16="http://schemas.microsoft.com/office/drawing/2014/main" id="{AC1DE611-5185-4668-BE00-90EAFD144419}"/>
            </a:ext>
          </a:extLst>
        </xdr:cNvPr>
        <xdr:cNvSpPr/>
      </xdr:nvSpPr>
      <xdr:spPr>
        <a:xfrm>
          <a:off x="1970405" y="659030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154577</xdr:rowOff>
    </xdr:from>
    <xdr:to>
      <xdr:col>15</xdr:col>
      <xdr:colOff>50800</xdr:colOff>
      <xdr:row>38</xdr:row>
      <xdr:rowOff>15784</xdr:rowOff>
    </xdr:to>
    <xdr:cxnSp macro="">
      <xdr:nvCxnSpPr>
        <xdr:cNvPr id="81" name="直線コネクタ 80">
          <a:extLst>
            <a:ext uri="{FF2B5EF4-FFF2-40B4-BE49-F238E27FC236}">
              <a16:creationId xmlns:a16="http://schemas.microsoft.com/office/drawing/2014/main" id="{711587B0-4F4D-4F04-A92B-A90A8B092A3F}"/>
            </a:ext>
          </a:extLst>
        </xdr:cNvPr>
        <xdr:cNvCxnSpPr/>
      </xdr:nvCxnSpPr>
      <xdr:spPr>
        <a:xfrm>
          <a:off x="2019300" y="6639197"/>
          <a:ext cx="887095"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76019</xdr:rowOff>
    </xdr:from>
    <xdr:to>
      <xdr:col>6</xdr:col>
      <xdr:colOff>38100</xdr:colOff>
      <xdr:row>38</xdr:row>
      <xdr:rowOff>6169</xdr:rowOff>
    </xdr:to>
    <xdr:sp macro="" textlink="">
      <xdr:nvSpPr>
        <xdr:cNvPr id="82" name="楕円 81">
          <a:extLst>
            <a:ext uri="{FF2B5EF4-FFF2-40B4-BE49-F238E27FC236}">
              <a16:creationId xmlns:a16="http://schemas.microsoft.com/office/drawing/2014/main" id="{60DFDD70-268A-455A-BE8D-C9A5F3B759B1}"/>
            </a:ext>
          </a:extLst>
        </xdr:cNvPr>
        <xdr:cNvSpPr/>
      </xdr:nvSpPr>
      <xdr:spPr>
        <a:xfrm>
          <a:off x="1077595" y="656063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126819</xdr:rowOff>
    </xdr:from>
    <xdr:to>
      <xdr:col>10</xdr:col>
      <xdr:colOff>114300</xdr:colOff>
      <xdr:row>37</xdr:row>
      <xdr:rowOff>154577</xdr:rowOff>
    </xdr:to>
    <xdr:cxnSp macro="">
      <xdr:nvCxnSpPr>
        <xdr:cNvPr id="83" name="直線コネクタ 82">
          <a:extLst>
            <a:ext uri="{FF2B5EF4-FFF2-40B4-BE49-F238E27FC236}">
              <a16:creationId xmlns:a16="http://schemas.microsoft.com/office/drawing/2014/main" id="{48E28216-1CBC-41EE-9C18-DD6821DFBF6F}"/>
            </a:ext>
          </a:extLst>
        </xdr:cNvPr>
        <xdr:cNvCxnSpPr/>
      </xdr:nvCxnSpPr>
      <xdr:spPr>
        <a:xfrm>
          <a:off x="1132205" y="6609534"/>
          <a:ext cx="887095"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3A711209-954E-45CE-934B-1FCD06ADE30B}"/>
            </a:ext>
          </a:extLst>
        </xdr:cNvPr>
        <xdr:cNvSpPr txBox="1"/>
      </xdr:nvSpPr>
      <xdr:spPr>
        <a:xfrm>
          <a:off x="3582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D6B2A135-CC1E-43D6-AD6C-09AB354733BB}"/>
            </a:ext>
          </a:extLst>
        </xdr:cNvPr>
        <xdr:cNvSpPr txBox="1"/>
      </xdr:nvSpPr>
      <xdr:spPr>
        <a:xfrm>
          <a:off x="2705744" y="6332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9E67F097-B70F-4B8D-A772-53B01C79FF47}"/>
            </a:ext>
          </a:extLst>
        </xdr:cNvPr>
        <xdr:cNvSpPr txBox="1"/>
      </xdr:nvSpPr>
      <xdr:spPr>
        <a:xfrm>
          <a:off x="1818649" y="6310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603591D5-D722-4C63-904C-62EEAC711A63}"/>
            </a:ext>
          </a:extLst>
        </xdr:cNvPr>
        <xdr:cNvSpPr txBox="1"/>
      </xdr:nvSpPr>
      <xdr:spPr>
        <a:xfrm>
          <a:off x="925839" y="6281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92001</xdr:rowOff>
    </xdr:from>
    <xdr:ext cx="405111" cy="259045"/>
    <xdr:sp macro="" textlink="">
      <xdr:nvSpPr>
        <xdr:cNvPr id="88" name="n_1mainValue【図書館】&#10;有形固定資産減価償却率">
          <a:extLst>
            <a:ext uri="{FF2B5EF4-FFF2-40B4-BE49-F238E27FC236}">
              <a16:creationId xmlns:a16="http://schemas.microsoft.com/office/drawing/2014/main" id="{1839B929-F78E-4D1C-9A8E-C0C2F302B6D4}"/>
            </a:ext>
          </a:extLst>
        </xdr:cNvPr>
        <xdr:cNvSpPr txBox="1"/>
      </xdr:nvSpPr>
      <xdr:spPr>
        <a:xfrm>
          <a:off x="3582044" y="67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57711</xdr:rowOff>
    </xdr:from>
    <xdr:ext cx="405111" cy="259045"/>
    <xdr:sp macro="" textlink="">
      <xdr:nvSpPr>
        <xdr:cNvPr id="89" name="n_2mainValue【図書館】&#10;有形固定資産減価償却率">
          <a:extLst>
            <a:ext uri="{FF2B5EF4-FFF2-40B4-BE49-F238E27FC236}">
              <a16:creationId xmlns:a16="http://schemas.microsoft.com/office/drawing/2014/main" id="{AC2A1880-74AC-4FA8-9069-F804A7C05053}"/>
            </a:ext>
          </a:extLst>
        </xdr:cNvPr>
        <xdr:cNvSpPr txBox="1"/>
      </xdr:nvSpPr>
      <xdr:spPr>
        <a:xfrm>
          <a:off x="2705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25054</xdr:rowOff>
    </xdr:from>
    <xdr:ext cx="405111" cy="259045"/>
    <xdr:sp macro="" textlink="">
      <xdr:nvSpPr>
        <xdr:cNvPr id="90" name="n_3mainValue【図書館】&#10;有形固定資産減価償却率">
          <a:extLst>
            <a:ext uri="{FF2B5EF4-FFF2-40B4-BE49-F238E27FC236}">
              <a16:creationId xmlns:a16="http://schemas.microsoft.com/office/drawing/2014/main" id="{0E55DD7C-8FD9-43B3-A3AF-43BE962214E7}"/>
            </a:ext>
          </a:extLst>
        </xdr:cNvPr>
        <xdr:cNvSpPr txBox="1"/>
      </xdr:nvSpPr>
      <xdr:spPr>
        <a:xfrm>
          <a:off x="1818649" y="668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168746</xdr:rowOff>
    </xdr:from>
    <xdr:ext cx="405111" cy="259045"/>
    <xdr:sp macro="" textlink="">
      <xdr:nvSpPr>
        <xdr:cNvPr id="91" name="n_4mainValue【図書館】&#10;有形固定資産減価償却率">
          <a:extLst>
            <a:ext uri="{FF2B5EF4-FFF2-40B4-BE49-F238E27FC236}">
              <a16:creationId xmlns:a16="http://schemas.microsoft.com/office/drawing/2014/main" id="{8F5A8401-0D69-4FDE-A1F1-FED1BC449CE7}"/>
            </a:ext>
          </a:extLst>
        </xdr:cNvPr>
        <xdr:cNvSpPr txBox="1"/>
      </xdr:nvSpPr>
      <xdr:spPr>
        <a:xfrm>
          <a:off x="925839" y="6657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4C02A43-9D1F-4E68-B2F5-10335053F6BF}"/>
            </a:ext>
          </a:extLst>
        </xdr:cNvPr>
        <xdr:cNvSpPr/>
      </xdr:nvSpPr>
      <xdr:spPr>
        <a:xfrm>
          <a:off x="660209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1BEC448-DDA9-4BA5-A27A-507DA2E00ADD}"/>
            </a:ext>
          </a:extLst>
        </xdr:cNvPr>
        <xdr:cNvSpPr/>
      </xdr:nvSpPr>
      <xdr:spPr>
        <a:xfrm>
          <a:off x="6732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B56F793-B2A4-4A3E-BC88-252CF4925455}"/>
            </a:ext>
          </a:extLst>
        </xdr:cNvPr>
        <xdr:cNvSpPr/>
      </xdr:nvSpPr>
      <xdr:spPr>
        <a:xfrm>
          <a:off x="6732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AA1CBFC-9068-4661-B033-CD7F18A3D4AD}"/>
            </a:ext>
          </a:extLst>
        </xdr:cNvPr>
        <xdr:cNvSpPr/>
      </xdr:nvSpPr>
      <xdr:spPr>
        <a:xfrm>
          <a:off x="7745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CC1B00C-C9E9-4D55-AD49-67950A6EE82A}"/>
            </a:ext>
          </a:extLst>
        </xdr:cNvPr>
        <xdr:cNvSpPr/>
      </xdr:nvSpPr>
      <xdr:spPr>
        <a:xfrm>
          <a:off x="7745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0E8BB48-C776-4F76-BF7D-25FFEFF56C72}"/>
            </a:ext>
          </a:extLst>
        </xdr:cNvPr>
        <xdr:cNvSpPr/>
      </xdr:nvSpPr>
      <xdr:spPr>
        <a:xfrm>
          <a:off x="8888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AD78F48-1534-46DB-9418-B4E89BB97F18}"/>
            </a:ext>
          </a:extLst>
        </xdr:cNvPr>
        <xdr:cNvSpPr/>
      </xdr:nvSpPr>
      <xdr:spPr>
        <a:xfrm>
          <a:off x="8888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DCA9597-A8B4-4838-8C33-9AA05625C257}"/>
            </a:ext>
          </a:extLst>
        </xdr:cNvPr>
        <xdr:cNvSpPr/>
      </xdr:nvSpPr>
      <xdr:spPr>
        <a:xfrm>
          <a:off x="660209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4124AA8-498B-4EB8-BF25-6566172B0A28}"/>
            </a:ext>
          </a:extLst>
        </xdr:cNvPr>
        <xdr:cNvSpPr txBox="1"/>
      </xdr:nvSpPr>
      <xdr:spPr>
        <a:xfrm>
          <a:off x="6563995" y="52578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9C79BE7-D0DA-4583-86BF-018426764E72}"/>
            </a:ext>
          </a:extLst>
        </xdr:cNvPr>
        <xdr:cNvCxnSpPr/>
      </xdr:nvCxnSpPr>
      <xdr:spPr>
        <a:xfrm>
          <a:off x="660209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0A817D2-1C01-4945-BE93-88614ECE77CE}"/>
            </a:ext>
          </a:extLst>
        </xdr:cNvPr>
        <xdr:cNvCxnSpPr/>
      </xdr:nvCxnSpPr>
      <xdr:spPr>
        <a:xfrm>
          <a:off x="6602095"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4337768-C01C-4B30-A30A-CD66637DA24A}"/>
            </a:ext>
          </a:extLst>
        </xdr:cNvPr>
        <xdr:cNvSpPr txBox="1"/>
      </xdr:nvSpPr>
      <xdr:spPr>
        <a:xfrm>
          <a:off x="6136821"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D0EC0D0-3F98-4923-802D-421776C1AD80}"/>
            </a:ext>
          </a:extLst>
        </xdr:cNvPr>
        <xdr:cNvCxnSpPr/>
      </xdr:nvCxnSpPr>
      <xdr:spPr>
        <a:xfrm>
          <a:off x="6602095"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66D684F-AE96-4A79-955D-660D4B310863}"/>
            </a:ext>
          </a:extLst>
        </xdr:cNvPr>
        <xdr:cNvSpPr txBox="1"/>
      </xdr:nvSpPr>
      <xdr:spPr>
        <a:xfrm>
          <a:off x="6136821" y="6866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40776FF-5959-4CD5-B3EE-99FA85E0ED6D}"/>
            </a:ext>
          </a:extLst>
        </xdr:cNvPr>
        <xdr:cNvCxnSpPr/>
      </xdr:nvCxnSpPr>
      <xdr:spPr>
        <a:xfrm>
          <a:off x="6602095"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9B958CB-F537-487B-A822-1F9430E5B958}"/>
            </a:ext>
          </a:extLst>
        </xdr:cNvPr>
        <xdr:cNvSpPr txBox="1"/>
      </xdr:nvSpPr>
      <xdr:spPr>
        <a:xfrm>
          <a:off x="6136821" y="64700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3D96BD1-9F78-478F-ADD9-3BB352A73E93}"/>
            </a:ext>
          </a:extLst>
        </xdr:cNvPr>
        <xdr:cNvCxnSpPr/>
      </xdr:nvCxnSpPr>
      <xdr:spPr>
        <a:xfrm>
          <a:off x="6602095"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0F267F6-8D4C-464B-9EF5-6FA0DDFE8D9C}"/>
            </a:ext>
          </a:extLst>
        </xdr:cNvPr>
        <xdr:cNvSpPr txBox="1"/>
      </xdr:nvSpPr>
      <xdr:spPr>
        <a:xfrm>
          <a:off x="6136821" y="6081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0F02DB7-5948-44EB-945E-1DB24A12DC8D}"/>
            </a:ext>
          </a:extLst>
        </xdr:cNvPr>
        <xdr:cNvCxnSpPr/>
      </xdr:nvCxnSpPr>
      <xdr:spPr>
        <a:xfrm>
          <a:off x="6602095"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FC9B9B4-D485-406C-8066-5919B5B41276}"/>
            </a:ext>
          </a:extLst>
        </xdr:cNvPr>
        <xdr:cNvSpPr txBox="1"/>
      </xdr:nvSpPr>
      <xdr:spPr>
        <a:xfrm>
          <a:off x="6136821" y="56927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261AEB6-7368-4B5B-818A-B2553095FEE7}"/>
            </a:ext>
          </a:extLst>
        </xdr:cNvPr>
        <xdr:cNvCxnSpPr/>
      </xdr:nvCxnSpPr>
      <xdr:spPr>
        <a:xfrm>
          <a:off x="660209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6936557-0950-4E81-889D-5091E50B7182}"/>
            </a:ext>
          </a:extLst>
        </xdr:cNvPr>
        <xdr:cNvSpPr txBox="1"/>
      </xdr:nvSpPr>
      <xdr:spPr>
        <a:xfrm>
          <a:off x="6136821" y="53041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E9E60CB-D929-4C09-BF8D-EA1A11E63CE7}"/>
            </a:ext>
          </a:extLst>
        </xdr:cNvPr>
        <xdr:cNvSpPr/>
      </xdr:nvSpPr>
      <xdr:spPr>
        <a:xfrm>
          <a:off x="660209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93E25656-67FE-430A-ABC6-1B485D063166}"/>
            </a:ext>
          </a:extLst>
        </xdr:cNvPr>
        <xdr:cNvCxnSpPr/>
      </xdr:nvCxnSpPr>
      <xdr:spPr>
        <a:xfrm flipV="1">
          <a:off x="10476865" y="581723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92595371-BE40-48C9-9855-D4A0A1261101}"/>
            </a:ext>
          </a:extLst>
        </xdr:cNvPr>
        <xdr:cNvSpPr txBox="1"/>
      </xdr:nvSpPr>
      <xdr:spPr>
        <a:xfrm>
          <a:off x="10515600" y="738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7B0D704C-D50E-491B-97A5-748E6A782497}"/>
            </a:ext>
          </a:extLst>
        </xdr:cNvPr>
        <xdr:cNvCxnSpPr/>
      </xdr:nvCxnSpPr>
      <xdr:spPr>
        <a:xfrm>
          <a:off x="10390505" y="737171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1DB8063-C242-4101-8619-45068F85658F}"/>
            </a:ext>
          </a:extLst>
        </xdr:cNvPr>
        <xdr:cNvSpPr txBox="1"/>
      </xdr:nvSpPr>
      <xdr:spPr>
        <a:xfrm>
          <a:off x="10515600" y="558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7431748F-59D9-4ECA-B5F4-70682D90C1D9}"/>
            </a:ext>
          </a:extLst>
        </xdr:cNvPr>
        <xdr:cNvCxnSpPr/>
      </xdr:nvCxnSpPr>
      <xdr:spPr>
        <a:xfrm>
          <a:off x="10390505" y="581723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14BC9B4B-24CF-434C-BC40-05597B0EBD4D}"/>
            </a:ext>
          </a:extLst>
        </xdr:cNvPr>
        <xdr:cNvSpPr txBox="1"/>
      </xdr:nvSpPr>
      <xdr:spPr>
        <a:xfrm>
          <a:off x="10515600" y="6634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A5011A45-B4D1-48F4-9E35-8F87A02C433A}"/>
            </a:ext>
          </a:extLst>
        </xdr:cNvPr>
        <xdr:cNvSpPr/>
      </xdr:nvSpPr>
      <xdr:spPr>
        <a:xfrm>
          <a:off x="10428605" y="6784975"/>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AC4C7DD7-4DDC-4428-B21E-74AD9CA723A9}"/>
            </a:ext>
          </a:extLst>
        </xdr:cNvPr>
        <xdr:cNvSpPr/>
      </xdr:nvSpPr>
      <xdr:spPr>
        <a:xfrm>
          <a:off x="9590405" y="680148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F85538CE-6C24-42EA-8561-B8F05BA295E6}"/>
            </a:ext>
          </a:extLst>
        </xdr:cNvPr>
        <xdr:cNvSpPr/>
      </xdr:nvSpPr>
      <xdr:spPr>
        <a:xfrm>
          <a:off x="8697595" y="680148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DFB7BBFE-F72C-4F28-AAD3-13CF67C93CE5}"/>
            </a:ext>
          </a:extLst>
        </xdr:cNvPr>
        <xdr:cNvSpPr/>
      </xdr:nvSpPr>
      <xdr:spPr>
        <a:xfrm>
          <a:off x="7810500" y="681228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C698F96F-85BC-4069-BB3F-BC5DCBE0C2CE}"/>
            </a:ext>
          </a:extLst>
        </xdr:cNvPr>
        <xdr:cNvSpPr/>
      </xdr:nvSpPr>
      <xdr:spPr>
        <a:xfrm>
          <a:off x="6923405" y="6823075"/>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672F24B-6D2F-41AC-946C-80D1D21FD6FC}"/>
            </a:ext>
          </a:extLst>
        </xdr:cNvPr>
        <xdr:cNvSpPr txBox="1"/>
      </xdr:nvSpPr>
      <xdr:spPr>
        <a:xfrm>
          <a:off x="102870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88CCD68-92A0-42CA-90C7-0F0C7BFE1782}"/>
            </a:ext>
          </a:extLst>
        </xdr:cNvPr>
        <xdr:cNvSpPr txBox="1"/>
      </xdr:nvSpPr>
      <xdr:spPr>
        <a:xfrm>
          <a:off x="944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1D8961A-B3A5-4D87-8E2A-00F151ABE8CC}"/>
            </a:ext>
          </a:extLst>
        </xdr:cNvPr>
        <xdr:cNvSpPr txBox="1"/>
      </xdr:nvSpPr>
      <xdr:spPr>
        <a:xfrm>
          <a:off x="856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10C1890-9B1A-4CB7-9A8E-869C28C398A4}"/>
            </a:ext>
          </a:extLst>
        </xdr:cNvPr>
        <xdr:cNvSpPr txBox="1"/>
      </xdr:nvSpPr>
      <xdr:spPr>
        <a:xfrm>
          <a:off x="766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894DB19-240C-4CCA-A620-DBA11F5618FD}"/>
            </a:ext>
          </a:extLst>
        </xdr:cNvPr>
        <xdr:cNvSpPr txBox="1"/>
      </xdr:nvSpPr>
      <xdr:spPr>
        <a:xfrm>
          <a:off x="678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31" name="楕円 130">
          <a:extLst>
            <a:ext uri="{FF2B5EF4-FFF2-40B4-BE49-F238E27FC236}">
              <a16:creationId xmlns:a16="http://schemas.microsoft.com/office/drawing/2014/main" id="{50A0CCEE-01AA-433F-BC98-B1A2A12A1768}"/>
            </a:ext>
          </a:extLst>
        </xdr:cNvPr>
        <xdr:cNvSpPr/>
      </xdr:nvSpPr>
      <xdr:spPr>
        <a:xfrm>
          <a:off x="10428605" y="695388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32" name="【図書館】&#10;一人当たり面積該当値テキスト">
          <a:extLst>
            <a:ext uri="{FF2B5EF4-FFF2-40B4-BE49-F238E27FC236}">
              <a16:creationId xmlns:a16="http://schemas.microsoft.com/office/drawing/2014/main" id="{54B0C69C-3C9D-4992-B144-A1C9437AB41C}"/>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3" name="楕円 132">
          <a:extLst>
            <a:ext uri="{FF2B5EF4-FFF2-40B4-BE49-F238E27FC236}">
              <a16:creationId xmlns:a16="http://schemas.microsoft.com/office/drawing/2014/main" id="{C5DA84FC-332E-42FC-9938-FEB17B122EA3}"/>
            </a:ext>
          </a:extLst>
        </xdr:cNvPr>
        <xdr:cNvSpPr/>
      </xdr:nvSpPr>
      <xdr:spPr>
        <a:xfrm>
          <a:off x="9590405" y="695388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0</xdr:rowOff>
    </xdr:to>
    <xdr:cxnSp macro="">
      <xdr:nvCxnSpPr>
        <xdr:cNvPr id="134" name="直線コネクタ 133">
          <a:extLst>
            <a:ext uri="{FF2B5EF4-FFF2-40B4-BE49-F238E27FC236}">
              <a16:creationId xmlns:a16="http://schemas.microsoft.com/office/drawing/2014/main" id="{23906589-BB72-43A2-936E-044EAD9F5936}"/>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35" name="楕円 134">
          <a:extLst>
            <a:ext uri="{FF2B5EF4-FFF2-40B4-BE49-F238E27FC236}">
              <a16:creationId xmlns:a16="http://schemas.microsoft.com/office/drawing/2014/main" id="{7D91234D-74F8-4EFA-B3CD-2DA4FDCC45B6}"/>
            </a:ext>
          </a:extLst>
        </xdr:cNvPr>
        <xdr:cNvSpPr/>
      </xdr:nvSpPr>
      <xdr:spPr>
        <a:xfrm>
          <a:off x="8697595" y="695388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0</xdr:rowOff>
    </xdr:to>
    <xdr:cxnSp macro="">
      <xdr:nvCxnSpPr>
        <xdr:cNvPr id="136" name="直線コネクタ 135">
          <a:extLst>
            <a:ext uri="{FF2B5EF4-FFF2-40B4-BE49-F238E27FC236}">
              <a16:creationId xmlns:a16="http://schemas.microsoft.com/office/drawing/2014/main" id="{0418FD6F-7F29-4701-B7D4-B153C6559662}"/>
            </a:ext>
          </a:extLst>
        </xdr:cNvPr>
        <xdr:cNvCxnSpPr/>
      </xdr:nvCxnSpPr>
      <xdr:spPr>
        <a:xfrm>
          <a:off x="8752205" y="701040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7" name="楕円 136">
          <a:extLst>
            <a:ext uri="{FF2B5EF4-FFF2-40B4-BE49-F238E27FC236}">
              <a16:creationId xmlns:a16="http://schemas.microsoft.com/office/drawing/2014/main" id="{F81A2318-0775-4B6B-9C89-3DA20357E58B}"/>
            </a:ext>
          </a:extLst>
        </xdr:cNvPr>
        <xdr:cNvSpPr/>
      </xdr:nvSpPr>
      <xdr:spPr>
        <a:xfrm>
          <a:off x="7810500" y="695388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0</xdr:rowOff>
    </xdr:from>
    <xdr:to>
      <xdr:col>45</xdr:col>
      <xdr:colOff>177800</xdr:colOff>
      <xdr:row>40</xdr:row>
      <xdr:rowOff>0</xdr:rowOff>
    </xdr:to>
    <xdr:cxnSp macro="">
      <xdr:nvCxnSpPr>
        <xdr:cNvPr id="138" name="直線コネクタ 137">
          <a:extLst>
            <a:ext uri="{FF2B5EF4-FFF2-40B4-BE49-F238E27FC236}">
              <a16:creationId xmlns:a16="http://schemas.microsoft.com/office/drawing/2014/main" id="{BC16003B-EF3C-4EFE-AE0F-39B2F28092A5}"/>
            </a:ext>
          </a:extLst>
        </xdr:cNvPr>
        <xdr:cNvCxnSpPr/>
      </xdr:nvCxnSpPr>
      <xdr:spPr>
        <a:xfrm>
          <a:off x="7859395" y="7010400"/>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39" name="楕円 138">
          <a:extLst>
            <a:ext uri="{FF2B5EF4-FFF2-40B4-BE49-F238E27FC236}">
              <a16:creationId xmlns:a16="http://schemas.microsoft.com/office/drawing/2014/main" id="{6A20C5F7-3DFD-42BD-9001-7F0E0A9A4A82}"/>
            </a:ext>
          </a:extLst>
        </xdr:cNvPr>
        <xdr:cNvSpPr/>
      </xdr:nvSpPr>
      <xdr:spPr>
        <a:xfrm>
          <a:off x="6923405" y="695388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0</xdr:rowOff>
    </xdr:from>
    <xdr:to>
      <xdr:col>41</xdr:col>
      <xdr:colOff>50800</xdr:colOff>
      <xdr:row>40</xdr:row>
      <xdr:rowOff>0</xdr:rowOff>
    </xdr:to>
    <xdr:cxnSp macro="">
      <xdr:nvCxnSpPr>
        <xdr:cNvPr id="140" name="直線コネクタ 139">
          <a:extLst>
            <a:ext uri="{FF2B5EF4-FFF2-40B4-BE49-F238E27FC236}">
              <a16:creationId xmlns:a16="http://schemas.microsoft.com/office/drawing/2014/main" id="{C59593E9-4F2D-4F1D-9AE5-BAE0385F99E4}"/>
            </a:ext>
          </a:extLst>
        </xdr:cNvPr>
        <xdr:cNvCxnSpPr/>
      </xdr:nvCxnSpPr>
      <xdr:spPr>
        <a:xfrm>
          <a:off x="6972300" y="701040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8285717B-A6BC-48B4-A0C5-72D3CA964544}"/>
            </a:ext>
          </a:extLst>
        </xdr:cNvPr>
        <xdr:cNvSpPr txBox="1"/>
      </xdr:nvSpPr>
      <xdr:spPr>
        <a:xfrm>
          <a:off x="9395537" y="656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A18A6056-B16E-4047-AC17-A4C5B30F5946}"/>
            </a:ext>
          </a:extLst>
        </xdr:cNvPr>
        <xdr:cNvSpPr txBox="1"/>
      </xdr:nvSpPr>
      <xdr:spPr>
        <a:xfrm>
          <a:off x="8519237" y="656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DE43DD86-1263-47D2-A0D7-3E214AA75CDF}"/>
            </a:ext>
          </a:extLst>
        </xdr:cNvPr>
        <xdr:cNvSpPr txBox="1"/>
      </xdr:nvSpPr>
      <xdr:spPr>
        <a:xfrm>
          <a:off x="7624522"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C4432195-E935-4BBF-9187-84647A9E76AA}"/>
            </a:ext>
          </a:extLst>
        </xdr:cNvPr>
        <xdr:cNvSpPr txBox="1"/>
      </xdr:nvSpPr>
      <xdr:spPr>
        <a:xfrm>
          <a:off x="6739332" y="65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41927</xdr:rowOff>
    </xdr:from>
    <xdr:ext cx="469744" cy="259045"/>
    <xdr:sp macro="" textlink="">
      <xdr:nvSpPr>
        <xdr:cNvPr id="145" name="n_1mainValue【図書館】&#10;一人当たり面積">
          <a:extLst>
            <a:ext uri="{FF2B5EF4-FFF2-40B4-BE49-F238E27FC236}">
              <a16:creationId xmlns:a16="http://schemas.microsoft.com/office/drawing/2014/main" id="{FEB126E2-DED6-4EAE-ABB1-828A4979CDB2}"/>
            </a:ext>
          </a:extLst>
        </xdr:cNvPr>
        <xdr:cNvSpPr txBox="1"/>
      </xdr:nvSpPr>
      <xdr:spPr>
        <a:xfrm>
          <a:off x="939553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41927</xdr:rowOff>
    </xdr:from>
    <xdr:ext cx="469744" cy="259045"/>
    <xdr:sp macro="" textlink="">
      <xdr:nvSpPr>
        <xdr:cNvPr id="146" name="n_2mainValue【図書館】&#10;一人当たり面積">
          <a:extLst>
            <a:ext uri="{FF2B5EF4-FFF2-40B4-BE49-F238E27FC236}">
              <a16:creationId xmlns:a16="http://schemas.microsoft.com/office/drawing/2014/main" id="{CBE66327-2DB1-4AE3-8B83-6CF78C7C1499}"/>
            </a:ext>
          </a:extLst>
        </xdr:cNvPr>
        <xdr:cNvSpPr txBox="1"/>
      </xdr:nvSpPr>
      <xdr:spPr>
        <a:xfrm>
          <a:off x="851923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7" name="n_3mainValue【図書館】&#10;一人当たり面積">
          <a:extLst>
            <a:ext uri="{FF2B5EF4-FFF2-40B4-BE49-F238E27FC236}">
              <a16:creationId xmlns:a16="http://schemas.microsoft.com/office/drawing/2014/main" id="{9B728095-39EA-49FC-8812-FEB3931F13CA}"/>
            </a:ext>
          </a:extLst>
        </xdr:cNvPr>
        <xdr:cNvSpPr txBox="1"/>
      </xdr:nvSpPr>
      <xdr:spPr>
        <a:xfrm>
          <a:off x="7624522"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41927</xdr:rowOff>
    </xdr:from>
    <xdr:ext cx="469744" cy="259045"/>
    <xdr:sp macro="" textlink="">
      <xdr:nvSpPr>
        <xdr:cNvPr id="148" name="n_4mainValue【図書館】&#10;一人当たり面積">
          <a:extLst>
            <a:ext uri="{FF2B5EF4-FFF2-40B4-BE49-F238E27FC236}">
              <a16:creationId xmlns:a16="http://schemas.microsoft.com/office/drawing/2014/main" id="{0662B125-A33C-4088-B3B0-6F07030ED739}"/>
            </a:ext>
          </a:extLst>
        </xdr:cNvPr>
        <xdr:cNvSpPr txBox="1"/>
      </xdr:nvSpPr>
      <xdr:spPr>
        <a:xfrm>
          <a:off x="6739332"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96F07EC-9209-4B1C-AD41-A3EFC460E938}"/>
            </a:ext>
          </a:extLst>
        </xdr:cNvPr>
        <xdr:cNvSpPr/>
      </xdr:nvSpPr>
      <xdr:spPr>
        <a:xfrm>
          <a:off x="762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A60905E-14E9-4ECA-A7AE-8F1860C1614E}"/>
            </a:ext>
          </a:extLst>
        </xdr:cNvPr>
        <xdr:cNvSpPr/>
      </xdr:nvSpPr>
      <xdr:spPr>
        <a:xfrm>
          <a:off x="887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191C340-3794-4AA7-93B2-AEE7FC917FB5}"/>
            </a:ext>
          </a:extLst>
        </xdr:cNvPr>
        <xdr:cNvSpPr/>
      </xdr:nvSpPr>
      <xdr:spPr>
        <a:xfrm>
          <a:off x="887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A9B12C5-4399-4B5A-BFE6-A536E22CDC30}"/>
            </a:ext>
          </a:extLst>
        </xdr:cNvPr>
        <xdr:cNvSpPr/>
      </xdr:nvSpPr>
      <xdr:spPr>
        <a:xfrm>
          <a:off x="1905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F64B481-573E-412E-8277-DF7F0B0B8956}"/>
            </a:ext>
          </a:extLst>
        </xdr:cNvPr>
        <xdr:cNvSpPr/>
      </xdr:nvSpPr>
      <xdr:spPr>
        <a:xfrm>
          <a:off x="1905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A98D1BE-D2D6-471E-9375-B9C20E6305C3}"/>
            </a:ext>
          </a:extLst>
        </xdr:cNvPr>
        <xdr:cNvSpPr/>
      </xdr:nvSpPr>
      <xdr:spPr>
        <a:xfrm>
          <a:off x="3048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AFD0D5A-C280-4328-BEA2-6BFE1F1577D9}"/>
            </a:ext>
          </a:extLst>
        </xdr:cNvPr>
        <xdr:cNvSpPr/>
      </xdr:nvSpPr>
      <xdr:spPr>
        <a:xfrm>
          <a:off x="3048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50F5730-0FCE-4A10-BA8E-3FD8CB307D71}"/>
            </a:ext>
          </a:extLst>
        </xdr:cNvPr>
        <xdr:cNvSpPr/>
      </xdr:nvSpPr>
      <xdr:spPr>
        <a:xfrm>
          <a:off x="762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5AB5FC8-9809-4740-9FFD-1E5131AC20C3}"/>
            </a:ext>
          </a:extLst>
        </xdr:cNvPr>
        <xdr:cNvSpPr txBox="1"/>
      </xdr:nvSpPr>
      <xdr:spPr>
        <a:xfrm>
          <a:off x="723900"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E044980-2965-4A9A-B364-CF0B3F65F1D0}"/>
            </a:ext>
          </a:extLst>
        </xdr:cNvPr>
        <xdr:cNvCxnSpPr/>
      </xdr:nvCxnSpPr>
      <xdr:spPr>
        <a:xfrm>
          <a:off x="762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7B27089-2E89-4A4E-B2B0-B12778300292}"/>
            </a:ext>
          </a:extLst>
        </xdr:cNvPr>
        <xdr:cNvSpPr txBox="1"/>
      </xdr:nvSpPr>
      <xdr:spPr>
        <a:xfrm>
          <a:off x="296726"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6595E6CE-575A-4A22-B3A3-770A1C90AB51}"/>
            </a:ext>
          </a:extLst>
        </xdr:cNvPr>
        <xdr:cNvCxnSpPr/>
      </xdr:nvCxnSpPr>
      <xdr:spPr>
        <a:xfrm>
          <a:off x="762000"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1113E6B6-F275-4B63-BC2C-099C1B8604B2}"/>
            </a:ext>
          </a:extLst>
        </xdr:cNvPr>
        <xdr:cNvSpPr txBox="1"/>
      </xdr:nvSpPr>
      <xdr:spPr>
        <a:xfrm>
          <a:off x="296726" y="11148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AAD9D7F6-D6BD-4A94-B036-7E050823BF09}"/>
            </a:ext>
          </a:extLst>
        </xdr:cNvPr>
        <xdr:cNvCxnSpPr/>
      </xdr:nvCxnSpPr>
      <xdr:spPr>
        <a:xfrm>
          <a:off x="762000"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6DA14A8F-773E-44B1-BBAC-BA4BF2399F34}"/>
            </a:ext>
          </a:extLst>
        </xdr:cNvPr>
        <xdr:cNvSpPr txBox="1"/>
      </xdr:nvSpPr>
      <xdr:spPr>
        <a:xfrm>
          <a:off x="362751" y="10760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10330C2E-13F4-41B0-A50F-7A5DD3631FF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31266B3D-D323-4C48-9734-74C0DED28B5E}"/>
            </a:ext>
          </a:extLst>
        </xdr:cNvPr>
        <xdr:cNvSpPr txBox="1"/>
      </xdr:nvSpPr>
      <xdr:spPr>
        <a:xfrm>
          <a:off x="362751" y="10371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BEE7E509-9DDE-4215-9C23-4592A0F0EFF4}"/>
            </a:ext>
          </a:extLst>
        </xdr:cNvPr>
        <xdr:cNvCxnSpPr/>
      </xdr:nvCxnSpPr>
      <xdr:spPr>
        <a:xfrm>
          <a:off x="762000"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75B6FB0-03C3-42D9-A81B-F7DF5D4DD8B6}"/>
            </a:ext>
          </a:extLst>
        </xdr:cNvPr>
        <xdr:cNvSpPr txBox="1"/>
      </xdr:nvSpPr>
      <xdr:spPr>
        <a:xfrm>
          <a:off x="362751" y="99752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398B0D73-BB27-436B-A6B7-C47846AE5EDD}"/>
            </a:ext>
          </a:extLst>
        </xdr:cNvPr>
        <xdr:cNvCxnSpPr/>
      </xdr:nvCxnSpPr>
      <xdr:spPr>
        <a:xfrm>
          <a:off x="762000"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61730D1A-8FDC-4EF1-A72A-46C624271C70}"/>
            </a:ext>
          </a:extLst>
        </xdr:cNvPr>
        <xdr:cNvSpPr txBox="1"/>
      </xdr:nvSpPr>
      <xdr:spPr>
        <a:xfrm>
          <a:off x="362751" y="95866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F5C4641C-5420-4454-A1E8-3732CB5B577F}"/>
            </a:ext>
          </a:extLst>
        </xdr:cNvPr>
        <xdr:cNvCxnSpPr/>
      </xdr:nvCxnSpPr>
      <xdr:spPr>
        <a:xfrm>
          <a:off x="762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F7E5BBF7-C7F6-4596-9310-C329F7CA2CD2}"/>
            </a:ext>
          </a:extLst>
        </xdr:cNvPr>
        <xdr:cNvSpPr txBox="1"/>
      </xdr:nvSpPr>
      <xdr:spPr>
        <a:xfrm>
          <a:off x="423061" y="919799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598C3C2B-68CA-4974-89E0-218D32E7D19F}"/>
            </a:ext>
          </a:extLst>
        </xdr:cNvPr>
        <xdr:cNvSpPr/>
      </xdr:nvSpPr>
      <xdr:spPr>
        <a:xfrm>
          <a:off x="762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6733C3A6-A224-4C2D-BA7E-9BFA6AFDEBB3}"/>
            </a:ext>
          </a:extLst>
        </xdr:cNvPr>
        <xdr:cNvCxnSpPr/>
      </xdr:nvCxnSpPr>
      <xdr:spPr>
        <a:xfrm flipV="1">
          <a:off x="4636770" y="988504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47065B8-3D92-4065-9EE1-2424B34BE66B}"/>
            </a:ext>
          </a:extLst>
        </xdr:cNvPr>
        <xdr:cNvSpPr txBox="1"/>
      </xdr:nvSpPr>
      <xdr:spPr>
        <a:xfrm>
          <a:off x="4675505" y="1129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5F563E19-B395-440C-B2B2-50262F7D2B0D}"/>
            </a:ext>
          </a:extLst>
        </xdr:cNvPr>
        <xdr:cNvCxnSpPr/>
      </xdr:nvCxnSpPr>
      <xdr:spPr>
        <a:xfrm>
          <a:off x="4544695" y="1129284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FB8E40B3-F229-42B7-B2DA-CAAC7C8A95B8}"/>
            </a:ext>
          </a:extLst>
        </xdr:cNvPr>
        <xdr:cNvSpPr txBox="1"/>
      </xdr:nvSpPr>
      <xdr:spPr>
        <a:xfrm>
          <a:off x="4675505" y="965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87A2EE6A-D2D2-4F31-8056-818EE5DE139E}"/>
            </a:ext>
          </a:extLst>
        </xdr:cNvPr>
        <xdr:cNvCxnSpPr/>
      </xdr:nvCxnSpPr>
      <xdr:spPr>
        <a:xfrm>
          <a:off x="4544695" y="988504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F9BACB65-976F-4FA0-BB23-CB3C66E4A453}"/>
            </a:ext>
          </a:extLst>
        </xdr:cNvPr>
        <xdr:cNvSpPr txBox="1"/>
      </xdr:nvSpPr>
      <xdr:spPr>
        <a:xfrm>
          <a:off x="4675505" y="10542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209D02D8-E7D1-45FC-A4E1-9B8373A163A5}"/>
            </a:ext>
          </a:extLst>
        </xdr:cNvPr>
        <xdr:cNvSpPr/>
      </xdr:nvSpPr>
      <xdr:spPr>
        <a:xfrm>
          <a:off x="4582795" y="1056005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F71161DA-0A28-47A6-80CB-62A5A889F500}"/>
            </a:ext>
          </a:extLst>
        </xdr:cNvPr>
        <xdr:cNvSpPr/>
      </xdr:nvSpPr>
      <xdr:spPr>
        <a:xfrm>
          <a:off x="3744595" y="1054100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50A4A78E-AC95-4AEE-B439-CE509C76554A}"/>
            </a:ext>
          </a:extLst>
        </xdr:cNvPr>
        <xdr:cNvSpPr/>
      </xdr:nvSpPr>
      <xdr:spPr>
        <a:xfrm>
          <a:off x="2857500" y="1051433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4B3A47BE-8E96-4294-975D-2277D6001920}"/>
            </a:ext>
          </a:extLst>
        </xdr:cNvPr>
        <xdr:cNvSpPr/>
      </xdr:nvSpPr>
      <xdr:spPr>
        <a:xfrm>
          <a:off x="1970405" y="1052004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353334FC-536A-4557-958D-A0B125318AD3}"/>
            </a:ext>
          </a:extLst>
        </xdr:cNvPr>
        <xdr:cNvSpPr/>
      </xdr:nvSpPr>
      <xdr:spPr>
        <a:xfrm>
          <a:off x="1077595" y="10502900"/>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34D3C6F-E157-4592-89B4-FF7EA5A9A370}"/>
            </a:ext>
          </a:extLst>
        </xdr:cNvPr>
        <xdr:cNvSpPr txBox="1"/>
      </xdr:nvSpPr>
      <xdr:spPr>
        <a:xfrm>
          <a:off x="4446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8541442-1D84-4ECD-BE5F-CB35B3AD08CC}"/>
            </a:ext>
          </a:extLst>
        </xdr:cNvPr>
        <xdr:cNvSpPr txBox="1"/>
      </xdr:nvSpPr>
      <xdr:spPr>
        <a:xfrm>
          <a:off x="3608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EC48F24-825D-40FC-9037-CD6DD46B4BA5}"/>
            </a:ext>
          </a:extLst>
        </xdr:cNvPr>
        <xdr:cNvSpPr txBox="1"/>
      </xdr:nvSpPr>
      <xdr:spPr>
        <a:xfrm>
          <a:off x="2715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CD74B72-4191-416C-B4CF-EDC0C08C6878}"/>
            </a:ext>
          </a:extLst>
        </xdr:cNvPr>
        <xdr:cNvSpPr txBox="1"/>
      </xdr:nvSpPr>
      <xdr:spPr>
        <a:xfrm>
          <a:off x="182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A7360B4-00FF-4849-9B2C-C77218783D1A}"/>
            </a:ext>
          </a:extLst>
        </xdr:cNvPr>
        <xdr:cNvSpPr txBox="1"/>
      </xdr:nvSpPr>
      <xdr:spPr>
        <a:xfrm>
          <a:off x="94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89" name="楕円 188">
          <a:extLst>
            <a:ext uri="{FF2B5EF4-FFF2-40B4-BE49-F238E27FC236}">
              <a16:creationId xmlns:a16="http://schemas.microsoft.com/office/drawing/2014/main" id="{F168DECA-063F-4720-B309-F242F9984F86}"/>
            </a:ext>
          </a:extLst>
        </xdr:cNvPr>
        <xdr:cNvSpPr/>
      </xdr:nvSpPr>
      <xdr:spPr>
        <a:xfrm>
          <a:off x="4582795" y="1049147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3AEAE4C0-F090-41F6-87FA-4B8D0B6414BD}"/>
            </a:ext>
          </a:extLst>
        </xdr:cNvPr>
        <xdr:cNvSpPr txBox="1"/>
      </xdr:nvSpPr>
      <xdr:spPr>
        <a:xfrm>
          <a:off x="4675505"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103505</xdr:rowOff>
    </xdr:from>
    <xdr:to>
      <xdr:col>20</xdr:col>
      <xdr:colOff>38100</xdr:colOff>
      <xdr:row>60</xdr:row>
      <xdr:rowOff>33655</xdr:rowOff>
    </xdr:to>
    <xdr:sp macro="" textlink="">
      <xdr:nvSpPr>
        <xdr:cNvPr id="191" name="楕円 190">
          <a:extLst>
            <a:ext uri="{FF2B5EF4-FFF2-40B4-BE49-F238E27FC236}">
              <a16:creationId xmlns:a16="http://schemas.microsoft.com/office/drawing/2014/main" id="{94308100-2619-40B1-90F1-B0122688DCDA}"/>
            </a:ext>
          </a:extLst>
        </xdr:cNvPr>
        <xdr:cNvSpPr/>
      </xdr:nvSpPr>
      <xdr:spPr>
        <a:xfrm>
          <a:off x="3744595" y="1044575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154305</xdr:rowOff>
    </xdr:from>
    <xdr:to>
      <xdr:col>24</xdr:col>
      <xdr:colOff>63500</xdr:colOff>
      <xdr:row>60</xdr:row>
      <xdr:rowOff>30480</xdr:rowOff>
    </xdr:to>
    <xdr:cxnSp macro="">
      <xdr:nvCxnSpPr>
        <xdr:cNvPr id="192" name="直線コネクタ 191">
          <a:extLst>
            <a:ext uri="{FF2B5EF4-FFF2-40B4-BE49-F238E27FC236}">
              <a16:creationId xmlns:a16="http://schemas.microsoft.com/office/drawing/2014/main" id="{EBE0203F-1647-46DC-BD7F-AE40B86B8464}"/>
            </a:ext>
          </a:extLst>
        </xdr:cNvPr>
        <xdr:cNvCxnSpPr/>
      </xdr:nvCxnSpPr>
      <xdr:spPr>
        <a:xfrm>
          <a:off x="3799205" y="1049464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55880</xdr:rowOff>
    </xdr:from>
    <xdr:to>
      <xdr:col>15</xdr:col>
      <xdr:colOff>101600</xdr:colOff>
      <xdr:row>59</xdr:row>
      <xdr:rowOff>157480</xdr:rowOff>
    </xdr:to>
    <xdr:sp macro="" textlink="">
      <xdr:nvSpPr>
        <xdr:cNvPr id="193" name="楕円 192">
          <a:extLst>
            <a:ext uri="{FF2B5EF4-FFF2-40B4-BE49-F238E27FC236}">
              <a16:creationId xmlns:a16="http://schemas.microsoft.com/office/drawing/2014/main" id="{5B980C0A-51C5-41A6-AB2C-4E0A8E867E99}"/>
            </a:ext>
          </a:extLst>
        </xdr:cNvPr>
        <xdr:cNvSpPr/>
      </xdr:nvSpPr>
      <xdr:spPr>
        <a:xfrm>
          <a:off x="2857500" y="10400030"/>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106680</xdr:rowOff>
    </xdr:from>
    <xdr:to>
      <xdr:col>19</xdr:col>
      <xdr:colOff>177800</xdr:colOff>
      <xdr:row>59</xdr:row>
      <xdr:rowOff>154305</xdr:rowOff>
    </xdr:to>
    <xdr:cxnSp macro="">
      <xdr:nvCxnSpPr>
        <xdr:cNvPr id="194" name="直線コネクタ 193">
          <a:extLst>
            <a:ext uri="{FF2B5EF4-FFF2-40B4-BE49-F238E27FC236}">
              <a16:creationId xmlns:a16="http://schemas.microsoft.com/office/drawing/2014/main" id="{E51CF3D6-A8FD-4F5D-9281-E35312BA72AD}"/>
            </a:ext>
          </a:extLst>
        </xdr:cNvPr>
        <xdr:cNvCxnSpPr/>
      </xdr:nvCxnSpPr>
      <xdr:spPr>
        <a:xfrm>
          <a:off x="2906395" y="10448925"/>
          <a:ext cx="89281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xdr:rowOff>
    </xdr:from>
    <xdr:to>
      <xdr:col>10</xdr:col>
      <xdr:colOff>165100</xdr:colOff>
      <xdr:row>59</xdr:row>
      <xdr:rowOff>107950</xdr:rowOff>
    </xdr:to>
    <xdr:sp macro="" textlink="">
      <xdr:nvSpPr>
        <xdr:cNvPr id="195" name="楕円 194">
          <a:extLst>
            <a:ext uri="{FF2B5EF4-FFF2-40B4-BE49-F238E27FC236}">
              <a16:creationId xmlns:a16="http://schemas.microsoft.com/office/drawing/2014/main" id="{A570D862-EE7F-4618-BDE8-5309A425B361}"/>
            </a:ext>
          </a:extLst>
        </xdr:cNvPr>
        <xdr:cNvSpPr/>
      </xdr:nvSpPr>
      <xdr:spPr>
        <a:xfrm>
          <a:off x="1970405" y="1034478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106680</xdr:rowOff>
    </xdr:to>
    <xdr:cxnSp macro="">
      <xdr:nvCxnSpPr>
        <xdr:cNvPr id="196" name="直線コネクタ 195">
          <a:extLst>
            <a:ext uri="{FF2B5EF4-FFF2-40B4-BE49-F238E27FC236}">
              <a16:creationId xmlns:a16="http://schemas.microsoft.com/office/drawing/2014/main" id="{8ABE1438-1C3E-4F5E-A5AF-DCD5CD065004}"/>
            </a:ext>
          </a:extLst>
        </xdr:cNvPr>
        <xdr:cNvCxnSpPr/>
      </xdr:nvCxnSpPr>
      <xdr:spPr>
        <a:xfrm>
          <a:off x="2019300" y="10401300"/>
          <a:ext cx="88709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130175</xdr:rowOff>
    </xdr:from>
    <xdr:to>
      <xdr:col>6</xdr:col>
      <xdr:colOff>38100</xdr:colOff>
      <xdr:row>59</xdr:row>
      <xdr:rowOff>60325</xdr:rowOff>
    </xdr:to>
    <xdr:sp macro="" textlink="">
      <xdr:nvSpPr>
        <xdr:cNvPr id="197" name="楕円 196">
          <a:extLst>
            <a:ext uri="{FF2B5EF4-FFF2-40B4-BE49-F238E27FC236}">
              <a16:creationId xmlns:a16="http://schemas.microsoft.com/office/drawing/2014/main" id="{CE8E6F04-53B2-411B-B2FB-ED5F3F837E9A}"/>
            </a:ext>
          </a:extLst>
        </xdr:cNvPr>
        <xdr:cNvSpPr/>
      </xdr:nvSpPr>
      <xdr:spPr>
        <a:xfrm>
          <a:off x="1077595" y="1029906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9525</xdr:rowOff>
    </xdr:from>
    <xdr:to>
      <xdr:col>10</xdr:col>
      <xdr:colOff>114300</xdr:colOff>
      <xdr:row>59</xdr:row>
      <xdr:rowOff>57150</xdr:rowOff>
    </xdr:to>
    <xdr:cxnSp macro="">
      <xdr:nvCxnSpPr>
        <xdr:cNvPr id="198" name="直線コネクタ 197">
          <a:extLst>
            <a:ext uri="{FF2B5EF4-FFF2-40B4-BE49-F238E27FC236}">
              <a16:creationId xmlns:a16="http://schemas.microsoft.com/office/drawing/2014/main" id="{4958E287-915C-467A-9F99-B4E3A1864B19}"/>
            </a:ext>
          </a:extLst>
        </xdr:cNvPr>
        <xdr:cNvCxnSpPr/>
      </xdr:nvCxnSpPr>
      <xdr:spPr>
        <a:xfrm>
          <a:off x="1132205" y="10347960"/>
          <a:ext cx="88709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DEEB4B30-8184-45DF-87B0-F18B0E2A84E5}"/>
            </a:ext>
          </a:extLst>
        </xdr:cNvPr>
        <xdr:cNvSpPr txBox="1"/>
      </xdr:nvSpPr>
      <xdr:spPr>
        <a:xfrm>
          <a:off x="35820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FB9E7392-F2C7-483F-BBB5-183C2571365D}"/>
            </a:ext>
          </a:extLst>
        </xdr:cNvPr>
        <xdr:cNvSpPr txBox="1"/>
      </xdr:nvSpPr>
      <xdr:spPr>
        <a:xfrm>
          <a:off x="2705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99386E4E-CDF2-40DF-B125-3A91B1B2CA86}"/>
            </a:ext>
          </a:extLst>
        </xdr:cNvPr>
        <xdr:cNvSpPr txBox="1"/>
      </xdr:nvSpPr>
      <xdr:spPr>
        <a:xfrm>
          <a:off x="1818649"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D53D9AB6-A306-4650-AF8E-4C8BB564CF35}"/>
            </a:ext>
          </a:extLst>
        </xdr:cNvPr>
        <xdr:cNvSpPr txBox="1"/>
      </xdr:nvSpPr>
      <xdr:spPr>
        <a:xfrm>
          <a:off x="925839"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50182</xdr:rowOff>
    </xdr:from>
    <xdr:ext cx="405111" cy="259045"/>
    <xdr:sp macro="" textlink="">
      <xdr:nvSpPr>
        <xdr:cNvPr id="203" name="n_1mainValue【体育館・プール】&#10;有形固定資産減価償却率">
          <a:extLst>
            <a:ext uri="{FF2B5EF4-FFF2-40B4-BE49-F238E27FC236}">
              <a16:creationId xmlns:a16="http://schemas.microsoft.com/office/drawing/2014/main" id="{2402ED29-3249-4292-B09E-3CF100897A0E}"/>
            </a:ext>
          </a:extLst>
        </xdr:cNvPr>
        <xdr:cNvSpPr txBox="1"/>
      </xdr:nvSpPr>
      <xdr:spPr>
        <a:xfrm>
          <a:off x="3582044"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2557</xdr:rowOff>
    </xdr:from>
    <xdr:ext cx="405111" cy="259045"/>
    <xdr:sp macro="" textlink="">
      <xdr:nvSpPr>
        <xdr:cNvPr id="204" name="n_2mainValue【体育館・プール】&#10;有形固定資産減価償却率">
          <a:extLst>
            <a:ext uri="{FF2B5EF4-FFF2-40B4-BE49-F238E27FC236}">
              <a16:creationId xmlns:a16="http://schemas.microsoft.com/office/drawing/2014/main" id="{F74A48E7-E76E-4977-930D-713831A1AEB1}"/>
            </a:ext>
          </a:extLst>
        </xdr:cNvPr>
        <xdr:cNvSpPr txBox="1"/>
      </xdr:nvSpPr>
      <xdr:spPr>
        <a:xfrm>
          <a:off x="27057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124477</xdr:rowOff>
    </xdr:from>
    <xdr:ext cx="405111" cy="259045"/>
    <xdr:sp macro="" textlink="">
      <xdr:nvSpPr>
        <xdr:cNvPr id="205" name="n_3mainValue【体育館・プール】&#10;有形固定資産減価償却率">
          <a:extLst>
            <a:ext uri="{FF2B5EF4-FFF2-40B4-BE49-F238E27FC236}">
              <a16:creationId xmlns:a16="http://schemas.microsoft.com/office/drawing/2014/main" id="{E33EC4F7-ED1E-4D76-A93B-3CFAF5945D1D}"/>
            </a:ext>
          </a:extLst>
        </xdr:cNvPr>
        <xdr:cNvSpPr txBox="1"/>
      </xdr:nvSpPr>
      <xdr:spPr>
        <a:xfrm>
          <a:off x="1818649"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76852</xdr:rowOff>
    </xdr:from>
    <xdr:ext cx="405111" cy="259045"/>
    <xdr:sp macro="" textlink="">
      <xdr:nvSpPr>
        <xdr:cNvPr id="206" name="n_4mainValue【体育館・プール】&#10;有形固定資産減価償却率">
          <a:extLst>
            <a:ext uri="{FF2B5EF4-FFF2-40B4-BE49-F238E27FC236}">
              <a16:creationId xmlns:a16="http://schemas.microsoft.com/office/drawing/2014/main" id="{3EA325D7-6A52-46B7-9C16-DD4266E5F9DE}"/>
            </a:ext>
          </a:extLst>
        </xdr:cNvPr>
        <xdr:cNvSpPr txBox="1"/>
      </xdr:nvSpPr>
      <xdr:spPr>
        <a:xfrm>
          <a:off x="925839"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FD9D4BB-0A3A-422C-99D7-5C940F96BEF1}"/>
            </a:ext>
          </a:extLst>
        </xdr:cNvPr>
        <xdr:cNvSpPr/>
      </xdr:nvSpPr>
      <xdr:spPr>
        <a:xfrm>
          <a:off x="660209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4F5C919-A536-4922-9DA2-84880680B591}"/>
            </a:ext>
          </a:extLst>
        </xdr:cNvPr>
        <xdr:cNvSpPr/>
      </xdr:nvSpPr>
      <xdr:spPr>
        <a:xfrm>
          <a:off x="6732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9CF18BD-0052-4FD7-8451-0F47658CE276}"/>
            </a:ext>
          </a:extLst>
        </xdr:cNvPr>
        <xdr:cNvSpPr/>
      </xdr:nvSpPr>
      <xdr:spPr>
        <a:xfrm>
          <a:off x="6732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154EA50-1A34-4B98-8060-EC114B8FEDEC}"/>
            </a:ext>
          </a:extLst>
        </xdr:cNvPr>
        <xdr:cNvSpPr/>
      </xdr:nvSpPr>
      <xdr:spPr>
        <a:xfrm>
          <a:off x="7745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FF49A43-8937-4056-81E6-69C76B60D71A}"/>
            </a:ext>
          </a:extLst>
        </xdr:cNvPr>
        <xdr:cNvSpPr/>
      </xdr:nvSpPr>
      <xdr:spPr>
        <a:xfrm>
          <a:off x="7745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45703B2-6014-41FC-831D-907501D64E32}"/>
            </a:ext>
          </a:extLst>
        </xdr:cNvPr>
        <xdr:cNvSpPr/>
      </xdr:nvSpPr>
      <xdr:spPr>
        <a:xfrm>
          <a:off x="8888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9A7135F-6C1E-49C1-8D1F-CEF2A3A4DE33}"/>
            </a:ext>
          </a:extLst>
        </xdr:cNvPr>
        <xdr:cNvSpPr/>
      </xdr:nvSpPr>
      <xdr:spPr>
        <a:xfrm>
          <a:off x="8888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B60A07F-20B2-4413-A43A-73883FD82EED}"/>
            </a:ext>
          </a:extLst>
        </xdr:cNvPr>
        <xdr:cNvSpPr/>
      </xdr:nvSpPr>
      <xdr:spPr>
        <a:xfrm>
          <a:off x="660209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5435E8D-142C-45F9-B5B6-E23FB362FA24}"/>
            </a:ext>
          </a:extLst>
        </xdr:cNvPr>
        <xdr:cNvSpPr txBox="1"/>
      </xdr:nvSpPr>
      <xdr:spPr>
        <a:xfrm>
          <a:off x="6563995"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E3EC385-667C-4652-938C-6D2D5E5BC847}"/>
            </a:ext>
          </a:extLst>
        </xdr:cNvPr>
        <xdr:cNvCxnSpPr/>
      </xdr:nvCxnSpPr>
      <xdr:spPr>
        <a:xfrm>
          <a:off x="660209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4B99A41-7161-4EC4-BE89-C81A4C235F37}"/>
            </a:ext>
          </a:extLst>
        </xdr:cNvPr>
        <xdr:cNvCxnSpPr/>
      </xdr:nvCxnSpPr>
      <xdr:spPr>
        <a:xfrm>
          <a:off x="6602095"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F8728A37-2A26-40FA-8F12-AC92D412BEDF}"/>
            </a:ext>
          </a:extLst>
        </xdr:cNvPr>
        <xdr:cNvSpPr txBox="1"/>
      </xdr:nvSpPr>
      <xdr:spPr>
        <a:xfrm>
          <a:off x="6136821" y="11148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EDB3BA8-6023-4921-8799-26F01C26F957}"/>
            </a:ext>
          </a:extLst>
        </xdr:cNvPr>
        <xdr:cNvCxnSpPr/>
      </xdr:nvCxnSpPr>
      <xdr:spPr>
        <a:xfrm>
          <a:off x="6602095"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F69F81DD-6A42-42F5-B8C8-21EBB5697463}"/>
            </a:ext>
          </a:extLst>
        </xdr:cNvPr>
        <xdr:cNvSpPr txBox="1"/>
      </xdr:nvSpPr>
      <xdr:spPr>
        <a:xfrm>
          <a:off x="6136821" y="10760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6B24366-8EF9-4566-A735-7885D901D441}"/>
            </a:ext>
          </a:extLst>
        </xdr:cNvPr>
        <xdr:cNvCxnSpPr/>
      </xdr:nvCxnSpPr>
      <xdr:spPr>
        <a:xfrm>
          <a:off x="660209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800C2467-3CBA-48D2-9BB2-55F50CBAFB38}"/>
            </a:ext>
          </a:extLst>
        </xdr:cNvPr>
        <xdr:cNvSpPr txBox="1"/>
      </xdr:nvSpPr>
      <xdr:spPr>
        <a:xfrm>
          <a:off x="6136821" y="103714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528EA3E-2A1E-469D-BD7C-F3D015289E5C}"/>
            </a:ext>
          </a:extLst>
        </xdr:cNvPr>
        <xdr:cNvCxnSpPr/>
      </xdr:nvCxnSpPr>
      <xdr:spPr>
        <a:xfrm>
          <a:off x="6602095"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991FA25-4D78-4DF3-84F4-480003D067E6}"/>
            </a:ext>
          </a:extLst>
        </xdr:cNvPr>
        <xdr:cNvSpPr txBox="1"/>
      </xdr:nvSpPr>
      <xdr:spPr>
        <a:xfrm>
          <a:off x="6136821" y="99752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B83AC4A-1DA1-4E2B-AD5B-7DD76734AF4D}"/>
            </a:ext>
          </a:extLst>
        </xdr:cNvPr>
        <xdr:cNvCxnSpPr/>
      </xdr:nvCxnSpPr>
      <xdr:spPr>
        <a:xfrm>
          <a:off x="6602095"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66F1980-E0FA-40A3-BC97-C9A829CE64AD}"/>
            </a:ext>
          </a:extLst>
        </xdr:cNvPr>
        <xdr:cNvSpPr txBox="1"/>
      </xdr:nvSpPr>
      <xdr:spPr>
        <a:xfrm>
          <a:off x="6136821" y="95866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8746991-8F47-48AA-8D48-BC1F9131264D}"/>
            </a:ext>
          </a:extLst>
        </xdr:cNvPr>
        <xdr:cNvCxnSpPr/>
      </xdr:nvCxnSpPr>
      <xdr:spPr>
        <a:xfrm>
          <a:off x="660209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E46C92-193B-41A5-852D-5754D35D2F94}"/>
            </a:ext>
          </a:extLst>
        </xdr:cNvPr>
        <xdr:cNvSpPr txBox="1"/>
      </xdr:nvSpPr>
      <xdr:spPr>
        <a:xfrm>
          <a:off x="6136821" y="91979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48D886F-F6F6-4FE4-ACE6-7605475EE444}"/>
            </a:ext>
          </a:extLst>
        </xdr:cNvPr>
        <xdr:cNvSpPr/>
      </xdr:nvSpPr>
      <xdr:spPr>
        <a:xfrm>
          <a:off x="660209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93433643-EA9F-4DE7-9792-FDC9255D3643}"/>
            </a:ext>
          </a:extLst>
        </xdr:cNvPr>
        <xdr:cNvCxnSpPr/>
      </xdr:nvCxnSpPr>
      <xdr:spPr>
        <a:xfrm flipV="1">
          <a:off x="10476865" y="9957435"/>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505437F1-8138-432C-A3B6-66400AC18702}"/>
            </a:ext>
          </a:extLst>
        </xdr:cNvPr>
        <xdr:cNvSpPr txBox="1"/>
      </xdr:nvSpPr>
      <xdr:spPr>
        <a:xfrm>
          <a:off x="10515600" y="1124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16E60897-8ECF-4D5B-8AA2-6DF819090B90}"/>
            </a:ext>
          </a:extLst>
        </xdr:cNvPr>
        <xdr:cNvCxnSpPr/>
      </xdr:nvCxnSpPr>
      <xdr:spPr>
        <a:xfrm>
          <a:off x="10390505" y="1123759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FA03D7D9-993F-45A5-BFA8-10701016A2EE}"/>
            </a:ext>
          </a:extLst>
        </xdr:cNvPr>
        <xdr:cNvSpPr txBox="1"/>
      </xdr:nvSpPr>
      <xdr:spPr>
        <a:xfrm>
          <a:off x="10515600" y="97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8D56C954-918B-4B19-8AD8-E00EB45B8282}"/>
            </a:ext>
          </a:extLst>
        </xdr:cNvPr>
        <xdr:cNvCxnSpPr/>
      </xdr:nvCxnSpPr>
      <xdr:spPr>
        <a:xfrm>
          <a:off x="10390505" y="995743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886FD095-71E1-4BD9-9B67-48AD23B27541}"/>
            </a:ext>
          </a:extLst>
        </xdr:cNvPr>
        <xdr:cNvSpPr txBox="1"/>
      </xdr:nvSpPr>
      <xdr:spPr>
        <a:xfrm>
          <a:off x="10515600" y="10798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2633150B-E0E4-40DA-AAF5-63AA8B3CA927}"/>
            </a:ext>
          </a:extLst>
        </xdr:cNvPr>
        <xdr:cNvSpPr/>
      </xdr:nvSpPr>
      <xdr:spPr>
        <a:xfrm>
          <a:off x="10428605" y="1094676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190FC5A-89A7-4DBE-9D5E-91D23DF51C3E}"/>
            </a:ext>
          </a:extLst>
        </xdr:cNvPr>
        <xdr:cNvSpPr/>
      </xdr:nvSpPr>
      <xdr:spPr>
        <a:xfrm>
          <a:off x="9590405" y="10954385"/>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317F9D59-B0E1-4F16-9143-73C278DDF486}"/>
            </a:ext>
          </a:extLst>
        </xdr:cNvPr>
        <xdr:cNvSpPr/>
      </xdr:nvSpPr>
      <xdr:spPr>
        <a:xfrm>
          <a:off x="8697595" y="1095057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1BEBA0E2-F8F6-422C-8AFF-88DCC644647C}"/>
            </a:ext>
          </a:extLst>
        </xdr:cNvPr>
        <xdr:cNvSpPr/>
      </xdr:nvSpPr>
      <xdr:spPr>
        <a:xfrm>
          <a:off x="7810500" y="1089533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1BF5B50F-A15B-4256-941C-8D67DAE624D1}"/>
            </a:ext>
          </a:extLst>
        </xdr:cNvPr>
        <xdr:cNvSpPr/>
      </xdr:nvSpPr>
      <xdr:spPr>
        <a:xfrm>
          <a:off x="6923405" y="10954385"/>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8C2F38A-F688-4656-8593-7626098A8014}"/>
            </a:ext>
          </a:extLst>
        </xdr:cNvPr>
        <xdr:cNvSpPr txBox="1"/>
      </xdr:nvSpPr>
      <xdr:spPr>
        <a:xfrm>
          <a:off x="102870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3DB8F7-B9C9-476E-8497-F30BCE02879C}"/>
            </a:ext>
          </a:extLst>
        </xdr:cNvPr>
        <xdr:cNvSpPr txBox="1"/>
      </xdr:nvSpPr>
      <xdr:spPr>
        <a:xfrm>
          <a:off x="944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1011AF3-AE9B-494A-8B3A-F4B6CD508CE0}"/>
            </a:ext>
          </a:extLst>
        </xdr:cNvPr>
        <xdr:cNvSpPr txBox="1"/>
      </xdr:nvSpPr>
      <xdr:spPr>
        <a:xfrm>
          <a:off x="856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C8627BB-2783-4D26-ABB7-4FA30504B3FF}"/>
            </a:ext>
          </a:extLst>
        </xdr:cNvPr>
        <xdr:cNvSpPr txBox="1"/>
      </xdr:nvSpPr>
      <xdr:spPr>
        <a:xfrm>
          <a:off x="766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47413CA-8E4D-4218-9ED7-026F7733837F}"/>
            </a:ext>
          </a:extLst>
        </xdr:cNvPr>
        <xdr:cNvSpPr txBox="1"/>
      </xdr:nvSpPr>
      <xdr:spPr>
        <a:xfrm>
          <a:off x="678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99695</xdr:rowOff>
    </xdr:from>
    <xdr:to>
      <xdr:col>55</xdr:col>
      <xdr:colOff>50800</xdr:colOff>
      <xdr:row>64</xdr:row>
      <xdr:rowOff>29845</xdr:rowOff>
    </xdr:to>
    <xdr:sp macro="" textlink="">
      <xdr:nvSpPr>
        <xdr:cNvPr id="246" name="楕円 245">
          <a:extLst>
            <a:ext uri="{FF2B5EF4-FFF2-40B4-BE49-F238E27FC236}">
              <a16:creationId xmlns:a16="http://schemas.microsoft.com/office/drawing/2014/main" id="{B54EE9DE-44B7-4329-B3AA-5FF74C266305}"/>
            </a:ext>
          </a:extLst>
        </xdr:cNvPr>
        <xdr:cNvSpPr/>
      </xdr:nvSpPr>
      <xdr:spPr>
        <a:xfrm>
          <a:off x="10428605" y="111448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14622</xdr:rowOff>
    </xdr:from>
    <xdr:ext cx="469744" cy="259045"/>
    <xdr:sp macro="" textlink="">
      <xdr:nvSpPr>
        <xdr:cNvPr id="247" name="【体育館・プール】&#10;一人当たり面積該当値テキスト">
          <a:extLst>
            <a:ext uri="{FF2B5EF4-FFF2-40B4-BE49-F238E27FC236}">
              <a16:creationId xmlns:a16="http://schemas.microsoft.com/office/drawing/2014/main" id="{854EB82A-87C0-42E2-B0EF-5100F92754E9}"/>
            </a:ext>
          </a:extLst>
        </xdr:cNvPr>
        <xdr:cNvSpPr txBox="1"/>
      </xdr:nvSpPr>
      <xdr:spPr>
        <a:xfrm>
          <a:off x="10515600" y="1105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99695</xdr:rowOff>
    </xdr:from>
    <xdr:to>
      <xdr:col>50</xdr:col>
      <xdr:colOff>165100</xdr:colOff>
      <xdr:row>64</xdr:row>
      <xdr:rowOff>29845</xdr:rowOff>
    </xdr:to>
    <xdr:sp macro="" textlink="">
      <xdr:nvSpPr>
        <xdr:cNvPr id="248" name="楕円 247">
          <a:extLst>
            <a:ext uri="{FF2B5EF4-FFF2-40B4-BE49-F238E27FC236}">
              <a16:creationId xmlns:a16="http://schemas.microsoft.com/office/drawing/2014/main" id="{3A5B371A-EEEE-4500-B2A8-4C89E80C5D6C}"/>
            </a:ext>
          </a:extLst>
        </xdr:cNvPr>
        <xdr:cNvSpPr/>
      </xdr:nvSpPr>
      <xdr:spPr>
        <a:xfrm>
          <a:off x="9590405" y="111448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150495</xdr:rowOff>
    </xdr:from>
    <xdr:to>
      <xdr:col>55</xdr:col>
      <xdr:colOff>0</xdr:colOff>
      <xdr:row>63</xdr:row>
      <xdr:rowOff>150495</xdr:rowOff>
    </xdr:to>
    <xdr:cxnSp macro="">
      <xdr:nvCxnSpPr>
        <xdr:cNvPr id="249" name="直線コネクタ 248">
          <a:extLst>
            <a:ext uri="{FF2B5EF4-FFF2-40B4-BE49-F238E27FC236}">
              <a16:creationId xmlns:a16="http://schemas.microsoft.com/office/drawing/2014/main" id="{E76399BD-FDBE-4471-B950-75D673692D94}"/>
            </a:ext>
          </a:extLst>
        </xdr:cNvPr>
        <xdr:cNvCxnSpPr/>
      </xdr:nvCxnSpPr>
      <xdr:spPr>
        <a:xfrm>
          <a:off x="9639300" y="111918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99695</xdr:rowOff>
    </xdr:from>
    <xdr:to>
      <xdr:col>46</xdr:col>
      <xdr:colOff>38100</xdr:colOff>
      <xdr:row>64</xdr:row>
      <xdr:rowOff>29845</xdr:rowOff>
    </xdr:to>
    <xdr:sp macro="" textlink="">
      <xdr:nvSpPr>
        <xdr:cNvPr id="250" name="楕円 249">
          <a:extLst>
            <a:ext uri="{FF2B5EF4-FFF2-40B4-BE49-F238E27FC236}">
              <a16:creationId xmlns:a16="http://schemas.microsoft.com/office/drawing/2014/main" id="{E9A5FBD6-880C-41A6-A2D8-9C5832124F0A}"/>
            </a:ext>
          </a:extLst>
        </xdr:cNvPr>
        <xdr:cNvSpPr/>
      </xdr:nvSpPr>
      <xdr:spPr>
        <a:xfrm>
          <a:off x="8697595" y="1114488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150495</xdr:rowOff>
    </xdr:from>
    <xdr:to>
      <xdr:col>50</xdr:col>
      <xdr:colOff>114300</xdr:colOff>
      <xdr:row>63</xdr:row>
      <xdr:rowOff>150495</xdr:rowOff>
    </xdr:to>
    <xdr:cxnSp macro="">
      <xdr:nvCxnSpPr>
        <xdr:cNvPr id="251" name="直線コネクタ 250">
          <a:extLst>
            <a:ext uri="{FF2B5EF4-FFF2-40B4-BE49-F238E27FC236}">
              <a16:creationId xmlns:a16="http://schemas.microsoft.com/office/drawing/2014/main" id="{47A2211C-2852-4B4C-9319-0A55EA6D0900}"/>
            </a:ext>
          </a:extLst>
        </xdr:cNvPr>
        <xdr:cNvCxnSpPr/>
      </xdr:nvCxnSpPr>
      <xdr:spPr>
        <a:xfrm>
          <a:off x="8752205" y="11191875"/>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99695</xdr:rowOff>
    </xdr:from>
    <xdr:to>
      <xdr:col>41</xdr:col>
      <xdr:colOff>101600</xdr:colOff>
      <xdr:row>64</xdr:row>
      <xdr:rowOff>29845</xdr:rowOff>
    </xdr:to>
    <xdr:sp macro="" textlink="">
      <xdr:nvSpPr>
        <xdr:cNvPr id="252" name="楕円 251">
          <a:extLst>
            <a:ext uri="{FF2B5EF4-FFF2-40B4-BE49-F238E27FC236}">
              <a16:creationId xmlns:a16="http://schemas.microsoft.com/office/drawing/2014/main" id="{3F39202F-E014-45BF-9C70-1AD8DF8C5593}"/>
            </a:ext>
          </a:extLst>
        </xdr:cNvPr>
        <xdr:cNvSpPr/>
      </xdr:nvSpPr>
      <xdr:spPr>
        <a:xfrm>
          <a:off x="7810500" y="1114488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150495</xdr:rowOff>
    </xdr:from>
    <xdr:to>
      <xdr:col>45</xdr:col>
      <xdr:colOff>177800</xdr:colOff>
      <xdr:row>63</xdr:row>
      <xdr:rowOff>150495</xdr:rowOff>
    </xdr:to>
    <xdr:cxnSp macro="">
      <xdr:nvCxnSpPr>
        <xdr:cNvPr id="253" name="直線コネクタ 252">
          <a:extLst>
            <a:ext uri="{FF2B5EF4-FFF2-40B4-BE49-F238E27FC236}">
              <a16:creationId xmlns:a16="http://schemas.microsoft.com/office/drawing/2014/main" id="{5C76C9D9-58AC-4345-A3E4-CBAE071E3D5A}"/>
            </a:ext>
          </a:extLst>
        </xdr:cNvPr>
        <xdr:cNvCxnSpPr/>
      </xdr:nvCxnSpPr>
      <xdr:spPr>
        <a:xfrm>
          <a:off x="7859395" y="11191875"/>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99695</xdr:rowOff>
    </xdr:from>
    <xdr:to>
      <xdr:col>36</xdr:col>
      <xdr:colOff>165100</xdr:colOff>
      <xdr:row>64</xdr:row>
      <xdr:rowOff>29845</xdr:rowOff>
    </xdr:to>
    <xdr:sp macro="" textlink="">
      <xdr:nvSpPr>
        <xdr:cNvPr id="254" name="楕円 253">
          <a:extLst>
            <a:ext uri="{FF2B5EF4-FFF2-40B4-BE49-F238E27FC236}">
              <a16:creationId xmlns:a16="http://schemas.microsoft.com/office/drawing/2014/main" id="{862634E9-A8A7-45F6-8F79-BCA1D615A35E}"/>
            </a:ext>
          </a:extLst>
        </xdr:cNvPr>
        <xdr:cNvSpPr/>
      </xdr:nvSpPr>
      <xdr:spPr>
        <a:xfrm>
          <a:off x="6923405" y="111448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150495</xdr:rowOff>
    </xdr:from>
    <xdr:to>
      <xdr:col>41</xdr:col>
      <xdr:colOff>50800</xdr:colOff>
      <xdr:row>63</xdr:row>
      <xdr:rowOff>150495</xdr:rowOff>
    </xdr:to>
    <xdr:cxnSp macro="">
      <xdr:nvCxnSpPr>
        <xdr:cNvPr id="255" name="直線コネクタ 254">
          <a:extLst>
            <a:ext uri="{FF2B5EF4-FFF2-40B4-BE49-F238E27FC236}">
              <a16:creationId xmlns:a16="http://schemas.microsoft.com/office/drawing/2014/main" id="{69501146-C71E-4310-8563-963CA06CE3C2}"/>
            </a:ext>
          </a:extLst>
        </xdr:cNvPr>
        <xdr:cNvCxnSpPr/>
      </xdr:nvCxnSpPr>
      <xdr:spPr>
        <a:xfrm>
          <a:off x="6972300" y="11191875"/>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5E869D30-0F97-4AD2-98AE-673498A962E5}"/>
            </a:ext>
          </a:extLst>
        </xdr:cNvPr>
        <xdr:cNvSpPr txBox="1"/>
      </xdr:nvSpPr>
      <xdr:spPr>
        <a:xfrm>
          <a:off x="9395537" y="107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F9192EA7-19A6-422A-9CD6-F55AFC46EAD4}"/>
            </a:ext>
          </a:extLst>
        </xdr:cNvPr>
        <xdr:cNvSpPr txBox="1"/>
      </xdr:nvSpPr>
      <xdr:spPr>
        <a:xfrm>
          <a:off x="8519237" y="1072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D59EEED4-B7DD-42C1-AC88-E759A5C1663E}"/>
            </a:ext>
          </a:extLst>
        </xdr:cNvPr>
        <xdr:cNvSpPr txBox="1"/>
      </xdr:nvSpPr>
      <xdr:spPr>
        <a:xfrm>
          <a:off x="7624522" y="106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97FCC0FB-8F32-409E-831A-4CB4D74AD441}"/>
            </a:ext>
          </a:extLst>
        </xdr:cNvPr>
        <xdr:cNvSpPr txBox="1"/>
      </xdr:nvSpPr>
      <xdr:spPr>
        <a:xfrm>
          <a:off x="6739332" y="107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20972</xdr:rowOff>
    </xdr:from>
    <xdr:ext cx="469744" cy="259045"/>
    <xdr:sp macro="" textlink="">
      <xdr:nvSpPr>
        <xdr:cNvPr id="260" name="n_1mainValue【体育館・プール】&#10;一人当たり面積">
          <a:extLst>
            <a:ext uri="{FF2B5EF4-FFF2-40B4-BE49-F238E27FC236}">
              <a16:creationId xmlns:a16="http://schemas.microsoft.com/office/drawing/2014/main" id="{BD1E2EBA-3E6B-47E7-9D87-2594D518628F}"/>
            </a:ext>
          </a:extLst>
        </xdr:cNvPr>
        <xdr:cNvSpPr txBox="1"/>
      </xdr:nvSpPr>
      <xdr:spPr>
        <a:xfrm>
          <a:off x="9395537" y="1124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20972</xdr:rowOff>
    </xdr:from>
    <xdr:ext cx="469744" cy="259045"/>
    <xdr:sp macro="" textlink="">
      <xdr:nvSpPr>
        <xdr:cNvPr id="261" name="n_2mainValue【体育館・プール】&#10;一人当たり面積">
          <a:extLst>
            <a:ext uri="{FF2B5EF4-FFF2-40B4-BE49-F238E27FC236}">
              <a16:creationId xmlns:a16="http://schemas.microsoft.com/office/drawing/2014/main" id="{5A11B37F-5C77-4861-B85A-1813CDEAC5D8}"/>
            </a:ext>
          </a:extLst>
        </xdr:cNvPr>
        <xdr:cNvSpPr txBox="1"/>
      </xdr:nvSpPr>
      <xdr:spPr>
        <a:xfrm>
          <a:off x="8519237" y="1124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20972</xdr:rowOff>
    </xdr:from>
    <xdr:ext cx="469744" cy="259045"/>
    <xdr:sp macro="" textlink="">
      <xdr:nvSpPr>
        <xdr:cNvPr id="262" name="n_3mainValue【体育館・プール】&#10;一人当たり面積">
          <a:extLst>
            <a:ext uri="{FF2B5EF4-FFF2-40B4-BE49-F238E27FC236}">
              <a16:creationId xmlns:a16="http://schemas.microsoft.com/office/drawing/2014/main" id="{BE2410CE-C366-4EC4-A3E5-EFC5F57A2C30}"/>
            </a:ext>
          </a:extLst>
        </xdr:cNvPr>
        <xdr:cNvSpPr txBox="1"/>
      </xdr:nvSpPr>
      <xdr:spPr>
        <a:xfrm>
          <a:off x="7624522" y="1124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20972</xdr:rowOff>
    </xdr:from>
    <xdr:ext cx="469744" cy="259045"/>
    <xdr:sp macro="" textlink="">
      <xdr:nvSpPr>
        <xdr:cNvPr id="263" name="n_4mainValue【体育館・プール】&#10;一人当たり面積">
          <a:extLst>
            <a:ext uri="{FF2B5EF4-FFF2-40B4-BE49-F238E27FC236}">
              <a16:creationId xmlns:a16="http://schemas.microsoft.com/office/drawing/2014/main" id="{B7451E37-D035-4AC8-9D31-97AC5CA54592}"/>
            </a:ext>
          </a:extLst>
        </xdr:cNvPr>
        <xdr:cNvSpPr txBox="1"/>
      </xdr:nvSpPr>
      <xdr:spPr>
        <a:xfrm>
          <a:off x="6739332" y="1124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0E873C9-E37D-4162-91AD-AA5CCD68BBD2}"/>
            </a:ext>
          </a:extLst>
        </xdr:cNvPr>
        <xdr:cNvSpPr/>
      </xdr:nvSpPr>
      <xdr:spPr>
        <a:xfrm>
          <a:off x="762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06CA1AA-F89E-49A4-9EF1-4719BC4C1F14}"/>
            </a:ext>
          </a:extLst>
        </xdr:cNvPr>
        <xdr:cNvSpPr/>
      </xdr:nvSpPr>
      <xdr:spPr>
        <a:xfrm>
          <a:off x="887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2D29A3E-4306-4044-80B7-29E99324757F}"/>
            </a:ext>
          </a:extLst>
        </xdr:cNvPr>
        <xdr:cNvSpPr/>
      </xdr:nvSpPr>
      <xdr:spPr>
        <a:xfrm>
          <a:off x="887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ABE1888-1CFE-40B8-BE43-EAFE9208B3AD}"/>
            </a:ext>
          </a:extLst>
        </xdr:cNvPr>
        <xdr:cNvSpPr/>
      </xdr:nvSpPr>
      <xdr:spPr>
        <a:xfrm>
          <a:off x="1905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7D6232A-2CDD-4C62-8EAF-52696A5EC628}"/>
            </a:ext>
          </a:extLst>
        </xdr:cNvPr>
        <xdr:cNvSpPr/>
      </xdr:nvSpPr>
      <xdr:spPr>
        <a:xfrm>
          <a:off x="1905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C9FAEB7-1C19-48F1-8207-B41C04928A14}"/>
            </a:ext>
          </a:extLst>
        </xdr:cNvPr>
        <xdr:cNvSpPr/>
      </xdr:nvSpPr>
      <xdr:spPr>
        <a:xfrm>
          <a:off x="3048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AA7EE8-1047-43CD-8A97-A046867C2B46}"/>
            </a:ext>
          </a:extLst>
        </xdr:cNvPr>
        <xdr:cNvSpPr/>
      </xdr:nvSpPr>
      <xdr:spPr>
        <a:xfrm>
          <a:off x="3048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7E93D0C-B2E6-4333-8C3E-2DFA9B6BC6A5}"/>
            </a:ext>
          </a:extLst>
        </xdr:cNvPr>
        <xdr:cNvSpPr/>
      </xdr:nvSpPr>
      <xdr:spPr>
        <a:xfrm>
          <a:off x="762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7DF9E08-F4CE-4832-9FF3-7BADEEAED750}"/>
            </a:ext>
          </a:extLst>
        </xdr:cNvPr>
        <xdr:cNvSpPr txBox="1"/>
      </xdr:nvSpPr>
      <xdr:spPr>
        <a:xfrm>
          <a:off x="723900"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2CD6EBA-A1E3-443D-9ADC-B9E3E9EBAC65}"/>
            </a:ext>
          </a:extLst>
        </xdr:cNvPr>
        <xdr:cNvCxnSpPr/>
      </xdr:nvCxnSpPr>
      <xdr:spPr>
        <a:xfrm>
          <a:off x="762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B72B8F2-5568-4CCD-BE75-4997AE41B586}"/>
            </a:ext>
          </a:extLst>
        </xdr:cNvPr>
        <xdr:cNvSpPr txBox="1"/>
      </xdr:nvSpPr>
      <xdr:spPr>
        <a:xfrm>
          <a:off x="296726"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30CDCF9-FB08-412B-8599-DB3609FDECDE}"/>
            </a:ext>
          </a:extLst>
        </xdr:cNvPr>
        <xdr:cNvCxnSpPr/>
      </xdr:nvCxnSpPr>
      <xdr:spPr>
        <a:xfrm>
          <a:off x="762000"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EDEEDEB-C194-4144-937B-EE44CDD665C2}"/>
            </a:ext>
          </a:extLst>
        </xdr:cNvPr>
        <xdr:cNvSpPr txBox="1"/>
      </xdr:nvSpPr>
      <xdr:spPr>
        <a:xfrm>
          <a:off x="296726"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91B022E-5D69-4D03-B1CC-38E488DCC9C4}"/>
            </a:ext>
          </a:extLst>
        </xdr:cNvPr>
        <xdr:cNvCxnSpPr/>
      </xdr:nvCxnSpPr>
      <xdr:spPr>
        <a:xfrm>
          <a:off x="762000"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B9CA72B-61CE-49EC-8BBA-95E85F733FC7}"/>
            </a:ext>
          </a:extLst>
        </xdr:cNvPr>
        <xdr:cNvSpPr txBox="1"/>
      </xdr:nvSpPr>
      <xdr:spPr>
        <a:xfrm>
          <a:off x="362751" y="146539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BAF1CF4-B084-4588-9588-F4C64EC6502C}"/>
            </a:ext>
          </a:extLst>
        </xdr:cNvPr>
        <xdr:cNvCxnSpPr/>
      </xdr:nvCxnSpPr>
      <xdr:spPr>
        <a:xfrm>
          <a:off x="762000"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C60FD42-A768-4E8F-9CA8-114B872CA9F7}"/>
            </a:ext>
          </a:extLst>
        </xdr:cNvPr>
        <xdr:cNvSpPr txBox="1"/>
      </xdr:nvSpPr>
      <xdr:spPr>
        <a:xfrm>
          <a:off x="362751" y="142652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9ADC656-3589-4886-BD47-09BE5C6CE9FD}"/>
            </a:ext>
          </a:extLst>
        </xdr:cNvPr>
        <xdr:cNvCxnSpPr/>
      </xdr:nvCxnSpPr>
      <xdr:spPr>
        <a:xfrm>
          <a:off x="762000"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445FA4A-6E71-494D-BECB-81494612FE64}"/>
            </a:ext>
          </a:extLst>
        </xdr:cNvPr>
        <xdr:cNvSpPr txBox="1"/>
      </xdr:nvSpPr>
      <xdr:spPr>
        <a:xfrm>
          <a:off x="362751" y="13876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43AB165-080C-4C83-B8E1-47855102BDF6}"/>
            </a:ext>
          </a:extLst>
        </xdr:cNvPr>
        <xdr:cNvCxnSpPr/>
      </xdr:nvCxnSpPr>
      <xdr:spPr>
        <a:xfrm>
          <a:off x="762000"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CFE761A7-55F8-456E-8AEF-02375DBF0DCB}"/>
            </a:ext>
          </a:extLst>
        </xdr:cNvPr>
        <xdr:cNvSpPr txBox="1"/>
      </xdr:nvSpPr>
      <xdr:spPr>
        <a:xfrm>
          <a:off x="423061" y="1348043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7849E37-5E89-4F9A-ABA5-4BE35ED349A3}"/>
            </a:ext>
          </a:extLst>
        </xdr:cNvPr>
        <xdr:cNvCxnSpPr/>
      </xdr:nvCxnSpPr>
      <xdr:spPr>
        <a:xfrm>
          <a:off x="762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8D98A466-7795-42F6-83B1-8991562CA46F}"/>
            </a:ext>
          </a:extLst>
        </xdr:cNvPr>
        <xdr:cNvSpPr/>
      </xdr:nvSpPr>
      <xdr:spPr>
        <a:xfrm>
          <a:off x="762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927D2D6D-6D3F-4A5E-8B95-216919DBC7C0}"/>
            </a:ext>
          </a:extLst>
        </xdr:cNvPr>
        <xdr:cNvCxnSpPr/>
      </xdr:nvCxnSpPr>
      <xdr:spPr>
        <a:xfrm flipV="1">
          <a:off x="4636770" y="13632180"/>
          <a:ext cx="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F5568378-E5A0-4CF9-A2ED-600ABA821CF7}"/>
            </a:ext>
          </a:extLst>
        </xdr:cNvPr>
        <xdr:cNvSpPr txBox="1"/>
      </xdr:nvSpPr>
      <xdr:spPr>
        <a:xfrm>
          <a:off x="4675505" y="1493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DE1A5084-E9B8-4F13-B546-5DDA5E475959}"/>
            </a:ext>
          </a:extLst>
        </xdr:cNvPr>
        <xdr:cNvCxnSpPr/>
      </xdr:nvCxnSpPr>
      <xdr:spPr>
        <a:xfrm>
          <a:off x="4544695" y="1493075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5A18C72E-C661-4F61-BEB8-4C1C371DE421}"/>
            </a:ext>
          </a:extLst>
        </xdr:cNvPr>
        <xdr:cNvSpPr txBox="1"/>
      </xdr:nvSpPr>
      <xdr:spPr>
        <a:xfrm>
          <a:off x="4675505" y="13399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A3FE53DB-CC28-4D25-8752-E0A16CA2EFEB}"/>
            </a:ext>
          </a:extLst>
        </xdr:cNvPr>
        <xdr:cNvCxnSpPr/>
      </xdr:nvCxnSpPr>
      <xdr:spPr>
        <a:xfrm>
          <a:off x="4544695" y="1363218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6C4D176-0CBA-4528-B08C-3DBB7F8E7B10}"/>
            </a:ext>
          </a:extLst>
        </xdr:cNvPr>
        <xdr:cNvSpPr txBox="1"/>
      </xdr:nvSpPr>
      <xdr:spPr>
        <a:xfrm>
          <a:off x="4675505" y="14260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5351AC82-07A7-45B7-BB1A-0AB6B4C6D6D5}"/>
            </a:ext>
          </a:extLst>
        </xdr:cNvPr>
        <xdr:cNvSpPr/>
      </xdr:nvSpPr>
      <xdr:spPr>
        <a:xfrm>
          <a:off x="4582795" y="1440942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26171EF9-9F0F-47FD-97D5-600E13E569FD}"/>
            </a:ext>
          </a:extLst>
        </xdr:cNvPr>
        <xdr:cNvSpPr/>
      </xdr:nvSpPr>
      <xdr:spPr>
        <a:xfrm>
          <a:off x="3744595" y="14401164"/>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62EDAAC2-E947-49B3-8FC9-AFF4C9075DD2}"/>
            </a:ext>
          </a:extLst>
        </xdr:cNvPr>
        <xdr:cNvSpPr/>
      </xdr:nvSpPr>
      <xdr:spPr>
        <a:xfrm>
          <a:off x="2857500" y="1437259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3D0713C6-66D4-4F01-AC90-D009B3AEDE3D}"/>
            </a:ext>
          </a:extLst>
        </xdr:cNvPr>
        <xdr:cNvSpPr/>
      </xdr:nvSpPr>
      <xdr:spPr>
        <a:xfrm>
          <a:off x="1970405" y="14356716"/>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DA21364-1C98-4181-B10D-76550DB83A9F}"/>
            </a:ext>
          </a:extLst>
        </xdr:cNvPr>
        <xdr:cNvSpPr/>
      </xdr:nvSpPr>
      <xdr:spPr>
        <a:xfrm>
          <a:off x="1077595" y="1433195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FD7634E-B3CA-49C7-A1D8-A9A7139ABA83}"/>
            </a:ext>
          </a:extLst>
        </xdr:cNvPr>
        <xdr:cNvSpPr txBox="1"/>
      </xdr:nvSpPr>
      <xdr:spPr>
        <a:xfrm>
          <a:off x="4446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CD662EA-1F0B-408F-8AD5-10DE914BEC5F}"/>
            </a:ext>
          </a:extLst>
        </xdr:cNvPr>
        <xdr:cNvSpPr txBox="1"/>
      </xdr:nvSpPr>
      <xdr:spPr>
        <a:xfrm>
          <a:off x="3608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8EE0238-16CB-4DB3-8C41-CCD7F580555F}"/>
            </a:ext>
          </a:extLst>
        </xdr:cNvPr>
        <xdr:cNvSpPr txBox="1"/>
      </xdr:nvSpPr>
      <xdr:spPr>
        <a:xfrm>
          <a:off x="2715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C54EF1D-C7B9-45DF-BFC3-B1EFDDDD9BE8}"/>
            </a:ext>
          </a:extLst>
        </xdr:cNvPr>
        <xdr:cNvSpPr txBox="1"/>
      </xdr:nvSpPr>
      <xdr:spPr>
        <a:xfrm>
          <a:off x="182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2F3CDBD-5857-461F-A096-215D186854A2}"/>
            </a:ext>
          </a:extLst>
        </xdr:cNvPr>
        <xdr:cNvSpPr txBox="1"/>
      </xdr:nvSpPr>
      <xdr:spPr>
        <a:xfrm>
          <a:off x="94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165100</xdr:rowOff>
    </xdr:from>
    <xdr:to>
      <xdr:col>24</xdr:col>
      <xdr:colOff>114300</xdr:colOff>
      <xdr:row>83</xdr:row>
      <xdr:rowOff>95250</xdr:rowOff>
    </xdr:to>
    <xdr:sp macro="" textlink="">
      <xdr:nvSpPr>
        <xdr:cNvPr id="303" name="楕円 302">
          <a:extLst>
            <a:ext uri="{FF2B5EF4-FFF2-40B4-BE49-F238E27FC236}">
              <a16:creationId xmlns:a16="http://schemas.microsoft.com/office/drawing/2014/main" id="{A437BA49-85FB-4EF5-AAB6-A4540C58670B}"/>
            </a:ext>
          </a:extLst>
        </xdr:cNvPr>
        <xdr:cNvSpPr/>
      </xdr:nvSpPr>
      <xdr:spPr>
        <a:xfrm>
          <a:off x="4582795" y="1453451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143527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35846CB5-DF64-495C-B359-71504E4D6206}"/>
            </a:ext>
          </a:extLst>
        </xdr:cNvPr>
        <xdr:cNvSpPr txBox="1"/>
      </xdr:nvSpPr>
      <xdr:spPr>
        <a:xfrm>
          <a:off x="4675505" y="1451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149861</xdr:rowOff>
    </xdr:from>
    <xdr:to>
      <xdr:col>20</xdr:col>
      <xdr:colOff>38100</xdr:colOff>
      <xdr:row>83</xdr:row>
      <xdr:rowOff>80011</xdr:rowOff>
    </xdr:to>
    <xdr:sp macro="" textlink="">
      <xdr:nvSpPr>
        <xdr:cNvPr id="305" name="楕円 304">
          <a:extLst>
            <a:ext uri="{FF2B5EF4-FFF2-40B4-BE49-F238E27FC236}">
              <a16:creationId xmlns:a16="http://schemas.microsoft.com/office/drawing/2014/main" id="{E763A359-6521-4F8F-AC46-8420D3425F89}"/>
            </a:ext>
          </a:extLst>
        </xdr:cNvPr>
        <xdr:cNvSpPr/>
      </xdr:nvSpPr>
      <xdr:spPr>
        <a:xfrm>
          <a:off x="3744595" y="14521181"/>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29211</xdr:rowOff>
    </xdr:from>
    <xdr:to>
      <xdr:col>24</xdr:col>
      <xdr:colOff>63500</xdr:colOff>
      <xdr:row>83</xdr:row>
      <xdr:rowOff>44450</xdr:rowOff>
    </xdr:to>
    <xdr:cxnSp macro="">
      <xdr:nvCxnSpPr>
        <xdr:cNvPr id="306" name="直線コネクタ 305">
          <a:extLst>
            <a:ext uri="{FF2B5EF4-FFF2-40B4-BE49-F238E27FC236}">
              <a16:creationId xmlns:a16="http://schemas.microsoft.com/office/drawing/2014/main" id="{403DFC46-04B6-46FA-8662-CB745367595E}"/>
            </a:ext>
          </a:extLst>
        </xdr:cNvPr>
        <xdr:cNvCxnSpPr/>
      </xdr:nvCxnSpPr>
      <xdr:spPr>
        <a:xfrm>
          <a:off x="3799205" y="1457769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123189</xdr:rowOff>
    </xdr:from>
    <xdr:to>
      <xdr:col>15</xdr:col>
      <xdr:colOff>101600</xdr:colOff>
      <xdr:row>83</xdr:row>
      <xdr:rowOff>53339</xdr:rowOff>
    </xdr:to>
    <xdr:sp macro="" textlink="">
      <xdr:nvSpPr>
        <xdr:cNvPr id="307" name="楕円 306">
          <a:extLst>
            <a:ext uri="{FF2B5EF4-FFF2-40B4-BE49-F238E27FC236}">
              <a16:creationId xmlns:a16="http://schemas.microsoft.com/office/drawing/2014/main" id="{33C0F050-7FAD-4EF7-A910-BF48177EA71A}"/>
            </a:ext>
          </a:extLst>
        </xdr:cNvPr>
        <xdr:cNvSpPr/>
      </xdr:nvSpPr>
      <xdr:spPr>
        <a:xfrm>
          <a:off x="2857500" y="14492604"/>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2539</xdr:rowOff>
    </xdr:from>
    <xdr:to>
      <xdr:col>19</xdr:col>
      <xdr:colOff>177800</xdr:colOff>
      <xdr:row>83</xdr:row>
      <xdr:rowOff>29211</xdr:rowOff>
    </xdr:to>
    <xdr:cxnSp macro="">
      <xdr:nvCxnSpPr>
        <xdr:cNvPr id="308" name="直線コネクタ 307">
          <a:extLst>
            <a:ext uri="{FF2B5EF4-FFF2-40B4-BE49-F238E27FC236}">
              <a16:creationId xmlns:a16="http://schemas.microsoft.com/office/drawing/2014/main" id="{16738065-4E43-4E62-9C50-E917391A655B}"/>
            </a:ext>
          </a:extLst>
        </xdr:cNvPr>
        <xdr:cNvCxnSpPr/>
      </xdr:nvCxnSpPr>
      <xdr:spPr>
        <a:xfrm>
          <a:off x="2906395" y="14549119"/>
          <a:ext cx="892810" cy="2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88900</xdr:rowOff>
    </xdr:from>
    <xdr:to>
      <xdr:col>10</xdr:col>
      <xdr:colOff>165100</xdr:colOff>
      <xdr:row>84</xdr:row>
      <xdr:rowOff>19050</xdr:rowOff>
    </xdr:to>
    <xdr:sp macro="" textlink="">
      <xdr:nvSpPr>
        <xdr:cNvPr id="309" name="楕円 308">
          <a:extLst>
            <a:ext uri="{FF2B5EF4-FFF2-40B4-BE49-F238E27FC236}">
              <a16:creationId xmlns:a16="http://schemas.microsoft.com/office/drawing/2014/main" id="{3FAF12D1-9F88-4307-BB07-2460A168C534}"/>
            </a:ext>
          </a:extLst>
        </xdr:cNvPr>
        <xdr:cNvSpPr/>
      </xdr:nvSpPr>
      <xdr:spPr>
        <a:xfrm>
          <a:off x="1970405" y="14633575"/>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2539</xdr:rowOff>
    </xdr:from>
    <xdr:to>
      <xdr:col>15</xdr:col>
      <xdr:colOff>50800</xdr:colOff>
      <xdr:row>83</xdr:row>
      <xdr:rowOff>139700</xdr:rowOff>
    </xdr:to>
    <xdr:cxnSp macro="">
      <xdr:nvCxnSpPr>
        <xdr:cNvPr id="310" name="直線コネクタ 309">
          <a:extLst>
            <a:ext uri="{FF2B5EF4-FFF2-40B4-BE49-F238E27FC236}">
              <a16:creationId xmlns:a16="http://schemas.microsoft.com/office/drawing/2014/main" id="{3CBCF166-A0B2-4668-9EE9-B7DD9A443971}"/>
            </a:ext>
          </a:extLst>
        </xdr:cNvPr>
        <xdr:cNvCxnSpPr/>
      </xdr:nvCxnSpPr>
      <xdr:spPr>
        <a:xfrm flipV="1">
          <a:off x="2019300" y="14549119"/>
          <a:ext cx="887095"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66039</xdr:rowOff>
    </xdr:from>
    <xdr:to>
      <xdr:col>6</xdr:col>
      <xdr:colOff>38100</xdr:colOff>
      <xdr:row>83</xdr:row>
      <xdr:rowOff>167639</xdr:rowOff>
    </xdr:to>
    <xdr:sp macro="" textlink="">
      <xdr:nvSpPr>
        <xdr:cNvPr id="311" name="楕円 310">
          <a:extLst>
            <a:ext uri="{FF2B5EF4-FFF2-40B4-BE49-F238E27FC236}">
              <a16:creationId xmlns:a16="http://schemas.microsoft.com/office/drawing/2014/main" id="{52D1517E-F9DA-4F61-BBA6-63E913719AB3}"/>
            </a:ext>
          </a:extLst>
        </xdr:cNvPr>
        <xdr:cNvSpPr/>
      </xdr:nvSpPr>
      <xdr:spPr>
        <a:xfrm>
          <a:off x="1077595" y="1461452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116839</xdr:rowOff>
    </xdr:from>
    <xdr:to>
      <xdr:col>10</xdr:col>
      <xdr:colOff>114300</xdr:colOff>
      <xdr:row>83</xdr:row>
      <xdr:rowOff>139700</xdr:rowOff>
    </xdr:to>
    <xdr:cxnSp macro="">
      <xdr:nvCxnSpPr>
        <xdr:cNvPr id="312" name="直線コネクタ 311">
          <a:extLst>
            <a:ext uri="{FF2B5EF4-FFF2-40B4-BE49-F238E27FC236}">
              <a16:creationId xmlns:a16="http://schemas.microsoft.com/office/drawing/2014/main" id="{010A0964-992C-4629-A9F9-0D95985AC5BF}"/>
            </a:ext>
          </a:extLst>
        </xdr:cNvPr>
        <xdr:cNvCxnSpPr/>
      </xdr:nvCxnSpPr>
      <xdr:spPr>
        <a:xfrm>
          <a:off x="1132205" y="14663419"/>
          <a:ext cx="88709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966F51E-AA67-4C62-945B-855B3AD47D86}"/>
            </a:ext>
          </a:extLst>
        </xdr:cNvPr>
        <xdr:cNvSpPr txBox="1"/>
      </xdr:nvSpPr>
      <xdr:spPr>
        <a:xfrm>
          <a:off x="3582044" y="14168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B496BAA3-B25E-458E-8D79-45611BC8767E}"/>
            </a:ext>
          </a:extLst>
        </xdr:cNvPr>
        <xdr:cNvSpPr txBox="1"/>
      </xdr:nvSpPr>
      <xdr:spPr>
        <a:xfrm>
          <a:off x="2705744" y="14138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2B191C45-03F0-40D1-A103-F0409E4633E9}"/>
            </a:ext>
          </a:extLst>
        </xdr:cNvPr>
        <xdr:cNvSpPr txBox="1"/>
      </xdr:nvSpPr>
      <xdr:spPr>
        <a:xfrm>
          <a:off x="1818649" y="14131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D5C32C2C-7E66-465E-A81C-636AAA6D8EA7}"/>
            </a:ext>
          </a:extLst>
        </xdr:cNvPr>
        <xdr:cNvSpPr txBox="1"/>
      </xdr:nvSpPr>
      <xdr:spPr>
        <a:xfrm>
          <a:off x="925839"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71138</xdr:rowOff>
    </xdr:from>
    <xdr:ext cx="405111" cy="259045"/>
    <xdr:sp macro="" textlink="">
      <xdr:nvSpPr>
        <xdr:cNvPr id="317" name="n_1mainValue【福祉施設】&#10;有形固定資産減価償却率">
          <a:extLst>
            <a:ext uri="{FF2B5EF4-FFF2-40B4-BE49-F238E27FC236}">
              <a16:creationId xmlns:a16="http://schemas.microsoft.com/office/drawing/2014/main" id="{10D02FE4-35ED-447C-BE06-34C54F5F347C}"/>
            </a:ext>
          </a:extLst>
        </xdr:cNvPr>
        <xdr:cNvSpPr txBox="1"/>
      </xdr:nvSpPr>
      <xdr:spPr>
        <a:xfrm>
          <a:off x="3582044" y="14619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44466</xdr:rowOff>
    </xdr:from>
    <xdr:ext cx="405111" cy="259045"/>
    <xdr:sp macro="" textlink="">
      <xdr:nvSpPr>
        <xdr:cNvPr id="318" name="n_2mainValue【福祉施設】&#10;有形固定資産減価償却率">
          <a:extLst>
            <a:ext uri="{FF2B5EF4-FFF2-40B4-BE49-F238E27FC236}">
              <a16:creationId xmlns:a16="http://schemas.microsoft.com/office/drawing/2014/main" id="{49DD30AA-00CF-4500-832C-260391ED1B4A}"/>
            </a:ext>
          </a:extLst>
        </xdr:cNvPr>
        <xdr:cNvSpPr txBox="1"/>
      </xdr:nvSpPr>
      <xdr:spPr>
        <a:xfrm>
          <a:off x="2705744" y="1458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10177</xdr:rowOff>
    </xdr:from>
    <xdr:ext cx="405111" cy="259045"/>
    <xdr:sp macro="" textlink="">
      <xdr:nvSpPr>
        <xdr:cNvPr id="319" name="n_3mainValue【福祉施設】&#10;有形固定資産減価償却率">
          <a:extLst>
            <a:ext uri="{FF2B5EF4-FFF2-40B4-BE49-F238E27FC236}">
              <a16:creationId xmlns:a16="http://schemas.microsoft.com/office/drawing/2014/main" id="{38C56161-F476-4FF0-B042-B97A5E3325E7}"/>
            </a:ext>
          </a:extLst>
        </xdr:cNvPr>
        <xdr:cNvSpPr txBox="1"/>
      </xdr:nvSpPr>
      <xdr:spPr>
        <a:xfrm>
          <a:off x="1818649" y="14730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158766</xdr:rowOff>
    </xdr:from>
    <xdr:ext cx="405111" cy="259045"/>
    <xdr:sp macro="" textlink="">
      <xdr:nvSpPr>
        <xdr:cNvPr id="320" name="n_4mainValue【福祉施設】&#10;有形固定資産減価償却率">
          <a:extLst>
            <a:ext uri="{FF2B5EF4-FFF2-40B4-BE49-F238E27FC236}">
              <a16:creationId xmlns:a16="http://schemas.microsoft.com/office/drawing/2014/main" id="{2C8182C0-BA1F-4D0C-9925-E43877E236D5}"/>
            </a:ext>
          </a:extLst>
        </xdr:cNvPr>
        <xdr:cNvSpPr txBox="1"/>
      </xdr:nvSpPr>
      <xdr:spPr>
        <a:xfrm>
          <a:off x="925839" y="1470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7CAA046-430C-45C4-BE85-5708BECCAFFC}"/>
            </a:ext>
          </a:extLst>
        </xdr:cNvPr>
        <xdr:cNvSpPr/>
      </xdr:nvSpPr>
      <xdr:spPr>
        <a:xfrm>
          <a:off x="660209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8644702-9432-49D1-B6C5-040DEE7F23D9}"/>
            </a:ext>
          </a:extLst>
        </xdr:cNvPr>
        <xdr:cNvSpPr/>
      </xdr:nvSpPr>
      <xdr:spPr>
        <a:xfrm>
          <a:off x="6732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1EBE226F-B34B-4559-A374-B9EBAD6CF28B}"/>
            </a:ext>
          </a:extLst>
        </xdr:cNvPr>
        <xdr:cNvSpPr/>
      </xdr:nvSpPr>
      <xdr:spPr>
        <a:xfrm>
          <a:off x="6732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E3D4B21-96DC-4C0C-BEC9-BAE61CA8C33D}"/>
            </a:ext>
          </a:extLst>
        </xdr:cNvPr>
        <xdr:cNvSpPr/>
      </xdr:nvSpPr>
      <xdr:spPr>
        <a:xfrm>
          <a:off x="7745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7C70080-CE89-4023-8BCC-C276AED051AB}"/>
            </a:ext>
          </a:extLst>
        </xdr:cNvPr>
        <xdr:cNvSpPr/>
      </xdr:nvSpPr>
      <xdr:spPr>
        <a:xfrm>
          <a:off x="7745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AD5B610-97C7-4552-8214-9399A05350E2}"/>
            </a:ext>
          </a:extLst>
        </xdr:cNvPr>
        <xdr:cNvSpPr/>
      </xdr:nvSpPr>
      <xdr:spPr>
        <a:xfrm>
          <a:off x="8888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34EFE70-20C0-4842-8C65-68A9E83B5C88}"/>
            </a:ext>
          </a:extLst>
        </xdr:cNvPr>
        <xdr:cNvSpPr/>
      </xdr:nvSpPr>
      <xdr:spPr>
        <a:xfrm>
          <a:off x="8888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4DFFB30-82F7-4FD9-9353-9546E99DE682}"/>
            </a:ext>
          </a:extLst>
        </xdr:cNvPr>
        <xdr:cNvSpPr/>
      </xdr:nvSpPr>
      <xdr:spPr>
        <a:xfrm>
          <a:off x="660209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267177D-1F8F-42E9-9114-F2A584B55267}"/>
            </a:ext>
          </a:extLst>
        </xdr:cNvPr>
        <xdr:cNvSpPr txBox="1"/>
      </xdr:nvSpPr>
      <xdr:spPr>
        <a:xfrm>
          <a:off x="6563995"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381417D-579C-41CC-B8C3-E1952C1ED86B}"/>
            </a:ext>
          </a:extLst>
        </xdr:cNvPr>
        <xdr:cNvCxnSpPr/>
      </xdr:nvCxnSpPr>
      <xdr:spPr>
        <a:xfrm>
          <a:off x="660209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5F9C3573-CF7C-48F4-8865-86C7CDCC28DB}"/>
            </a:ext>
          </a:extLst>
        </xdr:cNvPr>
        <xdr:cNvCxnSpPr/>
      </xdr:nvCxnSpPr>
      <xdr:spPr>
        <a:xfrm>
          <a:off x="6602095" y="14996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910833F2-9269-4BB4-B4E7-DFF8B0F47EE3}"/>
            </a:ext>
          </a:extLst>
        </xdr:cNvPr>
        <xdr:cNvSpPr txBox="1"/>
      </xdr:nvSpPr>
      <xdr:spPr>
        <a:xfrm>
          <a:off x="6136821" y="14844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AFABA2D-2DB4-491A-AAEE-B6489530278D}"/>
            </a:ext>
          </a:extLst>
        </xdr:cNvPr>
        <xdr:cNvCxnSpPr/>
      </xdr:nvCxnSpPr>
      <xdr:spPr>
        <a:xfrm>
          <a:off x="6602095"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D5DCDE2A-537B-4906-B156-F038E28E8A51}"/>
            </a:ext>
          </a:extLst>
        </xdr:cNvPr>
        <xdr:cNvSpPr txBox="1"/>
      </xdr:nvSpPr>
      <xdr:spPr>
        <a:xfrm>
          <a:off x="6136821" y="14265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574B8460-F550-4E95-AF45-96A21069FBA8}"/>
            </a:ext>
          </a:extLst>
        </xdr:cNvPr>
        <xdr:cNvCxnSpPr/>
      </xdr:nvCxnSpPr>
      <xdr:spPr>
        <a:xfrm>
          <a:off x="6602095" y="138226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57CDF5DE-7243-4301-92E1-D2F96D0F4DBA}"/>
            </a:ext>
          </a:extLst>
        </xdr:cNvPr>
        <xdr:cNvSpPr txBox="1"/>
      </xdr:nvSpPr>
      <xdr:spPr>
        <a:xfrm>
          <a:off x="6136821" y="1367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A8C2CAA-5F20-4D31-B881-8568F1EE9F67}"/>
            </a:ext>
          </a:extLst>
        </xdr:cNvPr>
        <xdr:cNvCxnSpPr/>
      </xdr:nvCxnSpPr>
      <xdr:spPr>
        <a:xfrm>
          <a:off x="660209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27B152D0-4492-4FA4-B065-B579519B56EF}"/>
            </a:ext>
          </a:extLst>
        </xdr:cNvPr>
        <xdr:cNvSpPr txBox="1"/>
      </xdr:nvSpPr>
      <xdr:spPr>
        <a:xfrm>
          <a:off x="6136821"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240D4EB5-3A8A-452C-9530-8E648F55C063}"/>
            </a:ext>
          </a:extLst>
        </xdr:cNvPr>
        <xdr:cNvSpPr/>
      </xdr:nvSpPr>
      <xdr:spPr>
        <a:xfrm>
          <a:off x="660209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936CD6F7-E61D-49EF-B65D-EE7D493F699E}"/>
            </a:ext>
          </a:extLst>
        </xdr:cNvPr>
        <xdr:cNvCxnSpPr/>
      </xdr:nvCxnSpPr>
      <xdr:spPr>
        <a:xfrm flipV="1">
          <a:off x="10476865" y="136474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A0F6C278-F9F6-4A6D-838B-AF95116895FD}"/>
            </a:ext>
          </a:extLst>
        </xdr:cNvPr>
        <xdr:cNvSpPr txBox="1"/>
      </xdr:nvSpPr>
      <xdr:spPr>
        <a:xfrm>
          <a:off x="10515600"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14966B7C-11CB-4C97-B86C-6E239CE156FE}"/>
            </a:ext>
          </a:extLst>
        </xdr:cNvPr>
        <xdr:cNvCxnSpPr/>
      </xdr:nvCxnSpPr>
      <xdr:spPr>
        <a:xfrm>
          <a:off x="10390505" y="1497520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678DA3C3-CF69-44DB-BA3F-42F5EBECB500}"/>
            </a:ext>
          </a:extLst>
        </xdr:cNvPr>
        <xdr:cNvSpPr txBox="1"/>
      </xdr:nvSpPr>
      <xdr:spPr>
        <a:xfrm>
          <a:off x="10515600" y="1342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2DA6D22F-4EC3-4A46-9A6E-6FC7E3116BBA}"/>
            </a:ext>
          </a:extLst>
        </xdr:cNvPr>
        <xdr:cNvCxnSpPr/>
      </xdr:nvCxnSpPr>
      <xdr:spPr>
        <a:xfrm>
          <a:off x="10390505" y="1364742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10233134-4ABC-4CE2-A49C-64F89C2A0E8C}"/>
            </a:ext>
          </a:extLst>
        </xdr:cNvPr>
        <xdr:cNvSpPr txBox="1"/>
      </xdr:nvSpPr>
      <xdr:spPr>
        <a:xfrm>
          <a:off x="10515600" y="14406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CF4BEF5-19D5-4B0C-9D32-B39945528E9A}"/>
            </a:ext>
          </a:extLst>
        </xdr:cNvPr>
        <xdr:cNvSpPr/>
      </xdr:nvSpPr>
      <xdr:spPr>
        <a:xfrm>
          <a:off x="10428605" y="145548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E755797E-C6C5-412C-B86C-07AE92E09FBF}"/>
            </a:ext>
          </a:extLst>
        </xdr:cNvPr>
        <xdr:cNvSpPr/>
      </xdr:nvSpPr>
      <xdr:spPr>
        <a:xfrm>
          <a:off x="9590405" y="1456626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C3DAD80A-726E-4EDA-AE56-FC9B3F829B39}"/>
            </a:ext>
          </a:extLst>
        </xdr:cNvPr>
        <xdr:cNvSpPr/>
      </xdr:nvSpPr>
      <xdr:spPr>
        <a:xfrm>
          <a:off x="8697595" y="1455102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25EC7A73-F449-4972-815F-E5BC66694D62}"/>
            </a:ext>
          </a:extLst>
        </xdr:cNvPr>
        <xdr:cNvSpPr/>
      </xdr:nvSpPr>
      <xdr:spPr>
        <a:xfrm>
          <a:off x="7810500" y="1458912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D368EC6E-4C5F-48CC-9E15-997D0122E7E3}"/>
            </a:ext>
          </a:extLst>
        </xdr:cNvPr>
        <xdr:cNvSpPr/>
      </xdr:nvSpPr>
      <xdr:spPr>
        <a:xfrm>
          <a:off x="6923405" y="1460627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1B2BCFD-74E1-4A7E-B3FC-8E7616154C04}"/>
            </a:ext>
          </a:extLst>
        </xdr:cNvPr>
        <xdr:cNvSpPr txBox="1"/>
      </xdr:nvSpPr>
      <xdr:spPr>
        <a:xfrm>
          <a:off x="102870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59B58CE-1EDE-4059-BC75-8B25010F8BD1}"/>
            </a:ext>
          </a:extLst>
        </xdr:cNvPr>
        <xdr:cNvSpPr txBox="1"/>
      </xdr:nvSpPr>
      <xdr:spPr>
        <a:xfrm>
          <a:off x="944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B1DAFB9-20AD-406E-9A60-608EE914C99B}"/>
            </a:ext>
          </a:extLst>
        </xdr:cNvPr>
        <xdr:cNvSpPr txBox="1"/>
      </xdr:nvSpPr>
      <xdr:spPr>
        <a:xfrm>
          <a:off x="856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6278C1D-71D7-4232-A2B7-F5E78F1D27BD}"/>
            </a:ext>
          </a:extLst>
        </xdr:cNvPr>
        <xdr:cNvSpPr txBox="1"/>
      </xdr:nvSpPr>
      <xdr:spPr>
        <a:xfrm>
          <a:off x="766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85CCFF6-2B00-4659-BA09-4063C90151ED}"/>
            </a:ext>
          </a:extLst>
        </xdr:cNvPr>
        <xdr:cNvSpPr txBox="1"/>
      </xdr:nvSpPr>
      <xdr:spPr>
        <a:xfrm>
          <a:off x="678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38736</xdr:rowOff>
    </xdr:from>
    <xdr:to>
      <xdr:col>55</xdr:col>
      <xdr:colOff>50800</xdr:colOff>
      <xdr:row>84</xdr:row>
      <xdr:rowOff>140336</xdr:rowOff>
    </xdr:to>
    <xdr:sp macro="" textlink="">
      <xdr:nvSpPr>
        <xdr:cNvPr id="356" name="楕円 355">
          <a:extLst>
            <a:ext uri="{FF2B5EF4-FFF2-40B4-BE49-F238E27FC236}">
              <a16:creationId xmlns:a16="http://schemas.microsoft.com/office/drawing/2014/main" id="{13AFFD62-89E0-4EEA-AD5A-D259EA608117}"/>
            </a:ext>
          </a:extLst>
        </xdr:cNvPr>
        <xdr:cNvSpPr/>
      </xdr:nvSpPr>
      <xdr:spPr>
        <a:xfrm>
          <a:off x="10428605" y="147605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17163</xdr:rowOff>
    </xdr:from>
    <xdr:ext cx="469744" cy="259045"/>
    <xdr:sp macro="" textlink="">
      <xdr:nvSpPr>
        <xdr:cNvPr id="357" name="【福祉施設】&#10;一人当たり面積該当値テキスト">
          <a:extLst>
            <a:ext uri="{FF2B5EF4-FFF2-40B4-BE49-F238E27FC236}">
              <a16:creationId xmlns:a16="http://schemas.microsoft.com/office/drawing/2014/main" id="{5E390C36-8974-4517-B422-2982DF363A4E}"/>
            </a:ext>
          </a:extLst>
        </xdr:cNvPr>
        <xdr:cNvSpPr txBox="1"/>
      </xdr:nvSpPr>
      <xdr:spPr>
        <a:xfrm>
          <a:off x="10515600" y="1474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38736</xdr:rowOff>
    </xdr:from>
    <xdr:to>
      <xdr:col>50</xdr:col>
      <xdr:colOff>165100</xdr:colOff>
      <xdr:row>84</xdr:row>
      <xdr:rowOff>140336</xdr:rowOff>
    </xdr:to>
    <xdr:sp macro="" textlink="">
      <xdr:nvSpPr>
        <xdr:cNvPr id="358" name="楕円 357">
          <a:extLst>
            <a:ext uri="{FF2B5EF4-FFF2-40B4-BE49-F238E27FC236}">
              <a16:creationId xmlns:a16="http://schemas.microsoft.com/office/drawing/2014/main" id="{2F976EC5-2768-4E03-B322-3BD4528CF708}"/>
            </a:ext>
          </a:extLst>
        </xdr:cNvPr>
        <xdr:cNvSpPr/>
      </xdr:nvSpPr>
      <xdr:spPr>
        <a:xfrm>
          <a:off x="9590405" y="147605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89536</xdr:rowOff>
    </xdr:from>
    <xdr:to>
      <xdr:col>55</xdr:col>
      <xdr:colOff>0</xdr:colOff>
      <xdr:row>84</xdr:row>
      <xdr:rowOff>89536</xdr:rowOff>
    </xdr:to>
    <xdr:cxnSp macro="">
      <xdr:nvCxnSpPr>
        <xdr:cNvPr id="359" name="直線コネクタ 358">
          <a:extLst>
            <a:ext uri="{FF2B5EF4-FFF2-40B4-BE49-F238E27FC236}">
              <a16:creationId xmlns:a16="http://schemas.microsoft.com/office/drawing/2014/main" id="{9C27F413-14E9-4653-A1B9-972B0C1E2962}"/>
            </a:ext>
          </a:extLst>
        </xdr:cNvPr>
        <xdr:cNvCxnSpPr/>
      </xdr:nvCxnSpPr>
      <xdr:spPr>
        <a:xfrm>
          <a:off x="9639300" y="1480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38736</xdr:rowOff>
    </xdr:from>
    <xdr:to>
      <xdr:col>46</xdr:col>
      <xdr:colOff>38100</xdr:colOff>
      <xdr:row>84</xdr:row>
      <xdr:rowOff>140336</xdr:rowOff>
    </xdr:to>
    <xdr:sp macro="" textlink="">
      <xdr:nvSpPr>
        <xdr:cNvPr id="360" name="楕円 359">
          <a:extLst>
            <a:ext uri="{FF2B5EF4-FFF2-40B4-BE49-F238E27FC236}">
              <a16:creationId xmlns:a16="http://schemas.microsoft.com/office/drawing/2014/main" id="{606323EF-A5BE-44B3-BA26-9DA9DF05EC46}"/>
            </a:ext>
          </a:extLst>
        </xdr:cNvPr>
        <xdr:cNvSpPr/>
      </xdr:nvSpPr>
      <xdr:spPr>
        <a:xfrm>
          <a:off x="8697595" y="1476057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89536</xdr:rowOff>
    </xdr:from>
    <xdr:to>
      <xdr:col>50</xdr:col>
      <xdr:colOff>114300</xdr:colOff>
      <xdr:row>84</xdr:row>
      <xdr:rowOff>89536</xdr:rowOff>
    </xdr:to>
    <xdr:cxnSp macro="">
      <xdr:nvCxnSpPr>
        <xdr:cNvPr id="361" name="直線コネクタ 360">
          <a:extLst>
            <a:ext uri="{FF2B5EF4-FFF2-40B4-BE49-F238E27FC236}">
              <a16:creationId xmlns:a16="http://schemas.microsoft.com/office/drawing/2014/main" id="{9D9D0EA6-289E-4088-B797-B2B838CACF88}"/>
            </a:ext>
          </a:extLst>
        </xdr:cNvPr>
        <xdr:cNvCxnSpPr/>
      </xdr:nvCxnSpPr>
      <xdr:spPr>
        <a:xfrm>
          <a:off x="8752205" y="14809471"/>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38736</xdr:rowOff>
    </xdr:from>
    <xdr:to>
      <xdr:col>41</xdr:col>
      <xdr:colOff>101600</xdr:colOff>
      <xdr:row>84</xdr:row>
      <xdr:rowOff>140336</xdr:rowOff>
    </xdr:to>
    <xdr:sp macro="" textlink="">
      <xdr:nvSpPr>
        <xdr:cNvPr id="362" name="楕円 361">
          <a:extLst>
            <a:ext uri="{FF2B5EF4-FFF2-40B4-BE49-F238E27FC236}">
              <a16:creationId xmlns:a16="http://schemas.microsoft.com/office/drawing/2014/main" id="{92CF765E-4FC9-4996-8DA6-003E33BD2921}"/>
            </a:ext>
          </a:extLst>
        </xdr:cNvPr>
        <xdr:cNvSpPr/>
      </xdr:nvSpPr>
      <xdr:spPr>
        <a:xfrm>
          <a:off x="7810500" y="1476057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89536</xdr:rowOff>
    </xdr:from>
    <xdr:to>
      <xdr:col>45</xdr:col>
      <xdr:colOff>177800</xdr:colOff>
      <xdr:row>84</xdr:row>
      <xdr:rowOff>89536</xdr:rowOff>
    </xdr:to>
    <xdr:cxnSp macro="">
      <xdr:nvCxnSpPr>
        <xdr:cNvPr id="363" name="直線コネクタ 362">
          <a:extLst>
            <a:ext uri="{FF2B5EF4-FFF2-40B4-BE49-F238E27FC236}">
              <a16:creationId xmlns:a16="http://schemas.microsoft.com/office/drawing/2014/main" id="{4BE3F89D-A183-4EB9-8A32-B41057D3EE89}"/>
            </a:ext>
          </a:extLst>
        </xdr:cNvPr>
        <xdr:cNvCxnSpPr/>
      </xdr:nvCxnSpPr>
      <xdr:spPr>
        <a:xfrm>
          <a:off x="7859395" y="14809471"/>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38736</xdr:rowOff>
    </xdr:from>
    <xdr:to>
      <xdr:col>36</xdr:col>
      <xdr:colOff>165100</xdr:colOff>
      <xdr:row>84</xdr:row>
      <xdr:rowOff>140336</xdr:rowOff>
    </xdr:to>
    <xdr:sp macro="" textlink="">
      <xdr:nvSpPr>
        <xdr:cNvPr id="364" name="楕円 363">
          <a:extLst>
            <a:ext uri="{FF2B5EF4-FFF2-40B4-BE49-F238E27FC236}">
              <a16:creationId xmlns:a16="http://schemas.microsoft.com/office/drawing/2014/main" id="{392C0227-18F2-408C-8553-9406AAA17B62}"/>
            </a:ext>
          </a:extLst>
        </xdr:cNvPr>
        <xdr:cNvSpPr/>
      </xdr:nvSpPr>
      <xdr:spPr>
        <a:xfrm>
          <a:off x="6923405" y="147605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89536</xdr:rowOff>
    </xdr:from>
    <xdr:to>
      <xdr:col>41</xdr:col>
      <xdr:colOff>50800</xdr:colOff>
      <xdr:row>84</xdr:row>
      <xdr:rowOff>89536</xdr:rowOff>
    </xdr:to>
    <xdr:cxnSp macro="">
      <xdr:nvCxnSpPr>
        <xdr:cNvPr id="365" name="直線コネクタ 364">
          <a:extLst>
            <a:ext uri="{FF2B5EF4-FFF2-40B4-BE49-F238E27FC236}">
              <a16:creationId xmlns:a16="http://schemas.microsoft.com/office/drawing/2014/main" id="{634297F9-18FC-4CE5-A6F5-606E820A4C1B}"/>
            </a:ext>
          </a:extLst>
        </xdr:cNvPr>
        <xdr:cNvCxnSpPr/>
      </xdr:nvCxnSpPr>
      <xdr:spPr>
        <a:xfrm>
          <a:off x="6972300" y="14809471"/>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D72C33CA-F046-46F6-8181-CCD41095A333}"/>
            </a:ext>
          </a:extLst>
        </xdr:cNvPr>
        <xdr:cNvSpPr txBox="1"/>
      </xdr:nvSpPr>
      <xdr:spPr>
        <a:xfrm>
          <a:off x="9395537" y="1433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95E73213-F5C6-4CAB-9BD7-0C4B00CE5BB4}"/>
            </a:ext>
          </a:extLst>
        </xdr:cNvPr>
        <xdr:cNvSpPr txBox="1"/>
      </xdr:nvSpPr>
      <xdr:spPr>
        <a:xfrm>
          <a:off x="851923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8D2ADDC2-D870-4E2D-B794-146C4F285A0A}"/>
            </a:ext>
          </a:extLst>
        </xdr:cNvPr>
        <xdr:cNvSpPr txBox="1"/>
      </xdr:nvSpPr>
      <xdr:spPr>
        <a:xfrm>
          <a:off x="7624522" y="143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C1A8448C-5259-4B3F-9221-667712FBF348}"/>
            </a:ext>
          </a:extLst>
        </xdr:cNvPr>
        <xdr:cNvSpPr txBox="1"/>
      </xdr:nvSpPr>
      <xdr:spPr>
        <a:xfrm>
          <a:off x="6739332"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131463</xdr:rowOff>
    </xdr:from>
    <xdr:ext cx="469744" cy="259045"/>
    <xdr:sp macro="" textlink="">
      <xdr:nvSpPr>
        <xdr:cNvPr id="370" name="n_1mainValue【福祉施設】&#10;一人当たり面積">
          <a:extLst>
            <a:ext uri="{FF2B5EF4-FFF2-40B4-BE49-F238E27FC236}">
              <a16:creationId xmlns:a16="http://schemas.microsoft.com/office/drawing/2014/main" id="{51CE88C2-2BA1-4ABB-A690-70D949435A1C}"/>
            </a:ext>
          </a:extLst>
        </xdr:cNvPr>
        <xdr:cNvSpPr txBox="1"/>
      </xdr:nvSpPr>
      <xdr:spPr>
        <a:xfrm>
          <a:off x="939553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131463</xdr:rowOff>
    </xdr:from>
    <xdr:ext cx="469744" cy="259045"/>
    <xdr:sp macro="" textlink="">
      <xdr:nvSpPr>
        <xdr:cNvPr id="371" name="n_2mainValue【福祉施設】&#10;一人当たり面積">
          <a:extLst>
            <a:ext uri="{FF2B5EF4-FFF2-40B4-BE49-F238E27FC236}">
              <a16:creationId xmlns:a16="http://schemas.microsoft.com/office/drawing/2014/main" id="{6F64E55B-1B51-479E-80EF-84061B117940}"/>
            </a:ext>
          </a:extLst>
        </xdr:cNvPr>
        <xdr:cNvSpPr txBox="1"/>
      </xdr:nvSpPr>
      <xdr:spPr>
        <a:xfrm>
          <a:off x="851923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131463</xdr:rowOff>
    </xdr:from>
    <xdr:ext cx="469744" cy="259045"/>
    <xdr:sp macro="" textlink="">
      <xdr:nvSpPr>
        <xdr:cNvPr id="372" name="n_3mainValue【福祉施設】&#10;一人当たり面積">
          <a:extLst>
            <a:ext uri="{FF2B5EF4-FFF2-40B4-BE49-F238E27FC236}">
              <a16:creationId xmlns:a16="http://schemas.microsoft.com/office/drawing/2014/main" id="{9984AD38-F607-406B-B911-99018F2DD8D3}"/>
            </a:ext>
          </a:extLst>
        </xdr:cNvPr>
        <xdr:cNvSpPr txBox="1"/>
      </xdr:nvSpPr>
      <xdr:spPr>
        <a:xfrm>
          <a:off x="7624522"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131463</xdr:rowOff>
    </xdr:from>
    <xdr:ext cx="469744" cy="259045"/>
    <xdr:sp macro="" textlink="">
      <xdr:nvSpPr>
        <xdr:cNvPr id="373" name="n_4mainValue【福祉施設】&#10;一人当たり面積">
          <a:extLst>
            <a:ext uri="{FF2B5EF4-FFF2-40B4-BE49-F238E27FC236}">
              <a16:creationId xmlns:a16="http://schemas.microsoft.com/office/drawing/2014/main" id="{7C59E498-AB18-490F-BD69-89956F754AC5}"/>
            </a:ext>
          </a:extLst>
        </xdr:cNvPr>
        <xdr:cNvSpPr txBox="1"/>
      </xdr:nvSpPr>
      <xdr:spPr>
        <a:xfrm>
          <a:off x="6739332"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C1A17D93-4298-4C34-AD6F-299432B6B1BC}"/>
            </a:ext>
          </a:extLst>
        </xdr:cNvPr>
        <xdr:cNvSpPr/>
      </xdr:nvSpPr>
      <xdr:spPr>
        <a:xfrm>
          <a:off x="762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78588FE-6F1D-4575-A2E0-2A18E6E63538}"/>
            </a:ext>
          </a:extLst>
        </xdr:cNvPr>
        <xdr:cNvSpPr/>
      </xdr:nvSpPr>
      <xdr:spPr>
        <a:xfrm>
          <a:off x="887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7F897474-E27F-49D8-86E4-9A42C5299155}"/>
            </a:ext>
          </a:extLst>
        </xdr:cNvPr>
        <xdr:cNvSpPr/>
      </xdr:nvSpPr>
      <xdr:spPr>
        <a:xfrm>
          <a:off x="887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F19D4251-5095-4AC7-B59B-02491E876B36}"/>
            </a:ext>
          </a:extLst>
        </xdr:cNvPr>
        <xdr:cNvSpPr/>
      </xdr:nvSpPr>
      <xdr:spPr>
        <a:xfrm>
          <a:off x="1905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48832701-1C8C-4CEF-95F8-A2D0809DDE14}"/>
            </a:ext>
          </a:extLst>
        </xdr:cNvPr>
        <xdr:cNvSpPr/>
      </xdr:nvSpPr>
      <xdr:spPr>
        <a:xfrm>
          <a:off x="1905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DB906559-35B6-4AD3-894E-B9BEB482BBF5}"/>
            </a:ext>
          </a:extLst>
        </xdr:cNvPr>
        <xdr:cNvSpPr/>
      </xdr:nvSpPr>
      <xdr:spPr>
        <a:xfrm>
          <a:off x="3048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8F9C925D-B7C0-4827-9331-EF64140A3454}"/>
            </a:ext>
          </a:extLst>
        </xdr:cNvPr>
        <xdr:cNvSpPr/>
      </xdr:nvSpPr>
      <xdr:spPr>
        <a:xfrm>
          <a:off x="3048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5DD71479-4C63-449B-BB88-9F6F75BF7AC2}"/>
            </a:ext>
          </a:extLst>
        </xdr:cNvPr>
        <xdr:cNvSpPr/>
      </xdr:nvSpPr>
      <xdr:spPr>
        <a:xfrm>
          <a:off x="762000" y="17137380"/>
          <a:ext cx="4724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93CBF5A-86FE-4930-A97F-9BC46B68CEEA}"/>
            </a:ext>
          </a:extLst>
        </xdr:cNvPr>
        <xdr:cNvSpPr/>
      </xdr:nvSpPr>
      <xdr:spPr>
        <a:xfrm>
          <a:off x="660209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25C6F722-FADD-4BA1-A382-3107C15062AA}"/>
            </a:ext>
          </a:extLst>
        </xdr:cNvPr>
        <xdr:cNvSpPr/>
      </xdr:nvSpPr>
      <xdr:spPr>
        <a:xfrm>
          <a:off x="6732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A1ED1959-E24B-4640-8370-BD6C4C4DC627}"/>
            </a:ext>
          </a:extLst>
        </xdr:cNvPr>
        <xdr:cNvSpPr/>
      </xdr:nvSpPr>
      <xdr:spPr>
        <a:xfrm>
          <a:off x="6732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CEE63040-52B2-43E0-8CDC-BF01054EE8EB}"/>
            </a:ext>
          </a:extLst>
        </xdr:cNvPr>
        <xdr:cNvSpPr/>
      </xdr:nvSpPr>
      <xdr:spPr>
        <a:xfrm>
          <a:off x="7745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46F8BB13-15BA-49CA-A5DE-4005B229B85C}"/>
            </a:ext>
          </a:extLst>
        </xdr:cNvPr>
        <xdr:cNvSpPr/>
      </xdr:nvSpPr>
      <xdr:spPr>
        <a:xfrm>
          <a:off x="7745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D8CBE38E-35D8-45E4-8FFC-1C694C92C180}"/>
            </a:ext>
          </a:extLst>
        </xdr:cNvPr>
        <xdr:cNvSpPr/>
      </xdr:nvSpPr>
      <xdr:spPr>
        <a:xfrm>
          <a:off x="8888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C141E1EE-EA61-4806-9982-765C2F45E3CD}"/>
            </a:ext>
          </a:extLst>
        </xdr:cNvPr>
        <xdr:cNvSpPr/>
      </xdr:nvSpPr>
      <xdr:spPr>
        <a:xfrm>
          <a:off x="8888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8D855CFA-9AE6-4F60-BCC9-76207F9191B8}"/>
            </a:ext>
          </a:extLst>
        </xdr:cNvPr>
        <xdr:cNvSpPr/>
      </xdr:nvSpPr>
      <xdr:spPr>
        <a:xfrm>
          <a:off x="6602095" y="17137380"/>
          <a:ext cx="4724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24D0729D-48CE-450A-9555-F98331BF1444}"/>
            </a:ext>
          </a:extLst>
        </xdr:cNvPr>
        <xdr:cNvSpPr/>
      </xdr:nvSpPr>
      <xdr:spPr>
        <a:xfrm>
          <a:off x="1244790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7CB982FE-FF7A-437A-A290-A9F0295122DC}"/>
            </a:ext>
          </a:extLst>
        </xdr:cNvPr>
        <xdr:cNvSpPr/>
      </xdr:nvSpPr>
      <xdr:spPr>
        <a:xfrm>
          <a:off x="12573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E587A0BF-597D-4EB1-B46B-53B0C44A6407}"/>
            </a:ext>
          </a:extLst>
        </xdr:cNvPr>
        <xdr:cNvSpPr/>
      </xdr:nvSpPr>
      <xdr:spPr>
        <a:xfrm>
          <a:off x="12573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F5458CFE-FF56-49E5-8E27-CF373571B259}"/>
            </a:ext>
          </a:extLst>
        </xdr:cNvPr>
        <xdr:cNvSpPr/>
      </xdr:nvSpPr>
      <xdr:spPr>
        <a:xfrm>
          <a:off x="13590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CE363FA7-5407-4D06-B464-DFD58473A28B}"/>
            </a:ext>
          </a:extLst>
        </xdr:cNvPr>
        <xdr:cNvSpPr/>
      </xdr:nvSpPr>
      <xdr:spPr>
        <a:xfrm>
          <a:off x="13590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F85C01A6-25B7-4979-B407-7B43245C9027}"/>
            </a:ext>
          </a:extLst>
        </xdr:cNvPr>
        <xdr:cNvSpPr/>
      </xdr:nvSpPr>
      <xdr:spPr>
        <a:xfrm>
          <a:off x="14733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8474BFD8-1770-45C9-A3C9-BE5ACEC1CF0F}"/>
            </a:ext>
          </a:extLst>
        </xdr:cNvPr>
        <xdr:cNvSpPr/>
      </xdr:nvSpPr>
      <xdr:spPr>
        <a:xfrm>
          <a:off x="14733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D563ABB5-E987-4629-9011-04DB7788FF3E}"/>
            </a:ext>
          </a:extLst>
        </xdr:cNvPr>
        <xdr:cNvSpPr/>
      </xdr:nvSpPr>
      <xdr:spPr>
        <a:xfrm>
          <a:off x="1244790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6ABF7A5-BC9B-4489-9526-A9E1D3C111D2}"/>
            </a:ext>
          </a:extLst>
        </xdr:cNvPr>
        <xdr:cNvSpPr txBox="1"/>
      </xdr:nvSpPr>
      <xdr:spPr>
        <a:xfrm>
          <a:off x="12409805"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3BE26C5D-ED71-4BD0-A9D7-AD8583416D57}"/>
            </a:ext>
          </a:extLst>
        </xdr:cNvPr>
        <xdr:cNvCxnSpPr/>
      </xdr:nvCxnSpPr>
      <xdr:spPr>
        <a:xfrm>
          <a:off x="1244790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D181564F-F3DE-4498-9F92-C1A40AAE1FE1}"/>
            </a:ext>
          </a:extLst>
        </xdr:cNvPr>
        <xdr:cNvSpPr txBox="1"/>
      </xdr:nvSpPr>
      <xdr:spPr>
        <a:xfrm>
          <a:off x="11982631"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5B4A9458-1413-4323-B9E7-CAF0BD0707F2}"/>
            </a:ext>
          </a:extLst>
        </xdr:cNvPr>
        <xdr:cNvCxnSpPr/>
      </xdr:nvCxnSpPr>
      <xdr:spPr>
        <a:xfrm>
          <a:off x="12447905"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6C9EB7B5-1C4F-4FB3-B00C-50E1F4A95B49}"/>
            </a:ext>
          </a:extLst>
        </xdr:cNvPr>
        <xdr:cNvSpPr txBox="1"/>
      </xdr:nvSpPr>
      <xdr:spPr>
        <a:xfrm>
          <a:off x="11982631"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9732EABB-A34E-46D7-9588-5E2E133F9734}"/>
            </a:ext>
          </a:extLst>
        </xdr:cNvPr>
        <xdr:cNvCxnSpPr/>
      </xdr:nvCxnSpPr>
      <xdr:spPr>
        <a:xfrm>
          <a:off x="12447905"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E47B0CC5-50A9-4755-ACF2-111EC7758685}"/>
            </a:ext>
          </a:extLst>
        </xdr:cNvPr>
        <xdr:cNvSpPr txBox="1"/>
      </xdr:nvSpPr>
      <xdr:spPr>
        <a:xfrm>
          <a:off x="12042941" y="6866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4EE1655D-1C52-4D6C-BB18-996C41F7A151}"/>
            </a:ext>
          </a:extLst>
        </xdr:cNvPr>
        <xdr:cNvCxnSpPr/>
      </xdr:nvCxnSpPr>
      <xdr:spPr>
        <a:xfrm>
          <a:off x="12447905"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00CA308E-6D64-4BCA-8702-48950909781E}"/>
            </a:ext>
          </a:extLst>
        </xdr:cNvPr>
        <xdr:cNvSpPr txBox="1"/>
      </xdr:nvSpPr>
      <xdr:spPr>
        <a:xfrm>
          <a:off x="12042941" y="6470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C1AC65E9-7540-4C37-B4F3-415D3A520A05}"/>
            </a:ext>
          </a:extLst>
        </xdr:cNvPr>
        <xdr:cNvCxnSpPr/>
      </xdr:nvCxnSpPr>
      <xdr:spPr>
        <a:xfrm>
          <a:off x="12447905"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56D0CD13-2044-40CE-8105-F8341E10E89E}"/>
            </a:ext>
          </a:extLst>
        </xdr:cNvPr>
        <xdr:cNvSpPr txBox="1"/>
      </xdr:nvSpPr>
      <xdr:spPr>
        <a:xfrm>
          <a:off x="12042941" y="6081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7ABE68C5-54D8-4BEA-B8DA-F817BD119F2D}"/>
            </a:ext>
          </a:extLst>
        </xdr:cNvPr>
        <xdr:cNvCxnSpPr/>
      </xdr:nvCxnSpPr>
      <xdr:spPr>
        <a:xfrm>
          <a:off x="12447905"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AD92CC0F-B917-4C84-94A8-181531A6A233}"/>
            </a:ext>
          </a:extLst>
        </xdr:cNvPr>
        <xdr:cNvSpPr txBox="1"/>
      </xdr:nvSpPr>
      <xdr:spPr>
        <a:xfrm>
          <a:off x="12042941" y="56927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4A933F5-92A8-41D4-B155-C509ADF19CC0}"/>
            </a:ext>
          </a:extLst>
        </xdr:cNvPr>
        <xdr:cNvCxnSpPr/>
      </xdr:nvCxnSpPr>
      <xdr:spPr>
        <a:xfrm>
          <a:off x="1244790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E41B9652-5C9B-4D39-8A95-31D2B9411EEF}"/>
            </a:ext>
          </a:extLst>
        </xdr:cNvPr>
        <xdr:cNvSpPr txBox="1"/>
      </xdr:nvSpPr>
      <xdr:spPr>
        <a:xfrm>
          <a:off x="12108966" y="53041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94D24F95-C635-4EE1-B21E-6EECF5032D7C}"/>
            </a:ext>
          </a:extLst>
        </xdr:cNvPr>
        <xdr:cNvSpPr/>
      </xdr:nvSpPr>
      <xdr:spPr>
        <a:xfrm>
          <a:off x="1244790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14" name="直線コネクタ 413">
          <a:extLst>
            <a:ext uri="{FF2B5EF4-FFF2-40B4-BE49-F238E27FC236}">
              <a16:creationId xmlns:a16="http://schemas.microsoft.com/office/drawing/2014/main" id="{1F16D3C7-2343-4096-9928-3499190DDAC1}"/>
            </a:ext>
          </a:extLst>
        </xdr:cNvPr>
        <xdr:cNvCxnSpPr/>
      </xdr:nvCxnSpPr>
      <xdr:spPr>
        <a:xfrm flipV="1">
          <a:off x="16316959" y="578739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75F89E05-1D85-419F-A24F-69AAFB727DDD}"/>
            </a:ext>
          </a:extLst>
        </xdr:cNvPr>
        <xdr:cNvSpPr txBox="1"/>
      </xdr:nvSpPr>
      <xdr:spPr>
        <a:xfrm>
          <a:off x="16355695" y="733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16" name="直線コネクタ 415">
          <a:extLst>
            <a:ext uri="{FF2B5EF4-FFF2-40B4-BE49-F238E27FC236}">
              <a16:creationId xmlns:a16="http://schemas.microsoft.com/office/drawing/2014/main" id="{75287133-75D7-49A0-BAA5-7D12EAAA7513}"/>
            </a:ext>
          </a:extLst>
        </xdr:cNvPr>
        <xdr:cNvCxnSpPr/>
      </xdr:nvCxnSpPr>
      <xdr:spPr>
        <a:xfrm>
          <a:off x="16230600" y="732663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86AD4C9F-971D-4CD9-8BFA-0AFF1E175023}"/>
            </a:ext>
          </a:extLst>
        </xdr:cNvPr>
        <xdr:cNvSpPr txBox="1"/>
      </xdr:nvSpPr>
      <xdr:spPr>
        <a:xfrm>
          <a:off x="16355695"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18" name="直線コネクタ 417">
          <a:extLst>
            <a:ext uri="{FF2B5EF4-FFF2-40B4-BE49-F238E27FC236}">
              <a16:creationId xmlns:a16="http://schemas.microsoft.com/office/drawing/2014/main" id="{90715D71-9850-4B77-9DE5-AEB673D430C5}"/>
            </a:ext>
          </a:extLst>
        </xdr:cNvPr>
        <xdr:cNvCxnSpPr/>
      </xdr:nvCxnSpPr>
      <xdr:spPr>
        <a:xfrm>
          <a:off x="16230600" y="578739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1D57A764-E8A5-46EF-BACB-3A3294F97048}"/>
            </a:ext>
          </a:extLst>
        </xdr:cNvPr>
        <xdr:cNvSpPr txBox="1"/>
      </xdr:nvSpPr>
      <xdr:spPr>
        <a:xfrm>
          <a:off x="16355695" y="6663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0" name="フローチャート: 判断 419">
          <a:extLst>
            <a:ext uri="{FF2B5EF4-FFF2-40B4-BE49-F238E27FC236}">
              <a16:creationId xmlns:a16="http://schemas.microsoft.com/office/drawing/2014/main" id="{13F205B8-97D4-435C-BDBA-C3A1AFBA464E}"/>
            </a:ext>
          </a:extLst>
        </xdr:cNvPr>
        <xdr:cNvSpPr/>
      </xdr:nvSpPr>
      <xdr:spPr>
        <a:xfrm>
          <a:off x="16268700" y="668718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21" name="フローチャート: 判断 420">
          <a:extLst>
            <a:ext uri="{FF2B5EF4-FFF2-40B4-BE49-F238E27FC236}">
              <a16:creationId xmlns:a16="http://schemas.microsoft.com/office/drawing/2014/main" id="{A8D7D65E-38BC-4928-A46F-2CF20B39E2F5}"/>
            </a:ext>
          </a:extLst>
        </xdr:cNvPr>
        <xdr:cNvSpPr/>
      </xdr:nvSpPr>
      <xdr:spPr>
        <a:xfrm>
          <a:off x="15430500" y="663384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2" name="フローチャート: 判断 421">
          <a:extLst>
            <a:ext uri="{FF2B5EF4-FFF2-40B4-BE49-F238E27FC236}">
              <a16:creationId xmlns:a16="http://schemas.microsoft.com/office/drawing/2014/main" id="{30BDB64C-F6DB-46F3-9B07-F215D0520494}"/>
            </a:ext>
          </a:extLst>
        </xdr:cNvPr>
        <xdr:cNvSpPr/>
      </xdr:nvSpPr>
      <xdr:spPr>
        <a:xfrm>
          <a:off x="14543405" y="662622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23" name="フローチャート: 判断 422">
          <a:extLst>
            <a:ext uri="{FF2B5EF4-FFF2-40B4-BE49-F238E27FC236}">
              <a16:creationId xmlns:a16="http://schemas.microsoft.com/office/drawing/2014/main" id="{93F0DCC7-BB55-4FE1-AFB1-E8D4D36605CF}"/>
            </a:ext>
          </a:extLst>
        </xdr:cNvPr>
        <xdr:cNvSpPr/>
      </xdr:nvSpPr>
      <xdr:spPr>
        <a:xfrm>
          <a:off x="13650595" y="659574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24" name="フローチャート: 判断 423">
          <a:extLst>
            <a:ext uri="{FF2B5EF4-FFF2-40B4-BE49-F238E27FC236}">
              <a16:creationId xmlns:a16="http://schemas.microsoft.com/office/drawing/2014/main" id="{66951EB5-60CA-4308-B0B1-50677321EF94}"/>
            </a:ext>
          </a:extLst>
        </xdr:cNvPr>
        <xdr:cNvSpPr/>
      </xdr:nvSpPr>
      <xdr:spPr>
        <a:xfrm>
          <a:off x="12763500" y="65500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9E10935-F869-4EB6-8590-0E75173A7C77}"/>
            </a:ext>
          </a:extLst>
        </xdr:cNvPr>
        <xdr:cNvSpPr txBox="1"/>
      </xdr:nvSpPr>
      <xdr:spPr>
        <a:xfrm>
          <a:off x="161270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000941D-5387-435B-84CA-2C45561146AE}"/>
            </a:ext>
          </a:extLst>
        </xdr:cNvPr>
        <xdr:cNvSpPr txBox="1"/>
      </xdr:nvSpPr>
      <xdr:spPr>
        <a:xfrm>
          <a:off x="1528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120BFA9-B06F-4C2A-B75C-239D4EE11435}"/>
            </a:ext>
          </a:extLst>
        </xdr:cNvPr>
        <xdr:cNvSpPr txBox="1"/>
      </xdr:nvSpPr>
      <xdr:spPr>
        <a:xfrm>
          <a:off x="1440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C2A51C9-2C84-4429-A2C8-500701F2E072}"/>
            </a:ext>
          </a:extLst>
        </xdr:cNvPr>
        <xdr:cNvSpPr txBox="1"/>
      </xdr:nvSpPr>
      <xdr:spPr>
        <a:xfrm>
          <a:off x="1351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F8338B2-9B22-49A5-905E-76684DE8201F}"/>
            </a:ext>
          </a:extLst>
        </xdr:cNvPr>
        <xdr:cNvSpPr txBox="1"/>
      </xdr:nvSpPr>
      <xdr:spPr>
        <a:xfrm>
          <a:off x="1262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30" name="楕円 429">
          <a:extLst>
            <a:ext uri="{FF2B5EF4-FFF2-40B4-BE49-F238E27FC236}">
              <a16:creationId xmlns:a16="http://schemas.microsoft.com/office/drawing/2014/main" id="{CA2F6F17-E253-49E6-ABA8-B2516E29D064}"/>
            </a:ext>
          </a:extLst>
        </xdr:cNvPr>
        <xdr:cNvSpPr/>
      </xdr:nvSpPr>
      <xdr:spPr>
        <a:xfrm>
          <a:off x="16268700" y="656526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105427</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2A0B54BA-3BEA-4451-AC46-D97968E362B4}"/>
            </a:ext>
          </a:extLst>
        </xdr:cNvPr>
        <xdr:cNvSpPr txBox="1"/>
      </xdr:nvSpPr>
      <xdr:spPr>
        <a:xfrm>
          <a:off x="16355695"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38735</xdr:rowOff>
    </xdr:from>
    <xdr:to>
      <xdr:col>81</xdr:col>
      <xdr:colOff>101600</xdr:colOff>
      <xdr:row>37</xdr:row>
      <xdr:rowOff>140335</xdr:rowOff>
    </xdr:to>
    <xdr:sp macro="" textlink="">
      <xdr:nvSpPr>
        <xdr:cNvPr id="432" name="楕円 431">
          <a:extLst>
            <a:ext uri="{FF2B5EF4-FFF2-40B4-BE49-F238E27FC236}">
              <a16:creationId xmlns:a16="http://schemas.microsoft.com/office/drawing/2014/main" id="{B9474DA2-D868-450E-8EB3-D35F650943F8}"/>
            </a:ext>
          </a:extLst>
        </xdr:cNvPr>
        <xdr:cNvSpPr/>
      </xdr:nvSpPr>
      <xdr:spPr>
        <a:xfrm>
          <a:off x="15430500" y="652335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89535</xdr:rowOff>
    </xdr:from>
    <xdr:to>
      <xdr:col>85</xdr:col>
      <xdr:colOff>127000</xdr:colOff>
      <xdr:row>37</xdr:row>
      <xdr:rowOff>133350</xdr:rowOff>
    </xdr:to>
    <xdr:cxnSp macro="">
      <xdr:nvCxnSpPr>
        <xdr:cNvPr id="433" name="直線コネクタ 432">
          <a:extLst>
            <a:ext uri="{FF2B5EF4-FFF2-40B4-BE49-F238E27FC236}">
              <a16:creationId xmlns:a16="http://schemas.microsoft.com/office/drawing/2014/main" id="{EABC5C3D-5FEA-4934-B716-B6C30EE8ADC4}"/>
            </a:ext>
          </a:extLst>
        </xdr:cNvPr>
        <xdr:cNvCxnSpPr/>
      </xdr:nvCxnSpPr>
      <xdr:spPr>
        <a:xfrm>
          <a:off x="15479395" y="65722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434" name="楕円 433">
          <a:extLst>
            <a:ext uri="{FF2B5EF4-FFF2-40B4-BE49-F238E27FC236}">
              <a16:creationId xmlns:a16="http://schemas.microsoft.com/office/drawing/2014/main" id="{269A2F73-B1DA-4832-9931-B7AE264C05E5}"/>
            </a:ext>
          </a:extLst>
        </xdr:cNvPr>
        <xdr:cNvSpPr/>
      </xdr:nvSpPr>
      <xdr:spPr>
        <a:xfrm>
          <a:off x="14543405" y="6470015"/>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89535</xdr:rowOff>
    </xdr:to>
    <xdr:cxnSp macro="">
      <xdr:nvCxnSpPr>
        <xdr:cNvPr id="435" name="直線コネクタ 434">
          <a:extLst>
            <a:ext uri="{FF2B5EF4-FFF2-40B4-BE49-F238E27FC236}">
              <a16:creationId xmlns:a16="http://schemas.microsoft.com/office/drawing/2014/main" id="{54E658F3-5D79-44C9-8ED0-393055A7F1A2}"/>
            </a:ext>
          </a:extLst>
        </xdr:cNvPr>
        <xdr:cNvCxnSpPr/>
      </xdr:nvCxnSpPr>
      <xdr:spPr>
        <a:xfrm>
          <a:off x="14592300" y="6526530"/>
          <a:ext cx="88709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6" name="楕円 435">
          <a:extLst>
            <a:ext uri="{FF2B5EF4-FFF2-40B4-BE49-F238E27FC236}">
              <a16:creationId xmlns:a16="http://schemas.microsoft.com/office/drawing/2014/main" id="{C5A9436D-9B9C-4256-82FA-D514034782F3}"/>
            </a:ext>
          </a:extLst>
        </xdr:cNvPr>
        <xdr:cNvSpPr/>
      </xdr:nvSpPr>
      <xdr:spPr>
        <a:xfrm>
          <a:off x="13650595" y="642429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165735</xdr:rowOff>
    </xdr:from>
    <xdr:to>
      <xdr:col>76</xdr:col>
      <xdr:colOff>114300</xdr:colOff>
      <xdr:row>37</xdr:row>
      <xdr:rowOff>41910</xdr:rowOff>
    </xdr:to>
    <xdr:cxnSp macro="">
      <xdr:nvCxnSpPr>
        <xdr:cNvPr id="437" name="直線コネクタ 436">
          <a:extLst>
            <a:ext uri="{FF2B5EF4-FFF2-40B4-BE49-F238E27FC236}">
              <a16:creationId xmlns:a16="http://schemas.microsoft.com/office/drawing/2014/main" id="{6332A363-834C-474B-BADA-861A1382297B}"/>
            </a:ext>
          </a:extLst>
        </xdr:cNvPr>
        <xdr:cNvCxnSpPr/>
      </xdr:nvCxnSpPr>
      <xdr:spPr>
        <a:xfrm>
          <a:off x="13705205" y="6473190"/>
          <a:ext cx="88709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67310</xdr:rowOff>
    </xdr:from>
    <xdr:to>
      <xdr:col>67</xdr:col>
      <xdr:colOff>101600</xdr:colOff>
      <xdr:row>36</xdr:row>
      <xdr:rowOff>168910</xdr:rowOff>
    </xdr:to>
    <xdr:sp macro="" textlink="">
      <xdr:nvSpPr>
        <xdr:cNvPr id="438" name="楕円 437">
          <a:extLst>
            <a:ext uri="{FF2B5EF4-FFF2-40B4-BE49-F238E27FC236}">
              <a16:creationId xmlns:a16="http://schemas.microsoft.com/office/drawing/2014/main" id="{4F2D705E-5EC1-45E2-BA86-4ED57CEC15C1}"/>
            </a:ext>
          </a:extLst>
        </xdr:cNvPr>
        <xdr:cNvSpPr/>
      </xdr:nvSpPr>
      <xdr:spPr>
        <a:xfrm>
          <a:off x="12763500" y="637857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118110</xdr:rowOff>
    </xdr:from>
    <xdr:to>
      <xdr:col>71</xdr:col>
      <xdr:colOff>177800</xdr:colOff>
      <xdr:row>36</xdr:row>
      <xdr:rowOff>165735</xdr:rowOff>
    </xdr:to>
    <xdr:cxnSp macro="">
      <xdr:nvCxnSpPr>
        <xdr:cNvPr id="439" name="直線コネクタ 438">
          <a:extLst>
            <a:ext uri="{FF2B5EF4-FFF2-40B4-BE49-F238E27FC236}">
              <a16:creationId xmlns:a16="http://schemas.microsoft.com/office/drawing/2014/main" id="{252E0C06-87A0-4FAE-9030-8E432BC82279}"/>
            </a:ext>
          </a:extLst>
        </xdr:cNvPr>
        <xdr:cNvCxnSpPr/>
      </xdr:nvCxnSpPr>
      <xdr:spPr>
        <a:xfrm>
          <a:off x="12812395" y="6427470"/>
          <a:ext cx="89281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04FB92AD-01A3-43FC-AFFF-FEFE8B98F8F8}"/>
            </a:ext>
          </a:extLst>
        </xdr:cNvPr>
        <xdr:cNvSpPr txBox="1"/>
      </xdr:nvSpPr>
      <xdr:spPr>
        <a:xfrm>
          <a:off x="15267949"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D2592B67-C028-4A63-8F79-7534850F54FA}"/>
            </a:ext>
          </a:extLst>
        </xdr:cNvPr>
        <xdr:cNvSpPr txBox="1"/>
      </xdr:nvSpPr>
      <xdr:spPr>
        <a:xfrm>
          <a:off x="14391649"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B7B95D80-19C3-4EC7-A80D-4B705C39DAD7}"/>
            </a:ext>
          </a:extLst>
        </xdr:cNvPr>
        <xdr:cNvSpPr txBox="1"/>
      </xdr:nvSpPr>
      <xdr:spPr>
        <a:xfrm>
          <a:off x="13498839"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821785DE-88E4-4A93-BEE6-BEDB770C8885}"/>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156862</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D11BDAF8-0D06-4D9B-8691-FFE4221F0E56}"/>
            </a:ext>
          </a:extLst>
        </xdr:cNvPr>
        <xdr:cNvSpPr txBox="1"/>
      </xdr:nvSpPr>
      <xdr:spPr>
        <a:xfrm>
          <a:off x="15267949"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32720F34-C1ED-46CD-82A4-8CD4E70D6227}"/>
            </a:ext>
          </a:extLst>
        </xdr:cNvPr>
        <xdr:cNvSpPr txBox="1"/>
      </xdr:nvSpPr>
      <xdr:spPr>
        <a:xfrm>
          <a:off x="14391649"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B066CFA7-5059-425C-BF6C-A4953726936D}"/>
            </a:ext>
          </a:extLst>
        </xdr:cNvPr>
        <xdr:cNvSpPr txBox="1"/>
      </xdr:nvSpPr>
      <xdr:spPr>
        <a:xfrm>
          <a:off x="13498839"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13987</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6711EDB7-E42B-40EC-BE0E-44F679BD53F5}"/>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4D5809C-FC1A-4B60-AF88-873F10405FC6}"/>
            </a:ext>
          </a:extLst>
        </xdr:cNvPr>
        <xdr:cNvSpPr/>
      </xdr:nvSpPr>
      <xdr:spPr>
        <a:xfrm>
          <a:off x="18288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D73471D0-30FB-4D44-AAE0-7428E5364265}"/>
            </a:ext>
          </a:extLst>
        </xdr:cNvPr>
        <xdr:cNvSpPr/>
      </xdr:nvSpPr>
      <xdr:spPr>
        <a:xfrm>
          <a:off x="18413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B5013E48-0978-4792-907C-7089B63C030F}"/>
            </a:ext>
          </a:extLst>
        </xdr:cNvPr>
        <xdr:cNvSpPr/>
      </xdr:nvSpPr>
      <xdr:spPr>
        <a:xfrm>
          <a:off x="18413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E57AA7E4-503F-4C78-90DE-44B93F740E0C}"/>
            </a:ext>
          </a:extLst>
        </xdr:cNvPr>
        <xdr:cNvSpPr/>
      </xdr:nvSpPr>
      <xdr:spPr>
        <a:xfrm>
          <a:off x="19431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FAD8A02E-B071-49F4-9BDF-49A30CD8C5AD}"/>
            </a:ext>
          </a:extLst>
        </xdr:cNvPr>
        <xdr:cNvSpPr/>
      </xdr:nvSpPr>
      <xdr:spPr>
        <a:xfrm>
          <a:off x="19431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B53C298A-2EDF-4495-B58B-2273A2A523D5}"/>
            </a:ext>
          </a:extLst>
        </xdr:cNvPr>
        <xdr:cNvSpPr/>
      </xdr:nvSpPr>
      <xdr:spPr>
        <a:xfrm>
          <a:off x="20574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C1F0BED9-60DD-4806-A353-EB1321E96DFC}"/>
            </a:ext>
          </a:extLst>
        </xdr:cNvPr>
        <xdr:cNvSpPr/>
      </xdr:nvSpPr>
      <xdr:spPr>
        <a:xfrm>
          <a:off x="20574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EC17470F-AFFC-4AF6-9CC5-561E1033F5B4}"/>
            </a:ext>
          </a:extLst>
        </xdr:cNvPr>
        <xdr:cNvSpPr/>
      </xdr:nvSpPr>
      <xdr:spPr>
        <a:xfrm>
          <a:off x="18288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76AED22-1CD3-40A8-917A-1399EAD53A97}"/>
            </a:ext>
          </a:extLst>
        </xdr:cNvPr>
        <xdr:cNvSpPr txBox="1"/>
      </xdr:nvSpPr>
      <xdr:spPr>
        <a:xfrm>
          <a:off x="18249900" y="52578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6D0CDAB0-1B7E-4A2C-915A-ACD0CEB1C813}"/>
            </a:ext>
          </a:extLst>
        </xdr:cNvPr>
        <xdr:cNvCxnSpPr/>
      </xdr:nvCxnSpPr>
      <xdr:spPr>
        <a:xfrm>
          <a:off x="18288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6A1763EB-F8D9-4D50-B3EB-BB8D1BF9BAD2}"/>
            </a:ext>
          </a:extLst>
        </xdr:cNvPr>
        <xdr:cNvCxnSpPr/>
      </xdr:nvCxnSpPr>
      <xdr:spPr>
        <a:xfrm>
          <a:off x="18288000"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46E0D57D-BA08-4485-951E-EF88689E1CA5}"/>
            </a:ext>
          </a:extLst>
        </xdr:cNvPr>
        <xdr:cNvSpPr txBox="1"/>
      </xdr:nvSpPr>
      <xdr:spPr>
        <a:xfrm>
          <a:off x="18043024" y="72548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BFB213CF-1B28-4259-883B-F8A706DE18A6}"/>
            </a:ext>
          </a:extLst>
        </xdr:cNvPr>
        <xdr:cNvCxnSpPr/>
      </xdr:nvCxnSpPr>
      <xdr:spPr>
        <a:xfrm>
          <a:off x="18288000"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a:extLst>
            <a:ext uri="{FF2B5EF4-FFF2-40B4-BE49-F238E27FC236}">
              <a16:creationId xmlns:a16="http://schemas.microsoft.com/office/drawing/2014/main" id="{E0CE8D87-6E18-4E1D-ABD1-D64E8823A35D}"/>
            </a:ext>
          </a:extLst>
        </xdr:cNvPr>
        <xdr:cNvSpPr txBox="1"/>
      </xdr:nvSpPr>
      <xdr:spPr>
        <a:xfrm>
          <a:off x="17690676" y="6866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1D93E654-A799-4B23-8D0C-84AFBB5069C4}"/>
            </a:ext>
          </a:extLst>
        </xdr:cNvPr>
        <xdr:cNvCxnSpPr/>
      </xdr:nvCxnSpPr>
      <xdr:spPr>
        <a:xfrm>
          <a:off x="18288000"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a:extLst>
            <a:ext uri="{FF2B5EF4-FFF2-40B4-BE49-F238E27FC236}">
              <a16:creationId xmlns:a16="http://schemas.microsoft.com/office/drawing/2014/main" id="{1A941F4E-77D3-4102-AD6E-5A76E89D072C}"/>
            </a:ext>
          </a:extLst>
        </xdr:cNvPr>
        <xdr:cNvSpPr txBox="1"/>
      </xdr:nvSpPr>
      <xdr:spPr>
        <a:xfrm>
          <a:off x="17690676" y="64700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EE588DD0-2443-4741-9AA4-FE191C98E241}"/>
            </a:ext>
          </a:extLst>
        </xdr:cNvPr>
        <xdr:cNvCxnSpPr/>
      </xdr:nvCxnSpPr>
      <xdr:spPr>
        <a:xfrm>
          <a:off x="18288000"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a:extLst>
            <a:ext uri="{FF2B5EF4-FFF2-40B4-BE49-F238E27FC236}">
              <a16:creationId xmlns:a16="http://schemas.microsoft.com/office/drawing/2014/main" id="{1A527F56-20D5-4C21-8F65-A18865C3FE4D}"/>
            </a:ext>
          </a:extLst>
        </xdr:cNvPr>
        <xdr:cNvSpPr txBox="1"/>
      </xdr:nvSpPr>
      <xdr:spPr>
        <a:xfrm>
          <a:off x="17690676" y="6081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445C8AA7-EA3A-4E8D-9E42-F0F7AE422B61}"/>
            </a:ext>
          </a:extLst>
        </xdr:cNvPr>
        <xdr:cNvCxnSpPr/>
      </xdr:nvCxnSpPr>
      <xdr:spPr>
        <a:xfrm>
          <a:off x="18288000"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a:extLst>
            <a:ext uri="{FF2B5EF4-FFF2-40B4-BE49-F238E27FC236}">
              <a16:creationId xmlns:a16="http://schemas.microsoft.com/office/drawing/2014/main" id="{3B0BD33A-C1B8-4F5B-BBD3-18774B7317BA}"/>
            </a:ext>
          </a:extLst>
        </xdr:cNvPr>
        <xdr:cNvSpPr txBox="1"/>
      </xdr:nvSpPr>
      <xdr:spPr>
        <a:xfrm>
          <a:off x="17690676" y="56927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696FAF19-4C89-4882-B779-CF96E2CB6248}"/>
            </a:ext>
          </a:extLst>
        </xdr:cNvPr>
        <xdr:cNvCxnSpPr/>
      </xdr:nvCxnSpPr>
      <xdr:spPr>
        <a:xfrm>
          <a:off x="18288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55266EFE-0984-45B8-B1E7-32AF78E7605A}"/>
            </a:ext>
          </a:extLst>
        </xdr:cNvPr>
        <xdr:cNvSpPr txBox="1"/>
      </xdr:nvSpPr>
      <xdr:spPr>
        <a:xfrm>
          <a:off x="17602428" y="53041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58E0E3BA-211F-4CA4-8E3B-6F47513322AC}"/>
            </a:ext>
          </a:extLst>
        </xdr:cNvPr>
        <xdr:cNvSpPr/>
      </xdr:nvSpPr>
      <xdr:spPr>
        <a:xfrm>
          <a:off x="18288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71" name="直線コネクタ 470">
          <a:extLst>
            <a:ext uri="{FF2B5EF4-FFF2-40B4-BE49-F238E27FC236}">
              <a16:creationId xmlns:a16="http://schemas.microsoft.com/office/drawing/2014/main" id="{49E8A9B7-5224-4DB0-A235-6EA875BA7E21}"/>
            </a:ext>
          </a:extLst>
        </xdr:cNvPr>
        <xdr:cNvCxnSpPr/>
      </xdr:nvCxnSpPr>
      <xdr:spPr>
        <a:xfrm flipV="1">
          <a:off x="22162769" y="6108236"/>
          <a:ext cx="0" cy="129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72" name="【一般廃棄物処理施設】&#10;一人当たり有形固定資産（償却資産）額最小値テキスト">
          <a:extLst>
            <a:ext uri="{FF2B5EF4-FFF2-40B4-BE49-F238E27FC236}">
              <a16:creationId xmlns:a16="http://schemas.microsoft.com/office/drawing/2014/main" id="{72DA8E94-EA78-43D6-A107-1F6F81C6376E}"/>
            </a:ext>
          </a:extLst>
        </xdr:cNvPr>
        <xdr:cNvSpPr txBox="1"/>
      </xdr:nvSpPr>
      <xdr:spPr>
        <a:xfrm>
          <a:off x="22201505" y="7402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73" name="直線コネクタ 472">
          <a:extLst>
            <a:ext uri="{FF2B5EF4-FFF2-40B4-BE49-F238E27FC236}">
              <a16:creationId xmlns:a16="http://schemas.microsoft.com/office/drawing/2014/main" id="{706B0680-CB77-4911-86AF-5490D144D195}"/>
            </a:ext>
          </a:extLst>
        </xdr:cNvPr>
        <xdr:cNvCxnSpPr/>
      </xdr:nvCxnSpPr>
      <xdr:spPr>
        <a:xfrm>
          <a:off x="22070695" y="739883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22413562-D2A6-44A3-8C14-B9A4B0A27C56}"/>
            </a:ext>
          </a:extLst>
        </xdr:cNvPr>
        <xdr:cNvSpPr txBox="1"/>
      </xdr:nvSpPr>
      <xdr:spPr>
        <a:xfrm>
          <a:off x="22201505" y="588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75" name="直線コネクタ 474">
          <a:extLst>
            <a:ext uri="{FF2B5EF4-FFF2-40B4-BE49-F238E27FC236}">
              <a16:creationId xmlns:a16="http://schemas.microsoft.com/office/drawing/2014/main" id="{3C312154-90CC-4E60-8B4B-057A200BD6F3}"/>
            </a:ext>
          </a:extLst>
        </xdr:cNvPr>
        <xdr:cNvCxnSpPr/>
      </xdr:nvCxnSpPr>
      <xdr:spPr>
        <a:xfrm>
          <a:off x="22070695" y="6108236"/>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476" name="【一般廃棄物処理施設】&#10;一人当たり有形固定資産（償却資産）額平均値テキスト">
          <a:extLst>
            <a:ext uri="{FF2B5EF4-FFF2-40B4-BE49-F238E27FC236}">
              <a16:creationId xmlns:a16="http://schemas.microsoft.com/office/drawing/2014/main" id="{AFF85994-F79A-4B90-919D-A957A2DEBD79}"/>
            </a:ext>
          </a:extLst>
        </xdr:cNvPr>
        <xdr:cNvSpPr txBox="1"/>
      </xdr:nvSpPr>
      <xdr:spPr>
        <a:xfrm>
          <a:off x="22201505" y="7033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77" name="フローチャート: 判断 476">
          <a:extLst>
            <a:ext uri="{FF2B5EF4-FFF2-40B4-BE49-F238E27FC236}">
              <a16:creationId xmlns:a16="http://schemas.microsoft.com/office/drawing/2014/main" id="{7D445A19-ED48-4969-B008-03DB29D62F77}"/>
            </a:ext>
          </a:extLst>
        </xdr:cNvPr>
        <xdr:cNvSpPr/>
      </xdr:nvSpPr>
      <xdr:spPr>
        <a:xfrm>
          <a:off x="22108795" y="718213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78" name="フローチャート: 判断 477">
          <a:extLst>
            <a:ext uri="{FF2B5EF4-FFF2-40B4-BE49-F238E27FC236}">
              <a16:creationId xmlns:a16="http://schemas.microsoft.com/office/drawing/2014/main" id="{4453BA15-E56F-4265-9628-AB088930D6BA}"/>
            </a:ext>
          </a:extLst>
        </xdr:cNvPr>
        <xdr:cNvSpPr/>
      </xdr:nvSpPr>
      <xdr:spPr>
        <a:xfrm>
          <a:off x="21270595" y="7183988"/>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79" name="フローチャート: 判断 478">
          <a:extLst>
            <a:ext uri="{FF2B5EF4-FFF2-40B4-BE49-F238E27FC236}">
              <a16:creationId xmlns:a16="http://schemas.microsoft.com/office/drawing/2014/main" id="{07D96DF6-28C8-4078-9625-10851DC57FDD}"/>
            </a:ext>
          </a:extLst>
        </xdr:cNvPr>
        <xdr:cNvSpPr/>
      </xdr:nvSpPr>
      <xdr:spPr>
        <a:xfrm>
          <a:off x="20383500" y="7188703"/>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480" name="フローチャート: 判断 479">
          <a:extLst>
            <a:ext uri="{FF2B5EF4-FFF2-40B4-BE49-F238E27FC236}">
              <a16:creationId xmlns:a16="http://schemas.microsoft.com/office/drawing/2014/main" id="{A5649601-F3AA-4930-99EE-A59F281E320E}"/>
            </a:ext>
          </a:extLst>
        </xdr:cNvPr>
        <xdr:cNvSpPr/>
      </xdr:nvSpPr>
      <xdr:spPr>
        <a:xfrm>
          <a:off x="19496405" y="7208526"/>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481" name="フローチャート: 判断 480">
          <a:extLst>
            <a:ext uri="{FF2B5EF4-FFF2-40B4-BE49-F238E27FC236}">
              <a16:creationId xmlns:a16="http://schemas.microsoft.com/office/drawing/2014/main" id="{8E370052-59E3-4290-BEC5-88DD9F29172A}"/>
            </a:ext>
          </a:extLst>
        </xdr:cNvPr>
        <xdr:cNvSpPr/>
      </xdr:nvSpPr>
      <xdr:spPr>
        <a:xfrm>
          <a:off x="18603595" y="7209454"/>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83687F63-8930-4B4A-9D9F-F0BE4C80C460}"/>
            </a:ext>
          </a:extLst>
        </xdr:cNvPr>
        <xdr:cNvSpPr txBox="1"/>
      </xdr:nvSpPr>
      <xdr:spPr>
        <a:xfrm>
          <a:off x="21972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6A96D4D-C2DA-4844-A950-1955B2C94F95}"/>
            </a:ext>
          </a:extLst>
        </xdr:cNvPr>
        <xdr:cNvSpPr txBox="1"/>
      </xdr:nvSpPr>
      <xdr:spPr>
        <a:xfrm>
          <a:off x="2113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D423CE4-87AD-4060-9761-209C3DC17910}"/>
            </a:ext>
          </a:extLst>
        </xdr:cNvPr>
        <xdr:cNvSpPr txBox="1"/>
      </xdr:nvSpPr>
      <xdr:spPr>
        <a:xfrm>
          <a:off x="2024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E1F9354-AFDF-4349-BF8E-5C34A20B5A2F}"/>
            </a:ext>
          </a:extLst>
        </xdr:cNvPr>
        <xdr:cNvSpPr txBox="1"/>
      </xdr:nvSpPr>
      <xdr:spPr>
        <a:xfrm>
          <a:off x="19354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A6046D4-B662-4D7D-B583-4EC8A8ADB8A8}"/>
            </a:ext>
          </a:extLst>
        </xdr:cNvPr>
        <xdr:cNvSpPr txBox="1"/>
      </xdr:nvSpPr>
      <xdr:spPr>
        <a:xfrm>
          <a:off x="18467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87059</xdr:rowOff>
    </xdr:from>
    <xdr:to>
      <xdr:col>116</xdr:col>
      <xdr:colOff>114300</xdr:colOff>
      <xdr:row>42</xdr:row>
      <xdr:rowOff>17209</xdr:rowOff>
    </xdr:to>
    <xdr:sp macro="" textlink="">
      <xdr:nvSpPr>
        <xdr:cNvPr id="487" name="楕円 486">
          <a:extLst>
            <a:ext uri="{FF2B5EF4-FFF2-40B4-BE49-F238E27FC236}">
              <a16:creationId xmlns:a16="http://schemas.microsoft.com/office/drawing/2014/main" id="{75681AA4-94B7-4A4D-989D-463CDF50115F}"/>
            </a:ext>
          </a:extLst>
        </xdr:cNvPr>
        <xdr:cNvSpPr/>
      </xdr:nvSpPr>
      <xdr:spPr>
        <a:xfrm>
          <a:off x="22108795" y="7270814"/>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1986</xdr:rowOff>
    </xdr:from>
    <xdr:ext cx="534377" cy="259045"/>
    <xdr:sp macro="" textlink="">
      <xdr:nvSpPr>
        <xdr:cNvPr id="488" name="【一般廃棄物処理施設】&#10;一人当たり有形固定資産（償却資産）額該当値テキスト">
          <a:extLst>
            <a:ext uri="{FF2B5EF4-FFF2-40B4-BE49-F238E27FC236}">
              <a16:creationId xmlns:a16="http://schemas.microsoft.com/office/drawing/2014/main" id="{53BCE770-7FE1-4338-AD5E-79482F2B2EA5}"/>
            </a:ext>
          </a:extLst>
        </xdr:cNvPr>
        <xdr:cNvSpPr txBox="1"/>
      </xdr:nvSpPr>
      <xdr:spPr>
        <a:xfrm>
          <a:off x="22201505" y="718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81085</xdr:rowOff>
    </xdr:from>
    <xdr:to>
      <xdr:col>112</xdr:col>
      <xdr:colOff>38100</xdr:colOff>
      <xdr:row>42</xdr:row>
      <xdr:rowOff>11235</xdr:rowOff>
    </xdr:to>
    <xdr:sp macro="" textlink="">
      <xdr:nvSpPr>
        <xdr:cNvPr id="489" name="楕円 488">
          <a:extLst>
            <a:ext uri="{FF2B5EF4-FFF2-40B4-BE49-F238E27FC236}">
              <a16:creationId xmlns:a16="http://schemas.microsoft.com/office/drawing/2014/main" id="{4112223A-61C8-43AC-9E55-F02B8B01BB87}"/>
            </a:ext>
          </a:extLst>
        </xdr:cNvPr>
        <xdr:cNvSpPr/>
      </xdr:nvSpPr>
      <xdr:spPr>
        <a:xfrm>
          <a:off x="21270595" y="7264840"/>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131885</xdr:rowOff>
    </xdr:from>
    <xdr:to>
      <xdr:col>116</xdr:col>
      <xdr:colOff>63500</xdr:colOff>
      <xdr:row>41</xdr:row>
      <xdr:rowOff>137859</xdr:rowOff>
    </xdr:to>
    <xdr:cxnSp macro="">
      <xdr:nvCxnSpPr>
        <xdr:cNvPr id="490" name="直線コネクタ 489">
          <a:extLst>
            <a:ext uri="{FF2B5EF4-FFF2-40B4-BE49-F238E27FC236}">
              <a16:creationId xmlns:a16="http://schemas.microsoft.com/office/drawing/2014/main" id="{45B5B3F9-7414-4F5E-9170-F53511844A2A}"/>
            </a:ext>
          </a:extLst>
        </xdr:cNvPr>
        <xdr:cNvCxnSpPr/>
      </xdr:nvCxnSpPr>
      <xdr:spPr>
        <a:xfrm>
          <a:off x="21325205" y="7321355"/>
          <a:ext cx="8382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81108</xdr:rowOff>
    </xdr:from>
    <xdr:to>
      <xdr:col>107</xdr:col>
      <xdr:colOff>101600</xdr:colOff>
      <xdr:row>42</xdr:row>
      <xdr:rowOff>11258</xdr:rowOff>
    </xdr:to>
    <xdr:sp macro="" textlink="">
      <xdr:nvSpPr>
        <xdr:cNvPr id="491" name="楕円 490">
          <a:extLst>
            <a:ext uri="{FF2B5EF4-FFF2-40B4-BE49-F238E27FC236}">
              <a16:creationId xmlns:a16="http://schemas.microsoft.com/office/drawing/2014/main" id="{EC60057D-BF17-4C13-AB8C-94124E99E26A}"/>
            </a:ext>
          </a:extLst>
        </xdr:cNvPr>
        <xdr:cNvSpPr/>
      </xdr:nvSpPr>
      <xdr:spPr>
        <a:xfrm>
          <a:off x="20383500" y="7264863"/>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131885</xdr:rowOff>
    </xdr:from>
    <xdr:to>
      <xdr:col>111</xdr:col>
      <xdr:colOff>177800</xdr:colOff>
      <xdr:row>41</xdr:row>
      <xdr:rowOff>131908</xdr:rowOff>
    </xdr:to>
    <xdr:cxnSp macro="">
      <xdr:nvCxnSpPr>
        <xdr:cNvPr id="492" name="直線コネクタ 491">
          <a:extLst>
            <a:ext uri="{FF2B5EF4-FFF2-40B4-BE49-F238E27FC236}">
              <a16:creationId xmlns:a16="http://schemas.microsoft.com/office/drawing/2014/main" id="{1EEB5E29-85F7-4B2B-BCB2-09379B139858}"/>
            </a:ext>
          </a:extLst>
        </xdr:cNvPr>
        <xdr:cNvCxnSpPr/>
      </xdr:nvCxnSpPr>
      <xdr:spPr>
        <a:xfrm flipV="1">
          <a:off x="20432395" y="7321355"/>
          <a:ext cx="89281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83317</xdr:rowOff>
    </xdr:from>
    <xdr:to>
      <xdr:col>102</xdr:col>
      <xdr:colOff>165100</xdr:colOff>
      <xdr:row>42</xdr:row>
      <xdr:rowOff>13467</xdr:rowOff>
    </xdr:to>
    <xdr:sp macro="" textlink="">
      <xdr:nvSpPr>
        <xdr:cNvPr id="493" name="楕円 492">
          <a:extLst>
            <a:ext uri="{FF2B5EF4-FFF2-40B4-BE49-F238E27FC236}">
              <a16:creationId xmlns:a16="http://schemas.microsoft.com/office/drawing/2014/main" id="{1B77DA9D-CD8C-4637-8CA4-F6F65441E43E}"/>
            </a:ext>
          </a:extLst>
        </xdr:cNvPr>
        <xdr:cNvSpPr/>
      </xdr:nvSpPr>
      <xdr:spPr>
        <a:xfrm>
          <a:off x="19496405" y="7267072"/>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131908</xdr:rowOff>
    </xdr:from>
    <xdr:to>
      <xdr:col>107</xdr:col>
      <xdr:colOff>50800</xdr:colOff>
      <xdr:row>41</xdr:row>
      <xdr:rowOff>134117</xdr:rowOff>
    </xdr:to>
    <xdr:cxnSp macro="">
      <xdr:nvCxnSpPr>
        <xdr:cNvPr id="494" name="直線コネクタ 493">
          <a:extLst>
            <a:ext uri="{FF2B5EF4-FFF2-40B4-BE49-F238E27FC236}">
              <a16:creationId xmlns:a16="http://schemas.microsoft.com/office/drawing/2014/main" id="{733971C5-935A-400C-B23D-6A5ABB1ED9C6}"/>
            </a:ext>
          </a:extLst>
        </xdr:cNvPr>
        <xdr:cNvCxnSpPr/>
      </xdr:nvCxnSpPr>
      <xdr:spPr>
        <a:xfrm flipV="1">
          <a:off x="19545300" y="7321378"/>
          <a:ext cx="887095"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84840</xdr:rowOff>
    </xdr:from>
    <xdr:to>
      <xdr:col>98</xdr:col>
      <xdr:colOff>38100</xdr:colOff>
      <xdr:row>42</xdr:row>
      <xdr:rowOff>14990</xdr:rowOff>
    </xdr:to>
    <xdr:sp macro="" textlink="">
      <xdr:nvSpPr>
        <xdr:cNvPr id="495" name="楕円 494">
          <a:extLst>
            <a:ext uri="{FF2B5EF4-FFF2-40B4-BE49-F238E27FC236}">
              <a16:creationId xmlns:a16="http://schemas.microsoft.com/office/drawing/2014/main" id="{246E68EF-1E9A-4CE6-A9EA-6F6DFB1D2356}"/>
            </a:ext>
          </a:extLst>
        </xdr:cNvPr>
        <xdr:cNvSpPr/>
      </xdr:nvSpPr>
      <xdr:spPr>
        <a:xfrm>
          <a:off x="18603595" y="726859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134117</xdr:rowOff>
    </xdr:from>
    <xdr:to>
      <xdr:col>102</xdr:col>
      <xdr:colOff>114300</xdr:colOff>
      <xdr:row>41</xdr:row>
      <xdr:rowOff>135640</xdr:rowOff>
    </xdr:to>
    <xdr:cxnSp macro="">
      <xdr:nvCxnSpPr>
        <xdr:cNvPr id="496" name="直線コネクタ 495">
          <a:extLst>
            <a:ext uri="{FF2B5EF4-FFF2-40B4-BE49-F238E27FC236}">
              <a16:creationId xmlns:a16="http://schemas.microsoft.com/office/drawing/2014/main" id="{ADAF52E1-55C1-4889-9190-DBE200DECA7D}"/>
            </a:ext>
          </a:extLst>
        </xdr:cNvPr>
        <xdr:cNvCxnSpPr/>
      </xdr:nvCxnSpPr>
      <xdr:spPr>
        <a:xfrm flipV="1">
          <a:off x="18658205" y="7323587"/>
          <a:ext cx="887095"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497" name="n_1aveValue【一般廃棄物処理施設】&#10;一人当たり有形固定資産（償却資産）額">
          <a:extLst>
            <a:ext uri="{FF2B5EF4-FFF2-40B4-BE49-F238E27FC236}">
              <a16:creationId xmlns:a16="http://schemas.microsoft.com/office/drawing/2014/main" id="{A6104EC3-C898-4331-B221-83C1E3D272CE}"/>
            </a:ext>
          </a:extLst>
        </xdr:cNvPr>
        <xdr:cNvSpPr txBox="1"/>
      </xdr:nvSpPr>
      <xdr:spPr>
        <a:xfrm>
          <a:off x="21041506" y="695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498" name="n_2aveValue【一般廃棄物処理施設】&#10;一人当たり有形固定資産（償却資産）額">
          <a:extLst>
            <a:ext uri="{FF2B5EF4-FFF2-40B4-BE49-F238E27FC236}">
              <a16:creationId xmlns:a16="http://schemas.microsoft.com/office/drawing/2014/main" id="{A00A373A-D480-4EEA-9D9F-AF31B90F72BB}"/>
            </a:ext>
          </a:extLst>
        </xdr:cNvPr>
        <xdr:cNvSpPr txBox="1"/>
      </xdr:nvSpPr>
      <xdr:spPr>
        <a:xfrm>
          <a:off x="20165206" y="695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499" name="n_3aveValue【一般廃棄物処理施設】&#10;一人当たり有形固定資産（償却資産）額">
          <a:extLst>
            <a:ext uri="{FF2B5EF4-FFF2-40B4-BE49-F238E27FC236}">
              <a16:creationId xmlns:a16="http://schemas.microsoft.com/office/drawing/2014/main" id="{E3C74DCF-359C-4220-B525-CD0EA6903ADB}"/>
            </a:ext>
          </a:extLst>
        </xdr:cNvPr>
        <xdr:cNvSpPr txBox="1"/>
      </xdr:nvSpPr>
      <xdr:spPr>
        <a:xfrm>
          <a:off x="19278111" y="69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00" name="n_4aveValue【一般廃棄物処理施設】&#10;一人当たり有形固定資産（償却資産）額">
          <a:extLst>
            <a:ext uri="{FF2B5EF4-FFF2-40B4-BE49-F238E27FC236}">
              <a16:creationId xmlns:a16="http://schemas.microsoft.com/office/drawing/2014/main" id="{8F2AB6E5-FCDB-45F4-8582-9F1712046AB9}"/>
            </a:ext>
          </a:extLst>
        </xdr:cNvPr>
        <xdr:cNvSpPr txBox="1"/>
      </xdr:nvSpPr>
      <xdr:spPr>
        <a:xfrm>
          <a:off x="18391016" y="69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2362</xdr:rowOff>
    </xdr:from>
    <xdr:ext cx="534377" cy="259045"/>
    <xdr:sp macro="" textlink="">
      <xdr:nvSpPr>
        <xdr:cNvPr id="501" name="n_1mainValue【一般廃棄物処理施設】&#10;一人当たり有形固定資産（償却資産）額">
          <a:extLst>
            <a:ext uri="{FF2B5EF4-FFF2-40B4-BE49-F238E27FC236}">
              <a16:creationId xmlns:a16="http://schemas.microsoft.com/office/drawing/2014/main" id="{B0356AEC-94F9-4F62-85E5-339FFA1415CD}"/>
            </a:ext>
          </a:extLst>
        </xdr:cNvPr>
        <xdr:cNvSpPr txBox="1"/>
      </xdr:nvSpPr>
      <xdr:spPr>
        <a:xfrm>
          <a:off x="21041506" y="736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2385</xdr:rowOff>
    </xdr:from>
    <xdr:ext cx="534377" cy="259045"/>
    <xdr:sp macro="" textlink="">
      <xdr:nvSpPr>
        <xdr:cNvPr id="502" name="n_2mainValue【一般廃棄物処理施設】&#10;一人当たり有形固定資産（償却資産）額">
          <a:extLst>
            <a:ext uri="{FF2B5EF4-FFF2-40B4-BE49-F238E27FC236}">
              <a16:creationId xmlns:a16="http://schemas.microsoft.com/office/drawing/2014/main" id="{E4427BDD-0ADD-4F3D-AE52-3D3D94AF670C}"/>
            </a:ext>
          </a:extLst>
        </xdr:cNvPr>
        <xdr:cNvSpPr txBox="1"/>
      </xdr:nvSpPr>
      <xdr:spPr>
        <a:xfrm>
          <a:off x="20165206" y="736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4594</xdr:rowOff>
    </xdr:from>
    <xdr:ext cx="534377" cy="259045"/>
    <xdr:sp macro="" textlink="">
      <xdr:nvSpPr>
        <xdr:cNvPr id="503" name="n_3mainValue【一般廃棄物処理施設】&#10;一人当たり有形固定資産（償却資産）額">
          <a:extLst>
            <a:ext uri="{FF2B5EF4-FFF2-40B4-BE49-F238E27FC236}">
              <a16:creationId xmlns:a16="http://schemas.microsoft.com/office/drawing/2014/main" id="{175038D1-B5DE-4AAA-B021-3FE6B5F2E73A}"/>
            </a:ext>
          </a:extLst>
        </xdr:cNvPr>
        <xdr:cNvSpPr txBox="1"/>
      </xdr:nvSpPr>
      <xdr:spPr>
        <a:xfrm>
          <a:off x="19278111" y="736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6117</xdr:rowOff>
    </xdr:from>
    <xdr:ext cx="534377" cy="259045"/>
    <xdr:sp macro="" textlink="">
      <xdr:nvSpPr>
        <xdr:cNvPr id="504" name="n_4mainValue【一般廃棄物処理施設】&#10;一人当たり有形固定資産（償却資産）額">
          <a:extLst>
            <a:ext uri="{FF2B5EF4-FFF2-40B4-BE49-F238E27FC236}">
              <a16:creationId xmlns:a16="http://schemas.microsoft.com/office/drawing/2014/main" id="{EBC478F4-9C04-4DB3-8989-B489DD32EC0A}"/>
            </a:ext>
          </a:extLst>
        </xdr:cNvPr>
        <xdr:cNvSpPr txBox="1"/>
      </xdr:nvSpPr>
      <xdr:spPr>
        <a:xfrm>
          <a:off x="18391016" y="736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A5087C34-10DC-4549-8487-25311907C9C5}"/>
            </a:ext>
          </a:extLst>
        </xdr:cNvPr>
        <xdr:cNvSpPr/>
      </xdr:nvSpPr>
      <xdr:spPr>
        <a:xfrm>
          <a:off x="1244790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4A257B4-0B77-436D-BD98-26C29D2C2002}"/>
            </a:ext>
          </a:extLst>
        </xdr:cNvPr>
        <xdr:cNvSpPr/>
      </xdr:nvSpPr>
      <xdr:spPr>
        <a:xfrm>
          <a:off x="12573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779819C7-47C4-427B-A8E4-0447C51CE638}"/>
            </a:ext>
          </a:extLst>
        </xdr:cNvPr>
        <xdr:cNvSpPr/>
      </xdr:nvSpPr>
      <xdr:spPr>
        <a:xfrm>
          <a:off x="12573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D409E1C-9B0E-405C-809E-8FD9A76654B3}"/>
            </a:ext>
          </a:extLst>
        </xdr:cNvPr>
        <xdr:cNvSpPr/>
      </xdr:nvSpPr>
      <xdr:spPr>
        <a:xfrm>
          <a:off x="13590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C8E9F194-AB49-4447-8236-EFF2B363ED2E}"/>
            </a:ext>
          </a:extLst>
        </xdr:cNvPr>
        <xdr:cNvSpPr/>
      </xdr:nvSpPr>
      <xdr:spPr>
        <a:xfrm>
          <a:off x="13590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78DA48F0-C230-4A4E-AE11-965FCB225297}"/>
            </a:ext>
          </a:extLst>
        </xdr:cNvPr>
        <xdr:cNvSpPr/>
      </xdr:nvSpPr>
      <xdr:spPr>
        <a:xfrm>
          <a:off x="14733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8E570E9B-51D2-479B-86B0-607D55B08DA4}"/>
            </a:ext>
          </a:extLst>
        </xdr:cNvPr>
        <xdr:cNvSpPr/>
      </xdr:nvSpPr>
      <xdr:spPr>
        <a:xfrm>
          <a:off x="14733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223C2542-F42B-4FBA-9408-FA8D8CAB286B}"/>
            </a:ext>
          </a:extLst>
        </xdr:cNvPr>
        <xdr:cNvSpPr/>
      </xdr:nvSpPr>
      <xdr:spPr>
        <a:xfrm>
          <a:off x="12447905" y="9349740"/>
          <a:ext cx="4724400" cy="2331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a:extLst>
            <a:ext uri="{FF2B5EF4-FFF2-40B4-BE49-F238E27FC236}">
              <a16:creationId xmlns:a16="http://schemas.microsoft.com/office/drawing/2014/main" id="{27E5FCEF-1824-4385-B3F9-58A43CEFAFB7}"/>
            </a:ext>
          </a:extLst>
        </xdr:cNvPr>
        <xdr:cNvSpPr/>
      </xdr:nvSpPr>
      <xdr:spPr>
        <a:xfrm>
          <a:off x="18288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a:extLst>
            <a:ext uri="{FF2B5EF4-FFF2-40B4-BE49-F238E27FC236}">
              <a16:creationId xmlns:a16="http://schemas.microsoft.com/office/drawing/2014/main" id="{3D2519B0-A176-4E4D-839B-026CD684F145}"/>
            </a:ext>
          </a:extLst>
        </xdr:cNvPr>
        <xdr:cNvSpPr/>
      </xdr:nvSpPr>
      <xdr:spPr>
        <a:xfrm>
          <a:off x="18413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a:extLst>
            <a:ext uri="{FF2B5EF4-FFF2-40B4-BE49-F238E27FC236}">
              <a16:creationId xmlns:a16="http://schemas.microsoft.com/office/drawing/2014/main" id="{CA5F968C-93E2-46E1-995C-9EFFD2A36989}"/>
            </a:ext>
          </a:extLst>
        </xdr:cNvPr>
        <xdr:cNvSpPr/>
      </xdr:nvSpPr>
      <xdr:spPr>
        <a:xfrm>
          <a:off x="18413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a:extLst>
            <a:ext uri="{FF2B5EF4-FFF2-40B4-BE49-F238E27FC236}">
              <a16:creationId xmlns:a16="http://schemas.microsoft.com/office/drawing/2014/main" id="{442CE6CA-8C6C-490D-B3DE-6EA1DCCF3CC2}"/>
            </a:ext>
          </a:extLst>
        </xdr:cNvPr>
        <xdr:cNvSpPr/>
      </xdr:nvSpPr>
      <xdr:spPr>
        <a:xfrm>
          <a:off x="19431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a:extLst>
            <a:ext uri="{FF2B5EF4-FFF2-40B4-BE49-F238E27FC236}">
              <a16:creationId xmlns:a16="http://schemas.microsoft.com/office/drawing/2014/main" id="{07FFC708-302B-4BA2-99E2-AB450C4FE3DB}"/>
            </a:ext>
          </a:extLst>
        </xdr:cNvPr>
        <xdr:cNvSpPr/>
      </xdr:nvSpPr>
      <xdr:spPr>
        <a:xfrm>
          <a:off x="19431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a:extLst>
            <a:ext uri="{FF2B5EF4-FFF2-40B4-BE49-F238E27FC236}">
              <a16:creationId xmlns:a16="http://schemas.microsoft.com/office/drawing/2014/main" id="{80B00396-490A-4F29-A89F-F02916110E87}"/>
            </a:ext>
          </a:extLst>
        </xdr:cNvPr>
        <xdr:cNvSpPr/>
      </xdr:nvSpPr>
      <xdr:spPr>
        <a:xfrm>
          <a:off x="20574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a:extLst>
            <a:ext uri="{FF2B5EF4-FFF2-40B4-BE49-F238E27FC236}">
              <a16:creationId xmlns:a16="http://schemas.microsoft.com/office/drawing/2014/main" id="{674A2324-168F-4270-B7C9-0961A1E2D2EC}"/>
            </a:ext>
          </a:extLst>
        </xdr:cNvPr>
        <xdr:cNvSpPr/>
      </xdr:nvSpPr>
      <xdr:spPr>
        <a:xfrm>
          <a:off x="20574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a:extLst>
            <a:ext uri="{FF2B5EF4-FFF2-40B4-BE49-F238E27FC236}">
              <a16:creationId xmlns:a16="http://schemas.microsoft.com/office/drawing/2014/main" id="{F212918E-267B-405D-A2DA-34622EF7476F}"/>
            </a:ext>
          </a:extLst>
        </xdr:cNvPr>
        <xdr:cNvSpPr/>
      </xdr:nvSpPr>
      <xdr:spPr>
        <a:xfrm>
          <a:off x="18288000" y="9349740"/>
          <a:ext cx="4724400" cy="2331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F63D3754-E792-448C-9F43-D094ADB7939E}"/>
            </a:ext>
          </a:extLst>
        </xdr:cNvPr>
        <xdr:cNvSpPr/>
      </xdr:nvSpPr>
      <xdr:spPr>
        <a:xfrm>
          <a:off x="1244790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D5718EA0-878F-4497-B2A6-4F3A072D4D36}"/>
            </a:ext>
          </a:extLst>
        </xdr:cNvPr>
        <xdr:cNvSpPr/>
      </xdr:nvSpPr>
      <xdr:spPr>
        <a:xfrm>
          <a:off x="12573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458EEDF9-3C5E-4C15-B3B4-7AE07097E293}"/>
            </a:ext>
          </a:extLst>
        </xdr:cNvPr>
        <xdr:cNvSpPr/>
      </xdr:nvSpPr>
      <xdr:spPr>
        <a:xfrm>
          <a:off x="12573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1DCFB9AC-B479-405C-9D7F-1314D06E93C2}"/>
            </a:ext>
          </a:extLst>
        </xdr:cNvPr>
        <xdr:cNvSpPr/>
      </xdr:nvSpPr>
      <xdr:spPr>
        <a:xfrm>
          <a:off x="13590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B51D20AC-F4A3-46D9-8881-ABC96ACCCA24}"/>
            </a:ext>
          </a:extLst>
        </xdr:cNvPr>
        <xdr:cNvSpPr/>
      </xdr:nvSpPr>
      <xdr:spPr>
        <a:xfrm>
          <a:off x="13590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E3A6D7BA-CF1F-4FAE-AF6E-010B4E6875DF}"/>
            </a:ext>
          </a:extLst>
        </xdr:cNvPr>
        <xdr:cNvSpPr/>
      </xdr:nvSpPr>
      <xdr:spPr>
        <a:xfrm>
          <a:off x="14733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E03205BD-1EF9-4178-8303-F7D9D48DE6F8}"/>
            </a:ext>
          </a:extLst>
        </xdr:cNvPr>
        <xdr:cNvSpPr/>
      </xdr:nvSpPr>
      <xdr:spPr>
        <a:xfrm>
          <a:off x="14733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01C0CEB5-5300-4612-8428-FB50C15A2101}"/>
            </a:ext>
          </a:extLst>
        </xdr:cNvPr>
        <xdr:cNvSpPr/>
      </xdr:nvSpPr>
      <xdr:spPr>
        <a:xfrm>
          <a:off x="1244790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AC0B1DEE-8725-47DB-B17B-0990A663E971}"/>
            </a:ext>
          </a:extLst>
        </xdr:cNvPr>
        <xdr:cNvSpPr txBox="1"/>
      </xdr:nvSpPr>
      <xdr:spPr>
        <a:xfrm>
          <a:off x="12409805"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08985175-DE2F-458C-8BB2-72F1AEA7D73F}"/>
            </a:ext>
          </a:extLst>
        </xdr:cNvPr>
        <xdr:cNvCxnSpPr/>
      </xdr:nvCxnSpPr>
      <xdr:spPr>
        <a:xfrm>
          <a:off x="1244790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564D32EB-C736-4180-9821-BF27433E88BC}"/>
            </a:ext>
          </a:extLst>
        </xdr:cNvPr>
        <xdr:cNvSpPr txBox="1"/>
      </xdr:nvSpPr>
      <xdr:spPr>
        <a:xfrm>
          <a:off x="11982631"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3361C8E3-CDC7-41AB-99A8-42E96193B72F}"/>
            </a:ext>
          </a:extLst>
        </xdr:cNvPr>
        <xdr:cNvCxnSpPr/>
      </xdr:nvCxnSpPr>
      <xdr:spPr>
        <a:xfrm>
          <a:off x="12447905" y="1524489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7BC9BC3C-05E5-4DCB-8B5C-F46D7F9521A7}"/>
            </a:ext>
          </a:extLst>
        </xdr:cNvPr>
        <xdr:cNvSpPr txBox="1"/>
      </xdr:nvSpPr>
      <xdr:spPr>
        <a:xfrm>
          <a:off x="11982631" y="151007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EEBCD98D-A22D-48D9-9297-2D8EC5550FF2}"/>
            </a:ext>
          </a:extLst>
        </xdr:cNvPr>
        <xdr:cNvCxnSpPr/>
      </xdr:nvCxnSpPr>
      <xdr:spPr>
        <a:xfrm>
          <a:off x="12447905" y="149088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4804912A-737B-47BF-9B17-FF41B0A5225D}"/>
            </a:ext>
          </a:extLst>
        </xdr:cNvPr>
        <xdr:cNvSpPr txBox="1"/>
      </xdr:nvSpPr>
      <xdr:spPr>
        <a:xfrm>
          <a:off x="12042941" y="147646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BB26C44D-760C-4E2F-B9E1-32E20DC8044C}"/>
            </a:ext>
          </a:extLst>
        </xdr:cNvPr>
        <xdr:cNvCxnSpPr/>
      </xdr:nvCxnSpPr>
      <xdr:spPr>
        <a:xfrm>
          <a:off x="12447905" y="1457842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F8435C5D-C39C-43B7-B8E6-041763AB39BA}"/>
            </a:ext>
          </a:extLst>
        </xdr:cNvPr>
        <xdr:cNvSpPr txBox="1"/>
      </xdr:nvSpPr>
      <xdr:spPr>
        <a:xfrm>
          <a:off x="12042941" y="1443429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7E62D1B8-F58D-43BC-BCA2-07FD0C9892A9}"/>
            </a:ext>
          </a:extLst>
        </xdr:cNvPr>
        <xdr:cNvCxnSpPr/>
      </xdr:nvCxnSpPr>
      <xdr:spPr>
        <a:xfrm>
          <a:off x="12447905" y="142404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31800C58-9E72-43F3-AFE0-60DCBA470650}"/>
            </a:ext>
          </a:extLst>
        </xdr:cNvPr>
        <xdr:cNvSpPr txBox="1"/>
      </xdr:nvSpPr>
      <xdr:spPr>
        <a:xfrm>
          <a:off x="12042941" y="140962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5C16B5CE-B65D-44C5-B5F5-AD291E1C537D}"/>
            </a:ext>
          </a:extLst>
        </xdr:cNvPr>
        <xdr:cNvCxnSpPr/>
      </xdr:nvCxnSpPr>
      <xdr:spPr>
        <a:xfrm>
          <a:off x="12447905" y="1391003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91597275-E78E-466E-9A4F-CA1E0D61CF31}"/>
            </a:ext>
          </a:extLst>
        </xdr:cNvPr>
        <xdr:cNvSpPr txBox="1"/>
      </xdr:nvSpPr>
      <xdr:spPr>
        <a:xfrm>
          <a:off x="12042941" y="137659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D2F2BC50-F5C9-4E18-AC5A-10F4672C39DB}"/>
            </a:ext>
          </a:extLst>
        </xdr:cNvPr>
        <xdr:cNvCxnSpPr/>
      </xdr:nvCxnSpPr>
      <xdr:spPr>
        <a:xfrm>
          <a:off x="12447905" y="135739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A4D88E72-A0E8-4590-8F6B-CB44B24C455F}"/>
            </a:ext>
          </a:extLst>
        </xdr:cNvPr>
        <xdr:cNvSpPr txBox="1"/>
      </xdr:nvSpPr>
      <xdr:spPr>
        <a:xfrm>
          <a:off x="12108966" y="1342981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33451E97-5CC3-4EB2-AEA9-35F2410A8108}"/>
            </a:ext>
          </a:extLst>
        </xdr:cNvPr>
        <xdr:cNvCxnSpPr/>
      </xdr:nvCxnSpPr>
      <xdr:spPr>
        <a:xfrm>
          <a:off x="1244790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F4778D8A-10C2-4873-96E1-BD78C63928C1}"/>
            </a:ext>
          </a:extLst>
        </xdr:cNvPr>
        <xdr:cNvSpPr/>
      </xdr:nvSpPr>
      <xdr:spPr>
        <a:xfrm>
          <a:off x="1244790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546" name="直線コネクタ 545">
          <a:extLst>
            <a:ext uri="{FF2B5EF4-FFF2-40B4-BE49-F238E27FC236}">
              <a16:creationId xmlns:a16="http://schemas.microsoft.com/office/drawing/2014/main" id="{79821B64-8FE7-43C4-9725-48F276E8E6F3}"/>
            </a:ext>
          </a:extLst>
        </xdr:cNvPr>
        <xdr:cNvCxnSpPr/>
      </xdr:nvCxnSpPr>
      <xdr:spPr>
        <a:xfrm flipV="1">
          <a:off x="16316959" y="13796282"/>
          <a:ext cx="0" cy="144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924FE453-F8AE-4DE8-B132-371F594BB86A}"/>
            </a:ext>
          </a:extLst>
        </xdr:cNvPr>
        <xdr:cNvSpPr txBox="1"/>
      </xdr:nvSpPr>
      <xdr:spPr>
        <a:xfrm>
          <a:off x="16355695" y="152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8" name="直線コネクタ 547">
          <a:extLst>
            <a:ext uri="{FF2B5EF4-FFF2-40B4-BE49-F238E27FC236}">
              <a16:creationId xmlns:a16="http://schemas.microsoft.com/office/drawing/2014/main" id="{C09C01FD-CF9A-438C-8672-A4986065D870}"/>
            </a:ext>
          </a:extLst>
        </xdr:cNvPr>
        <xdr:cNvCxnSpPr/>
      </xdr:nvCxnSpPr>
      <xdr:spPr>
        <a:xfrm>
          <a:off x="16230600" y="1524489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49" name="【消防施設】&#10;有形固定資産減価償却率最大値テキスト">
          <a:extLst>
            <a:ext uri="{FF2B5EF4-FFF2-40B4-BE49-F238E27FC236}">
              <a16:creationId xmlns:a16="http://schemas.microsoft.com/office/drawing/2014/main" id="{75DFCD32-2574-4658-8CD2-1B9F5C674904}"/>
            </a:ext>
          </a:extLst>
        </xdr:cNvPr>
        <xdr:cNvSpPr txBox="1"/>
      </xdr:nvSpPr>
      <xdr:spPr>
        <a:xfrm>
          <a:off x="16355695" y="13569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50" name="直線コネクタ 549">
          <a:extLst>
            <a:ext uri="{FF2B5EF4-FFF2-40B4-BE49-F238E27FC236}">
              <a16:creationId xmlns:a16="http://schemas.microsoft.com/office/drawing/2014/main" id="{0AF8A0CA-25EE-4A55-B443-EF9F06D061F4}"/>
            </a:ext>
          </a:extLst>
        </xdr:cNvPr>
        <xdr:cNvCxnSpPr/>
      </xdr:nvCxnSpPr>
      <xdr:spPr>
        <a:xfrm>
          <a:off x="16230600" y="13796282"/>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F85452FB-1CF0-4C2B-BB96-CD2D1FCE6337}"/>
            </a:ext>
          </a:extLst>
        </xdr:cNvPr>
        <xdr:cNvSpPr txBox="1"/>
      </xdr:nvSpPr>
      <xdr:spPr>
        <a:xfrm>
          <a:off x="16355695" y="14482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552" name="フローチャート: 判断 551">
          <a:extLst>
            <a:ext uri="{FF2B5EF4-FFF2-40B4-BE49-F238E27FC236}">
              <a16:creationId xmlns:a16="http://schemas.microsoft.com/office/drawing/2014/main" id="{CA6085CA-F6AC-41B1-9FCA-D5D7C7DF5E5C}"/>
            </a:ext>
          </a:extLst>
        </xdr:cNvPr>
        <xdr:cNvSpPr/>
      </xdr:nvSpPr>
      <xdr:spPr>
        <a:xfrm>
          <a:off x="16268700" y="14633212"/>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553" name="フローチャート: 判断 552">
          <a:extLst>
            <a:ext uri="{FF2B5EF4-FFF2-40B4-BE49-F238E27FC236}">
              <a16:creationId xmlns:a16="http://schemas.microsoft.com/office/drawing/2014/main" id="{B63B6DED-5807-43AE-801E-C49CF51B2D25}"/>
            </a:ext>
          </a:extLst>
        </xdr:cNvPr>
        <xdr:cNvSpPr/>
      </xdr:nvSpPr>
      <xdr:spPr>
        <a:xfrm>
          <a:off x="15430500" y="14618788"/>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554" name="フローチャート: 判断 553">
          <a:extLst>
            <a:ext uri="{FF2B5EF4-FFF2-40B4-BE49-F238E27FC236}">
              <a16:creationId xmlns:a16="http://schemas.microsoft.com/office/drawing/2014/main" id="{E7DAABAE-C0D4-4B90-8A4B-E0B8561FCEF3}"/>
            </a:ext>
          </a:extLst>
        </xdr:cNvPr>
        <xdr:cNvSpPr/>
      </xdr:nvSpPr>
      <xdr:spPr>
        <a:xfrm>
          <a:off x="14543405" y="1460463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555" name="フローチャート: 判断 554">
          <a:extLst>
            <a:ext uri="{FF2B5EF4-FFF2-40B4-BE49-F238E27FC236}">
              <a16:creationId xmlns:a16="http://schemas.microsoft.com/office/drawing/2014/main" id="{24D40AD2-7320-4A44-8BEE-3E93F977AF42}"/>
            </a:ext>
          </a:extLst>
        </xdr:cNvPr>
        <xdr:cNvSpPr/>
      </xdr:nvSpPr>
      <xdr:spPr>
        <a:xfrm>
          <a:off x="13650595" y="14643826"/>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556" name="フローチャート: 判断 555">
          <a:extLst>
            <a:ext uri="{FF2B5EF4-FFF2-40B4-BE49-F238E27FC236}">
              <a16:creationId xmlns:a16="http://schemas.microsoft.com/office/drawing/2014/main" id="{3C769494-380E-4F1E-A244-5E3E0D15CF95}"/>
            </a:ext>
          </a:extLst>
        </xdr:cNvPr>
        <xdr:cNvSpPr/>
      </xdr:nvSpPr>
      <xdr:spPr>
        <a:xfrm>
          <a:off x="12763500" y="14628313"/>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5CC4660C-CF7D-4338-BE36-108F3018210B}"/>
            </a:ext>
          </a:extLst>
        </xdr:cNvPr>
        <xdr:cNvSpPr txBox="1"/>
      </xdr:nvSpPr>
      <xdr:spPr>
        <a:xfrm>
          <a:off x="161270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3F3AF42E-A037-486C-BEB7-59E14F1F78BB}"/>
            </a:ext>
          </a:extLst>
        </xdr:cNvPr>
        <xdr:cNvSpPr txBox="1"/>
      </xdr:nvSpPr>
      <xdr:spPr>
        <a:xfrm>
          <a:off x="1528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3AC4ECBD-0D40-4123-A74A-A4FFACBB9468}"/>
            </a:ext>
          </a:extLst>
        </xdr:cNvPr>
        <xdr:cNvSpPr txBox="1"/>
      </xdr:nvSpPr>
      <xdr:spPr>
        <a:xfrm>
          <a:off x="1440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C4FEDA93-51BB-4F55-B481-214981DBC052}"/>
            </a:ext>
          </a:extLst>
        </xdr:cNvPr>
        <xdr:cNvSpPr txBox="1"/>
      </xdr:nvSpPr>
      <xdr:spPr>
        <a:xfrm>
          <a:off x="1351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5F393AA3-13E8-4880-9B7B-6C64C1D6D7CD}"/>
            </a:ext>
          </a:extLst>
        </xdr:cNvPr>
        <xdr:cNvSpPr txBox="1"/>
      </xdr:nvSpPr>
      <xdr:spPr>
        <a:xfrm>
          <a:off x="1262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119562</xdr:rowOff>
    </xdr:from>
    <xdr:to>
      <xdr:col>85</xdr:col>
      <xdr:colOff>177800</xdr:colOff>
      <xdr:row>85</xdr:row>
      <xdr:rowOff>49712</xdr:rowOff>
    </xdr:to>
    <xdr:sp macro="" textlink="">
      <xdr:nvSpPr>
        <xdr:cNvPr id="562" name="楕円 561">
          <a:extLst>
            <a:ext uri="{FF2B5EF4-FFF2-40B4-BE49-F238E27FC236}">
              <a16:creationId xmlns:a16="http://schemas.microsoft.com/office/drawing/2014/main" id="{2345C91A-E96E-48CF-89B4-2FEBCB40C1C4}"/>
            </a:ext>
          </a:extLst>
        </xdr:cNvPr>
        <xdr:cNvSpPr/>
      </xdr:nvSpPr>
      <xdr:spPr>
        <a:xfrm>
          <a:off x="16268700" y="14839497"/>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97989</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CFB585AA-828F-4C8B-BE04-E9BA26A7979D}"/>
            </a:ext>
          </a:extLst>
        </xdr:cNvPr>
        <xdr:cNvSpPr txBox="1"/>
      </xdr:nvSpPr>
      <xdr:spPr>
        <a:xfrm>
          <a:off x="16355695" y="1482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95069</xdr:rowOff>
    </xdr:from>
    <xdr:to>
      <xdr:col>81</xdr:col>
      <xdr:colOff>101600</xdr:colOff>
      <xdr:row>85</xdr:row>
      <xdr:rowOff>25219</xdr:rowOff>
    </xdr:to>
    <xdr:sp macro="" textlink="">
      <xdr:nvSpPr>
        <xdr:cNvPr id="564" name="楕円 563">
          <a:extLst>
            <a:ext uri="{FF2B5EF4-FFF2-40B4-BE49-F238E27FC236}">
              <a16:creationId xmlns:a16="http://schemas.microsoft.com/office/drawing/2014/main" id="{36D74DBE-2E57-449B-84D8-57C9164858CF}"/>
            </a:ext>
          </a:extLst>
        </xdr:cNvPr>
        <xdr:cNvSpPr/>
      </xdr:nvSpPr>
      <xdr:spPr>
        <a:xfrm>
          <a:off x="15430500" y="1482071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145869</xdr:rowOff>
    </xdr:from>
    <xdr:to>
      <xdr:col>85</xdr:col>
      <xdr:colOff>127000</xdr:colOff>
      <xdr:row>84</xdr:row>
      <xdr:rowOff>170362</xdr:rowOff>
    </xdr:to>
    <xdr:cxnSp macro="">
      <xdr:nvCxnSpPr>
        <xdr:cNvPr id="565" name="直線コネクタ 564">
          <a:extLst>
            <a:ext uri="{FF2B5EF4-FFF2-40B4-BE49-F238E27FC236}">
              <a16:creationId xmlns:a16="http://schemas.microsoft.com/office/drawing/2014/main" id="{0E3278F4-8394-4B99-BEA3-024E4D2FE00C}"/>
            </a:ext>
          </a:extLst>
        </xdr:cNvPr>
        <xdr:cNvCxnSpPr/>
      </xdr:nvCxnSpPr>
      <xdr:spPr>
        <a:xfrm>
          <a:off x="15479395" y="14869614"/>
          <a:ext cx="8382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62412</xdr:rowOff>
    </xdr:from>
    <xdr:to>
      <xdr:col>76</xdr:col>
      <xdr:colOff>165100</xdr:colOff>
      <xdr:row>84</xdr:row>
      <xdr:rowOff>164012</xdr:rowOff>
    </xdr:to>
    <xdr:sp macro="" textlink="">
      <xdr:nvSpPr>
        <xdr:cNvPr id="566" name="楕円 565">
          <a:extLst>
            <a:ext uri="{FF2B5EF4-FFF2-40B4-BE49-F238E27FC236}">
              <a16:creationId xmlns:a16="http://schemas.microsoft.com/office/drawing/2014/main" id="{3C838961-BD8A-4428-BA3C-CC488BA8D2C6}"/>
            </a:ext>
          </a:extLst>
        </xdr:cNvPr>
        <xdr:cNvSpPr/>
      </xdr:nvSpPr>
      <xdr:spPr>
        <a:xfrm>
          <a:off x="14543405" y="1478615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113212</xdr:rowOff>
    </xdr:from>
    <xdr:to>
      <xdr:col>81</xdr:col>
      <xdr:colOff>50800</xdr:colOff>
      <xdr:row>84</xdr:row>
      <xdr:rowOff>145869</xdr:rowOff>
    </xdr:to>
    <xdr:cxnSp macro="">
      <xdr:nvCxnSpPr>
        <xdr:cNvPr id="567" name="直線コネクタ 566">
          <a:extLst>
            <a:ext uri="{FF2B5EF4-FFF2-40B4-BE49-F238E27FC236}">
              <a16:creationId xmlns:a16="http://schemas.microsoft.com/office/drawing/2014/main" id="{37A6B295-F1CC-4102-AA1E-6775EEDB01CA}"/>
            </a:ext>
          </a:extLst>
        </xdr:cNvPr>
        <xdr:cNvCxnSpPr/>
      </xdr:nvCxnSpPr>
      <xdr:spPr>
        <a:xfrm>
          <a:off x="14592300" y="14835052"/>
          <a:ext cx="887095" cy="3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39551</xdr:rowOff>
    </xdr:from>
    <xdr:to>
      <xdr:col>72</xdr:col>
      <xdr:colOff>38100</xdr:colOff>
      <xdr:row>84</xdr:row>
      <xdr:rowOff>141151</xdr:rowOff>
    </xdr:to>
    <xdr:sp macro="" textlink="">
      <xdr:nvSpPr>
        <xdr:cNvPr id="568" name="楕円 567">
          <a:extLst>
            <a:ext uri="{FF2B5EF4-FFF2-40B4-BE49-F238E27FC236}">
              <a16:creationId xmlns:a16="http://schemas.microsoft.com/office/drawing/2014/main" id="{FAA0DD9F-DB29-4F24-B15C-180979D45DE0}"/>
            </a:ext>
          </a:extLst>
        </xdr:cNvPr>
        <xdr:cNvSpPr/>
      </xdr:nvSpPr>
      <xdr:spPr>
        <a:xfrm>
          <a:off x="13650595" y="14761391"/>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90351</xdr:rowOff>
    </xdr:from>
    <xdr:to>
      <xdr:col>76</xdr:col>
      <xdr:colOff>114300</xdr:colOff>
      <xdr:row>84</xdr:row>
      <xdr:rowOff>113212</xdr:rowOff>
    </xdr:to>
    <xdr:cxnSp macro="">
      <xdr:nvCxnSpPr>
        <xdr:cNvPr id="569" name="直線コネクタ 568">
          <a:extLst>
            <a:ext uri="{FF2B5EF4-FFF2-40B4-BE49-F238E27FC236}">
              <a16:creationId xmlns:a16="http://schemas.microsoft.com/office/drawing/2014/main" id="{DFD66CB6-B602-411E-B4F0-F7E4EFE5338A}"/>
            </a:ext>
          </a:extLst>
        </xdr:cNvPr>
        <xdr:cNvCxnSpPr/>
      </xdr:nvCxnSpPr>
      <xdr:spPr>
        <a:xfrm>
          <a:off x="13705205" y="14810286"/>
          <a:ext cx="887095"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10161</xdr:rowOff>
    </xdr:from>
    <xdr:to>
      <xdr:col>67</xdr:col>
      <xdr:colOff>101600</xdr:colOff>
      <xdr:row>84</xdr:row>
      <xdr:rowOff>111761</xdr:rowOff>
    </xdr:to>
    <xdr:sp macro="" textlink="">
      <xdr:nvSpPr>
        <xdr:cNvPr id="570" name="楕円 569">
          <a:extLst>
            <a:ext uri="{FF2B5EF4-FFF2-40B4-BE49-F238E27FC236}">
              <a16:creationId xmlns:a16="http://schemas.microsoft.com/office/drawing/2014/main" id="{DB841F43-21C5-40A0-AEB1-3D60DBDD7FA6}"/>
            </a:ext>
          </a:extLst>
        </xdr:cNvPr>
        <xdr:cNvSpPr/>
      </xdr:nvSpPr>
      <xdr:spPr>
        <a:xfrm>
          <a:off x="12763500" y="1473009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60961</xdr:rowOff>
    </xdr:from>
    <xdr:to>
      <xdr:col>71</xdr:col>
      <xdr:colOff>177800</xdr:colOff>
      <xdr:row>84</xdr:row>
      <xdr:rowOff>90351</xdr:rowOff>
    </xdr:to>
    <xdr:cxnSp macro="">
      <xdr:nvCxnSpPr>
        <xdr:cNvPr id="571" name="直線コネクタ 570">
          <a:extLst>
            <a:ext uri="{FF2B5EF4-FFF2-40B4-BE49-F238E27FC236}">
              <a16:creationId xmlns:a16="http://schemas.microsoft.com/office/drawing/2014/main" id="{BBC8BB8D-C7A7-4270-98A9-D7CED1EB3D9E}"/>
            </a:ext>
          </a:extLst>
        </xdr:cNvPr>
        <xdr:cNvCxnSpPr/>
      </xdr:nvCxnSpPr>
      <xdr:spPr>
        <a:xfrm>
          <a:off x="12812395" y="14786611"/>
          <a:ext cx="892810" cy="2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572" name="n_1aveValue【消防施設】&#10;有形固定資産減価償却率">
          <a:extLst>
            <a:ext uri="{FF2B5EF4-FFF2-40B4-BE49-F238E27FC236}">
              <a16:creationId xmlns:a16="http://schemas.microsoft.com/office/drawing/2014/main" id="{3E9F9B35-A9AB-4E41-8A80-381B05ADE192}"/>
            </a:ext>
          </a:extLst>
        </xdr:cNvPr>
        <xdr:cNvSpPr txBox="1"/>
      </xdr:nvSpPr>
      <xdr:spPr>
        <a:xfrm>
          <a:off x="15267949" y="14394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573" name="n_2aveValue【消防施設】&#10;有形固定資産減価償却率">
          <a:extLst>
            <a:ext uri="{FF2B5EF4-FFF2-40B4-BE49-F238E27FC236}">
              <a16:creationId xmlns:a16="http://schemas.microsoft.com/office/drawing/2014/main" id="{453BDDD4-6D74-414F-A5E9-98D026F2733A}"/>
            </a:ext>
          </a:extLst>
        </xdr:cNvPr>
        <xdr:cNvSpPr txBox="1"/>
      </xdr:nvSpPr>
      <xdr:spPr>
        <a:xfrm>
          <a:off x="14391649" y="1437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574" name="n_3aveValue【消防施設】&#10;有形固定資産減価償却率">
          <a:extLst>
            <a:ext uri="{FF2B5EF4-FFF2-40B4-BE49-F238E27FC236}">
              <a16:creationId xmlns:a16="http://schemas.microsoft.com/office/drawing/2014/main" id="{C54F27F2-78B8-49B7-B668-F8E6997AB552}"/>
            </a:ext>
          </a:extLst>
        </xdr:cNvPr>
        <xdr:cNvSpPr txBox="1"/>
      </xdr:nvSpPr>
      <xdr:spPr>
        <a:xfrm>
          <a:off x="13498839" y="14411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575" name="n_4aveValue【消防施設】&#10;有形固定資産減価償却率">
          <a:extLst>
            <a:ext uri="{FF2B5EF4-FFF2-40B4-BE49-F238E27FC236}">
              <a16:creationId xmlns:a16="http://schemas.microsoft.com/office/drawing/2014/main" id="{7E672AD8-7FDE-4DFD-B13F-1FDF8D018B78}"/>
            </a:ext>
          </a:extLst>
        </xdr:cNvPr>
        <xdr:cNvSpPr txBox="1"/>
      </xdr:nvSpPr>
      <xdr:spPr>
        <a:xfrm>
          <a:off x="12611744" y="1440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16346</xdr:rowOff>
    </xdr:from>
    <xdr:ext cx="405111" cy="259045"/>
    <xdr:sp macro="" textlink="">
      <xdr:nvSpPr>
        <xdr:cNvPr id="576" name="n_1mainValue【消防施設】&#10;有形固定資産減価償却率">
          <a:extLst>
            <a:ext uri="{FF2B5EF4-FFF2-40B4-BE49-F238E27FC236}">
              <a16:creationId xmlns:a16="http://schemas.microsoft.com/office/drawing/2014/main" id="{93278891-2E1B-4D2C-85F4-06AFA708EF30}"/>
            </a:ext>
          </a:extLst>
        </xdr:cNvPr>
        <xdr:cNvSpPr txBox="1"/>
      </xdr:nvSpPr>
      <xdr:spPr>
        <a:xfrm>
          <a:off x="15267949" y="1491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155139</xdr:rowOff>
    </xdr:from>
    <xdr:ext cx="405111" cy="259045"/>
    <xdr:sp macro="" textlink="">
      <xdr:nvSpPr>
        <xdr:cNvPr id="577" name="n_2mainValue【消防施設】&#10;有形固定資産減価償却率">
          <a:extLst>
            <a:ext uri="{FF2B5EF4-FFF2-40B4-BE49-F238E27FC236}">
              <a16:creationId xmlns:a16="http://schemas.microsoft.com/office/drawing/2014/main" id="{65A0370C-85ED-4700-8F91-79D809744F63}"/>
            </a:ext>
          </a:extLst>
        </xdr:cNvPr>
        <xdr:cNvSpPr txBox="1"/>
      </xdr:nvSpPr>
      <xdr:spPr>
        <a:xfrm>
          <a:off x="14391649" y="14876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132278</xdr:rowOff>
    </xdr:from>
    <xdr:ext cx="405111" cy="259045"/>
    <xdr:sp macro="" textlink="">
      <xdr:nvSpPr>
        <xdr:cNvPr id="578" name="n_3mainValue【消防施設】&#10;有形固定資産減価償却率">
          <a:extLst>
            <a:ext uri="{FF2B5EF4-FFF2-40B4-BE49-F238E27FC236}">
              <a16:creationId xmlns:a16="http://schemas.microsoft.com/office/drawing/2014/main" id="{1D46C25A-61FE-4D96-9C4C-C1B5950C0DFF}"/>
            </a:ext>
          </a:extLst>
        </xdr:cNvPr>
        <xdr:cNvSpPr txBox="1"/>
      </xdr:nvSpPr>
      <xdr:spPr>
        <a:xfrm>
          <a:off x="13498839" y="1485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102888</xdr:rowOff>
    </xdr:from>
    <xdr:ext cx="405111" cy="259045"/>
    <xdr:sp macro="" textlink="">
      <xdr:nvSpPr>
        <xdr:cNvPr id="579" name="n_4mainValue【消防施設】&#10;有形固定資産減価償却率">
          <a:extLst>
            <a:ext uri="{FF2B5EF4-FFF2-40B4-BE49-F238E27FC236}">
              <a16:creationId xmlns:a16="http://schemas.microsoft.com/office/drawing/2014/main" id="{86B201FD-73C2-4816-B369-2B0C33C5EF8C}"/>
            </a:ext>
          </a:extLst>
        </xdr:cNvPr>
        <xdr:cNvSpPr txBox="1"/>
      </xdr:nvSpPr>
      <xdr:spPr>
        <a:xfrm>
          <a:off x="12611744" y="1482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61269731-8F1F-4884-9AE7-F1B893ABEF9D}"/>
            </a:ext>
          </a:extLst>
        </xdr:cNvPr>
        <xdr:cNvSpPr/>
      </xdr:nvSpPr>
      <xdr:spPr>
        <a:xfrm>
          <a:off x="18288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EA373A2C-B0D6-4BA7-ACC0-EF8C96A1D654}"/>
            </a:ext>
          </a:extLst>
        </xdr:cNvPr>
        <xdr:cNvSpPr/>
      </xdr:nvSpPr>
      <xdr:spPr>
        <a:xfrm>
          <a:off x="18413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6DD9FF52-3A5A-41D8-A31E-798C59B9DB42}"/>
            </a:ext>
          </a:extLst>
        </xdr:cNvPr>
        <xdr:cNvSpPr/>
      </xdr:nvSpPr>
      <xdr:spPr>
        <a:xfrm>
          <a:off x="18413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C55463A4-32B6-460F-BED6-6D7A6ED9D6D3}"/>
            </a:ext>
          </a:extLst>
        </xdr:cNvPr>
        <xdr:cNvSpPr/>
      </xdr:nvSpPr>
      <xdr:spPr>
        <a:xfrm>
          <a:off x="19431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248990F7-F338-40CD-95DD-21840D516064}"/>
            </a:ext>
          </a:extLst>
        </xdr:cNvPr>
        <xdr:cNvSpPr/>
      </xdr:nvSpPr>
      <xdr:spPr>
        <a:xfrm>
          <a:off x="19431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CB5C3002-6387-403B-9E71-952DCA4E6F50}"/>
            </a:ext>
          </a:extLst>
        </xdr:cNvPr>
        <xdr:cNvSpPr/>
      </xdr:nvSpPr>
      <xdr:spPr>
        <a:xfrm>
          <a:off x="20574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C5907D56-A106-4B53-BEFB-5311B9EB7EBE}"/>
            </a:ext>
          </a:extLst>
        </xdr:cNvPr>
        <xdr:cNvSpPr/>
      </xdr:nvSpPr>
      <xdr:spPr>
        <a:xfrm>
          <a:off x="20574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4D51938A-35E3-4931-9EE5-63CC0D0F60FD}"/>
            </a:ext>
          </a:extLst>
        </xdr:cNvPr>
        <xdr:cNvSpPr/>
      </xdr:nvSpPr>
      <xdr:spPr>
        <a:xfrm>
          <a:off x="18288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E825FDDA-C55C-4ABE-A206-1176ED74F966}"/>
            </a:ext>
          </a:extLst>
        </xdr:cNvPr>
        <xdr:cNvSpPr txBox="1"/>
      </xdr:nvSpPr>
      <xdr:spPr>
        <a:xfrm>
          <a:off x="18249900"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966712EC-4F57-430F-8D61-B0328A924D92}"/>
            </a:ext>
          </a:extLst>
        </xdr:cNvPr>
        <xdr:cNvCxnSpPr/>
      </xdr:nvCxnSpPr>
      <xdr:spPr>
        <a:xfrm>
          <a:off x="18288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0" name="直線コネクタ 589">
          <a:extLst>
            <a:ext uri="{FF2B5EF4-FFF2-40B4-BE49-F238E27FC236}">
              <a16:creationId xmlns:a16="http://schemas.microsoft.com/office/drawing/2014/main" id="{786C70DB-AC3B-4606-BCBA-F4594A8D22EF}"/>
            </a:ext>
          </a:extLst>
        </xdr:cNvPr>
        <xdr:cNvCxnSpPr/>
      </xdr:nvCxnSpPr>
      <xdr:spPr>
        <a:xfrm>
          <a:off x="18288000" y="15110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1" name="テキスト ボックス 590">
          <a:extLst>
            <a:ext uri="{FF2B5EF4-FFF2-40B4-BE49-F238E27FC236}">
              <a16:creationId xmlns:a16="http://schemas.microsoft.com/office/drawing/2014/main" id="{1DB13027-072A-41CC-BBB5-43FD9982FD41}"/>
            </a:ext>
          </a:extLst>
        </xdr:cNvPr>
        <xdr:cNvSpPr txBox="1"/>
      </xdr:nvSpPr>
      <xdr:spPr>
        <a:xfrm>
          <a:off x="17822726" y="14966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2" name="直線コネクタ 591">
          <a:extLst>
            <a:ext uri="{FF2B5EF4-FFF2-40B4-BE49-F238E27FC236}">
              <a16:creationId xmlns:a16="http://schemas.microsoft.com/office/drawing/2014/main" id="{1739C094-22F5-4F9C-AF44-2BE24DE1E83E}"/>
            </a:ext>
          </a:extLst>
        </xdr:cNvPr>
        <xdr:cNvCxnSpPr/>
      </xdr:nvCxnSpPr>
      <xdr:spPr>
        <a:xfrm>
          <a:off x="18288000" y="14645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3" name="テキスト ボックス 592">
          <a:extLst>
            <a:ext uri="{FF2B5EF4-FFF2-40B4-BE49-F238E27FC236}">
              <a16:creationId xmlns:a16="http://schemas.microsoft.com/office/drawing/2014/main" id="{054DE5F7-5402-4E40-ACE3-E677E95FB232}"/>
            </a:ext>
          </a:extLst>
        </xdr:cNvPr>
        <xdr:cNvSpPr txBox="1"/>
      </xdr:nvSpPr>
      <xdr:spPr>
        <a:xfrm>
          <a:off x="17822726" y="14493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4" name="直線コネクタ 593">
          <a:extLst>
            <a:ext uri="{FF2B5EF4-FFF2-40B4-BE49-F238E27FC236}">
              <a16:creationId xmlns:a16="http://schemas.microsoft.com/office/drawing/2014/main" id="{4711E759-44EF-49D0-9C40-F4CCBB097E2E}"/>
            </a:ext>
          </a:extLst>
        </xdr:cNvPr>
        <xdr:cNvCxnSpPr/>
      </xdr:nvCxnSpPr>
      <xdr:spPr>
        <a:xfrm>
          <a:off x="18288000" y="1417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5" name="テキスト ボックス 594">
          <a:extLst>
            <a:ext uri="{FF2B5EF4-FFF2-40B4-BE49-F238E27FC236}">
              <a16:creationId xmlns:a16="http://schemas.microsoft.com/office/drawing/2014/main" id="{6D197CAD-79E4-4750-AF45-5ECF85658BE6}"/>
            </a:ext>
          </a:extLst>
        </xdr:cNvPr>
        <xdr:cNvSpPr txBox="1"/>
      </xdr:nvSpPr>
      <xdr:spPr>
        <a:xfrm>
          <a:off x="17822726" y="14029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6" name="直線コネクタ 595">
          <a:extLst>
            <a:ext uri="{FF2B5EF4-FFF2-40B4-BE49-F238E27FC236}">
              <a16:creationId xmlns:a16="http://schemas.microsoft.com/office/drawing/2014/main" id="{6CFC4DB9-D95E-4EB4-8781-E67E0E5B8379}"/>
            </a:ext>
          </a:extLst>
        </xdr:cNvPr>
        <xdr:cNvCxnSpPr/>
      </xdr:nvCxnSpPr>
      <xdr:spPr>
        <a:xfrm>
          <a:off x="18288000" y="13708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7" name="テキスト ボックス 596">
          <a:extLst>
            <a:ext uri="{FF2B5EF4-FFF2-40B4-BE49-F238E27FC236}">
              <a16:creationId xmlns:a16="http://schemas.microsoft.com/office/drawing/2014/main" id="{0B938F3F-F5CB-43F7-9819-EA401C10BCFA}"/>
            </a:ext>
          </a:extLst>
        </xdr:cNvPr>
        <xdr:cNvSpPr txBox="1"/>
      </xdr:nvSpPr>
      <xdr:spPr>
        <a:xfrm>
          <a:off x="17822726" y="1356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DB014E9C-3EEA-40EF-B92C-DCB2D49A8985}"/>
            </a:ext>
          </a:extLst>
        </xdr:cNvPr>
        <xdr:cNvCxnSpPr/>
      </xdr:nvCxnSpPr>
      <xdr:spPr>
        <a:xfrm>
          <a:off x="18288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C78B1F34-753C-47AF-8473-90730A9651A8}"/>
            </a:ext>
          </a:extLst>
        </xdr:cNvPr>
        <xdr:cNvSpPr txBox="1"/>
      </xdr:nvSpPr>
      <xdr:spPr>
        <a:xfrm>
          <a:off x="17822726"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消防施設】&#10;一人当たり面積グラフ枠">
          <a:extLst>
            <a:ext uri="{FF2B5EF4-FFF2-40B4-BE49-F238E27FC236}">
              <a16:creationId xmlns:a16="http://schemas.microsoft.com/office/drawing/2014/main" id="{88FAD0EA-A97E-434B-AAD5-0E8C8395615C}"/>
            </a:ext>
          </a:extLst>
        </xdr:cNvPr>
        <xdr:cNvSpPr/>
      </xdr:nvSpPr>
      <xdr:spPr>
        <a:xfrm>
          <a:off x="18288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01" name="直線コネクタ 600">
          <a:extLst>
            <a:ext uri="{FF2B5EF4-FFF2-40B4-BE49-F238E27FC236}">
              <a16:creationId xmlns:a16="http://schemas.microsoft.com/office/drawing/2014/main" id="{6CE76553-A5D5-4605-B397-66FC28E15E0F}"/>
            </a:ext>
          </a:extLst>
        </xdr:cNvPr>
        <xdr:cNvCxnSpPr/>
      </xdr:nvCxnSpPr>
      <xdr:spPr>
        <a:xfrm flipV="1">
          <a:off x="22162769" y="13774293"/>
          <a:ext cx="0" cy="132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2" name="【消防施設】&#10;一人当たり面積最小値テキスト">
          <a:extLst>
            <a:ext uri="{FF2B5EF4-FFF2-40B4-BE49-F238E27FC236}">
              <a16:creationId xmlns:a16="http://schemas.microsoft.com/office/drawing/2014/main" id="{298DEFDA-A486-42B7-87F5-E316743DA884}"/>
            </a:ext>
          </a:extLst>
        </xdr:cNvPr>
        <xdr:cNvSpPr txBox="1"/>
      </xdr:nvSpPr>
      <xdr:spPr>
        <a:xfrm>
          <a:off x="22201505" y="1510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3" name="直線コネクタ 602">
          <a:extLst>
            <a:ext uri="{FF2B5EF4-FFF2-40B4-BE49-F238E27FC236}">
              <a16:creationId xmlns:a16="http://schemas.microsoft.com/office/drawing/2014/main" id="{81EA701E-0242-4EDB-8016-F9B9BED6D4A6}"/>
            </a:ext>
          </a:extLst>
        </xdr:cNvPr>
        <xdr:cNvCxnSpPr/>
      </xdr:nvCxnSpPr>
      <xdr:spPr>
        <a:xfrm>
          <a:off x="22070695" y="1509865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04" name="【消防施設】&#10;一人当たり面積最大値テキスト">
          <a:extLst>
            <a:ext uri="{FF2B5EF4-FFF2-40B4-BE49-F238E27FC236}">
              <a16:creationId xmlns:a16="http://schemas.microsoft.com/office/drawing/2014/main" id="{58DAE103-61A7-421E-8899-FA3CF8656B5F}"/>
            </a:ext>
          </a:extLst>
        </xdr:cNvPr>
        <xdr:cNvSpPr txBox="1"/>
      </xdr:nvSpPr>
      <xdr:spPr>
        <a:xfrm>
          <a:off x="22201505" y="1354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05" name="直線コネクタ 604">
          <a:extLst>
            <a:ext uri="{FF2B5EF4-FFF2-40B4-BE49-F238E27FC236}">
              <a16:creationId xmlns:a16="http://schemas.microsoft.com/office/drawing/2014/main" id="{1E8ED4E2-D90C-4621-B27F-F20DD931A78B}"/>
            </a:ext>
          </a:extLst>
        </xdr:cNvPr>
        <xdr:cNvCxnSpPr/>
      </xdr:nvCxnSpPr>
      <xdr:spPr>
        <a:xfrm>
          <a:off x="22070695" y="13774293"/>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606" name="【消防施設】&#10;一人当たり面積平均値テキスト">
          <a:extLst>
            <a:ext uri="{FF2B5EF4-FFF2-40B4-BE49-F238E27FC236}">
              <a16:creationId xmlns:a16="http://schemas.microsoft.com/office/drawing/2014/main" id="{AB59B5B1-60AE-4A15-8697-E47FD391610F}"/>
            </a:ext>
          </a:extLst>
        </xdr:cNvPr>
        <xdr:cNvSpPr txBox="1"/>
      </xdr:nvSpPr>
      <xdr:spPr>
        <a:xfrm>
          <a:off x="22201505" y="14596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607" name="フローチャート: 判断 606">
          <a:extLst>
            <a:ext uri="{FF2B5EF4-FFF2-40B4-BE49-F238E27FC236}">
              <a16:creationId xmlns:a16="http://schemas.microsoft.com/office/drawing/2014/main" id="{AD7620A8-2BE3-4CE3-843F-18783FAAE483}"/>
            </a:ext>
          </a:extLst>
        </xdr:cNvPr>
        <xdr:cNvSpPr/>
      </xdr:nvSpPr>
      <xdr:spPr>
        <a:xfrm>
          <a:off x="22108795" y="1475219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08" name="フローチャート: 判断 607">
          <a:extLst>
            <a:ext uri="{FF2B5EF4-FFF2-40B4-BE49-F238E27FC236}">
              <a16:creationId xmlns:a16="http://schemas.microsoft.com/office/drawing/2014/main" id="{D14DB3CF-58B2-449B-9789-36FB8A341057}"/>
            </a:ext>
          </a:extLst>
        </xdr:cNvPr>
        <xdr:cNvSpPr/>
      </xdr:nvSpPr>
      <xdr:spPr>
        <a:xfrm>
          <a:off x="21270595" y="1476400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609" name="フローチャート: 判断 608">
          <a:extLst>
            <a:ext uri="{FF2B5EF4-FFF2-40B4-BE49-F238E27FC236}">
              <a16:creationId xmlns:a16="http://schemas.microsoft.com/office/drawing/2014/main" id="{C163E58A-E369-47BC-B094-C6A97A2A64D3}"/>
            </a:ext>
          </a:extLst>
        </xdr:cNvPr>
        <xdr:cNvSpPr/>
      </xdr:nvSpPr>
      <xdr:spPr>
        <a:xfrm>
          <a:off x="20383500" y="1475943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10" name="フローチャート: 判断 609">
          <a:extLst>
            <a:ext uri="{FF2B5EF4-FFF2-40B4-BE49-F238E27FC236}">
              <a16:creationId xmlns:a16="http://schemas.microsoft.com/office/drawing/2014/main" id="{F8CC17B2-E494-4319-B600-A1772B7A5EBB}"/>
            </a:ext>
          </a:extLst>
        </xdr:cNvPr>
        <xdr:cNvSpPr/>
      </xdr:nvSpPr>
      <xdr:spPr>
        <a:xfrm>
          <a:off x="19496405" y="1477124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11" name="フローチャート: 判断 610">
          <a:extLst>
            <a:ext uri="{FF2B5EF4-FFF2-40B4-BE49-F238E27FC236}">
              <a16:creationId xmlns:a16="http://schemas.microsoft.com/office/drawing/2014/main" id="{DFCE6D6E-3CC2-49E5-9287-228B35530802}"/>
            </a:ext>
          </a:extLst>
        </xdr:cNvPr>
        <xdr:cNvSpPr/>
      </xdr:nvSpPr>
      <xdr:spPr>
        <a:xfrm>
          <a:off x="18603595" y="1478153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5B45578B-F17D-45E1-9BEE-0A1A42CE7755}"/>
            </a:ext>
          </a:extLst>
        </xdr:cNvPr>
        <xdr:cNvSpPr txBox="1"/>
      </xdr:nvSpPr>
      <xdr:spPr>
        <a:xfrm>
          <a:off x="21972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5B1BC81F-C3E5-44A4-9DB4-27598C4F852C}"/>
            </a:ext>
          </a:extLst>
        </xdr:cNvPr>
        <xdr:cNvSpPr txBox="1"/>
      </xdr:nvSpPr>
      <xdr:spPr>
        <a:xfrm>
          <a:off x="2113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C005ACFE-7158-4656-84C6-744192108CEC}"/>
            </a:ext>
          </a:extLst>
        </xdr:cNvPr>
        <xdr:cNvSpPr txBox="1"/>
      </xdr:nvSpPr>
      <xdr:spPr>
        <a:xfrm>
          <a:off x="2024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266A403A-8B9A-454B-A8F2-73CA19E9E790}"/>
            </a:ext>
          </a:extLst>
        </xdr:cNvPr>
        <xdr:cNvSpPr txBox="1"/>
      </xdr:nvSpPr>
      <xdr:spPr>
        <a:xfrm>
          <a:off x="19354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5F905D0D-C561-4E5A-B153-2DD83C8A3657}"/>
            </a:ext>
          </a:extLst>
        </xdr:cNvPr>
        <xdr:cNvSpPr txBox="1"/>
      </xdr:nvSpPr>
      <xdr:spPr>
        <a:xfrm>
          <a:off x="18467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42163</xdr:rowOff>
    </xdr:from>
    <xdr:to>
      <xdr:col>116</xdr:col>
      <xdr:colOff>114300</xdr:colOff>
      <xdr:row>84</xdr:row>
      <xdr:rowOff>143763</xdr:rowOff>
    </xdr:to>
    <xdr:sp macro="" textlink="">
      <xdr:nvSpPr>
        <xdr:cNvPr id="617" name="楕円 616">
          <a:extLst>
            <a:ext uri="{FF2B5EF4-FFF2-40B4-BE49-F238E27FC236}">
              <a16:creationId xmlns:a16="http://schemas.microsoft.com/office/drawing/2014/main" id="{7278D28A-242F-4E62-B631-F96217740501}"/>
            </a:ext>
          </a:extLst>
        </xdr:cNvPr>
        <xdr:cNvSpPr/>
      </xdr:nvSpPr>
      <xdr:spPr>
        <a:xfrm>
          <a:off x="22108795" y="1476400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20590</xdr:rowOff>
    </xdr:from>
    <xdr:ext cx="469744" cy="259045"/>
    <xdr:sp macro="" textlink="">
      <xdr:nvSpPr>
        <xdr:cNvPr id="618" name="【消防施設】&#10;一人当たり面積該当値テキスト">
          <a:extLst>
            <a:ext uri="{FF2B5EF4-FFF2-40B4-BE49-F238E27FC236}">
              <a16:creationId xmlns:a16="http://schemas.microsoft.com/office/drawing/2014/main" id="{56EECB83-5C76-4A82-BBE3-625CC453573F}"/>
            </a:ext>
          </a:extLst>
        </xdr:cNvPr>
        <xdr:cNvSpPr txBox="1"/>
      </xdr:nvSpPr>
      <xdr:spPr>
        <a:xfrm>
          <a:off x="22201505" y="1474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619" name="楕円 618">
          <a:extLst>
            <a:ext uri="{FF2B5EF4-FFF2-40B4-BE49-F238E27FC236}">
              <a16:creationId xmlns:a16="http://schemas.microsoft.com/office/drawing/2014/main" id="{E2926144-49A2-4DE2-9E88-4817DAC1A210}"/>
            </a:ext>
          </a:extLst>
        </xdr:cNvPr>
        <xdr:cNvSpPr/>
      </xdr:nvSpPr>
      <xdr:spPr>
        <a:xfrm>
          <a:off x="21270595" y="1477124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92963</xdr:rowOff>
    </xdr:from>
    <xdr:to>
      <xdr:col>116</xdr:col>
      <xdr:colOff>63500</xdr:colOff>
      <xdr:row>84</xdr:row>
      <xdr:rowOff>102108</xdr:rowOff>
    </xdr:to>
    <xdr:cxnSp macro="">
      <xdr:nvCxnSpPr>
        <xdr:cNvPr id="620" name="直線コネクタ 619">
          <a:extLst>
            <a:ext uri="{FF2B5EF4-FFF2-40B4-BE49-F238E27FC236}">
              <a16:creationId xmlns:a16="http://schemas.microsoft.com/office/drawing/2014/main" id="{FD6323B2-EEE7-4F2C-8E79-36E8EFAB67B6}"/>
            </a:ext>
          </a:extLst>
        </xdr:cNvPr>
        <xdr:cNvCxnSpPr/>
      </xdr:nvCxnSpPr>
      <xdr:spPr>
        <a:xfrm flipV="1">
          <a:off x="21325205" y="14818613"/>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621" name="楕円 620">
          <a:extLst>
            <a:ext uri="{FF2B5EF4-FFF2-40B4-BE49-F238E27FC236}">
              <a16:creationId xmlns:a16="http://schemas.microsoft.com/office/drawing/2014/main" id="{7F0A21D9-EE48-4DF1-BCD6-9A144FDC029D}"/>
            </a:ext>
          </a:extLst>
        </xdr:cNvPr>
        <xdr:cNvSpPr/>
      </xdr:nvSpPr>
      <xdr:spPr>
        <a:xfrm>
          <a:off x="20383500" y="1477124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102108</xdr:rowOff>
    </xdr:to>
    <xdr:cxnSp macro="">
      <xdr:nvCxnSpPr>
        <xdr:cNvPr id="622" name="直線コネクタ 621">
          <a:extLst>
            <a:ext uri="{FF2B5EF4-FFF2-40B4-BE49-F238E27FC236}">
              <a16:creationId xmlns:a16="http://schemas.microsoft.com/office/drawing/2014/main" id="{4DACB44F-9454-4ECB-A2B8-0CA9D24DE1D6}"/>
            </a:ext>
          </a:extLst>
        </xdr:cNvPr>
        <xdr:cNvCxnSpPr/>
      </xdr:nvCxnSpPr>
      <xdr:spPr>
        <a:xfrm>
          <a:off x="20432395" y="14825853"/>
          <a:ext cx="8928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23" name="楕円 622">
          <a:extLst>
            <a:ext uri="{FF2B5EF4-FFF2-40B4-BE49-F238E27FC236}">
              <a16:creationId xmlns:a16="http://schemas.microsoft.com/office/drawing/2014/main" id="{5BA43123-3CF6-4F54-A08F-A9297D1C1D42}"/>
            </a:ext>
          </a:extLst>
        </xdr:cNvPr>
        <xdr:cNvSpPr/>
      </xdr:nvSpPr>
      <xdr:spPr>
        <a:xfrm>
          <a:off x="19496405" y="147712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84</xdr:row>
      <xdr:rowOff>102108</xdr:rowOff>
    </xdr:to>
    <xdr:cxnSp macro="">
      <xdr:nvCxnSpPr>
        <xdr:cNvPr id="624" name="直線コネクタ 623">
          <a:extLst>
            <a:ext uri="{FF2B5EF4-FFF2-40B4-BE49-F238E27FC236}">
              <a16:creationId xmlns:a16="http://schemas.microsoft.com/office/drawing/2014/main" id="{B105DE20-F760-4A57-AB7E-E1AE3DA2AD95}"/>
            </a:ext>
          </a:extLst>
        </xdr:cNvPr>
        <xdr:cNvCxnSpPr/>
      </xdr:nvCxnSpPr>
      <xdr:spPr>
        <a:xfrm>
          <a:off x="19545300" y="14825853"/>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51308</xdr:rowOff>
    </xdr:from>
    <xdr:to>
      <xdr:col>98</xdr:col>
      <xdr:colOff>38100</xdr:colOff>
      <xdr:row>84</xdr:row>
      <xdr:rowOff>152908</xdr:rowOff>
    </xdr:to>
    <xdr:sp macro="" textlink="">
      <xdr:nvSpPr>
        <xdr:cNvPr id="625" name="楕円 624">
          <a:extLst>
            <a:ext uri="{FF2B5EF4-FFF2-40B4-BE49-F238E27FC236}">
              <a16:creationId xmlns:a16="http://schemas.microsoft.com/office/drawing/2014/main" id="{7E2284CC-6033-4BA6-B37B-93C9D2CC70C8}"/>
            </a:ext>
          </a:extLst>
        </xdr:cNvPr>
        <xdr:cNvSpPr/>
      </xdr:nvSpPr>
      <xdr:spPr>
        <a:xfrm>
          <a:off x="18603595" y="1477124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102108</xdr:rowOff>
    </xdr:from>
    <xdr:to>
      <xdr:col>102</xdr:col>
      <xdr:colOff>114300</xdr:colOff>
      <xdr:row>84</xdr:row>
      <xdr:rowOff>102108</xdr:rowOff>
    </xdr:to>
    <xdr:cxnSp macro="">
      <xdr:nvCxnSpPr>
        <xdr:cNvPr id="626" name="直線コネクタ 625">
          <a:extLst>
            <a:ext uri="{FF2B5EF4-FFF2-40B4-BE49-F238E27FC236}">
              <a16:creationId xmlns:a16="http://schemas.microsoft.com/office/drawing/2014/main" id="{A96DA2EA-237D-4B0C-B301-9D3F8165F538}"/>
            </a:ext>
          </a:extLst>
        </xdr:cNvPr>
        <xdr:cNvCxnSpPr/>
      </xdr:nvCxnSpPr>
      <xdr:spPr>
        <a:xfrm>
          <a:off x="18658205" y="14825853"/>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627" name="n_1aveValue【消防施設】&#10;一人当たり面積">
          <a:extLst>
            <a:ext uri="{FF2B5EF4-FFF2-40B4-BE49-F238E27FC236}">
              <a16:creationId xmlns:a16="http://schemas.microsoft.com/office/drawing/2014/main" id="{F07B0953-348C-4304-8011-4553518A7D96}"/>
            </a:ext>
          </a:extLst>
        </xdr:cNvPr>
        <xdr:cNvSpPr txBox="1"/>
      </xdr:nvSpPr>
      <xdr:spPr>
        <a:xfrm>
          <a:off x="21073822" y="145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628" name="n_2aveValue【消防施設】&#10;一人当たり面積">
          <a:extLst>
            <a:ext uri="{FF2B5EF4-FFF2-40B4-BE49-F238E27FC236}">
              <a16:creationId xmlns:a16="http://schemas.microsoft.com/office/drawing/2014/main" id="{52164FC6-55EC-4DAC-BC13-7DC9D636BBFA}"/>
            </a:ext>
          </a:extLst>
        </xdr:cNvPr>
        <xdr:cNvSpPr txBox="1"/>
      </xdr:nvSpPr>
      <xdr:spPr>
        <a:xfrm>
          <a:off x="20197522" y="1452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629" name="n_3aveValue【消防施設】&#10;一人当たり面積">
          <a:extLst>
            <a:ext uri="{FF2B5EF4-FFF2-40B4-BE49-F238E27FC236}">
              <a16:creationId xmlns:a16="http://schemas.microsoft.com/office/drawing/2014/main" id="{F150CD89-3679-4C78-8D3F-3D86B26440AB}"/>
            </a:ext>
          </a:extLst>
        </xdr:cNvPr>
        <xdr:cNvSpPr txBox="1"/>
      </xdr:nvSpPr>
      <xdr:spPr>
        <a:xfrm>
          <a:off x="19312332" y="148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630" name="n_4aveValue【消防施設】&#10;一人当たり面積">
          <a:extLst>
            <a:ext uri="{FF2B5EF4-FFF2-40B4-BE49-F238E27FC236}">
              <a16:creationId xmlns:a16="http://schemas.microsoft.com/office/drawing/2014/main" id="{FB185A8A-E645-45D0-891A-98D073209E17}"/>
            </a:ext>
          </a:extLst>
        </xdr:cNvPr>
        <xdr:cNvSpPr txBox="1"/>
      </xdr:nvSpPr>
      <xdr:spPr>
        <a:xfrm>
          <a:off x="1842523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631" name="n_1mainValue【消防施設】&#10;一人当たり面積">
          <a:extLst>
            <a:ext uri="{FF2B5EF4-FFF2-40B4-BE49-F238E27FC236}">
              <a16:creationId xmlns:a16="http://schemas.microsoft.com/office/drawing/2014/main" id="{F279D4F0-20D6-44DF-B661-BBEB4316B8EE}"/>
            </a:ext>
          </a:extLst>
        </xdr:cNvPr>
        <xdr:cNvSpPr txBox="1"/>
      </xdr:nvSpPr>
      <xdr:spPr>
        <a:xfrm>
          <a:off x="21073822" y="148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632" name="n_2mainValue【消防施設】&#10;一人当たり面積">
          <a:extLst>
            <a:ext uri="{FF2B5EF4-FFF2-40B4-BE49-F238E27FC236}">
              <a16:creationId xmlns:a16="http://schemas.microsoft.com/office/drawing/2014/main" id="{BDE871BB-EA9B-4C57-A718-F382F24B91AD}"/>
            </a:ext>
          </a:extLst>
        </xdr:cNvPr>
        <xdr:cNvSpPr txBox="1"/>
      </xdr:nvSpPr>
      <xdr:spPr>
        <a:xfrm>
          <a:off x="20197522" y="148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633" name="n_3mainValue【消防施設】&#10;一人当たり面積">
          <a:extLst>
            <a:ext uri="{FF2B5EF4-FFF2-40B4-BE49-F238E27FC236}">
              <a16:creationId xmlns:a16="http://schemas.microsoft.com/office/drawing/2014/main" id="{5CD09E67-B77C-41D4-9BFE-AB9D0B97A262}"/>
            </a:ext>
          </a:extLst>
        </xdr:cNvPr>
        <xdr:cNvSpPr txBox="1"/>
      </xdr:nvSpPr>
      <xdr:spPr>
        <a:xfrm>
          <a:off x="19312332" y="1454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169435</xdr:rowOff>
    </xdr:from>
    <xdr:ext cx="469744" cy="259045"/>
    <xdr:sp macro="" textlink="">
      <xdr:nvSpPr>
        <xdr:cNvPr id="634" name="n_4mainValue【消防施設】&#10;一人当たり面積">
          <a:extLst>
            <a:ext uri="{FF2B5EF4-FFF2-40B4-BE49-F238E27FC236}">
              <a16:creationId xmlns:a16="http://schemas.microsoft.com/office/drawing/2014/main" id="{4D18F785-60B5-451D-8E40-E64625C7E766}"/>
            </a:ext>
          </a:extLst>
        </xdr:cNvPr>
        <xdr:cNvSpPr txBox="1"/>
      </xdr:nvSpPr>
      <xdr:spPr>
        <a:xfrm>
          <a:off x="18425237" y="1454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CD06E218-3FAB-4C56-AF7E-C3F3397D4487}"/>
            </a:ext>
          </a:extLst>
        </xdr:cNvPr>
        <xdr:cNvSpPr/>
      </xdr:nvSpPr>
      <xdr:spPr>
        <a:xfrm>
          <a:off x="1244790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0C12CE42-3FFD-4690-9E53-B725F82B2EC8}"/>
            </a:ext>
          </a:extLst>
        </xdr:cNvPr>
        <xdr:cNvSpPr/>
      </xdr:nvSpPr>
      <xdr:spPr>
        <a:xfrm>
          <a:off x="12573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FF3A79FF-940B-4D9D-817A-7492FCD69B91}"/>
            </a:ext>
          </a:extLst>
        </xdr:cNvPr>
        <xdr:cNvSpPr/>
      </xdr:nvSpPr>
      <xdr:spPr>
        <a:xfrm>
          <a:off x="12573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8799EF42-D204-49D0-88B2-E37DFCD48A9B}"/>
            </a:ext>
          </a:extLst>
        </xdr:cNvPr>
        <xdr:cNvSpPr/>
      </xdr:nvSpPr>
      <xdr:spPr>
        <a:xfrm>
          <a:off x="13590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082D0664-FEDE-497E-A2C3-3C48F1C72363}"/>
            </a:ext>
          </a:extLst>
        </xdr:cNvPr>
        <xdr:cNvSpPr/>
      </xdr:nvSpPr>
      <xdr:spPr>
        <a:xfrm>
          <a:off x="13590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56AA8551-2C5E-4447-BF36-FFD8699AA062}"/>
            </a:ext>
          </a:extLst>
        </xdr:cNvPr>
        <xdr:cNvSpPr/>
      </xdr:nvSpPr>
      <xdr:spPr>
        <a:xfrm>
          <a:off x="14733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5421CC4F-CFBC-4326-BF1F-C932C3B9D4D6}"/>
            </a:ext>
          </a:extLst>
        </xdr:cNvPr>
        <xdr:cNvSpPr/>
      </xdr:nvSpPr>
      <xdr:spPr>
        <a:xfrm>
          <a:off x="14733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625C3F58-0504-4208-A6D3-3B78CF4B7E66}"/>
            </a:ext>
          </a:extLst>
        </xdr:cNvPr>
        <xdr:cNvSpPr/>
      </xdr:nvSpPr>
      <xdr:spPr>
        <a:xfrm>
          <a:off x="12447905"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864D6BE-4030-4F48-AD4E-9820F381EA34}"/>
            </a:ext>
          </a:extLst>
        </xdr:cNvPr>
        <xdr:cNvSpPr txBox="1"/>
      </xdr:nvSpPr>
      <xdr:spPr>
        <a:xfrm>
          <a:off x="12409805" y="16939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B77619E4-B937-4E0F-8347-550E8632605F}"/>
            </a:ext>
          </a:extLst>
        </xdr:cNvPr>
        <xdr:cNvCxnSpPr/>
      </xdr:nvCxnSpPr>
      <xdr:spPr>
        <a:xfrm>
          <a:off x="12447905"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73BCFF4A-C9D1-4794-B82B-FFC16BA16EA9}"/>
            </a:ext>
          </a:extLst>
        </xdr:cNvPr>
        <xdr:cNvSpPr txBox="1"/>
      </xdr:nvSpPr>
      <xdr:spPr>
        <a:xfrm>
          <a:off x="11982631"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138FB8DB-DDA3-40EC-BBAE-A70F3C597AF7}"/>
            </a:ext>
          </a:extLst>
        </xdr:cNvPr>
        <xdr:cNvCxnSpPr/>
      </xdr:nvCxnSpPr>
      <xdr:spPr>
        <a:xfrm>
          <a:off x="12447905" y="191387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EBE60628-71FB-4A4C-ACAB-45DF8A77E542}"/>
            </a:ext>
          </a:extLst>
        </xdr:cNvPr>
        <xdr:cNvSpPr txBox="1"/>
      </xdr:nvSpPr>
      <xdr:spPr>
        <a:xfrm>
          <a:off x="11982631" y="18994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9F20D8E2-FFA4-4ACF-BF3B-ED3676167F93}"/>
            </a:ext>
          </a:extLst>
        </xdr:cNvPr>
        <xdr:cNvCxnSpPr/>
      </xdr:nvCxnSpPr>
      <xdr:spPr>
        <a:xfrm>
          <a:off x="12447905" y="188026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4E75676A-7CED-4163-B8E7-56AEBE44E96D}"/>
            </a:ext>
          </a:extLst>
        </xdr:cNvPr>
        <xdr:cNvSpPr txBox="1"/>
      </xdr:nvSpPr>
      <xdr:spPr>
        <a:xfrm>
          <a:off x="12042941" y="186584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79B2BDC8-740C-4CD8-9FB8-BCB9E2F36670}"/>
            </a:ext>
          </a:extLst>
        </xdr:cNvPr>
        <xdr:cNvCxnSpPr/>
      </xdr:nvCxnSpPr>
      <xdr:spPr>
        <a:xfrm>
          <a:off x="12447905" y="184722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D1FF5121-97C5-46FB-BFA9-C8CB5ACA2BCC}"/>
            </a:ext>
          </a:extLst>
        </xdr:cNvPr>
        <xdr:cNvSpPr txBox="1"/>
      </xdr:nvSpPr>
      <xdr:spPr>
        <a:xfrm>
          <a:off x="12042941" y="183281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37B3A5C6-FAD6-4188-BE1B-D21C00DC826F}"/>
            </a:ext>
          </a:extLst>
        </xdr:cNvPr>
        <xdr:cNvCxnSpPr/>
      </xdr:nvCxnSpPr>
      <xdr:spPr>
        <a:xfrm>
          <a:off x="12447905" y="1813423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EBEFBC83-BB6A-42F9-9A69-D39CE94D8467}"/>
            </a:ext>
          </a:extLst>
        </xdr:cNvPr>
        <xdr:cNvSpPr txBox="1"/>
      </xdr:nvSpPr>
      <xdr:spPr>
        <a:xfrm>
          <a:off x="12042941" y="179901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F91C0A0C-8F9D-437C-BAF7-7DD9E5766783}"/>
            </a:ext>
          </a:extLst>
        </xdr:cNvPr>
        <xdr:cNvCxnSpPr/>
      </xdr:nvCxnSpPr>
      <xdr:spPr>
        <a:xfrm>
          <a:off x="12447905" y="178038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154AAC26-4D34-40C1-B64C-41436D5A457B}"/>
            </a:ext>
          </a:extLst>
        </xdr:cNvPr>
        <xdr:cNvSpPr txBox="1"/>
      </xdr:nvSpPr>
      <xdr:spPr>
        <a:xfrm>
          <a:off x="12042941" y="17659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87690D56-F16D-4802-82A6-B773EEFD95E9}"/>
            </a:ext>
          </a:extLst>
        </xdr:cNvPr>
        <xdr:cNvCxnSpPr/>
      </xdr:nvCxnSpPr>
      <xdr:spPr>
        <a:xfrm>
          <a:off x="12447905" y="174677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6BC35198-5A02-41DC-834F-BDE7C9660C4E}"/>
            </a:ext>
          </a:extLst>
        </xdr:cNvPr>
        <xdr:cNvSpPr txBox="1"/>
      </xdr:nvSpPr>
      <xdr:spPr>
        <a:xfrm>
          <a:off x="12108966" y="1732363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18EFB5D4-60D0-47F2-A6B7-C8BE149D5A27}"/>
            </a:ext>
          </a:extLst>
        </xdr:cNvPr>
        <xdr:cNvCxnSpPr/>
      </xdr:nvCxnSpPr>
      <xdr:spPr>
        <a:xfrm>
          <a:off x="12447905"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a16="http://schemas.microsoft.com/office/drawing/2014/main" id="{AC1309F0-609C-4CEF-87CD-FE3806B0F96A}"/>
            </a:ext>
          </a:extLst>
        </xdr:cNvPr>
        <xdr:cNvSpPr/>
      </xdr:nvSpPr>
      <xdr:spPr>
        <a:xfrm>
          <a:off x="12447905"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660" name="直線コネクタ 659">
          <a:extLst>
            <a:ext uri="{FF2B5EF4-FFF2-40B4-BE49-F238E27FC236}">
              <a16:creationId xmlns:a16="http://schemas.microsoft.com/office/drawing/2014/main" id="{A736C20F-D2D1-4959-8F7D-2DEDA18F6135}"/>
            </a:ext>
          </a:extLst>
        </xdr:cNvPr>
        <xdr:cNvCxnSpPr/>
      </xdr:nvCxnSpPr>
      <xdr:spPr>
        <a:xfrm flipV="1">
          <a:off x="16316959" y="17467761"/>
          <a:ext cx="0" cy="159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661" name="【庁舎】&#10;有形固定資産減価償却率最小値テキスト">
          <a:extLst>
            <a:ext uri="{FF2B5EF4-FFF2-40B4-BE49-F238E27FC236}">
              <a16:creationId xmlns:a16="http://schemas.microsoft.com/office/drawing/2014/main" id="{EA76351D-A743-404E-B117-8726181FA90E}"/>
            </a:ext>
          </a:extLst>
        </xdr:cNvPr>
        <xdr:cNvSpPr txBox="1"/>
      </xdr:nvSpPr>
      <xdr:spPr>
        <a:xfrm>
          <a:off x="16355695" y="1906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662" name="直線コネクタ 661">
          <a:extLst>
            <a:ext uri="{FF2B5EF4-FFF2-40B4-BE49-F238E27FC236}">
              <a16:creationId xmlns:a16="http://schemas.microsoft.com/office/drawing/2014/main" id="{9156B305-D54A-4D37-998F-7AF8094EEFFA}"/>
            </a:ext>
          </a:extLst>
        </xdr:cNvPr>
        <xdr:cNvCxnSpPr/>
      </xdr:nvCxnSpPr>
      <xdr:spPr>
        <a:xfrm>
          <a:off x="16230600" y="19061974"/>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3" name="【庁舎】&#10;有形固定資産減価償却率最大値テキスト">
          <a:extLst>
            <a:ext uri="{FF2B5EF4-FFF2-40B4-BE49-F238E27FC236}">
              <a16:creationId xmlns:a16="http://schemas.microsoft.com/office/drawing/2014/main" id="{B1A9EB61-A8A9-44A3-AE10-D144827864DC}"/>
            </a:ext>
          </a:extLst>
        </xdr:cNvPr>
        <xdr:cNvSpPr txBox="1"/>
      </xdr:nvSpPr>
      <xdr:spPr>
        <a:xfrm>
          <a:off x="16355695" y="172410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4" name="直線コネクタ 663">
          <a:extLst>
            <a:ext uri="{FF2B5EF4-FFF2-40B4-BE49-F238E27FC236}">
              <a16:creationId xmlns:a16="http://schemas.microsoft.com/office/drawing/2014/main" id="{145C8527-0458-47DA-80AD-339464310E0B}"/>
            </a:ext>
          </a:extLst>
        </xdr:cNvPr>
        <xdr:cNvCxnSpPr/>
      </xdr:nvCxnSpPr>
      <xdr:spPr>
        <a:xfrm>
          <a:off x="16230600" y="1746776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665" name="【庁舎】&#10;有形固定資産減価償却率平均値テキスト">
          <a:extLst>
            <a:ext uri="{FF2B5EF4-FFF2-40B4-BE49-F238E27FC236}">
              <a16:creationId xmlns:a16="http://schemas.microsoft.com/office/drawing/2014/main" id="{8CBF8DD6-0870-4346-A85F-5BED64D2D27C}"/>
            </a:ext>
          </a:extLst>
        </xdr:cNvPr>
        <xdr:cNvSpPr txBox="1"/>
      </xdr:nvSpPr>
      <xdr:spPr>
        <a:xfrm>
          <a:off x="16355695" y="18074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666" name="フローチャート: 判断 665">
          <a:extLst>
            <a:ext uri="{FF2B5EF4-FFF2-40B4-BE49-F238E27FC236}">
              <a16:creationId xmlns:a16="http://schemas.microsoft.com/office/drawing/2014/main" id="{8C6D82B6-1788-48FE-AB81-2638E4E3010D}"/>
            </a:ext>
          </a:extLst>
        </xdr:cNvPr>
        <xdr:cNvSpPr/>
      </xdr:nvSpPr>
      <xdr:spPr>
        <a:xfrm>
          <a:off x="16268700" y="18223048"/>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667" name="フローチャート: 判断 666">
          <a:extLst>
            <a:ext uri="{FF2B5EF4-FFF2-40B4-BE49-F238E27FC236}">
              <a16:creationId xmlns:a16="http://schemas.microsoft.com/office/drawing/2014/main" id="{8440C3F1-15F8-4463-9515-F1EA4E71A3BD}"/>
            </a:ext>
          </a:extLst>
        </xdr:cNvPr>
        <xdr:cNvSpPr/>
      </xdr:nvSpPr>
      <xdr:spPr>
        <a:xfrm>
          <a:off x="15430500" y="18251351"/>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668" name="フローチャート: 判断 667">
          <a:extLst>
            <a:ext uri="{FF2B5EF4-FFF2-40B4-BE49-F238E27FC236}">
              <a16:creationId xmlns:a16="http://schemas.microsoft.com/office/drawing/2014/main" id="{783D729E-0719-4814-B33F-C90D496BC046}"/>
            </a:ext>
          </a:extLst>
        </xdr:cNvPr>
        <xdr:cNvSpPr/>
      </xdr:nvSpPr>
      <xdr:spPr>
        <a:xfrm>
          <a:off x="14543405" y="182687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69" name="フローチャート: 判断 668">
          <a:extLst>
            <a:ext uri="{FF2B5EF4-FFF2-40B4-BE49-F238E27FC236}">
              <a16:creationId xmlns:a16="http://schemas.microsoft.com/office/drawing/2014/main" id="{E767E4C8-7501-4F56-B399-678A1DDF0401}"/>
            </a:ext>
          </a:extLst>
        </xdr:cNvPr>
        <xdr:cNvSpPr/>
      </xdr:nvSpPr>
      <xdr:spPr>
        <a:xfrm>
          <a:off x="13650595" y="18314216"/>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670" name="フローチャート: 判断 669">
          <a:extLst>
            <a:ext uri="{FF2B5EF4-FFF2-40B4-BE49-F238E27FC236}">
              <a16:creationId xmlns:a16="http://schemas.microsoft.com/office/drawing/2014/main" id="{5310ED65-1AF3-4353-9CF0-97AC7AA98615}"/>
            </a:ext>
          </a:extLst>
        </xdr:cNvPr>
        <xdr:cNvSpPr/>
      </xdr:nvSpPr>
      <xdr:spPr>
        <a:xfrm>
          <a:off x="12763500" y="18323198"/>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1214BA8F-65EA-4A30-926B-FE7BDF8CCA2E}"/>
            </a:ext>
          </a:extLst>
        </xdr:cNvPr>
        <xdr:cNvSpPr txBox="1"/>
      </xdr:nvSpPr>
      <xdr:spPr>
        <a:xfrm>
          <a:off x="161270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2CEDF9B0-26EA-4023-8EAD-BE4C2C493E6D}"/>
            </a:ext>
          </a:extLst>
        </xdr:cNvPr>
        <xdr:cNvSpPr txBox="1"/>
      </xdr:nvSpPr>
      <xdr:spPr>
        <a:xfrm>
          <a:off x="15288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1DBC591-A41C-413B-A480-DAB6EFE3420C}"/>
            </a:ext>
          </a:extLst>
        </xdr:cNvPr>
        <xdr:cNvSpPr txBox="1"/>
      </xdr:nvSpPr>
      <xdr:spPr>
        <a:xfrm>
          <a:off x="14401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7733771-CF2D-4C4D-8284-644D654609B4}"/>
            </a:ext>
          </a:extLst>
        </xdr:cNvPr>
        <xdr:cNvSpPr txBox="1"/>
      </xdr:nvSpPr>
      <xdr:spPr>
        <a:xfrm>
          <a:off x="1351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5361F35B-271A-4BA7-B005-281E83CBEDFC}"/>
            </a:ext>
          </a:extLst>
        </xdr:cNvPr>
        <xdr:cNvSpPr txBox="1"/>
      </xdr:nvSpPr>
      <xdr:spPr>
        <a:xfrm>
          <a:off x="1262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676" name="楕円 675">
          <a:extLst>
            <a:ext uri="{FF2B5EF4-FFF2-40B4-BE49-F238E27FC236}">
              <a16:creationId xmlns:a16="http://schemas.microsoft.com/office/drawing/2014/main" id="{5D334B9A-4F23-4EF8-8C4A-D2D899A50EC9}"/>
            </a:ext>
          </a:extLst>
        </xdr:cNvPr>
        <xdr:cNvSpPr/>
      </xdr:nvSpPr>
      <xdr:spPr>
        <a:xfrm>
          <a:off x="16268700" y="18309317"/>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62609</xdr:rowOff>
    </xdr:from>
    <xdr:ext cx="405111" cy="259045"/>
    <xdr:sp macro="" textlink="">
      <xdr:nvSpPr>
        <xdr:cNvPr id="677" name="【庁舎】&#10;有形固定資産減価償却率該当値テキスト">
          <a:extLst>
            <a:ext uri="{FF2B5EF4-FFF2-40B4-BE49-F238E27FC236}">
              <a16:creationId xmlns:a16="http://schemas.microsoft.com/office/drawing/2014/main" id="{B49E1173-5E7E-49CD-B28A-E3D324A9CD6A}"/>
            </a:ext>
          </a:extLst>
        </xdr:cNvPr>
        <xdr:cNvSpPr txBox="1"/>
      </xdr:nvSpPr>
      <xdr:spPr>
        <a:xfrm>
          <a:off x="16355695" y="1829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53158</xdr:rowOff>
    </xdr:from>
    <xdr:to>
      <xdr:col>81</xdr:col>
      <xdr:colOff>101600</xdr:colOff>
      <xdr:row>104</xdr:row>
      <xdr:rowOff>154758</xdr:rowOff>
    </xdr:to>
    <xdr:sp macro="" textlink="">
      <xdr:nvSpPr>
        <xdr:cNvPr id="678" name="楕円 677">
          <a:extLst>
            <a:ext uri="{FF2B5EF4-FFF2-40B4-BE49-F238E27FC236}">
              <a16:creationId xmlns:a16="http://schemas.microsoft.com/office/drawing/2014/main" id="{080C3AA0-52DE-4BA2-9A94-B752F4AA63DC}"/>
            </a:ext>
          </a:extLst>
        </xdr:cNvPr>
        <xdr:cNvSpPr/>
      </xdr:nvSpPr>
      <xdr:spPr>
        <a:xfrm>
          <a:off x="15430500" y="18284008"/>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103958</xdr:rowOff>
    </xdr:from>
    <xdr:to>
      <xdr:col>85</xdr:col>
      <xdr:colOff>127000</xdr:colOff>
      <xdr:row>104</xdr:row>
      <xdr:rowOff>134982</xdr:rowOff>
    </xdr:to>
    <xdr:cxnSp macro="">
      <xdr:nvCxnSpPr>
        <xdr:cNvPr id="679" name="直線コネクタ 678">
          <a:extLst>
            <a:ext uri="{FF2B5EF4-FFF2-40B4-BE49-F238E27FC236}">
              <a16:creationId xmlns:a16="http://schemas.microsoft.com/office/drawing/2014/main" id="{62E9E400-9439-4D39-BC5A-E39F1E073F3B}"/>
            </a:ext>
          </a:extLst>
        </xdr:cNvPr>
        <xdr:cNvCxnSpPr/>
      </xdr:nvCxnSpPr>
      <xdr:spPr>
        <a:xfrm>
          <a:off x="15479395" y="18332903"/>
          <a:ext cx="838200" cy="3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85816</xdr:rowOff>
    </xdr:from>
    <xdr:to>
      <xdr:col>76</xdr:col>
      <xdr:colOff>165100</xdr:colOff>
      <xdr:row>105</xdr:row>
      <xdr:rowOff>15966</xdr:rowOff>
    </xdr:to>
    <xdr:sp macro="" textlink="">
      <xdr:nvSpPr>
        <xdr:cNvPr id="680" name="楕円 679">
          <a:extLst>
            <a:ext uri="{FF2B5EF4-FFF2-40B4-BE49-F238E27FC236}">
              <a16:creationId xmlns:a16="http://schemas.microsoft.com/office/drawing/2014/main" id="{821C709F-D260-4793-B8C3-F994AC4FA8B4}"/>
            </a:ext>
          </a:extLst>
        </xdr:cNvPr>
        <xdr:cNvSpPr/>
      </xdr:nvSpPr>
      <xdr:spPr>
        <a:xfrm>
          <a:off x="14543405" y="18310951"/>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103958</xdr:rowOff>
    </xdr:from>
    <xdr:to>
      <xdr:col>81</xdr:col>
      <xdr:colOff>50800</xdr:colOff>
      <xdr:row>104</xdr:row>
      <xdr:rowOff>136616</xdr:rowOff>
    </xdr:to>
    <xdr:cxnSp macro="">
      <xdr:nvCxnSpPr>
        <xdr:cNvPr id="681" name="直線コネクタ 680">
          <a:extLst>
            <a:ext uri="{FF2B5EF4-FFF2-40B4-BE49-F238E27FC236}">
              <a16:creationId xmlns:a16="http://schemas.microsoft.com/office/drawing/2014/main" id="{300FD372-69F2-486D-82FE-EDB618AFD1B8}"/>
            </a:ext>
          </a:extLst>
        </xdr:cNvPr>
        <xdr:cNvCxnSpPr/>
      </xdr:nvCxnSpPr>
      <xdr:spPr>
        <a:xfrm flipV="1">
          <a:off x="14592300" y="18332903"/>
          <a:ext cx="887095" cy="3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74386</xdr:rowOff>
    </xdr:from>
    <xdr:to>
      <xdr:col>72</xdr:col>
      <xdr:colOff>38100</xdr:colOff>
      <xdr:row>105</xdr:row>
      <xdr:rowOff>4536</xdr:rowOff>
    </xdr:to>
    <xdr:sp macro="" textlink="">
      <xdr:nvSpPr>
        <xdr:cNvPr id="682" name="楕円 681">
          <a:extLst>
            <a:ext uri="{FF2B5EF4-FFF2-40B4-BE49-F238E27FC236}">
              <a16:creationId xmlns:a16="http://schemas.microsoft.com/office/drawing/2014/main" id="{9B118575-D8F1-463B-93DF-491B7FBB551F}"/>
            </a:ext>
          </a:extLst>
        </xdr:cNvPr>
        <xdr:cNvSpPr/>
      </xdr:nvSpPr>
      <xdr:spPr>
        <a:xfrm>
          <a:off x="13650595" y="18301426"/>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125186</xdr:rowOff>
    </xdr:from>
    <xdr:to>
      <xdr:col>76</xdr:col>
      <xdr:colOff>114300</xdr:colOff>
      <xdr:row>104</xdr:row>
      <xdr:rowOff>136616</xdr:rowOff>
    </xdr:to>
    <xdr:cxnSp macro="">
      <xdr:nvCxnSpPr>
        <xdr:cNvPr id="683" name="直線コネクタ 682">
          <a:extLst>
            <a:ext uri="{FF2B5EF4-FFF2-40B4-BE49-F238E27FC236}">
              <a16:creationId xmlns:a16="http://schemas.microsoft.com/office/drawing/2014/main" id="{85648EA9-AEB7-4282-8438-8D7D7B8696C3}"/>
            </a:ext>
          </a:extLst>
        </xdr:cNvPr>
        <xdr:cNvCxnSpPr/>
      </xdr:nvCxnSpPr>
      <xdr:spPr>
        <a:xfrm>
          <a:off x="13705205" y="18350321"/>
          <a:ext cx="88709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67855</xdr:rowOff>
    </xdr:from>
    <xdr:to>
      <xdr:col>67</xdr:col>
      <xdr:colOff>101600</xdr:colOff>
      <xdr:row>104</xdr:row>
      <xdr:rowOff>169455</xdr:rowOff>
    </xdr:to>
    <xdr:sp macro="" textlink="">
      <xdr:nvSpPr>
        <xdr:cNvPr id="684" name="楕円 683">
          <a:extLst>
            <a:ext uri="{FF2B5EF4-FFF2-40B4-BE49-F238E27FC236}">
              <a16:creationId xmlns:a16="http://schemas.microsoft.com/office/drawing/2014/main" id="{5A963B35-D161-4CAF-92EE-A7AA15E7F9FA}"/>
            </a:ext>
          </a:extLst>
        </xdr:cNvPr>
        <xdr:cNvSpPr/>
      </xdr:nvSpPr>
      <xdr:spPr>
        <a:xfrm>
          <a:off x="12763500" y="1829680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118655</xdr:rowOff>
    </xdr:from>
    <xdr:to>
      <xdr:col>71</xdr:col>
      <xdr:colOff>177800</xdr:colOff>
      <xdr:row>104</xdr:row>
      <xdr:rowOff>125186</xdr:rowOff>
    </xdr:to>
    <xdr:cxnSp macro="">
      <xdr:nvCxnSpPr>
        <xdr:cNvPr id="685" name="直線コネクタ 684">
          <a:extLst>
            <a:ext uri="{FF2B5EF4-FFF2-40B4-BE49-F238E27FC236}">
              <a16:creationId xmlns:a16="http://schemas.microsoft.com/office/drawing/2014/main" id="{248289B2-5BE7-4DB0-B0ED-C8975D8174FE}"/>
            </a:ext>
          </a:extLst>
        </xdr:cNvPr>
        <xdr:cNvCxnSpPr/>
      </xdr:nvCxnSpPr>
      <xdr:spPr>
        <a:xfrm>
          <a:off x="12812395" y="18345695"/>
          <a:ext cx="89281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686" name="n_1aveValue【庁舎】&#10;有形固定資産減価償却率">
          <a:extLst>
            <a:ext uri="{FF2B5EF4-FFF2-40B4-BE49-F238E27FC236}">
              <a16:creationId xmlns:a16="http://schemas.microsoft.com/office/drawing/2014/main" id="{3576C418-B87F-4C4A-96D1-38512B7CD2CC}"/>
            </a:ext>
          </a:extLst>
        </xdr:cNvPr>
        <xdr:cNvSpPr txBox="1"/>
      </xdr:nvSpPr>
      <xdr:spPr>
        <a:xfrm>
          <a:off x="15267949" y="180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687" name="n_2aveValue【庁舎】&#10;有形固定資産減価償却率">
          <a:extLst>
            <a:ext uri="{FF2B5EF4-FFF2-40B4-BE49-F238E27FC236}">
              <a16:creationId xmlns:a16="http://schemas.microsoft.com/office/drawing/2014/main" id="{42FA53BA-BEF5-4910-9721-2CA3EB4DD300}"/>
            </a:ext>
          </a:extLst>
        </xdr:cNvPr>
        <xdr:cNvSpPr txBox="1"/>
      </xdr:nvSpPr>
      <xdr:spPr>
        <a:xfrm>
          <a:off x="14391649" y="18034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688" name="n_3aveValue【庁舎】&#10;有形固定資産減価償却率">
          <a:extLst>
            <a:ext uri="{FF2B5EF4-FFF2-40B4-BE49-F238E27FC236}">
              <a16:creationId xmlns:a16="http://schemas.microsoft.com/office/drawing/2014/main" id="{2FC1AD4F-2059-4785-8ED4-4EEA4F0021EC}"/>
            </a:ext>
          </a:extLst>
        </xdr:cNvPr>
        <xdr:cNvSpPr txBox="1"/>
      </xdr:nvSpPr>
      <xdr:spPr>
        <a:xfrm>
          <a:off x="13498839" y="1841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689" name="n_4aveValue【庁舎】&#10;有形固定資産減価償却率">
          <a:extLst>
            <a:ext uri="{FF2B5EF4-FFF2-40B4-BE49-F238E27FC236}">
              <a16:creationId xmlns:a16="http://schemas.microsoft.com/office/drawing/2014/main" id="{067368CC-25BB-49A1-A66D-C55C029A859D}"/>
            </a:ext>
          </a:extLst>
        </xdr:cNvPr>
        <xdr:cNvSpPr txBox="1"/>
      </xdr:nvSpPr>
      <xdr:spPr>
        <a:xfrm>
          <a:off x="12611744" y="1841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145885</xdr:rowOff>
    </xdr:from>
    <xdr:ext cx="405111" cy="259045"/>
    <xdr:sp macro="" textlink="">
      <xdr:nvSpPr>
        <xdr:cNvPr id="690" name="n_1mainValue【庁舎】&#10;有形固定資産減価償却率">
          <a:extLst>
            <a:ext uri="{FF2B5EF4-FFF2-40B4-BE49-F238E27FC236}">
              <a16:creationId xmlns:a16="http://schemas.microsoft.com/office/drawing/2014/main" id="{C91B90AD-0BBD-4D95-B8FD-74F60A768376}"/>
            </a:ext>
          </a:extLst>
        </xdr:cNvPr>
        <xdr:cNvSpPr txBox="1"/>
      </xdr:nvSpPr>
      <xdr:spPr>
        <a:xfrm>
          <a:off x="15267949" y="1837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7093</xdr:rowOff>
    </xdr:from>
    <xdr:ext cx="405111" cy="259045"/>
    <xdr:sp macro="" textlink="">
      <xdr:nvSpPr>
        <xdr:cNvPr id="691" name="n_2mainValue【庁舎】&#10;有形固定資産減価償却率">
          <a:extLst>
            <a:ext uri="{FF2B5EF4-FFF2-40B4-BE49-F238E27FC236}">
              <a16:creationId xmlns:a16="http://schemas.microsoft.com/office/drawing/2014/main" id="{B901D9FE-F251-4E29-ACA0-B489BD816D64}"/>
            </a:ext>
          </a:extLst>
        </xdr:cNvPr>
        <xdr:cNvSpPr txBox="1"/>
      </xdr:nvSpPr>
      <xdr:spPr>
        <a:xfrm>
          <a:off x="14391649" y="1840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692" name="n_3mainValue【庁舎】&#10;有形固定資産減価償却率">
          <a:extLst>
            <a:ext uri="{FF2B5EF4-FFF2-40B4-BE49-F238E27FC236}">
              <a16:creationId xmlns:a16="http://schemas.microsoft.com/office/drawing/2014/main" id="{C5690F47-6860-4A4D-ADF8-AA56B4F23126}"/>
            </a:ext>
          </a:extLst>
        </xdr:cNvPr>
        <xdr:cNvSpPr txBox="1"/>
      </xdr:nvSpPr>
      <xdr:spPr>
        <a:xfrm>
          <a:off x="13498839" y="18076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14532</xdr:rowOff>
    </xdr:from>
    <xdr:ext cx="405111" cy="259045"/>
    <xdr:sp macro="" textlink="">
      <xdr:nvSpPr>
        <xdr:cNvPr id="693" name="n_4mainValue【庁舎】&#10;有形固定資産減価償却率">
          <a:extLst>
            <a:ext uri="{FF2B5EF4-FFF2-40B4-BE49-F238E27FC236}">
              <a16:creationId xmlns:a16="http://schemas.microsoft.com/office/drawing/2014/main" id="{3370C5EB-1E6B-4B36-8D8B-DBFD62E86949}"/>
            </a:ext>
          </a:extLst>
        </xdr:cNvPr>
        <xdr:cNvSpPr txBox="1"/>
      </xdr:nvSpPr>
      <xdr:spPr>
        <a:xfrm>
          <a:off x="12611744" y="18070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89273B9D-E101-4680-BF23-0878FE6E04BE}"/>
            </a:ext>
          </a:extLst>
        </xdr:cNvPr>
        <xdr:cNvSpPr/>
      </xdr:nvSpPr>
      <xdr:spPr>
        <a:xfrm>
          <a:off x="18288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B604687A-908C-40EC-863D-1B7CB4067034}"/>
            </a:ext>
          </a:extLst>
        </xdr:cNvPr>
        <xdr:cNvSpPr/>
      </xdr:nvSpPr>
      <xdr:spPr>
        <a:xfrm>
          <a:off x="18413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5CCEEF89-CFB9-46B2-B262-121AB1681ABF}"/>
            </a:ext>
          </a:extLst>
        </xdr:cNvPr>
        <xdr:cNvSpPr/>
      </xdr:nvSpPr>
      <xdr:spPr>
        <a:xfrm>
          <a:off x="18413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403AED7C-6321-4125-A474-D54939F17D5A}"/>
            </a:ext>
          </a:extLst>
        </xdr:cNvPr>
        <xdr:cNvSpPr/>
      </xdr:nvSpPr>
      <xdr:spPr>
        <a:xfrm>
          <a:off x="19431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21839BE5-6EE2-413F-8108-0F328FEABD0D}"/>
            </a:ext>
          </a:extLst>
        </xdr:cNvPr>
        <xdr:cNvSpPr/>
      </xdr:nvSpPr>
      <xdr:spPr>
        <a:xfrm>
          <a:off x="19431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79AB27EB-A0E0-45BA-BB7A-4233D1E8279C}"/>
            </a:ext>
          </a:extLst>
        </xdr:cNvPr>
        <xdr:cNvSpPr/>
      </xdr:nvSpPr>
      <xdr:spPr>
        <a:xfrm>
          <a:off x="20574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2FAB81BD-C4F2-46F9-A1BA-067FD6DA92BA}"/>
            </a:ext>
          </a:extLst>
        </xdr:cNvPr>
        <xdr:cNvSpPr/>
      </xdr:nvSpPr>
      <xdr:spPr>
        <a:xfrm>
          <a:off x="20574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257CBFB6-EE48-4BFA-970A-5D0C263B9C12}"/>
            </a:ext>
          </a:extLst>
        </xdr:cNvPr>
        <xdr:cNvSpPr/>
      </xdr:nvSpPr>
      <xdr:spPr>
        <a:xfrm>
          <a:off x="18288000"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11B29DFB-7E3B-4B3C-ACE5-FC9154D88D2C}"/>
            </a:ext>
          </a:extLst>
        </xdr:cNvPr>
        <xdr:cNvSpPr txBox="1"/>
      </xdr:nvSpPr>
      <xdr:spPr>
        <a:xfrm>
          <a:off x="18249900" y="16939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AC00288A-1F09-4BA3-875F-F34FFA660C8E}"/>
            </a:ext>
          </a:extLst>
        </xdr:cNvPr>
        <xdr:cNvCxnSpPr/>
      </xdr:nvCxnSpPr>
      <xdr:spPr>
        <a:xfrm>
          <a:off x="18288000"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4884085D-0498-4A93-AEF1-9CDB9E2A65EA}"/>
            </a:ext>
          </a:extLst>
        </xdr:cNvPr>
        <xdr:cNvCxnSpPr/>
      </xdr:nvCxnSpPr>
      <xdr:spPr>
        <a:xfrm>
          <a:off x="18288000" y="191387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62838B71-4C8C-4195-85D0-F9399297A881}"/>
            </a:ext>
          </a:extLst>
        </xdr:cNvPr>
        <xdr:cNvSpPr txBox="1"/>
      </xdr:nvSpPr>
      <xdr:spPr>
        <a:xfrm>
          <a:off x="17822726" y="18994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844A1D10-33F1-41EF-97FE-8ED04EED35A0}"/>
            </a:ext>
          </a:extLst>
        </xdr:cNvPr>
        <xdr:cNvCxnSpPr/>
      </xdr:nvCxnSpPr>
      <xdr:spPr>
        <a:xfrm>
          <a:off x="18288000" y="188026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2E450444-1B22-4E6A-8EA8-E540309C91C5}"/>
            </a:ext>
          </a:extLst>
        </xdr:cNvPr>
        <xdr:cNvSpPr txBox="1"/>
      </xdr:nvSpPr>
      <xdr:spPr>
        <a:xfrm>
          <a:off x="17822726" y="186584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565C3883-7645-4DD1-8634-DF38332A878A}"/>
            </a:ext>
          </a:extLst>
        </xdr:cNvPr>
        <xdr:cNvCxnSpPr/>
      </xdr:nvCxnSpPr>
      <xdr:spPr>
        <a:xfrm>
          <a:off x="18288000" y="184722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439030A8-89A6-4540-B5B5-8A55667A3F77}"/>
            </a:ext>
          </a:extLst>
        </xdr:cNvPr>
        <xdr:cNvSpPr txBox="1"/>
      </xdr:nvSpPr>
      <xdr:spPr>
        <a:xfrm>
          <a:off x="17822726" y="183281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FF6E7BBB-00EA-4414-B2F2-FAEEA9503085}"/>
            </a:ext>
          </a:extLst>
        </xdr:cNvPr>
        <xdr:cNvCxnSpPr/>
      </xdr:nvCxnSpPr>
      <xdr:spPr>
        <a:xfrm>
          <a:off x="18288000" y="1813423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992CD070-C2C6-4474-B39D-55F3A18B8B30}"/>
            </a:ext>
          </a:extLst>
        </xdr:cNvPr>
        <xdr:cNvSpPr txBox="1"/>
      </xdr:nvSpPr>
      <xdr:spPr>
        <a:xfrm>
          <a:off x="17822726" y="179901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3065CE57-AE76-4439-A333-AF4B2E2D7E91}"/>
            </a:ext>
          </a:extLst>
        </xdr:cNvPr>
        <xdr:cNvCxnSpPr/>
      </xdr:nvCxnSpPr>
      <xdr:spPr>
        <a:xfrm>
          <a:off x="18288000" y="178038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033A061A-7D1A-4AE5-9F45-3D9766991640}"/>
            </a:ext>
          </a:extLst>
        </xdr:cNvPr>
        <xdr:cNvSpPr txBox="1"/>
      </xdr:nvSpPr>
      <xdr:spPr>
        <a:xfrm>
          <a:off x="17822726" y="17659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8BD80367-AE48-45F4-B966-5E7F2DF2A176}"/>
            </a:ext>
          </a:extLst>
        </xdr:cNvPr>
        <xdr:cNvCxnSpPr/>
      </xdr:nvCxnSpPr>
      <xdr:spPr>
        <a:xfrm>
          <a:off x="18288000" y="174677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0FC3B184-CE09-4813-8BB0-97D526EDB24B}"/>
            </a:ext>
          </a:extLst>
        </xdr:cNvPr>
        <xdr:cNvSpPr txBox="1"/>
      </xdr:nvSpPr>
      <xdr:spPr>
        <a:xfrm>
          <a:off x="17822726" y="1732363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AEB06869-8887-4A11-935F-50EAAFF9127B}"/>
            </a:ext>
          </a:extLst>
        </xdr:cNvPr>
        <xdr:cNvCxnSpPr/>
      </xdr:nvCxnSpPr>
      <xdr:spPr>
        <a:xfrm>
          <a:off x="18288000"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FF03BD30-16D1-4472-902F-B569BF3B4E6E}"/>
            </a:ext>
          </a:extLst>
        </xdr:cNvPr>
        <xdr:cNvSpPr txBox="1"/>
      </xdr:nvSpPr>
      <xdr:spPr>
        <a:xfrm>
          <a:off x="17822726" y="16985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CF91ED0B-0C40-4584-B9C4-3D4F228BB42F}"/>
            </a:ext>
          </a:extLst>
        </xdr:cNvPr>
        <xdr:cNvSpPr/>
      </xdr:nvSpPr>
      <xdr:spPr>
        <a:xfrm>
          <a:off x="18288000"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719" name="直線コネクタ 718">
          <a:extLst>
            <a:ext uri="{FF2B5EF4-FFF2-40B4-BE49-F238E27FC236}">
              <a16:creationId xmlns:a16="http://schemas.microsoft.com/office/drawing/2014/main" id="{D0CCD54F-82CF-4E39-893E-8C4DD1A5229F}"/>
            </a:ext>
          </a:extLst>
        </xdr:cNvPr>
        <xdr:cNvCxnSpPr/>
      </xdr:nvCxnSpPr>
      <xdr:spPr>
        <a:xfrm flipV="1">
          <a:off x="22162769" y="17400542"/>
          <a:ext cx="0" cy="1525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720" name="【庁舎】&#10;一人当たり面積最小値テキスト">
          <a:extLst>
            <a:ext uri="{FF2B5EF4-FFF2-40B4-BE49-F238E27FC236}">
              <a16:creationId xmlns:a16="http://schemas.microsoft.com/office/drawing/2014/main" id="{B22D4B89-C8FA-4536-8253-7115D4AB19F1}"/>
            </a:ext>
          </a:extLst>
        </xdr:cNvPr>
        <xdr:cNvSpPr txBox="1"/>
      </xdr:nvSpPr>
      <xdr:spPr>
        <a:xfrm>
          <a:off x="22201505" y="1892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721" name="直線コネクタ 720">
          <a:extLst>
            <a:ext uri="{FF2B5EF4-FFF2-40B4-BE49-F238E27FC236}">
              <a16:creationId xmlns:a16="http://schemas.microsoft.com/office/drawing/2014/main" id="{DEFE9DA3-8CE9-46A0-AC8A-7B8AA60AB29F}"/>
            </a:ext>
          </a:extLst>
        </xdr:cNvPr>
        <xdr:cNvCxnSpPr/>
      </xdr:nvCxnSpPr>
      <xdr:spPr>
        <a:xfrm>
          <a:off x="22070695" y="18925903"/>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722" name="【庁舎】&#10;一人当たり面積最大値テキスト">
          <a:extLst>
            <a:ext uri="{FF2B5EF4-FFF2-40B4-BE49-F238E27FC236}">
              <a16:creationId xmlns:a16="http://schemas.microsoft.com/office/drawing/2014/main" id="{FD5377CE-9CD3-4A17-BC1D-2266BF7F1A78}"/>
            </a:ext>
          </a:extLst>
        </xdr:cNvPr>
        <xdr:cNvSpPr txBox="1"/>
      </xdr:nvSpPr>
      <xdr:spPr>
        <a:xfrm>
          <a:off x="22201505" y="1717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723" name="直線コネクタ 722">
          <a:extLst>
            <a:ext uri="{FF2B5EF4-FFF2-40B4-BE49-F238E27FC236}">
              <a16:creationId xmlns:a16="http://schemas.microsoft.com/office/drawing/2014/main" id="{E97F15D1-FAC2-4B42-A8CA-D199CFDDFE2E}"/>
            </a:ext>
          </a:extLst>
        </xdr:cNvPr>
        <xdr:cNvCxnSpPr/>
      </xdr:nvCxnSpPr>
      <xdr:spPr>
        <a:xfrm>
          <a:off x="22070695" y="17400542"/>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724" name="【庁舎】&#10;一人当たり面積平均値テキスト">
          <a:extLst>
            <a:ext uri="{FF2B5EF4-FFF2-40B4-BE49-F238E27FC236}">
              <a16:creationId xmlns:a16="http://schemas.microsoft.com/office/drawing/2014/main" id="{684EBE77-898A-4D69-B9A1-80EAFAA1D8AD}"/>
            </a:ext>
          </a:extLst>
        </xdr:cNvPr>
        <xdr:cNvSpPr txBox="1"/>
      </xdr:nvSpPr>
      <xdr:spPr>
        <a:xfrm>
          <a:off x="22201505" y="18427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725" name="フローチャート: 判断 724">
          <a:extLst>
            <a:ext uri="{FF2B5EF4-FFF2-40B4-BE49-F238E27FC236}">
              <a16:creationId xmlns:a16="http://schemas.microsoft.com/office/drawing/2014/main" id="{CE638DD6-D32F-4A5B-8954-812C34B2C041}"/>
            </a:ext>
          </a:extLst>
        </xdr:cNvPr>
        <xdr:cNvSpPr/>
      </xdr:nvSpPr>
      <xdr:spPr>
        <a:xfrm>
          <a:off x="22108795" y="18443757"/>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26" name="フローチャート: 判断 725">
          <a:extLst>
            <a:ext uri="{FF2B5EF4-FFF2-40B4-BE49-F238E27FC236}">
              <a16:creationId xmlns:a16="http://schemas.microsoft.com/office/drawing/2014/main" id="{96E3AC8F-5C39-4A93-ABF5-ED295DF8CF25}"/>
            </a:ext>
          </a:extLst>
        </xdr:cNvPr>
        <xdr:cNvSpPr/>
      </xdr:nvSpPr>
      <xdr:spPr>
        <a:xfrm>
          <a:off x="21270595" y="1847369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727" name="フローチャート: 判断 726">
          <a:extLst>
            <a:ext uri="{FF2B5EF4-FFF2-40B4-BE49-F238E27FC236}">
              <a16:creationId xmlns:a16="http://schemas.microsoft.com/office/drawing/2014/main" id="{71EA44A0-2A44-46C2-BD2C-8F573C6568C4}"/>
            </a:ext>
          </a:extLst>
        </xdr:cNvPr>
        <xdr:cNvSpPr/>
      </xdr:nvSpPr>
      <xdr:spPr>
        <a:xfrm>
          <a:off x="20383500" y="1847831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728" name="フローチャート: 判断 727">
          <a:extLst>
            <a:ext uri="{FF2B5EF4-FFF2-40B4-BE49-F238E27FC236}">
              <a16:creationId xmlns:a16="http://schemas.microsoft.com/office/drawing/2014/main" id="{D0D417B1-941F-4B6E-8532-693190BF870A}"/>
            </a:ext>
          </a:extLst>
        </xdr:cNvPr>
        <xdr:cNvSpPr/>
      </xdr:nvSpPr>
      <xdr:spPr>
        <a:xfrm>
          <a:off x="19496405" y="18498458"/>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29" name="フローチャート: 判断 728">
          <a:extLst>
            <a:ext uri="{FF2B5EF4-FFF2-40B4-BE49-F238E27FC236}">
              <a16:creationId xmlns:a16="http://schemas.microsoft.com/office/drawing/2014/main" id="{CD06ADC2-C83C-4140-AEDF-36FB0EDA990E}"/>
            </a:ext>
          </a:extLst>
        </xdr:cNvPr>
        <xdr:cNvSpPr/>
      </xdr:nvSpPr>
      <xdr:spPr>
        <a:xfrm>
          <a:off x="18603595" y="1850172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A7FC520-5C43-4AE7-A36E-06A51E73D9E7}"/>
            </a:ext>
          </a:extLst>
        </xdr:cNvPr>
        <xdr:cNvSpPr txBox="1"/>
      </xdr:nvSpPr>
      <xdr:spPr>
        <a:xfrm>
          <a:off x="219729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ABAB67A-9156-4CAA-9316-438A58AA888F}"/>
            </a:ext>
          </a:extLst>
        </xdr:cNvPr>
        <xdr:cNvSpPr txBox="1"/>
      </xdr:nvSpPr>
      <xdr:spPr>
        <a:xfrm>
          <a:off x="2113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6DB8B41-0C7C-4323-8B91-C79AFE6CAA31}"/>
            </a:ext>
          </a:extLst>
        </xdr:cNvPr>
        <xdr:cNvSpPr txBox="1"/>
      </xdr:nvSpPr>
      <xdr:spPr>
        <a:xfrm>
          <a:off x="2024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70796AB-139A-4705-8141-49C2967E8789}"/>
            </a:ext>
          </a:extLst>
        </xdr:cNvPr>
        <xdr:cNvSpPr txBox="1"/>
      </xdr:nvSpPr>
      <xdr:spPr>
        <a:xfrm>
          <a:off x="19354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3477FDC-EC6D-48FC-A947-8B391975F003}"/>
            </a:ext>
          </a:extLst>
        </xdr:cNvPr>
        <xdr:cNvSpPr txBox="1"/>
      </xdr:nvSpPr>
      <xdr:spPr>
        <a:xfrm>
          <a:off x="18467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62956</xdr:rowOff>
    </xdr:from>
    <xdr:to>
      <xdr:col>116</xdr:col>
      <xdr:colOff>114300</xdr:colOff>
      <xdr:row>103</xdr:row>
      <xdr:rowOff>164556</xdr:rowOff>
    </xdr:to>
    <xdr:sp macro="" textlink="">
      <xdr:nvSpPr>
        <xdr:cNvPr id="735" name="楕円 734">
          <a:extLst>
            <a:ext uri="{FF2B5EF4-FFF2-40B4-BE49-F238E27FC236}">
              <a16:creationId xmlns:a16="http://schemas.microsoft.com/office/drawing/2014/main" id="{008C1CD7-FC16-46F6-88D8-B54FE6508D2E}"/>
            </a:ext>
          </a:extLst>
        </xdr:cNvPr>
        <xdr:cNvSpPr/>
      </xdr:nvSpPr>
      <xdr:spPr>
        <a:xfrm>
          <a:off x="22108795" y="18116641"/>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85833</xdr:rowOff>
    </xdr:from>
    <xdr:ext cx="469744" cy="259045"/>
    <xdr:sp macro="" textlink="">
      <xdr:nvSpPr>
        <xdr:cNvPr id="736" name="【庁舎】&#10;一人当たり面積該当値テキスト">
          <a:extLst>
            <a:ext uri="{FF2B5EF4-FFF2-40B4-BE49-F238E27FC236}">
              <a16:creationId xmlns:a16="http://schemas.microsoft.com/office/drawing/2014/main" id="{C04310AE-33C6-43BA-860F-ABA4C644A36E}"/>
            </a:ext>
          </a:extLst>
        </xdr:cNvPr>
        <xdr:cNvSpPr txBox="1"/>
      </xdr:nvSpPr>
      <xdr:spPr>
        <a:xfrm>
          <a:off x="22201505" y="1796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62956</xdr:rowOff>
    </xdr:from>
    <xdr:to>
      <xdr:col>112</xdr:col>
      <xdr:colOff>38100</xdr:colOff>
      <xdr:row>103</xdr:row>
      <xdr:rowOff>164556</xdr:rowOff>
    </xdr:to>
    <xdr:sp macro="" textlink="">
      <xdr:nvSpPr>
        <xdr:cNvPr id="737" name="楕円 736">
          <a:extLst>
            <a:ext uri="{FF2B5EF4-FFF2-40B4-BE49-F238E27FC236}">
              <a16:creationId xmlns:a16="http://schemas.microsoft.com/office/drawing/2014/main" id="{33C560FB-B42E-4868-9358-0EE52AA267A5}"/>
            </a:ext>
          </a:extLst>
        </xdr:cNvPr>
        <xdr:cNvSpPr/>
      </xdr:nvSpPr>
      <xdr:spPr>
        <a:xfrm>
          <a:off x="21270595" y="18116641"/>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113756</xdr:rowOff>
    </xdr:from>
    <xdr:to>
      <xdr:col>116</xdr:col>
      <xdr:colOff>63500</xdr:colOff>
      <xdr:row>103</xdr:row>
      <xdr:rowOff>113756</xdr:rowOff>
    </xdr:to>
    <xdr:cxnSp macro="">
      <xdr:nvCxnSpPr>
        <xdr:cNvPr id="738" name="直線コネクタ 737">
          <a:extLst>
            <a:ext uri="{FF2B5EF4-FFF2-40B4-BE49-F238E27FC236}">
              <a16:creationId xmlns:a16="http://schemas.microsoft.com/office/drawing/2014/main" id="{A920BED9-A8EB-49EB-910E-D68F0D9D9C53}"/>
            </a:ext>
          </a:extLst>
        </xdr:cNvPr>
        <xdr:cNvCxnSpPr/>
      </xdr:nvCxnSpPr>
      <xdr:spPr>
        <a:xfrm>
          <a:off x="21325205" y="181655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66221</xdr:rowOff>
    </xdr:from>
    <xdr:to>
      <xdr:col>107</xdr:col>
      <xdr:colOff>101600</xdr:colOff>
      <xdr:row>103</xdr:row>
      <xdr:rowOff>167821</xdr:rowOff>
    </xdr:to>
    <xdr:sp macro="" textlink="">
      <xdr:nvSpPr>
        <xdr:cNvPr id="739" name="楕円 738">
          <a:extLst>
            <a:ext uri="{FF2B5EF4-FFF2-40B4-BE49-F238E27FC236}">
              <a16:creationId xmlns:a16="http://schemas.microsoft.com/office/drawing/2014/main" id="{EE55DA8D-DD8B-4EB8-8F3F-02F72CE0EE17}"/>
            </a:ext>
          </a:extLst>
        </xdr:cNvPr>
        <xdr:cNvSpPr/>
      </xdr:nvSpPr>
      <xdr:spPr>
        <a:xfrm>
          <a:off x="20383500" y="1811990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113756</xdr:rowOff>
    </xdr:from>
    <xdr:to>
      <xdr:col>111</xdr:col>
      <xdr:colOff>177800</xdr:colOff>
      <xdr:row>103</xdr:row>
      <xdr:rowOff>117021</xdr:rowOff>
    </xdr:to>
    <xdr:cxnSp macro="">
      <xdr:nvCxnSpPr>
        <xdr:cNvPr id="740" name="直線コネクタ 739">
          <a:extLst>
            <a:ext uri="{FF2B5EF4-FFF2-40B4-BE49-F238E27FC236}">
              <a16:creationId xmlns:a16="http://schemas.microsoft.com/office/drawing/2014/main" id="{ADF17D5F-4DA5-4B76-992E-DA087B8D48FC}"/>
            </a:ext>
          </a:extLst>
        </xdr:cNvPr>
        <xdr:cNvCxnSpPr/>
      </xdr:nvCxnSpPr>
      <xdr:spPr>
        <a:xfrm flipV="1">
          <a:off x="20432395" y="18165536"/>
          <a:ext cx="89281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69487</xdr:rowOff>
    </xdr:from>
    <xdr:to>
      <xdr:col>102</xdr:col>
      <xdr:colOff>165100</xdr:colOff>
      <xdr:row>103</xdr:row>
      <xdr:rowOff>171087</xdr:rowOff>
    </xdr:to>
    <xdr:sp macro="" textlink="">
      <xdr:nvSpPr>
        <xdr:cNvPr id="741" name="楕円 740">
          <a:extLst>
            <a:ext uri="{FF2B5EF4-FFF2-40B4-BE49-F238E27FC236}">
              <a16:creationId xmlns:a16="http://schemas.microsoft.com/office/drawing/2014/main" id="{BF3401FE-FC73-42A9-A012-7316196DFCAB}"/>
            </a:ext>
          </a:extLst>
        </xdr:cNvPr>
        <xdr:cNvSpPr/>
      </xdr:nvSpPr>
      <xdr:spPr>
        <a:xfrm>
          <a:off x="19496405" y="1812317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117021</xdr:rowOff>
    </xdr:from>
    <xdr:to>
      <xdr:col>107</xdr:col>
      <xdr:colOff>50800</xdr:colOff>
      <xdr:row>103</xdr:row>
      <xdr:rowOff>120287</xdr:rowOff>
    </xdr:to>
    <xdr:cxnSp macro="">
      <xdr:nvCxnSpPr>
        <xdr:cNvPr id="742" name="直線コネクタ 741">
          <a:extLst>
            <a:ext uri="{FF2B5EF4-FFF2-40B4-BE49-F238E27FC236}">
              <a16:creationId xmlns:a16="http://schemas.microsoft.com/office/drawing/2014/main" id="{1161C96C-1C61-4165-BF8B-CAE87EF9ABD7}"/>
            </a:ext>
          </a:extLst>
        </xdr:cNvPr>
        <xdr:cNvCxnSpPr/>
      </xdr:nvCxnSpPr>
      <xdr:spPr>
        <a:xfrm flipV="1">
          <a:off x="19545300" y="18168801"/>
          <a:ext cx="887095"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66221</xdr:rowOff>
    </xdr:from>
    <xdr:to>
      <xdr:col>98</xdr:col>
      <xdr:colOff>38100</xdr:colOff>
      <xdr:row>103</xdr:row>
      <xdr:rowOff>167821</xdr:rowOff>
    </xdr:to>
    <xdr:sp macro="" textlink="">
      <xdr:nvSpPr>
        <xdr:cNvPr id="743" name="楕円 742">
          <a:extLst>
            <a:ext uri="{FF2B5EF4-FFF2-40B4-BE49-F238E27FC236}">
              <a16:creationId xmlns:a16="http://schemas.microsoft.com/office/drawing/2014/main" id="{DC6EC1E1-A38F-4D58-9939-C047A212DB55}"/>
            </a:ext>
          </a:extLst>
        </xdr:cNvPr>
        <xdr:cNvSpPr/>
      </xdr:nvSpPr>
      <xdr:spPr>
        <a:xfrm>
          <a:off x="18603595" y="1811990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117021</xdr:rowOff>
    </xdr:from>
    <xdr:to>
      <xdr:col>102</xdr:col>
      <xdr:colOff>114300</xdr:colOff>
      <xdr:row>103</xdr:row>
      <xdr:rowOff>120287</xdr:rowOff>
    </xdr:to>
    <xdr:cxnSp macro="">
      <xdr:nvCxnSpPr>
        <xdr:cNvPr id="744" name="直線コネクタ 743">
          <a:extLst>
            <a:ext uri="{FF2B5EF4-FFF2-40B4-BE49-F238E27FC236}">
              <a16:creationId xmlns:a16="http://schemas.microsoft.com/office/drawing/2014/main" id="{089C4433-6625-4611-A0B9-D994C9A9D2CE}"/>
            </a:ext>
          </a:extLst>
        </xdr:cNvPr>
        <xdr:cNvCxnSpPr/>
      </xdr:nvCxnSpPr>
      <xdr:spPr>
        <a:xfrm>
          <a:off x="18658205" y="18168801"/>
          <a:ext cx="887095"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745" name="n_1aveValue【庁舎】&#10;一人当たり面積">
          <a:extLst>
            <a:ext uri="{FF2B5EF4-FFF2-40B4-BE49-F238E27FC236}">
              <a16:creationId xmlns:a16="http://schemas.microsoft.com/office/drawing/2014/main" id="{0F1E7D2B-DB6D-4D09-A159-02DEB54E3C51}"/>
            </a:ext>
          </a:extLst>
        </xdr:cNvPr>
        <xdr:cNvSpPr txBox="1"/>
      </xdr:nvSpPr>
      <xdr:spPr>
        <a:xfrm>
          <a:off x="21073822" y="1856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746" name="n_2aveValue【庁舎】&#10;一人当たり面積">
          <a:extLst>
            <a:ext uri="{FF2B5EF4-FFF2-40B4-BE49-F238E27FC236}">
              <a16:creationId xmlns:a16="http://schemas.microsoft.com/office/drawing/2014/main" id="{10DD97EF-7149-4C8A-B64B-2E5903AC4A49}"/>
            </a:ext>
          </a:extLst>
        </xdr:cNvPr>
        <xdr:cNvSpPr txBox="1"/>
      </xdr:nvSpPr>
      <xdr:spPr>
        <a:xfrm>
          <a:off x="20197522" y="1857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747" name="n_3aveValue【庁舎】&#10;一人当たり面積">
          <a:extLst>
            <a:ext uri="{FF2B5EF4-FFF2-40B4-BE49-F238E27FC236}">
              <a16:creationId xmlns:a16="http://schemas.microsoft.com/office/drawing/2014/main" id="{441CF526-D421-4EEF-89C5-C258F487FB86}"/>
            </a:ext>
          </a:extLst>
        </xdr:cNvPr>
        <xdr:cNvSpPr txBox="1"/>
      </xdr:nvSpPr>
      <xdr:spPr>
        <a:xfrm>
          <a:off x="19312332" y="1858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748" name="n_4aveValue【庁舎】&#10;一人当たり面積">
          <a:extLst>
            <a:ext uri="{FF2B5EF4-FFF2-40B4-BE49-F238E27FC236}">
              <a16:creationId xmlns:a16="http://schemas.microsoft.com/office/drawing/2014/main" id="{C6EC60EF-EBCE-498C-B4AC-7E446B439F9A}"/>
            </a:ext>
          </a:extLst>
        </xdr:cNvPr>
        <xdr:cNvSpPr txBox="1"/>
      </xdr:nvSpPr>
      <xdr:spPr>
        <a:xfrm>
          <a:off x="18425237" y="185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9633</xdr:rowOff>
    </xdr:from>
    <xdr:ext cx="469744" cy="259045"/>
    <xdr:sp macro="" textlink="">
      <xdr:nvSpPr>
        <xdr:cNvPr id="749" name="n_1mainValue【庁舎】&#10;一人当たり面積">
          <a:extLst>
            <a:ext uri="{FF2B5EF4-FFF2-40B4-BE49-F238E27FC236}">
              <a16:creationId xmlns:a16="http://schemas.microsoft.com/office/drawing/2014/main" id="{20795D10-82BC-43E9-A270-4FF8C5B7D0C1}"/>
            </a:ext>
          </a:extLst>
        </xdr:cNvPr>
        <xdr:cNvSpPr txBox="1"/>
      </xdr:nvSpPr>
      <xdr:spPr>
        <a:xfrm>
          <a:off x="21073822" y="1788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12898</xdr:rowOff>
    </xdr:from>
    <xdr:ext cx="469744" cy="259045"/>
    <xdr:sp macro="" textlink="">
      <xdr:nvSpPr>
        <xdr:cNvPr id="750" name="n_2mainValue【庁舎】&#10;一人当たり面積">
          <a:extLst>
            <a:ext uri="{FF2B5EF4-FFF2-40B4-BE49-F238E27FC236}">
              <a16:creationId xmlns:a16="http://schemas.microsoft.com/office/drawing/2014/main" id="{AB28A218-68BD-4F60-8652-852C7A133652}"/>
            </a:ext>
          </a:extLst>
        </xdr:cNvPr>
        <xdr:cNvSpPr txBox="1"/>
      </xdr:nvSpPr>
      <xdr:spPr>
        <a:xfrm>
          <a:off x="20197522" y="178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16164</xdr:rowOff>
    </xdr:from>
    <xdr:ext cx="469744" cy="259045"/>
    <xdr:sp macro="" textlink="">
      <xdr:nvSpPr>
        <xdr:cNvPr id="751" name="n_3mainValue【庁舎】&#10;一人当たり面積">
          <a:extLst>
            <a:ext uri="{FF2B5EF4-FFF2-40B4-BE49-F238E27FC236}">
              <a16:creationId xmlns:a16="http://schemas.microsoft.com/office/drawing/2014/main" id="{286B32B0-FB65-4EBD-8E0C-E6BAD5FD23CA}"/>
            </a:ext>
          </a:extLst>
        </xdr:cNvPr>
        <xdr:cNvSpPr txBox="1"/>
      </xdr:nvSpPr>
      <xdr:spPr>
        <a:xfrm>
          <a:off x="19312332" y="1789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12898</xdr:rowOff>
    </xdr:from>
    <xdr:ext cx="469744" cy="259045"/>
    <xdr:sp macro="" textlink="">
      <xdr:nvSpPr>
        <xdr:cNvPr id="752" name="n_4mainValue【庁舎】&#10;一人当たり面積">
          <a:extLst>
            <a:ext uri="{FF2B5EF4-FFF2-40B4-BE49-F238E27FC236}">
              <a16:creationId xmlns:a16="http://schemas.microsoft.com/office/drawing/2014/main" id="{1DEFAEE3-391C-419C-A2D2-BEA41FDD4BCD}"/>
            </a:ext>
          </a:extLst>
        </xdr:cNvPr>
        <xdr:cNvSpPr txBox="1"/>
      </xdr:nvSpPr>
      <xdr:spPr>
        <a:xfrm>
          <a:off x="18425237" y="178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1920E54-6FF5-426C-9EC4-C27221B3320F}"/>
            </a:ext>
          </a:extLst>
        </xdr:cNvPr>
        <xdr:cNvSpPr/>
      </xdr:nvSpPr>
      <xdr:spPr>
        <a:xfrm>
          <a:off x="762000" y="19865340"/>
          <a:ext cx="2225040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744AA67E-0B36-474D-BC60-1A82F317E410}"/>
            </a:ext>
          </a:extLst>
        </xdr:cNvPr>
        <xdr:cNvSpPr/>
      </xdr:nvSpPr>
      <xdr:spPr>
        <a:xfrm>
          <a:off x="762000" y="19923125"/>
          <a:ext cx="38481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F640CBF2-0B79-4842-8F84-F3B1210FEC00}"/>
            </a:ext>
          </a:extLst>
        </xdr:cNvPr>
        <xdr:cNvSpPr txBox="1"/>
      </xdr:nvSpPr>
      <xdr:spPr>
        <a:xfrm>
          <a:off x="838200" y="20188555"/>
          <a:ext cx="22087205"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類似団体と比較して特に有形固定資産減価償却率が低くなっている施設は、体育館・プール、一般廃棄物処理施設であり、特に高くなっている施設は消防施設及び福祉施設である。</a:t>
          </a:r>
          <a:endParaRPr lang="ja-JP" altLang="ja-JP" sz="1400">
            <a:effectLst/>
          </a:endParaRPr>
        </a:p>
        <a:p>
          <a:r>
            <a:rPr kumimoji="1" lang="ja-JP" altLang="ja-JP" sz="1100">
              <a:solidFill>
                <a:schemeClr val="dk1"/>
              </a:solidFill>
              <a:effectLst/>
              <a:latin typeface="+mn-lt"/>
              <a:ea typeface="+mn-ea"/>
              <a:cs typeface="+mn-cs"/>
            </a:rPr>
            <a:t>体育館・プールは、市内</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施設のうち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施設が平成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年度に取得した施設で、比較的経過年数が浅いことや近年改修等を行ったことから有形固定資産減価償却率が低くなっている。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消防施設は、耐用年数</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年に対し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経過している施設が多く減価償却が進んでおり、類似団体平均を大きく上回っている。福祉施設や庁舎等も含め、老朽化が進んでいるため修繕工事を実施しながら次期更新まで適正な維持補修を行い、機能保全を図る。</a:t>
          </a:r>
          <a:endParaRPr lang="ja-JP" altLang="ja-JP" sz="1400">
            <a:effectLst/>
          </a:endParaRPr>
        </a:p>
        <a:p>
          <a:r>
            <a:rPr kumimoji="1" lang="ja-JP" altLang="ja-JP" sz="1100">
              <a:solidFill>
                <a:schemeClr val="dk1"/>
              </a:solidFill>
              <a:effectLst/>
              <a:latin typeface="+mn-lt"/>
              <a:ea typeface="+mn-ea"/>
              <a:cs typeface="+mn-cs"/>
            </a:rPr>
            <a:t>また、庁舎は一人当たり面積が類似団体を大きく上回っており、多機能化、他施設との複合化も含め検討していく必要がある。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59,225
58,037
42.07
29,295,080
28,067,082
1,109,937
13,098,673
15,886,771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財政力指数は横ばい傾向にあるが、依然として類似団体内平均値を下回っている。今後も更なる徴収業務の強化に取り組むとともに、歳出削減を図り、財政基盤の強化に努める。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歳入が増加したが、歳出も増加したため、経常収支比率は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ポイント増加した。類似団体内平均値を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ポイント下回っている。今後、扶助費や公債費の増加により、経常収支比率の抜本的改善は見込めないが、事務事業の見直し、扶助費の資格審査等の適正化による抑制等により経常経費の削減に努める。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13208</xdr:rowOff>
    </xdr:from>
    <xdr:to>
      <xdr:col>23</xdr:col>
      <xdr:colOff>133350</xdr:colOff>
      <xdr:row>62</xdr:row>
      <xdr:rowOff>87884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71658"/>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163068</xdr:rowOff>
    </xdr:from>
    <xdr:to>
      <xdr:col>19</xdr:col>
      <xdr:colOff>133350</xdr:colOff>
      <xdr:row>61</xdr:row>
      <xdr:rowOff>13208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78618"/>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163068</xdr:rowOff>
    </xdr:from>
    <xdr:to>
      <xdr:col>15</xdr:col>
      <xdr:colOff>82550</xdr:colOff>
      <xdr:row>61</xdr:row>
      <xdr:rowOff>133858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78618"/>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129032</xdr:rowOff>
    </xdr:from>
    <xdr:to>
      <xdr:col>11</xdr:col>
      <xdr:colOff>31750</xdr:colOff>
      <xdr:row>61</xdr:row>
      <xdr:rowOff>133858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8748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133858</xdr:rowOff>
    </xdr:from>
    <xdr:to>
      <xdr:col>19</xdr:col>
      <xdr:colOff>184150</xdr:colOff>
      <xdr:row>61</xdr:row>
      <xdr:rowOff>64008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74185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112268</xdr:rowOff>
    </xdr:from>
    <xdr:to>
      <xdr:col>15</xdr:col>
      <xdr:colOff>133350</xdr:colOff>
      <xdr:row>60</xdr:row>
      <xdr:rowOff>42418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52595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83058</xdr:rowOff>
    </xdr:from>
    <xdr:to>
      <xdr:col>11</xdr:col>
      <xdr:colOff>82550</xdr:colOff>
      <xdr:row>62</xdr:row>
      <xdr:rowOff>13208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78232</xdr:rowOff>
    </xdr:from>
    <xdr:to>
      <xdr:col>7</xdr:col>
      <xdr:colOff>31750</xdr:colOff>
      <xdr:row>62</xdr:row>
      <xdr:rowOff>8382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18559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ふるさと応援寄附金が急増した平成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返礼品やシステム利用料等の増加で物件費が増加しているものの、類似団体内平均値を下回っており、引き続き民間への委託による人件費の削減や公共施設等総合管理計画（個別施設計画）に基づき、不要な維持補修費をかけないようコスト縮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166990</xdr:rowOff>
    </xdr:from>
    <xdr:to>
      <xdr:col>23</xdr:col>
      <xdr:colOff>133350</xdr:colOff>
      <xdr:row>82</xdr:row>
      <xdr:rowOff>43666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54440"/>
          <a:ext cx="838200" cy="4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73327</xdr:rowOff>
    </xdr:from>
    <xdr:to>
      <xdr:col>19</xdr:col>
      <xdr:colOff>133350</xdr:colOff>
      <xdr:row>81</xdr:row>
      <xdr:rowOff>166990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60777"/>
          <a:ext cx="889000" cy="9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38764</xdr:rowOff>
    </xdr:from>
    <xdr:to>
      <xdr:col>15</xdr:col>
      <xdr:colOff>82550</xdr:colOff>
      <xdr:row>81</xdr:row>
      <xdr:rowOff>73327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26214"/>
          <a:ext cx="889000" cy="3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153267</xdr:rowOff>
    </xdr:from>
    <xdr:to>
      <xdr:col>11</xdr:col>
      <xdr:colOff>31750</xdr:colOff>
      <xdr:row>81</xdr:row>
      <xdr:rowOff>38764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69267"/>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164316</xdr:rowOff>
    </xdr:from>
    <xdr:to>
      <xdr:col>23</xdr:col>
      <xdr:colOff>184150</xdr:colOff>
      <xdr:row>82</xdr:row>
      <xdr:rowOff>94466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9393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9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116190</xdr:rowOff>
    </xdr:from>
    <xdr:to>
      <xdr:col>19</xdr:col>
      <xdr:colOff>184150</xdr:colOff>
      <xdr:row>82</xdr:row>
      <xdr:rowOff>46340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56517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7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22527</xdr:rowOff>
    </xdr:from>
    <xdr:to>
      <xdr:col>15</xdr:col>
      <xdr:colOff>133350</xdr:colOff>
      <xdr:row>81</xdr:row>
      <xdr:rowOff>124127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0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134304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7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159414</xdr:rowOff>
    </xdr:from>
    <xdr:to>
      <xdr:col>11</xdr:col>
      <xdr:colOff>82550</xdr:colOff>
      <xdr:row>81</xdr:row>
      <xdr:rowOff>89564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7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99741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4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102467</xdr:rowOff>
    </xdr:from>
    <xdr:to>
      <xdr:col>7</xdr:col>
      <xdr:colOff>31750</xdr:colOff>
      <xdr:row>81</xdr:row>
      <xdr:rowOff>32617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1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42794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8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類似団体平均との差が広がる傾向にあり、平成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を下回っている。給与水準については、国の動向等に注視し、適正化に努める。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135466</xdr:rowOff>
    </xdr:from>
    <xdr:to>
      <xdr:col>81</xdr:col>
      <xdr:colOff>44450</xdr:colOff>
      <xdr:row>80</xdr:row>
      <xdr:rowOff>24341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368001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24341</xdr:rowOff>
    </xdr:from>
    <xdr:to>
      <xdr:col>77</xdr:col>
      <xdr:colOff>44450</xdr:colOff>
      <xdr:row>80</xdr:row>
      <xdr:rowOff>124884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374034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124884</xdr:rowOff>
    </xdr:from>
    <xdr:to>
      <xdr:col>72</xdr:col>
      <xdr:colOff>203200</xdr:colOff>
      <xdr:row>80</xdr:row>
      <xdr:rowOff>124884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3840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124884</xdr:rowOff>
    </xdr:from>
    <xdr:to>
      <xdr:col>68</xdr:col>
      <xdr:colOff>152400</xdr:colOff>
      <xdr:row>81</xdr:row>
      <xdr:rowOff>53975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384088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84666</xdr:rowOff>
    </xdr:from>
    <xdr:to>
      <xdr:col>81</xdr:col>
      <xdr:colOff>95250</xdr:colOff>
      <xdr:row>80</xdr:row>
      <xdr:rowOff>14816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62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5943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55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144991</xdr:rowOff>
    </xdr:from>
    <xdr:to>
      <xdr:col>77</xdr:col>
      <xdr:colOff>95250</xdr:colOff>
      <xdr:row>80</xdr:row>
      <xdr:rowOff>75141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6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85318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458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74084</xdr:rowOff>
    </xdr:from>
    <xdr:to>
      <xdr:col>73</xdr:col>
      <xdr:colOff>44450</xdr:colOff>
      <xdr:row>81</xdr:row>
      <xdr:rowOff>4234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14411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74084</xdr:rowOff>
    </xdr:from>
    <xdr:to>
      <xdr:col>68</xdr:col>
      <xdr:colOff>203200</xdr:colOff>
      <xdr:row>81</xdr:row>
      <xdr:rowOff>4234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14411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3175</xdr:rowOff>
    </xdr:from>
    <xdr:to>
      <xdr:col>64</xdr:col>
      <xdr:colOff>152400</xdr:colOff>
      <xdr:row>81</xdr:row>
      <xdr:rowOff>104775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114952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数値はほぼ横ばいで、類似団体内平均値を下回ったまま推移しており、今後も同水準を維持しながら、適正な定員管理に努める。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146579</xdr:rowOff>
    </xdr:from>
    <xdr:to>
      <xdr:col>81</xdr:col>
      <xdr:colOff>44450</xdr:colOff>
      <xdr:row>59</xdr:row>
      <xdr:rowOff>154622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6212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154622</xdr:rowOff>
    </xdr:from>
    <xdr:to>
      <xdr:col>77</xdr:col>
      <xdr:colOff>44450</xdr:colOff>
      <xdr:row>59</xdr:row>
      <xdr:rowOff>156633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70172"/>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152612</xdr:rowOff>
    </xdr:from>
    <xdr:to>
      <xdr:col>72</xdr:col>
      <xdr:colOff>203200</xdr:colOff>
      <xdr:row>59</xdr:row>
      <xdr:rowOff>156633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6816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134514</xdr:rowOff>
    </xdr:from>
    <xdr:to>
      <xdr:col>68</xdr:col>
      <xdr:colOff>152400</xdr:colOff>
      <xdr:row>59</xdr:row>
      <xdr:rowOff>152612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5006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95779</xdr:rowOff>
    </xdr:from>
    <xdr:to>
      <xdr:col>81</xdr:col>
      <xdr:colOff>95250</xdr:colOff>
      <xdr:row>60</xdr:row>
      <xdr:rowOff>25929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112306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103822</xdr:rowOff>
    </xdr:from>
    <xdr:to>
      <xdr:col>77</xdr:col>
      <xdr:colOff>95250</xdr:colOff>
      <xdr:row>60</xdr:row>
      <xdr:rowOff>33972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44149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8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105833</xdr:rowOff>
    </xdr:from>
    <xdr:to>
      <xdr:col>73</xdr:col>
      <xdr:colOff>44450</xdr:colOff>
      <xdr:row>60</xdr:row>
      <xdr:rowOff>35983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46160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101812</xdr:rowOff>
    </xdr:from>
    <xdr:to>
      <xdr:col>68</xdr:col>
      <xdr:colOff>203200</xdr:colOff>
      <xdr:row>60</xdr:row>
      <xdr:rowOff>31962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42139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83714</xdr:rowOff>
    </xdr:from>
    <xdr:to>
      <xdr:col>64</xdr:col>
      <xdr:colOff>152400</xdr:colOff>
      <xdr:row>60</xdr:row>
      <xdr:rowOff>13864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24041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元利償還金額の増加等により前年度比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が、引き続き類似団体内平均値を下回っている。今後も増加が見込まれることから、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135044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3674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86783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11854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9850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例年、充当可能財源が将来負担額を上回っているため、将来負担比率は発生していない。今後も後世への負担を少しでも軽減するよう、将来負担額の適正化を図り、財政の健全化に努める。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59,225
58,037
42.07
29,295,080
28,067,082
1,109,937
13,098,673
15,886,771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等の結果、近年は類似団体内平均値を下回っているが、ほぼ横ばいの状態である。一方で、ラスパイレス指数は低い状態で推移していることから、ラスパイレス指数には含まれない会計年度任用職員の増や地域手当率の増加などが影響しており、民間委託や業務の効率化などを進め、人件費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40458</xdr:rowOff>
    </xdr:from>
    <xdr:to>
      <xdr:col>24</xdr:col>
      <xdr:colOff>25400</xdr:colOff>
      <xdr:row>35</xdr:row>
      <xdr:rowOff>105773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4120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7801</xdr:rowOff>
    </xdr:from>
    <xdr:to>
      <xdr:col>19</xdr:col>
      <xdr:colOff>187325</xdr:colOff>
      <xdr:row>35</xdr:row>
      <xdr:rowOff>40458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085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7801</xdr:rowOff>
    </xdr:from>
    <xdr:to>
      <xdr:col>15</xdr:col>
      <xdr:colOff>98425</xdr:colOff>
      <xdr:row>35</xdr:row>
      <xdr:rowOff>151493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08551"/>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33927</xdr:rowOff>
    </xdr:from>
    <xdr:to>
      <xdr:col>11</xdr:col>
      <xdr:colOff>9525</xdr:colOff>
      <xdr:row>35</xdr:row>
      <xdr:rowOff>151493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34677"/>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54973</xdr:rowOff>
    </xdr:from>
    <xdr:to>
      <xdr:col>24</xdr:col>
      <xdr:colOff>76200</xdr:colOff>
      <xdr:row>35</xdr:row>
      <xdr:rowOff>156573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71500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161108</xdr:rowOff>
    </xdr:from>
    <xdr:to>
      <xdr:col>20</xdr:col>
      <xdr:colOff>38100</xdr:colOff>
      <xdr:row>35</xdr:row>
      <xdr:rowOff>91258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101435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5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128451</xdr:rowOff>
    </xdr:from>
    <xdr:to>
      <xdr:col>15</xdr:col>
      <xdr:colOff>149225</xdr:colOff>
      <xdr:row>35</xdr:row>
      <xdr:rowOff>58601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68778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2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100693</xdr:rowOff>
    </xdr:from>
    <xdr:to>
      <xdr:col>11</xdr:col>
      <xdr:colOff>60325</xdr:colOff>
      <xdr:row>36</xdr:row>
      <xdr:rowOff>30843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41020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154577</xdr:rowOff>
    </xdr:from>
    <xdr:to>
      <xdr:col>6</xdr:col>
      <xdr:colOff>171450</xdr:colOff>
      <xdr:row>35</xdr:row>
      <xdr:rowOff>84727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94904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5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行財政改革により、職員人件費等から委託料（物件費）へシフトした結果、恒常的に類似団体平均を上回っていたが、平成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年度からは類似団体内平均値を下回り、今年度は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ポイント下回った。今後も指定管理者制度の導入、民間委託の実施等により競争に伴うコスト削減を進め、物件費の適正化に努める。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65278</xdr:rowOff>
    </xdr:from>
    <xdr:to>
      <xdr:col>82</xdr:col>
      <xdr:colOff>107950</xdr:colOff>
      <xdr:row>15</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370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65278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27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16</xdr:row>
      <xdr:rowOff>3556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44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76725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14478</xdr:rowOff>
    </xdr:from>
    <xdr:to>
      <xdr:col>78</xdr:col>
      <xdr:colOff>120650</xdr:colOff>
      <xdr:row>15</xdr:row>
      <xdr:rowOff>116078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126255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5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64533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例年、類似団体内平均値と同程度で推移しており、今年度は類似団体内平均値を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ポイント上回っている。今後、社会保障給付の増加が見込まれるが、資格審査等の適正化や単独扶助事業の見直し等により、扶助費の増加を引き続き抑制していく必要がある。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27940</xdr:rowOff>
    </xdr:from>
    <xdr:to>
      <xdr:col>24</xdr:col>
      <xdr:colOff>25400</xdr:colOff>
      <xdr:row>56</xdr:row>
      <xdr:rowOff>119380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91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20320</xdr:rowOff>
    </xdr:from>
    <xdr:to>
      <xdr:col>19</xdr:col>
      <xdr:colOff>187325</xdr:colOff>
      <xdr:row>56</xdr:row>
      <xdr:rowOff>27940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21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20320</xdr:rowOff>
    </xdr:from>
    <xdr:to>
      <xdr:col>15</xdr:col>
      <xdr:colOff>98425</xdr:colOff>
      <xdr:row>56</xdr:row>
      <xdr:rowOff>35560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21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35560</xdr:rowOff>
    </xdr:from>
    <xdr:to>
      <xdr:col>11</xdr:col>
      <xdr:colOff>9525</xdr:colOff>
      <xdr:row>56</xdr:row>
      <xdr:rowOff>73660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68580</xdr:rowOff>
    </xdr:from>
    <xdr:to>
      <xdr:col>24</xdr:col>
      <xdr:colOff>76200</xdr:colOff>
      <xdr:row>56</xdr:row>
      <xdr:rowOff>170180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40657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148590</xdr:rowOff>
    </xdr:from>
    <xdr:to>
      <xdr:col>20</xdr:col>
      <xdr:colOff>38100</xdr:colOff>
      <xdr:row>56</xdr:row>
      <xdr:rowOff>78740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88917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140970</xdr:rowOff>
    </xdr:from>
    <xdr:to>
      <xdr:col>15</xdr:col>
      <xdr:colOff>149225</xdr:colOff>
      <xdr:row>56</xdr:row>
      <xdr:rowOff>71120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55897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156210</xdr:rowOff>
    </xdr:from>
    <xdr:to>
      <xdr:col>11</xdr:col>
      <xdr:colOff>60325</xdr:colOff>
      <xdr:row>56</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22860</xdr:rowOff>
    </xdr:from>
    <xdr:to>
      <xdr:col>6</xdr:col>
      <xdr:colOff>171450</xdr:colOff>
      <xdr:row>56</xdr:row>
      <xdr:rowOff>124460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134637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特別会計繰出金等の増加により前年度より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ポイント上回っている。特別会計繰出金については、引き続き利用者負担の適正化を図り、普通会計の負担額を減らすことができるよう努める。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154215</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55415"/>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56</xdr:row>
      <xdr:rowOff>154215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118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57</xdr:row>
      <xdr:rowOff>113393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118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113393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53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99984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18342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116312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住民税非課税世帯等への緊急支援給付金等の増により前年度比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ポイントの増となった。今後も、その他団体への補助については、明確な基準を設けて、必要性の低い補助金の見直しや廃止を行っていく。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104140</xdr:rowOff>
    </xdr:from>
    <xdr:to>
      <xdr:col>82</xdr:col>
      <xdr:colOff>107950</xdr:colOff>
      <xdr:row>40</xdr:row>
      <xdr:rowOff>119380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962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66040</xdr:rowOff>
    </xdr:from>
    <xdr:to>
      <xdr:col>78</xdr:col>
      <xdr:colOff>69850</xdr:colOff>
      <xdr:row>40</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924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66040</xdr:rowOff>
    </xdr:from>
    <xdr:to>
      <xdr:col>73</xdr:col>
      <xdr:colOff>180975</xdr:colOff>
      <xdr:row>40</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924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73660</xdr:rowOff>
    </xdr:from>
    <xdr:to>
      <xdr:col>69</xdr:col>
      <xdr:colOff>92075</xdr:colOff>
      <xdr:row>40</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931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68580</xdr:rowOff>
    </xdr:from>
    <xdr:to>
      <xdr:col>82</xdr:col>
      <xdr:colOff>158750</xdr:colOff>
      <xdr:row>40</xdr:row>
      <xdr:rowOff>170180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40657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53340</xdr:rowOff>
    </xdr:from>
    <xdr:to>
      <xdr:col>78</xdr:col>
      <xdr:colOff>120650</xdr:colOff>
      <xdr:row>40</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139717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15240</xdr:rowOff>
    </xdr:from>
    <xdr:to>
      <xdr:col>74</xdr:col>
      <xdr:colOff>31750</xdr:colOff>
      <xdr:row>40</xdr:row>
      <xdr:rowOff>116840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101617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30480</xdr:rowOff>
    </xdr:from>
    <xdr:to>
      <xdr:col>69</xdr:col>
      <xdr:colOff>142875</xdr:colOff>
      <xdr:row>40</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116857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22860</xdr:rowOff>
    </xdr:from>
    <xdr:to>
      <xdr:col>65</xdr:col>
      <xdr:colOff>53975</xdr:colOff>
      <xdr:row>40</xdr:row>
      <xdr:rowOff>124460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109237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今年度は、類似団体内平均値を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ポイント下回っている。今後、平成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年度中に実施した繰上償還により一時的には公債費の減少が見込まれるが、一方で、平成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生涯学習センターの建替えに係る起債償還が始まっており、公共施設の改修等により、今後は増加傾向に転じる見込みで、償還財源の確保に努めるとともに、引き続き起債対象の普通建設事業等を慎重に判断しながら進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943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85090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447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46990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844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100330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05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人件費や扶助費等の増加により、昨年度と比較し</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ポイント上昇し、類似団体内平均値を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ポイント上回っている。今後はＤＸでの業務効率化等により経常的経費の削減を目指し、政策的事業に必要な財源の確保に努める。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78</xdr:row>
      <xdr:rowOff>29845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34339"/>
          <a:ext cx="838200" cy="2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121285</xdr:rowOff>
    </xdr:from>
    <xdr:to>
      <xdr:col>78</xdr:col>
      <xdr:colOff>69850</xdr:colOff>
      <xdr:row>76</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80035"/>
          <a:ext cx="889000" cy="15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121285</xdr:rowOff>
    </xdr:from>
    <xdr:to>
      <xdr:col>73</xdr:col>
      <xdr:colOff>180975</xdr:colOff>
      <xdr:row>77</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80035"/>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58420</xdr:rowOff>
    </xdr:from>
    <xdr:to>
      <xdr:col>69</xdr:col>
      <xdr:colOff>92075</xdr:colOff>
      <xdr:row>77</xdr:row>
      <xdr:rowOff>104139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600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150495</xdr:rowOff>
    </xdr:from>
    <xdr:to>
      <xdr:col>82</xdr:col>
      <xdr:colOff>158750</xdr:colOff>
      <xdr:row>78</xdr:row>
      <xdr:rowOff>80645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122572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70485</xdr:rowOff>
    </xdr:from>
    <xdr:to>
      <xdr:col>74</xdr:col>
      <xdr:colOff>31750</xdr:colOff>
      <xdr:row>76</xdr:row>
      <xdr:rowOff>636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156863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139716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93997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71933</xdr:rowOff>
    </xdr:from>
    <xdr:to>
      <xdr:col>29</xdr:col>
      <xdr:colOff>127000</xdr:colOff>
      <xdr:row>17</xdr:row>
      <xdr:rowOff>95453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4208"/>
          <a:ext cx="647700" cy="2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95453</xdr:rowOff>
    </xdr:from>
    <xdr:to>
      <xdr:col>26</xdr:col>
      <xdr:colOff>50800</xdr:colOff>
      <xdr:row>17</xdr:row>
      <xdr:rowOff>110452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7728"/>
          <a:ext cx="698500" cy="14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110452</xdr:rowOff>
    </xdr:from>
    <xdr:to>
      <xdr:col>22</xdr:col>
      <xdr:colOff>114300</xdr:colOff>
      <xdr:row>17</xdr:row>
      <xdr:rowOff>118808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2727"/>
          <a:ext cx="698500" cy="8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118808</xdr:rowOff>
    </xdr:from>
    <xdr:to>
      <xdr:col>18</xdr:col>
      <xdr:colOff>177800</xdr:colOff>
      <xdr:row>17</xdr:row>
      <xdr:rowOff>144056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1083"/>
          <a:ext cx="698500" cy="2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21133</xdr:rowOff>
    </xdr:from>
    <xdr:to>
      <xdr:col>29</xdr:col>
      <xdr:colOff>177800</xdr:colOff>
      <xdr:row>17</xdr:row>
      <xdr:rowOff>122733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164660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44653</xdr:rowOff>
    </xdr:from>
    <xdr:to>
      <xdr:col>26</xdr:col>
      <xdr:colOff>101600</xdr:colOff>
      <xdr:row>17</xdr:row>
      <xdr:rowOff>146253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6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131030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59652</xdr:rowOff>
    </xdr:from>
    <xdr:to>
      <xdr:col>22</xdr:col>
      <xdr:colOff>165100</xdr:colOff>
      <xdr:row>17</xdr:row>
      <xdr:rowOff>161252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1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146029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68008</xdr:rowOff>
    </xdr:from>
    <xdr:to>
      <xdr:col>19</xdr:col>
      <xdr:colOff>38100</xdr:colOff>
      <xdr:row>17</xdr:row>
      <xdr:rowOff>169608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0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154385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93256</xdr:rowOff>
    </xdr:from>
    <xdr:to>
      <xdr:col>15</xdr:col>
      <xdr:colOff>101600</xdr:colOff>
      <xdr:row>18</xdr:row>
      <xdr:rowOff>23406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5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8183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288914</xdr:rowOff>
    </xdr:from>
    <xdr:to>
      <xdr:col>29</xdr:col>
      <xdr:colOff>127000</xdr:colOff>
      <xdr:row>36</xdr:row>
      <xdr:rowOff>5221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99264"/>
          <a:ext cx="647700" cy="59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5221</xdr:rowOff>
    </xdr:from>
    <xdr:to>
      <xdr:col>26</xdr:col>
      <xdr:colOff>50800</xdr:colOff>
      <xdr:row>36</xdr:row>
      <xdr:rowOff>46108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58471"/>
          <a:ext cx="698500" cy="4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46108</xdr:rowOff>
    </xdr:from>
    <xdr:to>
      <xdr:col>22</xdr:col>
      <xdr:colOff>114300</xdr:colOff>
      <xdr:row>36</xdr:row>
      <xdr:rowOff>114786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99358"/>
          <a:ext cx="698500" cy="68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8193</xdr:rowOff>
    </xdr:from>
    <xdr:to>
      <xdr:col>18</xdr:col>
      <xdr:colOff>177800</xdr:colOff>
      <xdr:row>36</xdr:row>
      <xdr:rowOff>114786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61443"/>
          <a:ext cx="698500" cy="106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238114</xdr:rowOff>
    </xdr:from>
    <xdr:to>
      <xdr:col>29</xdr:col>
      <xdr:colOff>177800</xdr:colOff>
      <xdr:row>35</xdr:row>
      <xdr:rowOff>339714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8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210191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0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297321</xdr:rowOff>
    </xdr:from>
    <xdr:to>
      <xdr:col>26</xdr:col>
      <xdr:colOff>101600</xdr:colOff>
      <xdr:row>36</xdr:row>
      <xdr:rowOff>56021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07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40798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9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338208</xdr:rowOff>
    </xdr:from>
    <xdr:to>
      <xdr:col>22</xdr:col>
      <xdr:colOff>165100</xdr:colOff>
      <xdr:row>36</xdr:row>
      <xdr:rowOff>96908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81685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63986</xdr:rowOff>
    </xdr:from>
    <xdr:to>
      <xdr:col>19</xdr:col>
      <xdr:colOff>38100</xdr:colOff>
      <xdr:row>36</xdr:row>
      <xdr:rowOff>165586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17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150363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0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300293</xdr:rowOff>
    </xdr:from>
    <xdr:to>
      <xdr:col>15</xdr:col>
      <xdr:colOff>101600</xdr:colOff>
      <xdr:row>36</xdr:row>
      <xdr:rowOff>58993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10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43770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9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59,225
58,037
42.07
29,295,080
28,067,082
1,109,937
13,098,673
15,886,771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64605</xdr:rowOff>
    </xdr:from>
    <xdr:to>
      <xdr:col>24</xdr:col>
      <xdr:colOff>63500</xdr:colOff>
      <xdr:row>37</xdr:row>
      <xdr:rowOff>109677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8255"/>
          <a:ext cx="838200" cy="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109677</xdr:rowOff>
    </xdr:from>
    <xdr:to>
      <xdr:col>19</xdr:col>
      <xdr:colOff>177800</xdr:colOff>
      <xdr:row>37</xdr:row>
      <xdr:rowOff>119412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53327"/>
          <a:ext cx="889000" cy="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119412</xdr:rowOff>
    </xdr:from>
    <xdr:to>
      <xdr:col>15</xdr:col>
      <xdr:colOff>50800</xdr:colOff>
      <xdr:row>37</xdr:row>
      <xdr:rowOff>147282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3062"/>
          <a:ext cx="8890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147282</xdr:rowOff>
    </xdr:from>
    <xdr:to>
      <xdr:col>10</xdr:col>
      <xdr:colOff>114300</xdr:colOff>
      <xdr:row>38</xdr:row>
      <xdr:rowOff>66872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90932"/>
          <a:ext cx="889000" cy="9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13805</xdr:rowOff>
    </xdr:from>
    <xdr:to>
      <xdr:col>24</xdr:col>
      <xdr:colOff>114300</xdr:colOff>
      <xdr:row>37</xdr:row>
      <xdr:rowOff>115405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163682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58877</xdr:rowOff>
    </xdr:from>
    <xdr:to>
      <xdr:col>20</xdr:col>
      <xdr:colOff>38100</xdr:colOff>
      <xdr:row>37</xdr:row>
      <xdr:rowOff>160477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151604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68612</xdr:rowOff>
    </xdr:from>
    <xdr:to>
      <xdr:col>15</xdr:col>
      <xdr:colOff>101600</xdr:colOff>
      <xdr:row>37</xdr:row>
      <xdr:rowOff>170211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22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161339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96482</xdr:rowOff>
    </xdr:from>
    <xdr:to>
      <xdr:col>10</xdr:col>
      <xdr:colOff>165100</xdr:colOff>
      <xdr:row>38</xdr:row>
      <xdr:rowOff>26632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17759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16072</xdr:rowOff>
    </xdr:from>
    <xdr:to>
      <xdr:col>6</xdr:col>
      <xdr:colOff>38100</xdr:colOff>
      <xdr:row>38</xdr:row>
      <xdr:rowOff>117672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108799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118987</xdr:rowOff>
    </xdr:from>
    <xdr:to>
      <xdr:col>24</xdr:col>
      <xdr:colOff>63500</xdr:colOff>
      <xdr:row>56</xdr:row>
      <xdr:rowOff>153632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0187"/>
          <a:ext cx="838200" cy="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153632</xdr:rowOff>
    </xdr:from>
    <xdr:to>
      <xdr:col>19</xdr:col>
      <xdr:colOff>177800</xdr:colOff>
      <xdr:row>57</xdr:row>
      <xdr:rowOff>88595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4832"/>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88595</xdr:rowOff>
    </xdr:from>
    <xdr:to>
      <xdr:col>15</xdr:col>
      <xdr:colOff>50800</xdr:colOff>
      <xdr:row>57</xdr:row>
      <xdr:rowOff>117259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1245"/>
          <a:ext cx="889000" cy="2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117259</xdr:rowOff>
    </xdr:from>
    <xdr:to>
      <xdr:col>10</xdr:col>
      <xdr:colOff>114300</xdr:colOff>
      <xdr:row>57</xdr:row>
      <xdr:rowOff>128422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9909"/>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68187</xdr:rowOff>
    </xdr:from>
    <xdr:to>
      <xdr:col>24</xdr:col>
      <xdr:colOff>114300</xdr:colOff>
      <xdr:row>56</xdr:row>
      <xdr:rowOff>169787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46614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4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102832</xdr:rowOff>
    </xdr:from>
    <xdr:to>
      <xdr:col>20</xdr:col>
      <xdr:colOff>38100</xdr:colOff>
      <xdr:row>57</xdr:row>
      <xdr:rowOff>32982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24109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9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37795</xdr:rowOff>
    </xdr:from>
    <xdr:to>
      <xdr:col>15</xdr:col>
      <xdr:colOff>101600</xdr:colOff>
      <xdr:row>57</xdr:row>
      <xdr:rowOff>139395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130522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0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66459</xdr:rowOff>
    </xdr:from>
    <xdr:to>
      <xdr:col>10</xdr:col>
      <xdr:colOff>165100</xdr:colOff>
      <xdr:row>57</xdr:row>
      <xdr:rowOff>168059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159186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77622</xdr:rowOff>
    </xdr:from>
    <xdr:to>
      <xdr:col>6</xdr:col>
      <xdr:colOff>38100</xdr:colOff>
      <xdr:row>58</xdr:row>
      <xdr:rowOff>7772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170349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62852</xdr:rowOff>
    </xdr:from>
    <xdr:to>
      <xdr:col>24</xdr:col>
      <xdr:colOff>63500</xdr:colOff>
      <xdr:row>78</xdr:row>
      <xdr:rowOff>69786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35952"/>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52299</xdr:rowOff>
    </xdr:from>
    <xdr:to>
      <xdr:col>19</xdr:col>
      <xdr:colOff>177800</xdr:colOff>
      <xdr:row>78</xdr:row>
      <xdr:rowOff>69786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25399"/>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52299</xdr:rowOff>
    </xdr:from>
    <xdr:to>
      <xdr:col>15</xdr:col>
      <xdr:colOff>50800</xdr:colOff>
      <xdr:row>78</xdr:row>
      <xdr:rowOff>59500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2539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59500</xdr:rowOff>
    </xdr:from>
    <xdr:to>
      <xdr:col>10</xdr:col>
      <xdr:colOff>114300</xdr:colOff>
      <xdr:row>78</xdr:row>
      <xdr:rowOff>69786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32600"/>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12052</xdr:rowOff>
    </xdr:from>
    <xdr:to>
      <xdr:col>24</xdr:col>
      <xdr:colOff>114300</xdr:colOff>
      <xdr:row>78</xdr:row>
      <xdr:rowOff>113652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161929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18986</xdr:rowOff>
    </xdr:from>
    <xdr:to>
      <xdr:col>20</xdr:col>
      <xdr:colOff>38100</xdr:colOff>
      <xdr:row>78</xdr:row>
      <xdr:rowOff>120586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111713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8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1499</xdr:rowOff>
    </xdr:from>
    <xdr:to>
      <xdr:col>15</xdr:col>
      <xdr:colOff>101600</xdr:colOff>
      <xdr:row>78</xdr:row>
      <xdr:rowOff>103099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94226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8700</xdr:rowOff>
    </xdr:from>
    <xdr:to>
      <xdr:col>10</xdr:col>
      <xdr:colOff>165100</xdr:colOff>
      <xdr:row>78</xdr:row>
      <xdr:rowOff>110300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101427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18986</xdr:rowOff>
    </xdr:from>
    <xdr:to>
      <xdr:col>6</xdr:col>
      <xdr:colOff>38100</xdr:colOff>
      <xdr:row>78</xdr:row>
      <xdr:rowOff>120586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137113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6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93109</xdr:rowOff>
    </xdr:from>
    <xdr:to>
      <xdr:col>24</xdr:col>
      <xdr:colOff>63500</xdr:colOff>
      <xdr:row>96</xdr:row>
      <xdr:rowOff>82006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80859"/>
          <a:ext cx="838200" cy="16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17726</xdr:rowOff>
    </xdr:from>
    <xdr:to>
      <xdr:col>19</xdr:col>
      <xdr:colOff>177800</xdr:colOff>
      <xdr:row>96</xdr:row>
      <xdr:rowOff>82006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05476"/>
          <a:ext cx="889000" cy="23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17726</xdr:rowOff>
    </xdr:from>
    <xdr:to>
      <xdr:col>15</xdr:col>
      <xdr:colOff>50800</xdr:colOff>
      <xdr:row>96</xdr:row>
      <xdr:rowOff>117994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05476"/>
          <a:ext cx="889000" cy="27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117994</xdr:rowOff>
    </xdr:from>
    <xdr:to>
      <xdr:col>10</xdr:col>
      <xdr:colOff>114300</xdr:colOff>
      <xdr:row>97</xdr:row>
      <xdr:rowOff>13415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77194"/>
          <a:ext cx="889000" cy="6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42309</xdr:rowOff>
    </xdr:from>
    <xdr:to>
      <xdr:col>24</xdr:col>
      <xdr:colOff>114300</xdr:colOff>
      <xdr:row>95</xdr:row>
      <xdr:rowOff>143909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3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65186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8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31206</xdr:rowOff>
    </xdr:from>
    <xdr:to>
      <xdr:col>20</xdr:col>
      <xdr:colOff>38100</xdr:colOff>
      <xdr:row>96</xdr:row>
      <xdr:rowOff>132806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123933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8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138376</xdr:rowOff>
    </xdr:from>
    <xdr:to>
      <xdr:col>15</xdr:col>
      <xdr:colOff>101600</xdr:colOff>
      <xdr:row>95</xdr:row>
      <xdr:rowOff>68526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5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85053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2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67194</xdr:rowOff>
    </xdr:from>
    <xdr:to>
      <xdr:col>10</xdr:col>
      <xdr:colOff>165100</xdr:colOff>
      <xdr:row>96</xdr:row>
      <xdr:rowOff>168794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2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13871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0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134065</xdr:rowOff>
    </xdr:from>
    <xdr:to>
      <xdr:col>6</xdr:col>
      <xdr:colOff>38100</xdr:colOff>
      <xdr:row>97</xdr:row>
      <xdr:rowOff>64215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9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80742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52946</xdr:rowOff>
    </xdr:from>
    <xdr:to>
      <xdr:col>55</xdr:col>
      <xdr:colOff>0</xdr:colOff>
      <xdr:row>36</xdr:row>
      <xdr:rowOff>84303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25146"/>
          <a:ext cx="838200" cy="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52946</xdr:rowOff>
    </xdr:from>
    <xdr:to>
      <xdr:col>50</xdr:col>
      <xdr:colOff>114300</xdr:colOff>
      <xdr:row>36</xdr:row>
      <xdr:rowOff>119614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25146"/>
          <a:ext cx="889000" cy="6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47651</xdr:rowOff>
    </xdr:from>
    <xdr:to>
      <xdr:col>45</xdr:col>
      <xdr:colOff>177800</xdr:colOff>
      <xdr:row>36</xdr:row>
      <xdr:rowOff>119614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34051"/>
          <a:ext cx="889000" cy="75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47651</xdr:rowOff>
    </xdr:from>
    <xdr:to>
      <xdr:col>41</xdr:col>
      <xdr:colOff>50800</xdr:colOff>
      <xdr:row>36</xdr:row>
      <xdr:rowOff>148349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34051"/>
          <a:ext cx="889000" cy="78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33503</xdr:rowOff>
    </xdr:from>
    <xdr:to>
      <xdr:col>55</xdr:col>
      <xdr:colOff>50800</xdr:colOff>
      <xdr:row>36</xdr:row>
      <xdr:rowOff>135103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0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56380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2146</xdr:rowOff>
    </xdr:from>
    <xdr:to>
      <xdr:col>50</xdr:col>
      <xdr:colOff>165100</xdr:colOff>
      <xdr:row>36</xdr:row>
      <xdr:rowOff>103746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120273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4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68814</xdr:rowOff>
    </xdr:from>
    <xdr:to>
      <xdr:col>46</xdr:col>
      <xdr:colOff>38100</xdr:colOff>
      <xdr:row>36</xdr:row>
      <xdr:rowOff>170414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15491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1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168301</xdr:rowOff>
    </xdr:from>
    <xdr:to>
      <xdr:col>41</xdr:col>
      <xdr:colOff>101600</xdr:colOff>
      <xdr:row>32</xdr:row>
      <xdr:rowOff>98451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48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114978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5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97549</xdr:rowOff>
    </xdr:from>
    <xdr:to>
      <xdr:col>36</xdr:col>
      <xdr:colOff>165100</xdr:colOff>
      <xdr:row>37</xdr:row>
      <xdr:rowOff>27699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44226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4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165112</xdr:rowOff>
    </xdr:from>
    <xdr:to>
      <xdr:col>55</xdr:col>
      <xdr:colOff>0</xdr:colOff>
      <xdr:row>55</xdr:row>
      <xdr:rowOff>33312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23412"/>
          <a:ext cx="838200" cy="3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165112</xdr:rowOff>
    </xdr:from>
    <xdr:to>
      <xdr:col>50</xdr:col>
      <xdr:colOff>114300</xdr:colOff>
      <xdr:row>57</xdr:row>
      <xdr:rowOff>36779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23412"/>
          <a:ext cx="889000" cy="38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36779</xdr:rowOff>
    </xdr:from>
    <xdr:to>
      <xdr:col>45</xdr:col>
      <xdr:colOff>177800</xdr:colOff>
      <xdr:row>57</xdr:row>
      <xdr:rowOff>123825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09429"/>
          <a:ext cx="889000" cy="8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136411</xdr:rowOff>
    </xdr:from>
    <xdr:to>
      <xdr:col>41</xdr:col>
      <xdr:colOff>50800</xdr:colOff>
      <xdr:row>57</xdr:row>
      <xdr:rowOff>123825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37611"/>
          <a:ext cx="889000" cy="1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153962</xdr:rowOff>
    </xdr:from>
    <xdr:to>
      <xdr:col>55</xdr:col>
      <xdr:colOff>50800</xdr:colOff>
      <xdr:row>55</xdr:row>
      <xdr:rowOff>84112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5389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6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114312</xdr:rowOff>
    </xdr:from>
    <xdr:to>
      <xdr:col>50</xdr:col>
      <xdr:colOff>165100</xdr:colOff>
      <xdr:row>55</xdr:row>
      <xdr:rowOff>44462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60989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157429</xdr:rowOff>
    </xdr:from>
    <xdr:to>
      <xdr:col>46</xdr:col>
      <xdr:colOff>38100</xdr:colOff>
      <xdr:row>57</xdr:row>
      <xdr:rowOff>87579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5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78706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5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73025</xdr:rowOff>
    </xdr:from>
    <xdr:to>
      <xdr:col>41</xdr:col>
      <xdr:colOff>101600</xdr:colOff>
      <xdr:row>58</xdr:row>
      <xdr:rowOff>3175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165752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3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85611</xdr:rowOff>
    </xdr:from>
    <xdr:to>
      <xdr:col>36</xdr:col>
      <xdr:colOff>165100</xdr:colOff>
      <xdr:row>57</xdr:row>
      <xdr:rowOff>15761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8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6888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40069</xdr:rowOff>
    </xdr:from>
    <xdr:to>
      <xdr:col>55</xdr:col>
      <xdr:colOff>0</xdr:colOff>
      <xdr:row>79</xdr:row>
      <xdr:rowOff>42545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84619"/>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144120</xdr:rowOff>
    </xdr:from>
    <xdr:to>
      <xdr:col>50</xdr:col>
      <xdr:colOff>114300</xdr:colOff>
      <xdr:row>79</xdr:row>
      <xdr:rowOff>40069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17220"/>
          <a:ext cx="889000" cy="6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144120</xdr:rowOff>
    </xdr:from>
    <xdr:to>
      <xdr:col>45</xdr:col>
      <xdr:colOff>177800</xdr:colOff>
      <xdr:row>78</xdr:row>
      <xdr:rowOff>163722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17220"/>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147662</xdr:rowOff>
    </xdr:from>
    <xdr:to>
      <xdr:col>41</xdr:col>
      <xdr:colOff>50800</xdr:colOff>
      <xdr:row>78</xdr:row>
      <xdr:rowOff>163722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20762"/>
          <a:ext cx="8890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163195</xdr:rowOff>
    </xdr:from>
    <xdr:to>
      <xdr:col>55</xdr:col>
      <xdr:colOff>50800</xdr:colOff>
      <xdr:row>79</xdr:row>
      <xdr:rowOff>93345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78122</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51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160719</xdr:rowOff>
    </xdr:from>
    <xdr:to>
      <xdr:col>50</xdr:col>
      <xdr:colOff>165100</xdr:colOff>
      <xdr:row>79</xdr:row>
      <xdr:rowOff>90869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81996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26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93320</xdr:rowOff>
    </xdr:from>
    <xdr:to>
      <xdr:col>46</xdr:col>
      <xdr:colOff>38100</xdr:colOff>
      <xdr:row>79</xdr:row>
      <xdr:rowOff>23470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14597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112922</xdr:rowOff>
    </xdr:from>
    <xdr:to>
      <xdr:col>41</xdr:col>
      <xdr:colOff>101600</xdr:colOff>
      <xdr:row>79</xdr:row>
      <xdr:rowOff>43072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8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34199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7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96862</xdr:rowOff>
    </xdr:from>
    <xdr:to>
      <xdr:col>36</xdr:col>
      <xdr:colOff>165100</xdr:colOff>
      <xdr:row>79</xdr:row>
      <xdr:rowOff>27012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6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18139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99727</xdr:rowOff>
    </xdr:from>
    <xdr:to>
      <xdr:col>55</xdr:col>
      <xdr:colOff>0</xdr:colOff>
      <xdr:row>94</xdr:row>
      <xdr:rowOff>145382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216027"/>
          <a:ext cx="838200" cy="4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145382</xdr:rowOff>
    </xdr:from>
    <xdr:to>
      <xdr:col>50</xdr:col>
      <xdr:colOff>114300</xdr:colOff>
      <xdr:row>97</xdr:row>
      <xdr:rowOff>134393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261682"/>
          <a:ext cx="889000" cy="50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134393</xdr:rowOff>
    </xdr:from>
    <xdr:to>
      <xdr:col>45</xdr:col>
      <xdr:colOff>177800</xdr:colOff>
      <xdr:row>98</xdr:row>
      <xdr:rowOff>15554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65043"/>
          <a:ext cx="889000" cy="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52832</xdr:rowOff>
    </xdr:from>
    <xdr:to>
      <xdr:col>41</xdr:col>
      <xdr:colOff>50800</xdr:colOff>
      <xdr:row>98</xdr:row>
      <xdr:rowOff>15554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83482"/>
          <a:ext cx="889000" cy="13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48927</xdr:rowOff>
    </xdr:from>
    <xdr:to>
      <xdr:col>55</xdr:col>
      <xdr:colOff>50800</xdr:colOff>
      <xdr:row>94</xdr:row>
      <xdr:rowOff>150527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16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71804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0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94582</xdr:rowOff>
    </xdr:from>
    <xdr:to>
      <xdr:col>50</xdr:col>
      <xdr:colOff>165100</xdr:colOff>
      <xdr:row>95</xdr:row>
      <xdr:rowOff>24732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21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41259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8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83593</xdr:rowOff>
    </xdr:from>
    <xdr:to>
      <xdr:col>46</xdr:col>
      <xdr:colOff>38100</xdr:colOff>
      <xdr:row>98</xdr:row>
      <xdr:rowOff>13743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4870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136204</xdr:rowOff>
    </xdr:from>
    <xdr:to>
      <xdr:col>41</xdr:col>
      <xdr:colOff>101600</xdr:colOff>
      <xdr:row>98</xdr:row>
      <xdr:rowOff>66354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6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57481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5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2032</xdr:rowOff>
    </xdr:from>
    <xdr:to>
      <xdr:col>36</xdr:col>
      <xdr:colOff>165100</xdr:colOff>
      <xdr:row>97</xdr:row>
      <xdr:rowOff>103632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120159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40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127493</xdr:rowOff>
    </xdr:from>
    <xdr:to>
      <xdr:col>85</xdr:col>
      <xdr:colOff>127000</xdr:colOff>
      <xdr:row>38</xdr:row>
      <xdr:rowOff>137871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42593"/>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124247</xdr:rowOff>
    </xdr:from>
    <xdr:to>
      <xdr:col>81</xdr:col>
      <xdr:colOff>50800</xdr:colOff>
      <xdr:row>38</xdr:row>
      <xdr:rowOff>137871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39347"/>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100106</xdr:rowOff>
    </xdr:from>
    <xdr:to>
      <xdr:col>76</xdr:col>
      <xdr:colOff>114300</xdr:colOff>
      <xdr:row>38</xdr:row>
      <xdr:rowOff>124247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15206"/>
          <a:ext cx="889000" cy="2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100106</xdr:rowOff>
    </xdr:from>
    <xdr:to>
      <xdr:col>71</xdr:col>
      <xdr:colOff>177800</xdr:colOff>
      <xdr:row>38</xdr:row>
      <xdr:rowOff>138831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15206"/>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76693</xdr:rowOff>
    </xdr:from>
    <xdr:to>
      <xdr:col>85</xdr:col>
      <xdr:colOff>177800</xdr:colOff>
      <xdr:row>39</xdr:row>
      <xdr:rowOff>6843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87071</xdr:rowOff>
    </xdr:from>
    <xdr:to>
      <xdr:col>81</xdr:col>
      <xdr:colOff>101600</xdr:colOff>
      <xdr:row>39</xdr:row>
      <xdr:rowOff>17221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8348</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24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73447</xdr:rowOff>
    </xdr:from>
    <xdr:to>
      <xdr:col>76</xdr:col>
      <xdr:colOff>165100</xdr:colOff>
      <xdr:row>39</xdr:row>
      <xdr:rowOff>3597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8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166174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8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49306</xdr:rowOff>
    </xdr:from>
    <xdr:to>
      <xdr:col>72</xdr:col>
      <xdr:colOff>38100</xdr:colOff>
      <xdr:row>38</xdr:row>
      <xdr:rowOff>150906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6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142033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57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88031</xdr:rowOff>
    </xdr:from>
    <xdr:to>
      <xdr:col>67</xdr:col>
      <xdr:colOff>101600</xdr:colOff>
      <xdr:row>39</xdr:row>
      <xdr:rowOff>18181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9308</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57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66002</xdr:rowOff>
    </xdr:from>
    <xdr:to>
      <xdr:col>85</xdr:col>
      <xdr:colOff>127000</xdr:colOff>
      <xdr:row>77</xdr:row>
      <xdr:rowOff>78829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67652"/>
          <a:ext cx="8382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78829</xdr:rowOff>
    </xdr:from>
    <xdr:to>
      <xdr:col>81</xdr:col>
      <xdr:colOff>50800</xdr:colOff>
      <xdr:row>77</xdr:row>
      <xdr:rowOff>104611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80479"/>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104203</xdr:rowOff>
    </xdr:from>
    <xdr:to>
      <xdr:col>76</xdr:col>
      <xdr:colOff>114300</xdr:colOff>
      <xdr:row>77</xdr:row>
      <xdr:rowOff>104611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305853"/>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40170</xdr:rowOff>
    </xdr:from>
    <xdr:to>
      <xdr:col>71</xdr:col>
      <xdr:colOff>177800</xdr:colOff>
      <xdr:row>77</xdr:row>
      <xdr:rowOff>104203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41820"/>
          <a:ext cx="889000" cy="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15202</xdr:rowOff>
    </xdr:from>
    <xdr:to>
      <xdr:col>85</xdr:col>
      <xdr:colOff>177800</xdr:colOff>
      <xdr:row>77</xdr:row>
      <xdr:rowOff>116802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165079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28029</xdr:rowOff>
    </xdr:from>
    <xdr:to>
      <xdr:col>81</xdr:col>
      <xdr:colOff>101600</xdr:colOff>
      <xdr:row>77</xdr:row>
      <xdr:rowOff>129629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120756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53811</xdr:rowOff>
    </xdr:from>
    <xdr:to>
      <xdr:col>76</xdr:col>
      <xdr:colOff>165100</xdr:colOff>
      <xdr:row>77</xdr:row>
      <xdr:rowOff>155411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146538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53403</xdr:rowOff>
    </xdr:from>
    <xdr:to>
      <xdr:col>72</xdr:col>
      <xdr:colOff>38100</xdr:colOff>
      <xdr:row>77</xdr:row>
      <xdr:rowOff>155003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146130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4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160820</xdr:rowOff>
    </xdr:from>
    <xdr:to>
      <xdr:col>67</xdr:col>
      <xdr:colOff>101600</xdr:colOff>
      <xdr:row>77</xdr:row>
      <xdr:rowOff>90970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82097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110951</xdr:rowOff>
    </xdr:from>
    <xdr:to>
      <xdr:col>85</xdr:col>
      <xdr:colOff>127000</xdr:colOff>
      <xdr:row>96</xdr:row>
      <xdr:rowOff>100856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398701"/>
          <a:ext cx="838200" cy="16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110951</xdr:rowOff>
    </xdr:from>
    <xdr:to>
      <xdr:col>81</xdr:col>
      <xdr:colOff>50800</xdr:colOff>
      <xdr:row>96</xdr:row>
      <xdr:rowOff>129175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398701"/>
          <a:ext cx="889000" cy="18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129175</xdr:rowOff>
    </xdr:from>
    <xdr:to>
      <xdr:col>76</xdr:col>
      <xdr:colOff>114300</xdr:colOff>
      <xdr:row>97</xdr:row>
      <xdr:rowOff>123058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588375"/>
          <a:ext cx="889000" cy="16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99037</xdr:rowOff>
    </xdr:from>
    <xdr:to>
      <xdr:col>71</xdr:col>
      <xdr:colOff>177800</xdr:colOff>
      <xdr:row>97</xdr:row>
      <xdr:rowOff>123058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729687"/>
          <a:ext cx="889000" cy="2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50056</xdr:rowOff>
    </xdr:from>
    <xdr:to>
      <xdr:col>85</xdr:col>
      <xdr:colOff>177800</xdr:colOff>
      <xdr:row>96</xdr:row>
      <xdr:rowOff>151656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50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72933</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36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60151</xdr:rowOff>
    </xdr:from>
    <xdr:to>
      <xdr:col>81</xdr:col>
      <xdr:colOff>101600</xdr:colOff>
      <xdr:row>95</xdr:row>
      <xdr:rowOff>161751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6828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12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78375</xdr:rowOff>
    </xdr:from>
    <xdr:to>
      <xdr:col>76</xdr:col>
      <xdr:colOff>165100</xdr:colOff>
      <xdr:row>97</xdr:row>
      <xdr:rowOff>8525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3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25052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31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72258</xdr:rowOff>
    </xdr:from>
    <xdr:to>
      <xdr:col>72</xdr:col>
      <xdr:colOff>38100</xdr:colOff>
      <xdr:row>98</xdr:row>
      <xdr:rowOff>2408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18935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4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48237</xdr:rowOff>
    </xdr:from>
    <xdr:to>
      <xdr:col>67</xdr:col>
      <xdr:colOff>101600</xdr:colOff>
      <xdr:row>97</xdr:row>
      <xdr:rowOff>149837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166364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5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56896</xdr:rowOff>
    </xdr:from>
    <xdr:to>
      <xdr:col>116</xdr:col>
      <xdr:colOff>63500</xdr:colOff>
      <xdr:row>38</xdr:row>
      <xdr:rowOff>119761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00546"/>
          <a:ext cx="8382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119761</xdr:rowOff>
    </xdr:from>
    <xdr:to>
      <xdr:col>111</xdr:col>
      <xdr:colOff>177800</xdr:colOff>
      <xdr:row>38</xdr:row>
      <xdr:rowOff>149352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34861"/>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149352</xdr:rowOff>
    </xdr:from>
    <xdr:to>
      <xdr:col>107</xdr:col>
      <xdr:colOff>50800</xdr:colOff>
      <xdr:row>38</xdr:row>
      <xdr:rowOff>158496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64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157988</xdr:rowOff>
    </xdr:from>
    <xdr:to>
      <xdr:col>102</xdr:col>
      <xdr:colOff>114300</xdr:colOff>
      <xdr:row>38</xdr:row>
      <xdr:rowOff>158496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73088"/>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6096</xdr:rowOff>
    </xdr:from>
    <xdr:to>
      <xdr:col>116</xdr:col>
      <xdr:colOff>114300</xdr:colOff>
      <xdr:row>37</xdr:row>
      <xdr:rowOff>107696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28973</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0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68961</xdr:rowOff>
    </xdr:from>
    <xdr:to>
      <xdr:col>112</xdr:col>
      <xdr:colOff>38100</xdr:colOff>
      <xdr:row>38</xdr:row>
      <xdr:rowOff>170561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161688</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676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98552</xdr:rowOff>
    </xdr:from>
    <xdr:to>
      <xdr:col>107</xdr:col>
      <xdr:colOff>101600</xdr:colOff>
      <xdr:row>39</xdr:row>
      <xdr:rowOff>28702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19829</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0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107696</xdr:rowOff>
    </xdr:from>
    <xdr:to>
      <xdr:col>102</xdr:col>
      <xdr:colOff>165100</xdr:colOff>
      <xdr:row>39</xdr:row>
      <xdr:rowOff>37846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28973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15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107188</xdr:rowOff>
    </xdr:from>
    <xdr:to>
      <xdr:col>98</xdr:col>
      <xdr:colOff>38100</xdr:colOff>
      <xdr:row>39</xdr:row>
      <xdr:rowOff>37338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28465</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15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144691</xdr:rowOff>
    </xdr:from>
    <xdr:to>
      <xdr:col>116</xdr:col>
      <xdr:colOff>63500</xdr:colOff>
      <xdr:row>59</xdr:row>
      <xdr:rowOff>12674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8791"/>
          <a:ext cx="8382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144691</xdr:rowOff>
    </xdr:from>
    <xdr:to>
      <xdr:col>111</xdr:col>
      <xdr:colOff>177800</xdr:colOff>
      <xdr:row>59</xdr:row>
      <xdr:rowOff>18847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88791"/>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18847</xdr:rowOff>
    </xdr:from>
    <xdr:to>
      <xdr:col>107</xdr:col>
      <xdr:colOff>50800</xdr:colOff>
      <xdr:row>59</xdr:row>
      <xdr:rowOff>18885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3439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18847</xdr:rowOff>
    </xdr:from>
    <xdr:to>
      <xdr:col>102</xdr:col>
      <xdr:colOff>114300</xdr:colOff>
      <xdr:row>59</xdr:row>
      <xdr:rowOff>18885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3439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133324</xdr:rowOff>
    </xdr:from>
    <xdr:to>
      <xdr:col>116</xdr:col>
      <xdr:colOff>114300</xdr:colOff>
      <xdr:row>59</xdr:row>
      <xdr:rowOff>63474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93891</xdr:rowOff>
    </xdr:from>
    <xdr:to>
      <xdr:col>112</xdr:col>
      <xdr:colOff>38100</xdr:colOff>
      <xdr:row>59</xdr:row>
      <xdr:rowOff>24041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15168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3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139497</xdr:rowOff>
    </xdr:from>
    <xdr:to>
      <xdr:col>107</xdr:col>
      <xdr:colOff>101600</xdr:colOff>
      <xdr:row>59</xdr:row>
      <xdr:rowOff>69647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60774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7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139535</xdr:rowOff>
    </xdr:from>
    <xdr:to>
      <xdr:col>102</xdr:col>
      <xdr:colOff>165100</xdr:colOff>
      <xdr:row>59</xdr:row>
      <xdr:rowOff>69685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60812</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76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139497</xdr:rowOff>
    </xdr:from>
    <xdr:to>
      <xdr:col>98</xdr:col>
      <xdr:colOff>38100</xdr:colOff>
      <xdr:row>59</xdr:row>
      <xdr:rowOff>69647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60774</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7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61781</xdr:rowOff>
    </xdr:from>
    <xdr:to>
      <xdr:col>116</xdr:col>
      <xdr:colOff>63500</xdr:colOff>
      <xdr:row>76</xdr:row>
      <xdr:rowOff>120269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91981"/>
          <a:ext cx="838200" cy="5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120269</xdr:rowOff>
    </xdr:from>
    <xdr:to>
      <xdr:col>111</xdr:col>
      <xdr:colOff>177800</xdr:colOff>
      <xdr:row>77</xdr:row>
      <xdr:rowOff>8615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50469"/>
          <a:ext cx="889000" cy="5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2801</xdr:rowOff>
    </xdr:from>
    <xdr:to>
      <xdr:col>107</xdr:col>
      <xdr:colOff>50800</xdr:colOff>
      <xdr:row>77</xdr:row>
      <xdr:rowOff>8615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204451"/>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2801</xdr:rowOff>
    </xdr:from>
    <xdr:to>
      <xdr:col>102</xdr:col>
      <xdr:colOff>114300</xdr:colOff>
      <xdr:row>77</xdr:row>
      <xdr:rowOff>32389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04451"/>
          <a:ext cx="889000" cy="2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10981</xdr:rowOff>
    </xdr:from>
    <xdr:to>
      <xdr:col>116</xdr:col>
      <xdr:colOff>114300</xdr:colOff>
      <xdr:row>76</xdr:row>
      <xdr:rowOff>112581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4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160858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1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69469</xdr:rowOff>
    </xdr:from>
    <xdr:to>
      <xdr:col>112</xdr:col>
      <xdr:colOff>38100</xdr:colOff>
      <xdr:row>76</xdr:row>
      <xdr:rowOff>171069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162196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129265</xdr:rowOff>
    </xdr:from>
    <xdr:to>
      <xdr:col>107</xdr:col>
      <xdr:colOff>101600</xdr:colOff>
      <xdr:row>77</xdr:row>
      <xdr:rowOff>59415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5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50542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5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123451</xdr:rowOff>
    </xdr:from>
    <xdr:to>
      <xdr:col>102</xdr:col>
      <xdr:colOff>165100</xdr:colOff>
      <xdr:row>77</xdr:row>
      <xdr:rowOff>53601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44728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153039</xdr:rowOff>
    </xdr:from>
    <xdr:to>
      <xdr:col>98</xdr:col>
      <xdr:colOff>38100</xdr:colOff>
      <xdr:row>77</xdr:row>
      <xdr:rowOff>83189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74316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473,906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64,631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2,728</a:t>
          </a:r>
          <a:r>
            <a:rPr kumimoji="1" lang="ja-JP" altLang="en-US" sz="1300">
              <a:latin typeface="ＭＳ Ｐゴシック" panose="020B0600070205080204" pitchFamily="50" charset="-128"/>
              <a:ea typeface="ＭＳ Ｐゴシック" panose="020B0600070205080204" pitchFamily="50" charset="-128"/>
            </a:rPr>
            <a:t>円増加している。これは、物価高騰に伴う委託料等の増が主な要因である。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25,303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1,010</a:t>
          </a:r>
          <a:r>
            <a:rPr kumimoji="1" lang="ja-JP" altLang="en-US" sz="1300">
              <a:latin typeface="ＭＳ Ｐゴシック" panose="020B0600070205080204" pitchFamily="50" charset="-128"/>
              <a:ea typeface="ＭＳ Ｐゴシック" panose="020B0600070205080204" pitchFamily="50" charset="-128"/>
            </a:rPr>
            <a:t>円増加している。これは、長期債元金償還金の増が主な要因である。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123,530</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14,730</a:t>
          </a:r>
          <a:r>
            <a:rPr kumimoji="1" lang="ja-JP" altLang="en-US" sz="1300">
              <a:latin typeface="ＭＳ Ｐゴシック" panose="020B0600070205080204" pitchFamily="50" charset="-128"/>
              <a:ea typeface="ＭＳ Ｐゴシック" panose="020B0600070205080204" pitchFamily="50" charset="-128"/>
            </a:rPr>
            <a:t>円増加している。今後、社会保障費は増加見込であることから、上昇傾向になると見込まれる。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52,448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2,796</a:t>
          </a:r>
          <a:r>
            <a:rPr kumimoji="1" lang="ja-JP" altLang="en-US" sz="1300">
              <a:latin typeface="ＭＳ Ｐゴシック" panose="020B0600070205080204" pitchFamily="50" charset="-128"/>
              <a:ea typeface="ＭＳ Ｐゴシック" panose="020B0600070205080204" pitchFamily="50" charset="-128"/>
            </a:rPr>
            <a:t>円増加している。これは、汚泥再生処理センター建設工事費等の増が主な要因である。今後も公共施設等総合管理計画に基づき事業費の抑制を行っていく。</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41,748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17,646</a:t>
          </a:r>
          <a:r>
            <a:rPr kumimoji="1" lang="ja-JP" altLang="en-US" sz="1300">
              <a:latin typeface="ＭＳ Ｐゴシック" panose="020B0600070205080204" pitchFamily="50" charset="-128"/>
              <a:ea typeface="ＭＳ Ｐゴシック" panose="020B0600070205080204" pitchFamily="50" charset="-128"/>
            </a:rPr>
            <a:t>円減少している。これは、減債基金積立金や公共施設等総合管理基金積立金等の積立減が要因である。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59,225
58,037
42.07
29,295,080
28,067,082
1,109,937
13,098,673
15,886,771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115469</xdr:rowOff>
    </xdr:from>
    <xdr:to>
      <xdr:col>24</xdr:col>
      <xdr:colOff>63500</xdr:colOff>
      <xdr:row>34</xdr:row>
      <xdr:rowOff>151130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44769"/>
          <a:ext cx="8382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106325</xdr:rowOff>
    </xdr:from>
    <xdr:to>
      <xdr:col>19</xdr:col>
      <xdr:colOff>177800</xdr:colOff>
      <xdr:row>34</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35625"/>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102210</xdr:rowOff>
    </xdr:from>
    <xdr:to>
      <xdr:col>15</xdr:col>
      <xdr:colOff>50800</xdr:colOff>
      <xdr:row>34</xdr:row>
      <xdr:rowOff>106325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3151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102210</xdr:rowOff>
    </xdr:from>
    <xdr:to>
      <xdr:col>10</xdr:col>
      <xdr:colOff>114300</xdr:colOff>
      <xdr:row>34</xdr:row>
      <xdr:rowOff>159817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31510"/>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64669</xdr:rowOff>
    </xdr:from>
    <xdr:to>
      <xdr:col>24</xdr:col>
      <xdr:colOff>114300</xdr:colOff>
      <xdr:row>34</xdr:row>
      <xdr:rowOff>166269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87546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100330</xdr:rowOff>
    </xdr:from>
    <xdr:to>
      <xdr:col>20</xdr:col>
      <xdr:colOff>38100</xdr:colOff>
      <xdr:row>35</xdr:row>
      <xdr:rowOff>30480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47007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55525</xdr:rowOff>
    </xdr:from>
    <xdr:to>
      <xdr:col>15</xdr:col>
      <xdr:colOff>101600</xdr:colOff>
      <xdr:row>34</xdr:row>
      <xdr:rowOff>157125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2202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51410</xdr:rowOff>
    </xdr:from>
    <xdr:to>
      <xdr:col>10</xdr:col>
      <xdr:colOff>165100</xdr:colOff>
      <xdr:row>34</xdr:row>
      <xdr:rowOff>153010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169537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109017</xdr:rowOff>
    </xdr:from>
    <xdr:to>
      <xdr:col>6</xdr:col>
      <xdr:colOff>38100</xdr:colOff>
      <xdr:row>35</xdr:row>
      <xdr:rowOff>39167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55694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95824</xdr:rowOff>
    </xdr:from>
    <xdr:to>
      <xdr:col>24</xdr:col>
      <xdr:colOff>63500</xdr:colOff>
      <xdr:row>55</xdr:row>
      <xdr:rowOff>33980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54124"/>
          <a:ext cx="838200" cy="10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95824</xdr:rowOff>
    </xdr:from>
    <xdr:to>
      <xdr:col>19</xdr:col>
      <xdr:colOff>177800</xdr:colOff>
      <xdr:row>55</xdr:row>
      <xdr:rowOff>168366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54124"/>
          <a:ext cx="889000" cy="2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54767</xdr:rowOff>
    </xdr:from>
    <xdr:to>
      <xdr:col>15</xdr:col>
      <xdr:colOff>50800</xdr:colOff>
      <xdr:row>55</xdr:row>
      <xdr:rowOff>168366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70167"/>
          <a:ext cx="889000" cy="62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54767</xdr:rowOff>
    </xdr:from>
    <xdr:to>
      <xdr:col>10</xdr:col>
      <xdr:colOff>114300</xdr:colOff>
      <xdr:row>56</xdr:row>
      <xdr:rowOff>75402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70167"/>
          <a:ext cx="889000" cy="70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154630</xdr:rowOff>
    </xdr:from>
    <xdr:to>
      <xdr:col>24</xdr:col>
      <xdr:colOff>114300</xdr:colOff>
      <xdr:row>55</xdr:row>
      <xdr:rowOff>84780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1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6057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6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45024</xdr:rowOff>
    </xdr:from>
    <xdr:to>
      <xdr:col>20</xdr:col>
      <xdr:colOff>38100</xdr:colOff>
      <xdr:row>54</xdr:row>
      <xdr:rowOff>146624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0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163151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7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117566</xdr:rowOff>
    </xdr:from>
    <xdr:to>
      <xdr:col>15</xdr:col>
      <xdr:colOff>101600</xdr:colOff>
      <xdr:row>56</xdr:row>
      <xdr:rowOff>47716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64243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2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3967</xdr:rowOff>
    </xdr:from>
    <xdr:to>
      <xdr:col>10</xdr:col>
      <xdr:colOff>165100</xdr:colOff>
      <xdr:row>52</xdr:row>
      <xdr:rowOff>105567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96694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1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24602</xdr:rowOff>
    </xdr:from>
    <xdr:to>
      <xdr:col>6</xdr:col>
      <xdr:colOff>38100</xdr:colOff>
      <xdr:row>56</xdr:row>
      <xdr:rowOff>126202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142729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0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71225</xdr:rowOff>
    </xdr:from>
    <xdr:to>
      <xdr:col>24</xdr:col>
      <xdr:colOff>63500</xdr:colOff>
      <xdr:row>76</xdr:row>
      <xdr:rowOff>147062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01425"/>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64481</xdr:rowOff>
    </xdr:from>
    <xdr:to>
      <xdr:col>19</xdr:col>
      <xdr:colOff>177800</xdr:colOff>
      <xdr:row>76</xdr:row>
      <xdr:rowOff>147062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94681"/>
          <a:ext cx="889000" cy="8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64481</xdr:rowOff>
    </xdr:from>
    <xdr:to>
      <xdr:col>15</xdr:col>
      <xdr:colOff>50800</xdr:colOff>
      <xdr:row>78</xdr:row>
      <xdr:rowOff>4254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4681"/>
          <a:ext cx="889000" cy="28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4254</xdr:rowOff>
    </xdr:from>
    <xdr:to>
      <xdr:col>10</xdr:col>
      <xdr:colOff>114300</xdr:colOff>
      <xdr:row>78</xdr:row>
      <xdr:rowOff>12903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7354"/>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20425</xdr:rowOff>
    </xdr:from>
    <xdr:to>
      <xdr:col>24</xdr:col>
      <xdr:colOff>114300</xdr:colOff>
      <xdr:row>76</xdr:row>
      <xdr:rowOff>122025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170302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96262</xdr:rowOff>
    </xdr:from>
    <xdr:to>
      <xdr:col>20</xdr:col>
      <xdr:colOff>38100</xdr:colOff>
      <xdr:row>77</xdr:row>
      <xdr:rowOff>26412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17539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1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13681</xdr:rowOff>
    </xdr:from>
    <xdr:to>
      <xdr:col>15</xdr:col>
      <xdr:colOff>101600</xdr:colOff>
      <xdr:row>76</xdr:row>
      <xdr:rowOff>115281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106408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3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124904</xdr:rowOff>
    </xdr:from>
    <xdr:to>
      <xdr:col>10</xdr:col>
      <xdr:colOff>165100</xdr:colOff>
      <xdr:row>78</xdr:row>
      <xdr:rowOff>55054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46181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133553</xdr:rowOff>
    </xdr:from>
    <xdr:to>
      <xdr:col>6</xdr:col>
      <xdr:colOff>38100</xdr:colOff>
      <xdr:row>78</xdr:row>
      <xdr:rowOff>63703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54830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2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141278</xdr:rowOff>
    </xdr:from>
    <xdr:to>
      <xdr:col>24</xdr:col>
      <xdr:colOff>63500</xdr:colOff>
      <xdr:row>97</xdr:row>
      <xdr:rowOff>153068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71928"/>
          <a:ext cx="8382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153068</xdr:rowOff>
    </xdr:from>
    <xdr:to>
      <xdr:col>19</xdr:col>
      <xdr:colOff>177800</xdr:colOff>
      <xdr:row>99</xdr:row>
      <xdr:rowOff>19272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83718"/>
          <a:ext cx="889000" cy="20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19272</xdr:rowOff>
    </xdr:from>
    <xdr:to>
      <xdr:col>15</xdr:col>
      <xdr:colOff>50800</xdr:colOff>
      <xdr:row>99</xdr:row>
      <xdr:rowOff>37331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92822"/>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37331</xdr:rowOff>
    </xdr:from>
    <xdr:to>
      <xdr:col>10</xdr:col>
      <xdr:colOff>114300</xdr:colOff>
      <xdr:row>99</xdr:row>
      <xdr:rowOff>155332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10881"/>
          <a:ext cx="889000" cy="11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90478</xdr:rowOff>
    </xdr:from>
    <xdr:to>
      <xdr:col>24</xdr:col>
      <xdr:colOff>114300</xdr:colOff>
      <xdr:row>98</xdr:row>
      <xdr:rowOff>20628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2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113355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7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102268</xdr:rowOff>
    </xdr:from>
    <xdr:to>
      <xdr:col>20</xdr:col>
      <xdr:colOff>38100</xdr:colOff>
      <xdr:row>98</xdr:row>
      <xdr:rowOff>32418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3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48945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139922</xdr:rowOff>
    </xdr:from>
    <xdr:to>
      <xdr:col>15</xdr:col>
      <xdr:colOff>101600</xdr:colOff>
      <xdr:row>99</xdr:row>
      <xdr:rowOff>70072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4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61199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3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157981</xdr:rowOff>
    </xdr:from>
    <xdr:to>
      <xdr:col>10</xdr:col>
      <xdr:colOff>165100</xdr:colOff>
      <xdr:row>99</xdr:row>
      <xdr:rowOff>88131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6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104658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3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104532</xdr:rowOff>
    </xdr:from>
    <xdr:to>
      <xdr:col>6</xdr:col>
      <xdr:colOff>38100</xdr:colOff>
      <xdr:row>100</xdr:row>
      <xdr:rowOff>34682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7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25809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7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92673</xdr:rowOff>
    </xdr:from>
    <xdr:to>
      <xdr:col>45</xdr:col>
      <xdr:colOff>177800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7922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81570</xdr:rowOff>
    </xdr:from>
    <xdr:to>
      <xdr:col>41</xdr:col>
      <xdr:colOff>50800</xdr:colOff>
      <xdr:row>39</xdr:row>
      <xdr:rowOff>92673</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68120"/>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41873</xdr:rowOff>
    </xdr:from>
    <xdr:to>
      <xdr:col>41</xdr:col>
      <xdr:colOff>101600</xdr:colOff>
      <xdr:row>39</xdr:row>
      <xdr:rowOff>143473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134600</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04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30770</xdr:rowOff>
    </xdr:from>
    <xdr:to>
      <xdr:col>36</xdr:col>
      <xdr:colOff>165100</xdr:colOff>
      <xdr:row>39</xdr:row>
      <xdr:rowOff>132370</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123497</xdr:rowOff>
    </xdr:from>
    <xdr:ext cx="313932"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15333" y="6810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92723</xdr:rowOff>
    </xdr:from>
    <xdr:to>
      <xdr:col>55</xdr:col>
      <xdr:colOff>0</xdr:colOff>
      <xdr:row>57</xdr:row>
      <xdr:rowOff>167818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865373"/>
          <a:ext cx="8382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161455</xdr:rowOff>
    </xdr:from>
    <xdr:to>
      <xdr:col>50</xdr:col>
      <xdr:colOff>114300</xdr:colOff>
      <xdr:row>57</xdr:row>
      <xdr:rowOff>167818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34105"/>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161455</xdr:rowOff>
    </xdr:from>
    <xdr:to>
      <xdr:col>45</xdr:col>
      <xdr:colOff>177800</xdr:colOff>
      <xdr:row>58</xdr:row>
      <xdr:rowOff>2387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34105"/>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2387</xdr:rowOff>
    </xdr:from>
    <xdr:to>
      <xdr:col>41</xdr:col>
      <xdr:colOff>50800</xdr:colOff>
      <xdr:row>58</xdr:row>
      <xdr:rowOff>3645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46487"/>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41923</xdr:rowOff>
    </xdr:from>
    <xdr:to>
      <xdr:col>55</xdr:col>
      <xdr:colOff>50800</xdr:colOff>
      <xdr:row>57</xdr:row>
      <xdr:rowOff>143523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64800</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66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117018</xdr:rowOff>
    </xdr:from>
    <xdr:to>
      <xdr:col>50</xdr:col>
      <xdr:colOff>165100</xdr:colOff>
      <xdr:row>58</xdr:row>
      <xdr:rowOff>47168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38295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99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110655</xdr:rowOff>
    </xdr:from>
    <xdr:to>
      <xdr:col>46</xdr:col>
      <xdr:colOff>38100</xdr:colOff>
      <xdr:row>58</xdr:row>
      <xdr:rowOff>40805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31932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99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123037</xdr:rowOff>
    </xdr:from>
    <xdr:to>
      <xdr:col>41</xdr:col>
      <xdr:colOff>101600</xdr:colOff>
      <xdr:row>58</xdr:row>
      <xdr:rowOff>53187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8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44314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998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124295</xdr:rowOff>
    </xdr:from>
    <xdr:to>
      <xdr:col>36</xdr:col>
      <xdr:colOff>165100</xdr:colOff>
      <xdr:row>58</xdr:row>
      <xdr:rowOff>54445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45572</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998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73014</xdr:rowOff>
    </xdr:from>
    <xdr:to>
      <xdr:col>55</xdr:col>
      <xdr:colOff>0</xdr:colOff>
      <xdr:row>78</xdr:row>
      <xdr:rowOff>170300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46114"/>
          <a:ext cx="838200" cy="9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73014</xdr:rowOff>
    </xdr:from>
    <xdr:to>
      <xdr:col>50</xdr:col>
      <xdr:colOff>114300</xdr:colOff>
      <xdr:row>78</xdr:row>
      <xdr:rowOff>122881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46114"/>
          <a:ext cx="889000" cy="4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122881</xdr:rowOff>
    </xdr:from>
    <xdr:to>
      <xdr:col>45</xdr:col>
      <xdr:colOff>177800</xdr:colOff>
      <xdr:row>79</xdr:row>
      <xdr:rowOff>10998</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7861300" y="13495981"/>
          <a:ext cx="889000" cy="5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10998</xdr:rowOff>
    </xdr:from>
    <xdr:to>
      <xdr:col>41</xdr:col>
      <xdr:colOff>50800</xdr:colOff>
      <xdr:row>79</xdr:row>
      <xdr:rowOff>19816</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555548"/>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119500</xdr:rowOff>
    </xdr:from>
    <xdr:to>
      <xdr:col>55</xdr:col>
      <xdr:colOff>50800</xdr:colOff>
      <xdr:row>79</xdr:row>
      <xdr:rowOff>49650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4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34427</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22214</xdr:rowOff>
    </xdr:from>
    <xdr:to>
      <xdr:col>50</xdr:col>
      <xdr:colOff>165100</xdr:colOff>
      <xdr:row>78</xdr:row>
      <xdr:rowOff>123814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114941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72081</xdr:rowOff>
    </xdr:from>
    <xdr:to>
      <xdr:col>46</xdr:col>
      <xdr:colOff>38100</xdr:colOff>
      <xdr:row>79</xdr:row>
      <xdr:rowOff>2231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4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164808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131648</xdr:rowOff>
    </xdr:from>
    <xdr:to>
      <xdr:col>41</xdr:col>
      <xdr:colOff>101600</xdr:colOff>
      <xdr:row>79</xdr:row>
      <xdr:rowOff>61798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5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52925</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59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140466</xdr:rowOff>
    </xdr:from>
    <xdr:to>
      <xdr:col>36</xdr:col>
      <xdr:colOff>165100</xdr:colOff>
      <xdr:row>79</xdr:row>
      <xdr:rowOff>70616</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61743</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0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33537</xdr:rowOff>
    </xdr:from>
    <xdr:to>
      <xdr:col>55</xdr:col>
      <xdr:colOff>0</xdr:colOff>
      <xdr:row>97</xdr:row>
      <xdr:rowOff>45882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64187"/>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6083</xdr:rowOff>
    </xdr:from>
    <xdr:to>
      <xdr:col>50</xdr:col>
      <xdr:colOff>114300</xdr:colOff>
      <xdr:row>97</xdr:row>
      <xdr:rowOff>45882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636733"/>
          <a:ext cx="8890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6083</xdr:rowOff>
    </xdr:from>
    <xdr:to>
      <xdr:col>45</xdr:col>
      <xdr:colOff>177800</xdr:colOff>
      <xdr:row>97</xdr:row>
      <xdr:rowOff>93614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36733"/>
          <a:ext cx="889000" cy="8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53358</xdr:rowOff>
    </xdr:from>
    <xdr:to>
      <xdr:col>41</xdr:col>
      <xdr:colOff>50800</xdr:colOff>
      <xdr:row>97</xdr:row>
      <xdr:rowOff>93614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84008"/>
          <a:ext cx="889000" cy="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154187</xdr:rowOff>
    </xdr:from>
    <xdr:to>
      <xdr:col>55</xdr:col>
      <xdr:colOff>50800</xdr:colOff>
      <xdr:row>97</xdr:row>
      <xdr:rowOff>84337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132614</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9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166532</xdr:rowOff>
    </xdr:from>
    <xdr:to>
      <xdr:col>50</xdr:col>
      <xdr:colOff>165100</xdr:colOff>
      <xdr:row>97</xdr:row>
      <xdr:rowOff>96682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2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87809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1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126733</xdr:rowOff>
    </xdr:from>
    <xdr:to>
      <xdr:col>46</xdr:col>
      <xdr:colOff>38100</xdr:colOff>
      <xdr:row>97</xdr:row>
      <xdr:rowOff>56883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48010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42814</xdr:rowOff>
    </xdr:from>
    <xdr:to>
      <xdr:col>41</xdr:col>
      <xdr:colOff>101600</xdr:colOff>
      <xdr:row>97</xdr:row>
      <xdr:rowOff>144414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7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135541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6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2558</xdr:rowOff>
    </xdr:from>
    <xdr:to>
      <xdr:col>36</xdr:col>
      <xdr:colOff>165100</xdr:colOff>
      <xdr:row>97</xdr:row>
      <xdr:rowOff>104158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95285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2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104953</xdr:rowOff>
    </xdr:from>
    <xdr:to>
      <xdr:col>85</xdr:col>
      <xdr:colOff>127000</xdr:colOff>
      <xdr:row>38</xdr:row>
      <xdr:rowOff>105296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620053"/>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103200</xdr:rowOff>
    </xdr:from>
    <xdr:to>
      <xdr:col>81</xdr:col>
      <xdr:colOff>50800</xdr:colOff>
      <xdr:row>38</xdr:row>
      <xdr:rowOff>105296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61830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92608</xdr:rowOff>
    </xdr:from>
    <xdr:to>
      <xdr:col>76</xdr:col>
      <xdr:colOff>114300</xdr:colOff>
      <xdr:row>38</xdr:row>
      <xdr:rowOff>103200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607708"/>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92608</xdr:rowOff>
    </xdr:from>
    <xdr:to>
      <xdr:col>71</xdr:col>
      <xdr:colOff>177800</xdr:colOff>
      <xdr:row>38</xdr:row>
      <xdr:rowOff>116611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60770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54153</xdr:rowOff>
    </xdr:from>
    <xdr:to>
      <xdr:col>85</xdr:col>
      <xdr:colOff>177800</xdr:colOff>
      <xdr:row>38</xdr:row>
      <xdr:rowOff>155753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32580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54496</xdr:rowOff>
    </xdr:from>
    <xdr:to>
      <xdr:col>81</xdr:col>
      <xdr:colOff>101600</xdr:colOff>
      <xdr:row>38</xdr:row>
      <xdr:rowOff>156096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147223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52400</xdr:rowOff>
    </xdr:from>
    <xdr:to>
      <xdr:col>76</xdr:col>
      <xdr:colOff>165100</xdr:colOff>
      <xdr:row>38</xdr:row>
      <xdr:rowOff>154000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145127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41808</xdr:rowOff>
    </xdr:from>
    <xdr:to>
      <xdr:col>72</xdr:col>
      <xdr:colOff>38100</xdr:colOff>
      <xdr:row>38</xdr:row>
      <xdr:rowOff>143408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134535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65811</xdr:rowOff>
    </xdr:from>
    <xdr:to>
      <xdr:col>67</xdr:col>
      <xdr:colOff>101600</xdr:colOff>
      <xdr:row>38</xdr:row>
      <xdr:rowOff>167411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158538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7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646</xdr:rowOff>
    </xdr:from>
    <xdr:to>
      <xdr:col>85</xdr:col>
      <xdr:colOff>127000</xdr:colOff>
      <xdr:row>56</xdr:row>
      <xdr:rowOff>36519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601846"/>
          <a:ext cx="838200" cy="3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36519</xdr:rowOff>
    </xdr:from>
    <xdr:to>
      <xdr:col>81</xdr:col>
      <xdr:colOff>50800</xdr:colOff>
      <xdr:row>56</xdr:row>
      <xdr:rowOff>165515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637719"/>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159899</xdr:rowOff>
    </xdr:from>
    <xdr:to>
      <xdr:col>76</xdr:col>
      <xdr:colOff>114300</xdr:colOff>
      <xdr:row>56</xdr:row>
      <xdr:rowOff>165515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61099"/>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116301</xdr:rowOff>
    </xdr:from>
    <xdr:to>
      <xdr:col>71</xdr:col>
      <xdr:colOff>177800</xdr:colOff>
      <xdr:row>56</xdr:row>
      <xdr:rowOff>159899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717501"/>
          <a:ext cx="889000" cy="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121296</xdr:rowOff>
    </xdr:from>
    <xdr:to>
      <xdr:col>85</xdr:col>
      <xdr:colOff>177800</xdr:colOff>
      <xdr:row>56</xdr:row>
      <xdr:rowOff>51446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55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144173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40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157169</xdr:rowOff>
    </xdr:from>
    <xdr:to>
      <xdr:col>81</xdr:col>
      <xdr:colOff>101600</xdr:colOff>
      <xdr:row>56</xdr:row>
      <xdr:rowOff>87319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58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103846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6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114715</xdr:rowOff>
    </xdr:from>
    <xdr:to>
      <xdr:col>76</xdr:col>
      <xdr:colOff>165100</xdr:colOff>
      <xdr:row>57</xdr:row>
      <xdr:rowOff>44865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61392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49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109099</xdr:rowOff>
    </xdr:from>
    <xdr:to>
      <xdr:col>72</xdr:col>
      <xdr:colOff>38100</xdr:colOff>
      <xdr:row>57</xdr:row>
      <xdr:rowOff>39249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30376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65501</xdr:rowOff>
    </xdr:from>
    <xdr:to>
      <xdr:col>67</xdr:col>
      <xdr:colOff>101600</xdr:colOff>
      <xdr:row>56</xdr:row>
      <xdr:rowOff>167101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6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12178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44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127493</xdr:rowOff>
    </xdr:from>
    <xdr:to>
      <xdr:col>85</xdr:col>
      <xdr:colOff>127000</xdr:colOff>
      <xdr:row>78</xdr:row>
      <xdr:rowOff>137871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00593"/>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124247</xdr:rowOff>
    </xdr:from>
    <xdr:to>
      <xdr:col>81</xdr:col>
      <xdr:colOff>50800</xdr:colOff>
      <xdr:row>78</xdr:row>
      <xdr:rowOff>137871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97347"/>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100107</xdr:rowOff>
    </xdr:from>
    <xdr:to>
      <xdr:col>76</xdr:col>
      <xdr:colOff>114300</xdr:colOff>
      <xdr:row>78</xdr:row>
      <xdr:rowOff>124247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73207"/>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100107</xdr:rowOff>
    </xdr:from>
    <xdr:to>
      <xdr:col>71</xdr:col>
      <xdr:colOff>177800</xdr:colOff>
      <xdr:row>78</xdr:row>
      <xdr:rowOff>138832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473207"/>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76693</xdr:rowOff>
    </xdr:from>
    <xdr:to>
      <xdr:col>85</xdr:col>
      <xdr:colOff>177800</xdr:colOff>
      <xdr:row>79</xdr:row>
      <xdr:rowOff>6843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87071</xdr:rowOff>
    </xdr:from>
    <xdr:to>
      <xdr:col>81</xdr:col>
      <xdr:colOff>101600</xdr:colOff>
      <xdr:row>79</xdr:row>
      <xdr:rowOff>17221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8348</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333" y="13552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73447</xdr:rowOff>
    </xdr:from>
    <xdr:to>
      <xdr:col>76</xdr:col>
      <xdr:colOff>165100</xdr:colOff>
      <xdr:row>79</xdr:row>
      <xdr:rowOff>3597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166174</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539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49307</xdr:rowOff>
    </xdr:from>
    <xdr:to>
      <xdr:col>72</xdr:col>
      <xdr:colOff>38100</xdr:colOff>
      <xdr:row>78</xdr:row>
      <xdr:rowOff>150907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142034</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51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88032</xdr:rowOff>
    </xdr:from>
    <xdr:to>
      <xdr:col>67</xdr:col>
      <xdr:colOff>101600</xdr:colOff>
      <xdr:row>79</xdr:row>
      <xdr:rowOff>18182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9309</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553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66002</xdr:rowOff>
    </xdr:from>
    <xdr:to>
      <xdr:col>85</xdr:col>
      <xdr:colOff>127000</xdr:colOff>
      <xdr:row>97</xdr:row>
      <xdr:rowOff>78829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96652"/>
          <a:ext cx="8382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78829</xdr:rowOff>
    </xdr:from>
    <xdr:to>
      <xdr:col>81</xdr:col>
      <xdr:colOff>50800</xdr:colOff>
      <xdr:row>97</xdr:row>
      <xdr:rowOff>104611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09479"/>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104203</xdr:rowOff>
    </xdr:from>
    <xdr:to>
      <xdr:col>76</xdr:col>
      <xdr:colOff>114300</xdr:colOff>
      <xdr:row>97</xdr:row>
      <xdr:rowOff>104611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734853"/>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40170</xdr:rowOff>
    </xdr:from>
    <xdr:to>
      <xdr:col>71</xdr:col>
      <xdr:colOff>177800</xdr:colOff>
      <xdr:row>97</xdr:row>
      <xdr:rowOff>104203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670820"/>
          <a:ext cx="889000" cy="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15202</xdr:rowOff>
    </xdr:from>
    <xdr:to>
      <xdr:col>85</xdr:col>
      <xdr:colOff>177800</xdr:colOff>
      <xdr:row>97</xdr:row>
      <xdr:rowOff>116802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4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165079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2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28029</xdr:rowOff>
    </xdr:from>
    <xdr:to>
      <xdr:col>81</xdr:col>
      <xdr:colOff>101600</xdr:colOff>
      <xdr:row>97</xdr:row>
      <xdr:rowOff>129629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120756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53811</xdr:rowOff>
    </xdr:from>
    <xdr:to>
      <xdr:col>76</xdr:col>
      <xdr:colOff>165100</xdr:colOff>
      <xdr:row>97</xdr:row>
      <xdr:rowOff>155411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8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146538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53403</xdr:rowOff>
    </xdr:from>
    <xdr:to>
      <xdr:col>72</xdr:col>
      <xdr:colOff>38100</xdr:colOff>
      <xdr:row>97</xdr:row>
      <xdr:rowOff>155003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146130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7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160820</xdr:rowOff>
    </xdr:from>
    <xdr:to>
      <xdr:col>67</xdr:col>
      <xdr:colOff>101600</xdr:colOff>
      <xdr:row>97</xdr:row>
      <xdr:rowOff>90970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82097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1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84379</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085129"/>
          <a:ext cx="838200" cy="56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38523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53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33579</xdr:rowOff>
    </xdr:from>
    <xdr:to>
      <xdr:col>116</xdr:col>
      <xdr:colOff>114300</xdr:colOff>
      <xdr:row>35</xdr:row>
      <xdr:rowOff>135179</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0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56456</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588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91,374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14,384</a:t>
          </a:r>
          <a:r>
            <a:rPr kumimoji="1" lang="ja-JP" altLang="en-US" sz="1300">
              <a:latin typeface="ＭＳ Ｐゴシック" panose="020B0600070205080204" pitchFamily="50" charset="-128"/>
              <a:ea typeface="ＭＳ Ｐゴシック" panose="020B0600070205080204" pitchFamily="50" charset="-128"/>
            </a:rPr>
            <a:t>円減少している。減債基金積立金や公共施設等総合管理基金積立金等の減が主な要因である。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181,189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7,962</a:t>
          </a:r>
          <a:r>
            <a:rPr kumimoji="1" lang="ja-JP" altLang="en-US" sz="1300">
              <a:latin typeface="ＭＳ Ｐゴシック" panose="020B0600070205080204" pitchFamily="50" charset="-128"/>
              <a:ea typeface="ＭＳ Ｐゴシック" panose="020B0600070205080204" pitchFamily="50" charset="-128"/>
            </a:rPr>
            <a:t>円増加している。社会福祉費等の増主な要因であり、今後、国保や介護保険特別会計への繰出金をはじめ、子育て支援や医療扶助など増加傾向は続くと見込まれる。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57,605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1,083</a:t>
          </a:r>
          <a:r>
            <a:rPr kumimoji="1" lang="ja-JP" altLang="en-US" sz="1300">
              <a:latin typeface="ＭＳ Ｐゴシック" panose="020B0600070205080204" pitchFamily="50" charset="-128"/>
              <a:ea typeface="ＭＳ Ｐゴシック" panose="020B0600070205080204" pitchFamily="50" charset="-128"/>
            </a:rPr>
            <a:t>円増加している。汚泥再生処理センター建設工事費の増が主な要因である。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7,733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1,971</a:t>
          </a:r>
          <a:r>
            <a:rPr kumimoji="1" lang="ja-JP" altLang="en-US" sz="1300">
              <a:latin typeface="ＭＳ Ｐゴシック" panose="020B0600070205080204" pitchFamily="50" charset="-128"/>
              <a:ea typeface="ＭＳ Ｐゴシック" panose="020B0600070205080204" pitchFamily="50" charset="-128"/>
            </a:rPr>
            <a:t>円増加している。ため池耐震豪雨性能評価委託等の増が主な要因である。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57,516</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2,197</a:t>
          </a:r>
          <a:r>
            <a:rPr kumimoji="1" lang="ja-JP" altLang="en-US" sz="1300">
              <a:latin typeface="ＭＳ Ｐゴシック" panose="020B0600070205080204" pitchFamily="50" charset="-128"/>
              <a:ea typeface="ＭＳ Ｐゴシック" panose="020B0600070205080204" pitchFamily="50" charset="-128"/>
            </a:rPr>
            <a:t>円増加している。これは、古賀東中学校校舎大規模改造工事・小学校トイレ改修工事費の増が主な要因である。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実質収支額は、新型コロナウイルス感染症対策関連交付金等の減や公共施設等総合管理基金繰入金等の減により歳入が減少したことにより、昨年度より</a:t>
          </a:r>
          <a:r>
            <a:rPr kumimoji="1" lang="en-US" altLang="ja-JP" sz="1400">
              <a:latin typeface="ＭＳ ゴシック" pitchFamily="49" charset="-128"/>
              <a:ea typeface="ＭＳ ゴシック" pitchFamily="49" charset="-128"/>
            </a:rPr>
            <a:t>2.51</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実質単年度収支は、実質収支の前年度比減とともに、積立金取崩し額の減により、昨年度より</a:t>
          </a:r>
          <a:r>
            <a:rPr kumimoji="1" lang="en-US" altLang="ja-JP" sz="1400">
              <a:latin typeface="ＭＳ ゴシック" pitchFamily="49" charset="-128"/>
              <a:ea typeface="ＭＳ ゴシック" pitchFamily="49" charset="-128"/>
            </a:rPr>
            <a:t>3.42</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引き続き業務効率化等により歳出経費の削減・適正化を進め、安定した財政運営を行えるよう努める。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全会計で黒字を維持しており、引き続き財政の健全化に努める。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なお、令和元年度に公営企業会計へ移行した下水道事業会計は、平成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年度以前から赤字補填的な繰出により運営してきており、令和元年度以降も赤字補填的な追加繰出を行った結果黒字となっている。平成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年度に料金設定の見直しを行っているが、今後も健全な財政運営となるよう料金設定の見直しを含めた抜本的な改善を図る必要がある。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76" customWidth="1"/>
    <col min="12" max="12" width="2.25" style="176" customWidth="1"/>
    <col min="13" max="17" width="2.375" style="176" customWidth="1"/>
    <col min="18" max="119" width="2.125" style="176" customWidth="1"/>
    <col min="120" max="16384" width="0" style="176"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77"/>
      <c r="DK1" s="177"/>
      <c r="DL1" s="177"/>
      <c r="DM1" s="177"/>
      <c r="DN1" s="177"/>
      <c r="DO1" s="177"/>
    </row>
    <row r="2" spans="1:119" ht="24.75" thickBot="1" x14ac:dyDescent="0.2">
      <c r="B2" s="178" t="s">
        <v>77</v>
      </c>
      <c r="C2" s="178"/>
      <c r="D2" s="179"/>
    </row>
    <row r="3" spans="1:119" ht="18.75" customHeight="1" thickBot="1" x14ac:dyDescent="0.2">
      <c r="A3" s="177"/>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77"/>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29295080</v>
      </c>
      <c r="BO4" s="371"/>
      <c r="BP4" s="371"/>
      <c r="BQ4" s="371"/>
      <c r="BR4" s="371"/>
      <c r="BS4" s="371"/>
      <c r="BT4" s="371"/>
      <c r="BU4" s="372"/>
      <c r="BV4" s="370">
        <v>29722882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8.5</v>
      </c>
      <c r="CU4" s="377"/>
      <c r="CV4" s="377"/>
      <c r="CW4" s="377"/>
      <c r="CX4" s="377"/>
      <c r="CY4" s="377"/>
      <c r="CZ4" s="377"/>
      <c r="DA4" s="378"/>
      <c r="DB4" s="376">
        <v>11</v>
      </c>
      <c r="DC4" s="377"/>
      <c r="DD4" s="377"/>
      <c r="DE4" s="377"/>
      <c r="DF4" s="377"/>
      <c r="DG4" s="377"/>
      <c r="DH4" s="377"/>
      <c r="DI4" s="378"/>
    </row>
    <row r="5" spans="1:119" ht="18.75" customHeight="1" x14ac:dyDescent="0.15">
      <c r="A5" s="177"/>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28067082</v>
      </c>
      <c r="BO5" s="408"/>
      <c r="BP5" s="408"/>
      <c r="BQ5" s="408"/>
      <c r="BR5" s="408"/>
      <c r="BS5" s="408"/>
      <c r="BT5" s="408"/>
      <c r="BU5" s="409"/>
      <c r="BV5" s="407">
        <v>28132855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93.4</v>
      </c>
      <c r="CU5" s="405"/>
      <c r="CV5" s="405"/>
      <c r="CW5" s="405"/>
      <c r="CX5" s="405"/>
      <c r="CY5" s="405"/>
      <c r="CZ5" s="405"/>
      <c r="DA5" s="406"/>
      <c r="DB5" s="404">
        <v>88.3</v>
      </c>
      <c r="DC5" s="405"/>
      <c r="DD5" s="405"/>
      <c r="DE5" s="405"/>
      <c r="DF5" s="405"/>
      <c r="DG5" s="405"/>
      <c r="DH5" s="405"/>
      <c r="DI5" s="406"/>
    </row>
    <row r="6" spans="1:119" ht="18.75" customHeight="1" x14ac:dyDescent="0.15">
      <c r="A6" s="177"/>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1227998</v>
      </c>
      <c r="BO6" s="408"/>
      <c r="BP6" s="408"/>
      <c r="BQ6" s="408"/>
      <c r="BR6" s="408"/>
      <c r="BS6" s="408"/>
      <c r="BT6" s="408"/>
      <c r="BU6" s="409"/>
      <c r="BV6" s="407">
        <v>1590027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94.3</v>
      </c>
      <c r="CU6" s="445"/>
      <c r="CV6" s="445"/>
      <c r="CW6" s="445"/>
      <c r="CX6" s="445"/>
      <c r="CY6" s="445"/>
      <c r="CZ6" s="445"/>
      <c r="DA6" s="446"/>
      <c r="DB6" s="444">
        <v>90.2</v>
      </c>
      <c r="DC6" s="445"/>
      <c r="DD6" s="445"/>
      <c r="DE6" s="445"/>
      <c r="DF6" s="445"/>
      <c r="DG6" s="445"/>
      <c r="DH6" s="445"/>
      <c r="DI6" s="446"/>
    </row>
    <row r="7" spans="1:119" ht="18.75" customHeight="1" x14ac:dyDescent="0.15">
      <c r="A7" s="177"/>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118061</v>
      </c>
      <c r="BO7" s="408"/>
      <c r="BP7" s="408"/>
      <c r="BQ7" s="408"/>
      <c r="BR7" s="408"/>
      <c r="BS7" s="408"/>
      <c r="BT7" s="408"/>
      <c r="BU7" s="409"/>
      <c r="BV7" s="407">
        <v>167335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13098673</v>
      </c>
      <c r="CU7" s="408"/>
      <c r="CV7" s="408"/>
      <c r="CW7" s="408"/>
      <c r="CX7" s="408"/>
      <c r="CY7" s="408"/>
      <c r="CZ7" s="408"/>
      <c r="DA7" s="409"/>
      <c r="DB7" s="407">
        <v>12957197</v>
      </c>
      <c r="DC7" s="408"/>
      <c r="DD7" s="408"/>
      <c r="DE7" s="408"/>
      <c r="DF7" s="408"/>
      <c r="DG7" s="408"/>
      <c r="DH7" s="408"/>
      <c r="DI7" s="409"/>
    </row>
    <row r="8" spans="1:119" ht="18.75" customHeight="1" thickBot="1" x14ac:dyDescent="0.2">
      <c r="A8" s="177"/>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1109937</v>
      </c>
      <c r="BO8" s="408"/>
      <c r="BP8" s="408"/>
      <c r="BQ8" s="408"/>
      <c r="BR8" s="408"/>
      <c r="BS8" s="408"/>
      <c r="BT8" s="408"/>
      <c r="BU8" s="409"/>
      <c r="BV8" s="407">
        <v>1422692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0.67</v>
      </c>
      <c r="CU8" s="448"/>
      <c r="CV8" s="448"/>
      <c r="CW8" s="448"/>
      <c r="CX8" s="448"/>
      <c r="CY8" s="448"/>
      <c r="CZ8" s="448"/>
      <c r="DA8" s="449"/>
      <c r="DB8" s="447">
        <v>0.68</v>
      </c>
      <c r="DC8" s="448"/>
      <c r="DD8" s="448"/>
      <c r="DE8" s="448"/>
      <c r="DF8" s="448"/>
      <c r="DG8" s="448"/>
      <c r="DH8" s="448"/>
      <c r="DI8" s="449"/>
    </row>
    <row r="9" spans="1:119" ht="18.75" customHeight="1" thickBot="1" x14ac:dyDescent="0.2">
      <c r="A9" s="177"/>
      <c r="B9" s="401" t="s">
        <v>106</v>
      </c>
      <c r="C9" s="402"/>
      <c r="D9" s="402"/>
      <c r="E9" s="402"/>
      <c r="F9" s="402"/>
      <c r="G9" s="402"/>
      <c r="H9" s="402"/>
      <c r="I9" s="402"/>
      <c r="J9" s="402"/>
      <c r="K9" s="450"/>
      <c r="L9" s="451" t="s">
        <v>107</v>
      </c>
      <c r="M9" s="452"/>
      <c r="N9" s="452"/>
      <c r="O9" s="452"/>
      <c r="P9" s="452"/>
      <c r="Q9" s="453"/>
      <c r="R9" s="454">
        <v>58786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-312755</v>
      </c>
      <c r="BO9" s="408"/>
      <c r="BP9" s="408"/>
      <c r="BQ9" s="408"/>
      <c r="BR9" s="408"/>
      <c r="BS9" s="408"/>
      <c r="BT9" s="408"/>
      <c r="BU9" s="409"/>
      <c r="BV9" s="407">
        <v>-689412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8.1999999999999993</v>
      </c>
      <c r="CU9" s="405"/>
      <c r="CV9" s="405"/>
      <c r="CW9" s="405"/>
      <c r="CX9" s="405"/>
      <c r="CY9" s="405"/>
      <c r="CZ9" s="405"/>
      <c r="DA9" s="406"/>
      <c r="DB9" s="404">
        <v>7.8</v>
      </c>
      <c r="DC9" s="405"/>
      <c r="DD9" s="405"/>
      <c r="DE9" s="405"/>
      <c r="DF9" s="405"/>
      <c r="DG9" s="405"/>
      <c r="DH9" s="405"/>
      <c r="DI9" s="406"/>
    </row>
    <row r="10" spans="1:119" ht="18.75" customHeight="1" thickBot="1" x14ac:dyDescent="0.2">
      <c r="A10" s="177"/>
      <c r="B10" s="401"/>
      <c r="C10" s="402"/>
      <c r="D10" s="402"/>
      <c r="E10" s="402"/>
      <c r="F10" s="402"/>
      <c r="G10" s="402"/>
      <c r="H10" s="402"/>
      <c r="I10" s="402"/>
      <c r="J10" s="402"/>
      <c r="K10" s="450"/>
      <c r="L10" s="457" t="s">
        <v>112</v>
      </c>
      <c r="M10" s="437"/>
      <c r="N10" s="437"/>
      <c r="O10" s="437"/>
      <c r="P10" s="437"/>
      <c r="Q10" s="438"/>
      <c r="R10" s="458">
        <v>57959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728304</v>
      </c>
      <c r="BO10" s="408"/>
      <c r="BP10" s="408"/>
      <c r="BQ10" s="408"/>
      <c r="BR10" s="408"/>
      <c r="BS10" s="408"/>
      <c r="BT10" s="408"/>
      <c r="BU10" s="409"/>
      <c r="BV10" s="407">
        <v>1082309</v>
      </c>
      <c r="BW10" s="408"/>
      <c r="BX10" s="408"/>
      <c r="BY10" s="408"/>
      <c r="BZ10" s="408"/>
      <c r="CA10" s="408"/>
      <c r="CB10" s="408"/>
      <c r="CC10" s="409"/>
      <c r="CD10" s="180" t="s">
        <v>115</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
      <c r="A11" s="177"/>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77"/>
      <c r="B12" s="467" t="s">
        <v>122</v>
      </c>
      <c r="C12" s="468"/>
      <c r="D12" s="468"/>
      <c r="E12" s="468"/>
      <c r="F12" s="468"/>
      <c r="G12" s="468"/>
      <c r="H12" s="468"/>
      <c r="I12" s="468"/>
      <c r="J12" s="468"/>
      <c r="K12" s="469"/>
      <c r="L12" s="476" t="s">
        <v>123</v>
      </c>
      <c r="M12" s="477"/>
      <c r="N12" s="477"/>
      <c r="O12" s="477"/>
      <c r="P12" s="477"/>
      <c r="Q12" s="478"/>
      <c r="R12" s="479">
        <v>59225</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743322</v>
      </c>
      <c r="BO12" s="408"/>
      <c r="BP12" s="408"/>
      <c r="BQ12" s="408"/>
      <c r="BR12" s="408"/>
      <c r="BS12" s="408"/>
      <c r="BT12" s="408"/>
      <c r="BU12" s="409"/>
      <c r="BV12" s="407">
        <v>1160383</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77"/>
      <c r="B13" s="470"/>
      <c r="C13" s="471"/>
      <c r="D13" s="471"/>
      <c r="E13" s="471"/>
      <c r="F13" s="471"/>
      <c r="G13" s="471"/>
      <c r="H13" s="471"/>
      <c r="I13" s="471"/>
      <c r="J13" s="471"/>
      <c r="K13" s="472"/>
      <c r="L13" s="186"/>
      <c r="M13" s="498" t="s">
        <v>129</v>
      </c>
      <c r="N13" s="499"/>
      <c r="O13" s="499"/>
      <c r="P13" s="499"/>
      <c r="Q13" s="500"/>
      <c r="R13" s="491">
        <v>58037</v>
      </c>
      <c r="S13" s="492"/>
      <c r="T13" s="492"/>
      <c r="U13" s="492"/>
      <c r="V13" s="493"/>
      <c r="W13" s="423" t="s">
        <v>130</v>
      </c>
      <c r="X13" s="424"/>
      <c r="Y13" s="424"/>
      <c r="Z13" s="424"/>
      <c r="AA13" s="424"/>
      <c r="AB13" s="414"/>
      <c r="AC13" s="458">
        <v>501</v>
      </c>
      <c r="AD13" s="459"/>
      <c r="AE13" s="459"/>
      <c r="AF13" s="459"/>
      <c r="AG13" s="501"/>
      <c r="AH13" s="458">
        <v>570</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-327773</v>
      </c>
      <c r="BO13" s="408"/>
      <c r="BP13" s="408"/>
      <c r="BQ13" s="408"/>
      <c r="BR13" s="408"/>
      <c r="BS13" s="408"/>
      <c r="BT13" s="408"/>
      <c r="BU13" s="409"/>
      <c r="BV13" s="407">
        <v>-767486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5.0999999999999996</v>
      </c>
      <c r="CU13" s="405"/>
      <c r="CV13" s="405"/>
      <c r="CW13" s="405"/>
      <c r="CX13" s="405"/>
      <c r="CY13" s="405"/>
      <c r="CZ13" s="405"/>
      <c r="DA13" s="406"/>
      <c r="DB13" s="404">
        <v>4.4000000000000004</v>
      </c>
      <c r="DC13" s="405"/>
      <c r="DD13" s="405"/>
      <c r="DE13" s="405"/>
      <c r="DF13" s="405"/>
      <c r="DG13" s="405"/>
      <c r="DH13" s="405"/>
      <c r="DI13" s="406"/>
    </row>
    <row r="14" spans="1:119" ht="18.75" customHeight="1" thickBot="1" x14ac:dyDescent="0.2">
      <c r="A14" s="177"/>
      <c r="B14" s="470"/>
      <c r="C14" s="471"/>
      <c r="D14" s="471"/>
      <c r="E14" s="471"/>
      <c r="F14" s="471"/>
      <c r="G14" s="471"/>
      <c r="H14" s="471"/>
      <c r="I14" s="471"/>
      <c r="J14" s="471"/>
      <c r="K14" s="472"/>
      <c r="L14" s="488" t="s">
        <v>135</v>
      </c>
      <c r="M14" s="489"/>
      <c r="N14" s="489"/>
      <c r="O14" s="489"/>
      <c r="P14" s="489"/>
      <c r="Q14" s="490"/>
      <c r="R14" s="491">
        <v>59234</v>
      </c>
      <c r="S14" s="492"/>
      <c r="T14" s="492"/>
      <c r="U14" s="492"/>
      <c r="V14" s="493"/>
      <c r="W14" s="397"/>
      <c r="X14" s="398"/>
      <c r="Y14" s="398"/>
      <c r="Z14" s="398"/>
      <c r="AA14" s="398"/>
      <c r="AB14" s="387"/>
      <c r="AC14" s="494">
        <v>1.9</v>
      </c>
      <c r="AD14" s="495"/>
      <c r="AE14" s="495"/>
      <c r="AF14" s="495"/>
      <c r="AG14" s="496"/>
      <c r="AH14" s="494">
        <v>2.2000000000000002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77"/>
      <c r="B15" s="470"/>
      <c r="C15" s="471"/>
      <c r="D15" s="471"/>
      <c r="E15" s="471"/>
      <c r="F15" s="471"/>
      <c r="G15" s="471"/>
      <c r="H15" s="471"/>
      <c r="I15" s="471"/>
      <c r="J15" s="471"/>
      <c r="K15" s="472"/>
      <c r="L15" s="186"/>
      <c r="M15" s="498" t="s">
        <v>129</v>
      </c>
      <c r="N15" s="499"/>
      <c r="O15" s="499"/>
      <c r="P15" s="499"/>
      <c r="Q15" s="500"/>
      <c r="R15" s="491">
        <v>58260</v>
      </c>
      <c r="S15" s="492"/>
      <c r="T15" s="492"/>
      <c r="U15" s="492"/>
      <c r="V15" s="493"/>
      <c r="W15" s="423" t="s">
        <v>137</v>
      </c>
      <c r="X15" s="424"/>
      <c r="Y15" s="424"/>
      <c r="Z15" s="424"/>
      <c r="AA15" s="424"/>
      <c r="AB15" s="414"/>
      <c r="AC15" s="458">
        <v>6723</v>
      </c>
      <c r="AD15" s="459"/>
      <c r="AE15" s="459"/>
      <c r="AF15" s="459"/>
      <c r="AG15" s="501"/>
      <c r="AH15" s="458">
        <v>6800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7352383</v>
      </c>
      <c r="BO15" s="371"/>
      <c r="BP15" s="371"/>
      <c r="BQ15" s="371"/>
      <c r="BR15" s="371"/>
      <c r="BS15" s="371"/>
      <c r="BT15" s="371"/>
      <c r="BU15" s="372"/>
      <c r="BV15" s="370">
        <v>7146459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87"/>
      <c r="CU15" s="188"/>
      <c r="CV15" s="188"/>
      <c r="CW15" s="188"/>
      <c r="CX15" s="188"/>
      <c r="CY15" s="188"/>
      <c r="CZ15" s="188"/>
      <c r="DA15" s="189"/>
      <c r="DB15" s="187"/>
      <c r="DC15" s="188"/>
      <c r="DD15" s="188"/>
      <c r="DE15" s="188"/>
      <c r="DF15" s="188"/>
      <c r="DG15" s="188"/>
      <c r="DH15" s="188"/>
      <c r="DI15" s="189"/>
    </row>
    <row r="16" spans="1:119" ht="18.75" customHeight="1" x14ac:dyDescent="0.15">
      <c r="A16" s="177"/>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25.1</v>
      </c>
      <c r="AD16" s="495"/>
      <c r="AE16" s="495"/>
      <c r="AF16" s="495"/>
      <c r="AG16" s="496"/>
      <c r="AH16" s="494">
        <v>25.9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11042420</v>
      </c>
      <c r="BO16" s="408"/>
      <c r="BP16" s="408"/>
      <c r="BQ16" s="408"/>
      <c r="BR16" s="408"/>
      <c r="BS16" s="408"/>
      <c r="BT16" s="408"/>
      <c r="BU16" s="409"/>
      <c r="BV16" s="407">
        <v>10501940</v>
      </c>
      <c r="BW16" s="408"/>
      <c r="BX16" s="408"/>
      <c r="BY16" s="408"/>
      <c r="BZ16" s="408"/>
      <c r="CA16" s="408"/>
      <c r="CB16" s="408"/>
      <c r="CC16" s="409"/>
      <c r="CD16" s="190"/>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77"/>
      <c r="B17" s="473"/>
      <c r="C17" s="474"/>
      <c r="D17" s="474"/>
      <c r="E17" s="474"/>
      <c r="F17" s="474"/>
      <c r="G17" s="474"/>
      <c r="H17" s="474"/>
      <c r="I17" s="474"/>
      <c r="J17" s="474"/>
      <c r="K17" s="475"/>
      <c r="L17" s="191"/>
      <c r="M17" s="518" t="s">
        <v>143</v>
      </c>
      <c r="N17" s="519"/>
      <c r="O17" s="519"/>
      <c r="P17" s="519"/>
      <c r="Q17" s="520"/>
      <c r="R17" s="513" t="s">
        <v>144</v>
      </c>
      <c r="S17" s="514"/>
      <c r="T17" s="514"/>
      <c r="U17" s="514"/>
      <c r="V17" s="515"/>
      <c r="W17" s="423" t="s">
        <v>145</v>
      </c>
      <c r="X17" s="424"/>
      <c r="Y17" s="424"/>
      <c r="Z17" s="424"/>
      <c r="AA17" s="424"/>
      <c r="AB17" s="414"/>
      <c r="AC17" s="458">
        <v>19594</v>
      </c>
      <c r="AD17" s="459"/>
      <c r="AE17" s="459"/>
      <c r="AF17" s="459"/>
      <c r="AG17" s="501"/>
      <c r="AH17" s="458">
        <v>18906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9278409</v>
      </c>
      <c r="BO17" s="408"/>
      <c r="BP17" s="408"/>
      <c r="BQ17" s="408"/>
      <c r="BR17" s="408"/>
      <c r="BS17" s="408"/>
      <c r="BT17" s="408"/>
      <c r="BU17" s="409"/>
      <c r="BV17" s="407">
        <v>9021532</v>
      </c>
      <c r="BW17" s="408"/>
      <c r="BX17" s="408"/>
      <c r="BY17" s="408"/>
      <c r="BZ17" s="408"/>
      <c r="CA17" s="408"/>
      <c r="CB17" s="408"/>
      <c r="CC17" s="409"/>
      <c r="CD17" s="190"/>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77"/>
      <c r="B18" s="529" t="s">
        <v>147</v>
      </c>
      <c r="C18" s="450"/>
      <c r="D18" s="450"/>
      <c r="E18" s="530"/>
      <c r="F18" s="530"/>
      <c r="G18" s="530"/>
      <c r="H18" s="530"/>
      <c r="I18" s="530"/>
      <c r="J18" s="530"/>
      <c r="K18" s="530"/>
      <c r="L18" s="531">
        <v>42.07</v>
      </c>
      <c r="M18" s="531"/>
      <c r="N18" s="531"/>
      <c r="O18" s="531"/>
      <c r="P18" s="531"/>
      <c r="Q18" s="531"/>
      <c r="R18" s="532"/>
      <c r="S18" s="532"/>
      <c r="T18" s="532"/>
      <c r="U18" s="532"/>
      <c r="V18" s="533"/>
      <c r="W18" s="425"/>
      <c r="X18" s="426"/>
      <c r="Y18" s="426"/>
      <c r="Z18" s="426"/>
      <c r="AA18" s="426"/>
      <c r="AB18" s="417"/>
      <c r="AC18" s="534">
        <v>73.099999999999994</v>
      </c>
      <c r="AD18" s="535"/>
      <c r="AE18" s="535"/>
      <c r="AF18" s="535"/>
      <c r="AG18" s="536"/>
      <c r="AH18" s="534">
        <v>72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12564413</v>
      </c>
      <c r="BO18" s="408"/>
      <c r="BP18" s="408"/>
      <c r="BQ18" s="408"/>
      <c r="BR18" s="408"/>
      <c r="BS18" s="408"/>
      <c r="BT18" s="408"/>
      <c r="BU18" s="409"/>
      <c r="BV18" s="407">
        <v>11715314</v>
      </c>
      <c r="BW18" s="408"/>
      <c r="BX18" s="408"/>
      <c r="BY18" s="408"/>
      <c r="BZ18" s="408"/>
      <c r="CA18" s="408"/>
      <c r="CB18" s="408"/>
      <c r="CC18" s="409"/>
      <c r="CD18" s="190"/>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77"/>
      <c r="B19" s="529" t="s">
        <v>149</v>
      </c>
      <c r="C19" s="450"/>
      <c r="D19" s="450"/>
      <c r="E19" s="530"/>
      <c r="F19" s="530"/>
      <c r="G19" s="530"/>
      <c r="H19" s="530"/>
      <c r="I19" s="530"/>
      <c r="J19" s="530"/>
      <c r="K19" s="530"/>
      <c r="L19" s="538">
        <v>1397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18122338</v>
      </c>
      <c r="BO19" s="408"/>
      <c r="BP19" s="408"/>
      <c r="BQ19" s="408"/>
      <c r="BR19" s="408"/>
      <c r="BS19" s="408"/>
      <c r="BT19" s="408"/>
      <c r="BU19" s="409"/>
      <c r="BV19" s="407">
        <v>18349158</v>
      </c>
      <c r="BW19" s="408"/>
      <c r="BX19" s="408"/>
      <c r="BY19" s="408"/>
      <c r="BZ19" s="408"/>
      <c r="CA19" s="408"/>
      <c r="CB19" s="408"/>
      <c r="CC19" s="409"/>
      <c r="CD19" s="190"/>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77"/>
      <c r="B20" s="529" t="s">
        <v>151</v>
      </c>
      <c r="C20" s="450"/>
      <c r="D20" s="450"/>
      <c r="E20" s="530"/>
      <c r="F20" s="530"/>
      <c r="G20" s="530"/>
      <c r="H20" s="530"/>
      <c r="I20" s="530"/>
      <c r="J20" s="530"/>
      <c r="K20" s="530"/>
      <c r="L20" s="538">
        <v>23618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0"/>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77"/>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0"/>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77"/>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15886771</v>
      </c>
      <c r="BO22" s="371"/>
      <c r="BP22" s="371"/>
      <c r="BQ22" s="371"/>
      <c r="BR22" s="371"/>
      <c r="BS22" s="371"/>
      <c r="BT22" s="371"/>
      <c r="BU22" s="372"/>
      <c r="BV22" s="370">
        <v>15108494</v>
      </c>
      <c r="BW22" s="371"/>
      <c r="BX22" s="371"/>
      <c r="BY22" s="371"/>
      <c r="BZ22" s="371"/>
      <c r="CA22" s="371"/>
      <c r="CB22" s="371"/>
      <c r="CC22" s="372"/>
      <c r="CD22" s="190"/>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77"/>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14764670</v>
      </c>
      <c r="BO23" s="408"/>
      <c r="BP23" s="408"/>
      <c r="BQ23" s="408"/>
      <c r="BR23" s="408"/>
      <c r="BS23" s="408"/>
      <c r="BT23" s="408"/>
      <c r="BU23" s="409"/>
      <c r="BV23" s="407">
        <v>13985804</v>
      </c>
      <c r="BW23" s="408"/>
      <c r="BX23" s="408"/>
      <c r="BY23" s="408"/>
      <c r="BZ23" s="408"/>
      <c r="CA23" s="408"/>
      <c r="CB23" s="408"/>
      <c r="CC23" s="409"/>
      <c r="CD23" s="190"/>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77"/>
      <c r="B24" s="578"/>
      <c r="C24" s="554"/>
      <c r="D24" s="555"/>
      <c r="E24" s="457" t="s">
        <v>161</v>
      </c>
      <c r="F24" s="437"/>
      <c r="G24" s="437"/>
      <c r="H24" s="437"/>
      <c r="I24" s="437"/>
      <c r="J24" s="437"/>
      <c r="K24" s="438"/>
      <c r="L24" s="458">
        <v>1</v>
      </c>
      <c r="M24" s="459"/>
      <c r="N24" s="459"/>
      <c r="O24" s="459"/>
      <c r="P24" s="501"/>
      <c r="Q24" s="458">
        <v>8750</v>
      </c>
      <c r="R24" s="459"/>
      <c r="S24" s="459"/>
      <c r="T24" s="459"/>
      <c r="U24" s="459"/>
      <c r="V24" s="501"/>
      <c r="W24" s="553"/>
      <c r="X24" s="554"/>
      <c r="Y24" s="555"/>
      <c r="Z24" s="457" t="s">
        <v>162</v>
      </c>
      <c r="AA24" s="437"/>
      <c r="AB24" s="437"/>
      <c r="AC24" s="437"/>
      <c r="AD24" s="437"/>
      <c r="AE24" s="437"/>
      <c r="AF24" s="437"/>
      <c r="AG24" s="438"/>
      <c r="AH24" s="458">
        <v>316</v>
      </c>
      <c r="AI24" s="459"/>
      <c r="AJ24" s="459"/>
      <c r="AK24" s="459"/>
      <c r="AL24" s="501"/>
      <c r="AM24" s="458">
        <v>964748</v>
      </c>
      <c r="AN24" s="459"/>
      <c r="AO24" s="459"/>
      <c r="AP24" s="459"/>
      <c r="AQ24" s="459"/>
      <c r="AR24" s="501"/>
      <c r="AS24" s="458">
        <v>3053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8443430</v>
      </c>
      <c r="BO24" s="408"/>
      <c r="BP24" s="408"/>
      <c r="BQ24" s="408"/>
      <c r="BR24" s="408"/>
      <c r="BS24" s="408"/>
      <c r="BT24" s="408"/>
      <c r="BU24" s="409"/>
      <c r="BV24" s="407">
        <v>7035699</v>
      </c>
      <c r="BW24" s="408"/>
      <c r="BX24" s="408"/>
      <c r="BY24" s="408"/>
      <c r="BZ24" s="408"/>
      <c r="CA24" s="408"/>
      <c r="CB24" s="408"/>
      <c r="CC24" s="409"/>
      <c r="CD24" s="190"/>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77"/>
      <c r="B25" s="578"/>
      <c r="C25" s="554"/>
      <c r="D25" s="555"/>
      <c r="E25" s="457" t="s">
        <v>164</v>
      </c>
      <c r="F25" s="437"/>
      <c r="G25" s="437"/>
      <c r="H25" s="437"/>
      <c r="I25" s="437"/>
      <c r="J25" s="437"/>
      <c r="K25" s="438"/>
      <c r="L25" s="458">
        <v>2</v>
      </c>
      <c r="M25" s="459"/>
      <c r="N25" s="459"/>
      <c r="O25" s="459"/>
      <c r="P25" s="501"/>
      <c r="Q25" s="458">
        <v>6890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1049929</v>
      </c>
      <c r="BO25" s="371"/>
      <c r="BP25" s="371"/>
      <c r="BQ25" s="371"/>
      <c r="BR25" s="371"/>
      <c r="BS25" s="371"/>
      <c r="BT25" s="371"/>
      <c r="BU25" s="372"/>
      <c r="BV25" s="370">
        <v>2027412</v>
      </c>
      <c r="BW25" s="371"/>
      <c r="BX25" s="371"/>
      <c r="BY25" s="371"/>
      <c r="BZ25" s="371"/>
      <c r="CA25" s="371"/>
      <c r="CB25" s="371"/>
      <c r="CC25" s="372"/>
      <c r="CD25" s="190"/>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77"/>
      <c r="B26" s="578"/>
      <c r="C26" s="554"/>
      <c r="D26" s="555"/>
      <c r="E26" s="457" t="s">
        <v>167</v>
      </c>
      <c r="F26" s="437"/>
      <c r="G26" s="437"/>
      <c r="H26" s="437"/>
      <c r="I26" s="437"/>
      <c r="J26" s="437"/>
      <c r="K26" s="438"/>
      <c r="L26" s="458">
        <v>1</v>
      </c>
      <c r="M26" s="459"/>
      <c r="N26" s="459"/>
      <c r="O26" s="459"/>
      <c r="P26" s="501"/>
      <c r="Q26" s="458">
        <v>6560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0"/>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77"/>
      <c r="B27" s="578"/>
      <c r="C27" s="554"/>
      <c r="D27" s="555"/>
      <c r="E27" s="457" t="s">
        <v>171</v>
      </c>
      <c r="F27" s="437"/>
      <c r="G27" s="437"/>
      <c r="H27" s="437"/>
      <c r="I27" s="437"/>
      <c r="J27" s="437"/>
      <c r="K27" s="438"/>
      <c r="L27" s="458">
        <v>1</v>
      </c>
      <c r="M27" s="459"/>
      <c r="N27" s="459"/>
      <c r="O27" s="459"/>
      <c r="P27" s="501"/>
      <c r="Q27" s="458">
        <v>4950</v>
      </c>
      <c r="R27" s="459"/>
      <c r="S27" s="459"/>
      <c r="T27" s="459"/>
      <c r="U27" s="459"/>
      <c r="V27" s="501"/>
      <c r="W27" s="553"/>
      <c r="X27" s="554"/>
      <c r="Y27" s="555"/>
      <c r="Z27" s="457" t="s">
        <v>172</v>
      </c>
      <c r="AA27" s="437"/>
      <c r="AB27" s="437"/>
      <c r="AC27" s="437"/>
      <c r="AD27" s="437"/>
      <c r="AE27" s="437"/>
      <c r="AF27" s="437"/>
      <c r="AG27" s="438"/>
      <c r="AH27" s="458">
        <v>1</v>
      </c>
      <c r="AI27" s="459"/>
      <c r="AJ27" s="459"/>
      <c r="AK27" s="459"/>
      <c r="AL27" s="501"/>
      <c r="AM27" s="458" t="s">
        <v>169</v>
      </c>
      <c r="AN27" s="459"/>
      <c r="AO27" s="459"/>
      <c r="AP27" s="459"/>
      <c r="AQ27" s="459"/>
      <c r="AR27" s="501"/>
      <c r="AS27" s="458" t="s">
        <v>169</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92"/>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77"/>
      <c r="B28" s="578"/>
      <c r="C28" s="554"/>
      <c r="D28" s="555"/>
      <c r="E28" s="457" t="s">
        <v>174</v>
      </c>
      <c r="F28" s="437"/>
      <c r="G28" s="437"/>
      <c r="H28" s="437"/>
      <c r="I28" s="437"/>
      <c r="J28" s="437"/>
      <c r="K28" s="438"/>
      <c r="L28" s="458">
        <v>1</v>
      </c>
      <c r="M28" s="459"/>
      <c r="N28" s="459"/>
      <c r="O28" s="459"/>
      <c r="P28" s="501"/>
      <c r="Q28" s="458">
        <v>4360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3262527</v>
      </c>
      <c r="BO28" s="371"/>
      <c r="BP28" s="371"/>
      <c r="BQ28" s="371"/>
      <c r="BR28" s="371"/>
      <c r="BS28" s="371"/>
      <c r="BT28" s="371"/>
      <c r="BU28" s="372"/>
      <c r="BV28" s="370">
        <v>3277545</v>
      </c>
      <c r="BW28" s="371"/>
      <c r="BX28" s="371"/>
      <c r="BY28" s="371"/>
      <c r="BZ28" s="371"/>
      <c r="CA28" s="371"/>
      <c r="CB28" s="371"/>
      <c r="CC28" s="372"/>
      <c r="CD28" s="190"/>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77"/>
      <c r="B29" s="578"/>
      <c r="C29" s="554"/>
      <c r="D29" s="555"/>
      <c r="E29" s="457" t="s">
        <v>177</v>
      </c>
      <c r="F29" s="437"/>
      <c r="G29" s="437"/>
      <c r="H29" s="437"/>
      <c r="I29" s="437"/>
      <c r="J29" s="437"/>
      <c r="K29" s="438"/>
      <c r="L29" s="458">
        <v>17</v>
      </c>
      <c r="M29" s="459"/>
      <c r="N29" s="459"/>
      <c r="O29" s="459"/>
      <c r="P29" s="501"/>
      <c r="Q29" s="458">
        <v>4000</v>
      </c>
      <c r="R29" s="459"/>
      <c r="S29" s="459"/>
      <c r="T29" s="459"/>
      <c r="U29" s="459"/>
      <c r="V29" s="501"/>
      <c r="W29" s="556"/>
      <c r="X29" s="557"/>
      <c r="Y29" s="558"/>
      <c r="Z29" s="457" t="s">
        <v>178</v>
      </c>
      <c r="AA29" s="437"/>
      <c r="AB29" s="437"/>
      <c r="AC29" s="437"/>
      <c r="AD29" s="437"/>
      <c r="AE29" s="437"/>
      <c r="AF29" s="437"/>
      <c r="AG29" s="438"/>
      <c r="AH29" s="458">
        <v>317</v>
      </c>
      <c r="AI29" s="459"/>
      <c r="AJ29" s="459"/>
      <c r="AK29" s="459"/>
      <c r="AL29" s="501"/>
      <c r="AM29" s="458">
        <v>968997</v>
      </c>
      <c r="AN29" s="459"/>
      <c r="AO29" s="459"/>
      <c r="AP29" s="459"/>
      <c r="AQ29" s="459"/>
      <c r="AR29" s="501"/>
      <c r="AS29" s="458">
        <v>3057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844416</v>
      </c>
      <c r="BO29" s="408"/>
      <c r="BP29" s="408"/>
      <c r="BQ29" s="408"/>
      <c r="BR29" s="408"/>
      <c r="BS29" s="408"/>
      <c r="BT29" s="408"/>
      <c r="BU29" s="409"/>
      <c r="BV29" s="407">
        <v>782784</v>
      </c>
      <c r="BW29" s="408"/>
      <c r="BX29" s="408"/>
      <c r="BY29" s="408"/>
      <c r="BZ29" s="408"/>
      <c r="CA29" s="408"/>
      <c r="CB29" s="408"/>
      <c r="CC29" s="409"/>
      <c r="CD29" s="192"/>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77"/>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4853989</v>
      </c>
      <c r="BO30" s="527"/>
      <c r="BP30" s="527"/>
      <c r="BQ30" s="527"/>
      <c r="BR30" s="527"/>
      <c r="BS30" s="527"/>
      <c r="BT30" s="527"/>
      <c r="BU30" s="528"/>
      <c r="BV30" s="526">
        <v>4239594</v>
      </c>
      <c r="BW30" s="527"/>
      <c r="BX30" s="527"/>
      <c r="BY30" s="527"/>
      <c r="BZ30" s="527"/>
      <c r="CA30" s="527"/>
      <c r="CB30" s="527"/>
      <c r="CC30" s="528"/>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15">
      <c r="A31" s="177"/>
      <c r="B31" s="199"/>
      <c r="DI31" s="200"/>
    </row>
    <row r="32" spans="1:113" ht="13.5" customHeight="1" x14ac:dyDescent="0.15">
      <c r="A32" s="177"/>
      <c r="B32" s="201"/>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0"/>
    </row>
    <row r="33" spans="1:113" ht="13.5" customHeight="1" x14ac:dyDescent="0.15">
      <c r="A33" s="177"/>
      <c r="B33" s="201"/>
      <c r="C33" s="431" t="s">
        <v>187</v>
      </c>
      <c r="D33" s="431"/>
      <c r="E33" s="396" t="s">
        <v>188</v>
      </c>
      <c r="F33" s="396"/>
      <c r="G33" s="396"/>
      <c r="H33" s="396"/>
      <c r="I33" s="396"/>
      <c r="J33" s="396"/>
      <c r="K33" s="396"/>
      <c r="L33" s="396"/>
      <c r="M33" s="396"/>
      <c r="N33" s="396"/>
      <c r="O33" s="396"/>
      <c r="P33" s="396"/>
      <c r="Q33" s="396"/>
      <c r="R33" s="396"/>
      <c r="S33" s="396"/>
      <c r="T33" s="202"/>
      <c r="U33" s="431" t="s">
        <v>187</v>
      </c>
      <c r="V33" s="431"/>
      <c r="W33" s="396" t="s">
        <v>188</v>
      </c>
      <c r="X33" s="396"/>
      <c r="Y33" s="396"/>
      <c r="Z33" s="396"/>
      <c r="AA33" s="396"/>
      <c r="AB33" s="396"/>
      <c r="AC33" s="396"/>
      <c r="AD33" s="396"/>
      <c r="AE33" s="396"/>
      <c r="AF33" s="396"/>
      <c r="AG33" s="396"/>
      <c r="AH33" s="396"/>
      <c r="AI33" s="396"/>
      <c r="AJ33" s="396"/>
      <c r="AK33" s="396"/>
      <c r="AL33" s="202"/>
      <c r="AM33" s="431" t="s">
        <v>187</v>
      </c>
      <c r="AN33" s="431"/>
      <c r="AO33" s="396" t="s">
        <v>188</v>
      </c>
      <c r="AP33" s="396"/>
      <c r="AQ33" s="396"/>
      <c r="AR33" s="396"/>
      <c r="AS33" s="396"/>
      <c r="AT33" s="396"/>
      <c r="AU33" s="396"/>
      <c r="AV33" s="396"/>
      <c r="AW33" s="396"/>
      <c r="AX33" s="396"/>
      <c r="AY33" s="396"/>
      <c r="AZ33" s="396"/>
      <c r="BA33" s="396"/>
      <c r="BB33" s="396"/>
      <c r="BC33" s="396"/>
      <c r="BD33" s="203"/>
      <c r="BE33" s="396" t="s">
        <v>189</v>
      </c>
      <c r="BF33" s="396"/>
      <c r="BG33" s="396" t="s">
        <v>190</v>
      </c>
      <c r="BH33" s="396"/>
      <c r="BI33" s="396"/>
      <c r="BJ33" s="396"/>
      <c r="BK33" s="396"/>
      <c r="BL33" s="396"/>
      <c r="BM33" s="396"/>
      <c r="BN33" s="396"/>
      <c r="BO33" s="396"/>
      <c r="BP33" s="396"/>
      <c r="BQ33" s="396"/>
      <c r="BR33" s="396"/>
      <c r="BS33" s="396"/>
      <c r="BT33" s="396"/>
      <c r="BU33" s="396"/>
      <c r="BV33" s="203"/>
      <c r="BW33" s="431" t="s">
        <v>189</v>
      </c>
      <c r="BX33" s="431"/>
      <c r="BY33" s="396" t="s">
        <v>191</v>
      </c>
      <c r="BZ33" s="396"/>
      <c r="CA33" s="396"/>
      <c r="CB33" s="396"/>
      <c r="CC33" s="396"/>
      <c r="CD33" s="396"/>
      <c r="CE33" s="396"/>
      <c r="CF33" s="396"/>
      <c r="CG33" s="396"/>
      <c r="CH33" s="396"/>
      <c r="CI33" s="396"/>
      <c r="CJ33" s="396"/>
      <c r="CK33" s="396"/>
      <c r="CL33" s="396"/>
      <c r="CM33" s="396"/>
      <c r="CN33" s="202"/>
      <c r="CO33" s="431" t="s">
        <v>187</v>
      </c>
      <c r="CP33" s="431"/>
      <c r="CQ33" s="396" t="s">
        <v>192</v>
      </c>
      <c r="CR33" s="396"/>
      <c r="CS33" s="396"/>
      <c r="CT33" s="396"/>
      <c r="CU33" s="396"/>
      <c r="CV33" s="396"/>
      <c r="CW33" s="396"/>
      <c r="CX33" s="396"/>
      <c r="CY33" s="396"/>
      <c r="CZ33" s="396"/>
      <c r="DA33" s="396"/>
      <c r="DB33" s="396"/>
      <c r="DC33" s="396"/>
      <c r="DD33" s="396"/>
      <c r="DE33" s="396"/>
      <c r="DF33" s="202"/>
      <c r="DG33" s="596" t="s">
        <v>193</v>
      </c>
      <c r="DH33" s="596"/>
      <c r="DI33" s="204"/>
    </row>
    <row r="34" spans="1:113" ht="32.25" customHeight="1" x14ac:dyDescent="0.15">
      <c r="A34" s="177"/>
      <c r="B34" s="201"/>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77"/>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77"/>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77"/>
      <c r="BE34" s="597" t="str">
        <f>IF(BG34="","",MAX(C34:D43,U34:V43,AM34:AN43)+1)</f>
        <v/>
      </c>
      <c r="BF34" s="597"/>
      <c r="BG34" s="598"/>
      <c r="BH34" s="598"/>
      <c r="BI34" s="598"/>
      <c r="BJ34" s="598"/>
      <c r="BK34" s="598"/>
      <c r="BL34" s="598"/>
      <c r="BM34" s="598"/>
      <c r="BN34" s="598"/>
      <c r="BO34" s="598"/>
      <c r="BP34" s="598"/>
      <c r="BQ34" s="598"/>
      <c r="BR34" s="598"/>
      <c r="BS34" s="598"/>
      <c r="BT34" s="598"/>
      <c r="BU34" s="598"/>
      <c r="BV34" s="177"/>
      <c r="BW34" s="597">
        <f>IF(BY34="","",MAX(C34:D43,U34:V43,AM34:AN43,BE34:BF43)+1)</f>
        <v>7</v>
      </c>
      <c r="BX34" s="597"/>
      <c r="BY34" s="598" t="str">
        <f>IF('各会計、関係団体の財政状況及び健全化判断比率'!B68="","",'各会計、関係団体の財政状況及び健全化判断比率'!B68)</f>
        <v>福岡地区水道企業団</v>
      </c>
      <c r="BZ34" s="598"/>
      <c r="CA34" s="598"/>
      <c r="CB34" s="598"/>
      <c r="CC34" s="598"/>
      <c r="CD34" s="598"/>
      <c r="CE34" s="598"/>
      <c r="CF34" s="598"/>
      <c r="CG34" s="598"/>
      <c r="CH34" s="598"/>
      <c r="CI34" s="598"/>
      <c r="CJ34" s="598"/>
      <c r="CK34" s="598"/>
      <c r="CL34" s="598"/>
      <c r="CM34" s="598"/>
      <c r="CN34" s="177"/>
      <c r="CO34" s="597">
        <f>IF(CQ34="","",MAX(C34:D43,U34:V43,AM34:AN43,BE34:BF43,BW34:BX43)+1)</f>
        <v>17</v>
      </c>
      <c r="CP34" s="597"/>
      <c r="CQ34" s="598" t="str">
        <f>IF('各会計、関係団体の財政状況及び健全化判断比率'!BS7="","",'各会計、関係団体の財政状況及び健全化判断比率'!BS7)</f>
        <v>古賀市土地開発公社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4"/>
    </row>
    <row r="35" spans="1:113" ht="32.25" customHeight="1" x14ac:dyDescent="0.15">
      <c r="A35" s="177"/>
      <c r="B35" s="201"/>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77"/>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77"/>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77"/>
      <c r="BE35" s="597" t="str">
        <f t="shared" ref="BE35:BE43" si="1">IF(BG35="","",BE34+1)</f>
        <v/>
      </c>
      <c r="BF35" s="597"/>
      <c r="BG35" s="598"/>
      <c r="BH35" s="598"/>
      <c r="BI35" s="598"/>
      <c r="BJ35" s="598"/>
      <c r="BK35" s="598"/>
      <c r="BL35" s="598"/>
      <c r="BM35" s="598"/>
      <c r="BN35" s="598"/>
      <c r="BO35" s="598"/>
      <c r="BP35" s="598"/>
      <c r="BQ35" s="598"/>
      <c r="BR35" s="598"/>
      <c r="BS35" s="598"/>
      <c r="BT35" s="598"/>
      <c r="BU35" s="598"/>
      <c r="BV35" s="177"/>
      <c r="BW35" s="597">
        <f t="shared" ref="BW35:BW43" si="2">IF(BY35="","",BW34+1)</f>
        <v>8</v>
      </c>
      <c r="BX35" s="597"/>
      <c r="BY35" s="598" t="str">
        <f>IF('各会計、関係団体の財政状況及び健全化判断比率'!B69="","",'各会計、関係団体の財政状況及び健全化判断比率'!B69)</f>
        <v>玄界環境組合</v>
      </c>
      <c r="BZ35" s="598"/>
      <c r="CA35" s="598"/>
      <c r="CB35" s="598"/>
      <c r="CC35" s="598"/>
      <c r="CD35" s="598"/>
      <c r="CE35" s="598"/>
      <c r="CF35" s="598"/>
      <c r="CG35" s="598"/>
      <c r="CH35" s="598"/>
      <c r="CI35" s="598"/>
      <c r="CJ35" s="598"/>
      <c r="CK35" s="598"/>
      <c r="CL35" s="598"/>
      <c r="CM35" s="598"/>
      <c r="CN35" s="177"/>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4"/>
    </row>
    <row r="36" spans="1:113" ht="32.25" customHeight="1" x14ac:dyDescent="0.15">
      <c r="A36" s="177"/>
      <c r="B36" s="201"/>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77"/>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77"/>
      <c r="AM36" s="597" t="str">
        <f t="shared" si="0"/>
        <v/>
      </c>
      <c r="AN36" s="597"/>
      <c r="AO36" s="598"/>
      <c r="AP36" s="598"/>
      <c r="AQ36" s="598"/>
      <c r="AR36" s="598"/>
      <c r="AS36" s="598"/>
      <c r="AT36" s="598"/>
      <c r="AU36" s="598"/>
      <c r="AV36" s="598"/>
      <c r="AW36" s="598"/>
      <c r="AX36" s="598"/>
      <c r="AY36" s="598"/>
      <c r="AZ36" s="598"/>
      <c r="BA36" s="598"/>
      <c r="BB36" s="598"/>
      <c r="BC36" s="598"/>
      <c r="BD36" s="177"/>
      <c r="BE36" s="597" t="str">
        <f t="shared" si="1"/>
        <v/>
      </c>
      <c r="BF36" s="597"/>
      <c r="BG36" s="598"/>
      <c r="BH36" s="598"/>
      <c r="BI36" s="598"/>
      <c r="BJ36" s="598"/>
      <c r="BK36" s="598"/>
      <c r="BL36" s="598"/>
      <c r="BM36" s="598"/>
      <c r="BN36" s="598"/>
      <c r="BO36" s="598"/>
      <c r="BP36" s="598"/>
      <c r="BQ36" s="598"/>
      <c r="BR36" s="598"/>
      <c r="BS36" s="598"/>
      <c r="BT36" s="598"/>
      <c r="BU36" s="598"/>
      <c r="BV36" s="177"/>
      <c r="BW36" s="597">
        <f t="shared" si="2"/>
        <v>9</v>
      </c>
      <c r="BX36" s="597"/>
      <c r="BY36" s="598" t="str">
        <f>IF('各会計、関係団体の財政状況及び健全化判断比率'!B70="","",'各会計、関係団体の財政状況及び健全化判断比率'!B70)</f>
        <v>古賀高等学校組合</v>
      </c>
      <c r="BZ36" s="598"/>
      <c r="CA36" s="598"/>
      <c r="CB36" s="598"/>
      <c r="CC36" s="598"/>
      <c r="CD36" s="598"/>
      <c r="CE36" s="598"/>
      <c r="CF36" s="598"/>
      <c r="CG36" s="598"/>
      <c r="CH36" s="598"/>
      <c r="CI36" s="598"/>
      <c r="CJ36" s="598"/>
      <c r="CK36" s="598"/>
      <c r="CL36" s="598"/>
      <c r="CM36" s="598"/>
      <c r="CN36" s="177"/>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4"/>
    </row>
    <row r="37" spans="1:113" ht="32.25" customHeight="1" x14ac:dyDescent="0.15">
      <c r="A37" s="177"/>
      <c r="B37" s="201"/>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77"/>
      <c r="U37" s="597" t="str">
        <f t="shared" si="4"/>
        <v/>
      </c>
      <c r="V37" s="597"/>
      <c r="W37" s="598"/>
      <c r="X37" s="598"/>
      <c r="Y37" s="598"/>
      <c r="Z37" s="598"/>
      <c r="AA37" s="598"/>
      <c r="AB37" s="598"/>
      <c r="AC37" s="598"/>
      <c r="AD37" s="598"/>
      <c r="AE37" s="598"/>
      <c r="AF37" s="598"/>
      <c r="AG37" s="598"/>
      <c r="AH37" s="598"/>
      <c r="AI37" s="598"/>
      <c r="AJ37" s="598"/>
      <c r="AK37" s="598"/>
      <c r="AL37" s="177"/>
      <c r="AM37" s="597" t="str">
        <f t="shared" si="0"/>
        <v/>
      </c>
      <c r="AN37" s="597"/>
      <c r="AO37" s="598"/>
      <c r="AP37" s="598"/>
      <c r="AQ37" s="598"/>
      <c r="AR37" s="598"/>
      <c r="AS37" s="598"/>
      <c r="AT37" s="598"/>
      <c r="AU37" s="598"/>
      <c r="AV37" s="598"/>
      <c r="AW37" s="598"/>
      <c r="AX37" s="598"/>
      <c r="AY37" s="598"/>
      <c r="AZ37" s="598"/>
      <c r="BA37" s="598"/>
      <c r="BB37" s="598"/>
      <c r="BC37" s="598"/>
      <c r="BD37" s="177"/>
      <c r="BE37" s="597" t="str">
        <f t="shared" si="1"/>
        <v/>
      </c>
      <c r="BF37" s="597"/>
      <c r="BG37" s="598"/>
      <c r="BH37" s="598"/>
      <c r="BI37" s="598"/>
      <c r="BJ37" s="598"/>
      <c r="BK37" s="598"/>
      <c r="BL37" s="598"/>
      <c r="BM37" s="598"/>
      <c r="BN37" s="598"/>
      <c r="BO37" s="598"/>
      <c r="BP37" s="598"/>
      <c r="BQ37" s="598"/>
      <c r="BR37" s="598"/>
      <c r="BS37" s="598"/>
      <c r="BT37" s="598"/>
      <c r="BU37" s="598"/>
      <c r="BV37" s="177"/>
      <c r="BW37" s="597">
        <f t="shared" si="2"/>
        <v>10</v>
      </c>
      <c r="BX37" s="597"/>
      <c r="BY37" s="598" t="str">
        <f>IF('各会計、関係団体の財政状況及び健全化判断比率'!B71="","",'各会計、関係団体の財政状況及び健全化判断比率'!B71)</f>
        <v>北筑昇華苑組合</v>
      </c>
      <c r="BZ37" s="598"/>
      <c r="CA37" s="598"/>
      <c r="CB37" s="598"/>
      <c r="CC37" s="598"/>
      <c r="CD37" s="598"/>
      <c r="CE37" s="598"/>
      <c r="CF37" s="598"/>
      <c r="CG37" s="598"/>
      <c r="CH37" s="598"/>
      <c r="CI37" s="598"/>
      <c r="CJ37" s="598"/>
      <c r="CK37" s="598"/>
      <c r="CL37" s="598"/>
      <c r="CM37" s="598"/>
      <c r="CN37" s="177"/>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4"/>
    </row>
    <row r="38" spans="1:113" ht="32.25" customHeight="1" x14ac:dyDescent="0.15">
      <c r="A38" s="177"/>
      <c r="B38" s="201"/>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77"/>
      <c r="U38" s="597" t="str">
        <f t="shared" si="4"/>
        <v/>
      </c>
      <c r="V38" s="597"/>
      <c r="W38" s="598"/>
      <c r="X38" s="598"/>
      <c r="Y38" s="598"/>
      <c r="Z38" s="598"/>
      <c r="AA38" s="598"/>
      <c r="AB38" s="598"/>
      <c r="AC38" s="598"/>
      <c r="AD38" s="598"/>
      <c r="AE38" s="598"/>
      <c r="AF38" s="598"/>
      <c r="AG38" s="598"/>
      <c r="AH38" s="598"/>
      <c r="AI38" s="598"/>
      <c r="AJ38" s="598"/>
      <c r="AK38" s="598"/>
      <c r="AL38" s="177"/>
      <c r="AM38" s="597" t="str">
        <f t="shared" si="0"/>
        <v/>
      </c>
      <c r="AN38" s="597"/>
      <c r="AO38" s="598"/>
      <c r="AP38" s="598"/>
      <c r="AQ38" s="598"/>
      <c r="AR38" s="598"/>
      <c r="AS38" s="598"/>
      <c r="AT38" s="598"/>
      <c r="AU38" s="598"/>
      <c r="AV38" s="598"/>
      <c r="AW38" s="598"/>
      <c r="AX38" s="598"/>
      <c r="AY38" s="598"/>
      <c r="AZ38" s="598"/>
      <c r="BA38" s="598"/>
      <c r="BB38" s="598"/>
      <c r="BC38" s="598"/>
      <c r="BD38" s="177"/>
      <c r="BE38" s="597" t="str">
        <f t="shared" si="1"/>
        <v/>
      </c>
      <c r="BF38" s="597"/>
      <c r="BG38" s="598"/>
      <c r="BH38" s="598"/>
      <c r="BI38" s="598"/>
      <c r="BJ38" s="598"/>
      <c r="BK38" s="598"/>
      <c r="BL38" s="598"/>
      <c r="BM38" s="598"/>
      <c r="BN38" s="598"/>
      <c r="BO38" s="598"/>
      <c r="BP38" s="598"/>
      <c r="BQ38" s="598"/>
      <c r="BR38" s="598"/>
      <c r="BS38" s="598"/>
      <c r="BT38" s="598"/>
      <c r="BU38" s="598"/>
      <c r="BV38" s="177"/>
      <c r="BW38" s="597">
        <f t="shared" si="2"/>
        <v>11</v>
      </c>
      <c r="BX38" s="597"/>
      <c r="BY38" s="598" t="str">
        <f>IF('各会計、関係団体の財政状況及び健全化判断比率'!B72="","",'各会計、関係団体の財政状況及び健全化判断比率'!B72)</f>
        <v>粕屋北部消防組合(一般会計)</v>
      </c>
      <c r="BZ38" s="598"/>
      <c r="CA38" s="598"/>
      <c r="CB38" s="598"/>
      <c r="CC38" s="598"/>
      <c r="CD38" s="598"/>
      <c r="CE38" s="598"/>
      <c r="CF38" s="598"/>
      <c r="CG38" s="598"/>
      <c r="CH38" s="598"/>
      <c r="CI38" s="598"/>
      <c r="CJ38" s="598"/>
      <c r="CK38" s="598"/>
      <c r="CL38" s="598"/>
      <c r="CM38" s="598"/>
      <c r="CN38" s="177"/>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4"/>
    </row>
    <row r="39" spans="1:113" ht="32.25" customHeight="1" x14ac:dyDescent="0.15">
      <c r="A39" s="177"/>
      <c r="B39" s="201"/>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77"/>
      <c r="U39" s="597" t="str">
        <f t="shared" si="4"/>
        <v/>
      </c>
      <c r="V39" s="597"/>
      <c r="W39" s="598"/>
      <c r="X39" s="598"/>
      <c r="Y39" s="598"/>
      <c r="Z39" s="598"/>
      <c r="AA39" s="598"/>
      <c r="AB39" s="598"/>
      <c r="AC39" s="598"/>
      <c r="AD39" s="598"/>
      <c r="AE39" s="598"/>
      <c r="AF39" s="598"/>
      <c r="AG39" s="598"/>
      <c r="AH39" s="598"/>
      <c r="AI39" s="598"/>
      <c r="AJ39" s="598"/>
      <c r="AK39" s="598"/>
      <c r="AL39" s="177"/>
      <c r="AM39" s="597" t="str">
        <f t="shared" si="0"/>
        <v/>
      </c>
      <c r="AN39" s="597"/>
      <c r="AO39" s="598"/>
      <c r="AP39" s="598"/>
      <c r="AQ39" s="598"/>
      <c r="AR39" s="598"/>
      <c r="AS39" s="598"/>
      <c r="AT39" s="598"/>
      <c r="AU39" s="598"/>
      <c r="AV39" s="598"/>
      <c r="AW39" s="598"/>
      <c r="AX39" s="598"/>
      <c r="AY39" s="598"/>
      <c r="AZ39" s="598"/>
      <c r="BA39" s="598"/>
      <c r="BB39" s="598"/>
      <c r="BC39" s="598"/>
      <c r="BD39" s="177"/>
      <c r="BE39" s="597" t="str">
        <f t="shared" si="1"/>
        <v/>
      </c>
      <c r="BF39" s="597"/>
      <c r="BG39" s="598"/>
      <c r="BH39" s="598"/>
      <c r="BI39" s="598"/>
      <c r="BJ39" s="598"/>
      <c r="BK39" s="598"/>
      <c r="BL39" s="598"/>
      <c r="BM39" s="598"/>
      <c r="BN39" s="598"/>
      <c r="BO39" s="598"/>
      <c r="BP39" s="598"/>
      <c r="BQ39" s="598"/>
      <c r="BR39" s="598"/>
      <c r="BS39" s="598"/>
      <c r="BT39" s="598"/>
      <c r="BU39" s="598"/>
      <c r="BV39" s="177"/>
      <c r="BW39" s="597">
        <f t="shared" si="2"/>
        <v>12</v>
      </c>
      <c r="BX39" s="597"/>
      <c r="BY39" s="598" t="str">
        <f>IF('各会計、関係団体の財政状況及び健全化判断比率'!B73="","",'各会計、関係団体の財政状況及び健全化判断比率'!B73)</f>
        <v>粕屋北部消防組合(休日診療所事業特別会計)</v>
      </c>
      <c r="BZ39" s="598"/>
      <c r="CA39" s="598"/>
      <c r="CB39" s="598"/>
      <c r="CC39" s="598"/>
      <c r="CD39" s="598"/>
      <c r="CE39" s="598"/>
      <c r="CF39" s="598"/>
      <c r="CG39" s="598"/>
      <c r="CH39" s="598"/>
      <c r="CI39" s="598"/>
      <c r="CJ39" s="598"/>
      <c r="CK39" s="598"/>
      <c r="CL39" s="598"/>
      <c r="CM39" s="598"/>
      <c r="CN39" s="177"/>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4"/>
    </row>
    <row r="40" spans="1:113" ht="32.25" customHeight="1" x14ac:dyDescent="0.15">
      <c r="A40" s="177"/>
      <c r="B40" s="201"/>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77"/>
      <c r="U40" s="597" t="str">
        <f t="shared" si="4"/>
        <v/>
      </c>
      <c r="V40" s="597"/>
      <c r="W40" s="598"/>
      <c r="X40" s="598"/>
      <c r="Y40" s="598"/>
      <c r="Z40" s="598"/>
      <c r="AA40" s="598"/>
      <c r="AB40" s="598"/>
      <c r="AC40" s="598"/>
      <c r="AD40" s="598"/>
      <c r="AE40" s="598"/>
      <c r="AF40" s="598"/>
      <c r="AG40" s="598"/>
      <c r="AH40" s="598"/>
      <c r="AI40" s="598"/>
      <c r="AJ40" s="598"/>
      <c r="AK40" s="598"/>
      <c r="AL40" s="177"/>
      <c r="AM40" s="597" t="str">
        <f t="shared" si="0"/>
        <v/>
      </c>
      <c r="AN40" s="597"/>
      <c r="AO40" s="598"/>
      <c r="AP40" s="598"/>
      <c r="AQ40" s="598"/>
      <c r="AR40" s="598"/>
      <c r="AS40" s="598"/>
      <c r="AT40" s="598"/>
      <c r="AU40" s="598"/>
      <c r="AV40" s="598"/>
      <c r="AW40" s="598"/>
      <c r="AX40" s="598"/>
      <c r="AY40" s="598"/>
      <c r="AZ40" s="598"/>
      <c r="BA40" s="598"/>
      <c r="BB40" s="598"/>
      <c r="BC40" s="598"/>
      <c r="BD40" s="177"/>
      <c r="BE40" s="597" t="str">
        <f t="shared" si="1"/>
        <v/>
      </c>
      <c r="BF40" s="597"/>
      <c r="BG40" s="598"/>
      <c r="BH40" s="598"/>
      <c r="BI40" s="598"/>
      <c r="BJ40" s="598"/>
      <c r="BK40" s="598"/>
      <c r="BL40" s="598"/>
      <c r="BM40" s="598"/>
      <c r="BN40" s="598"/>
      <c r="BO40" s="598"/>
      <c r="BP40" s="598"/>
      <c r="BQ40" s="598"/>
      <c r="BR40" s="598"/>
      <c r="BS40" s="598"/>
      <c r="BT40" s="598"/>
      <c r="BU40" s="598"/>
      <c r="BV40" s="177"/>
      <c r="BW40" s="597">
        <f t="shared" si="2"/>
        <v>13</v>
      </c>
      <c r="BX40" s="597"/>
      <c r="BY40" s="598" t="str">
        <f>IF('各会計、関係団体の財政状況及び健全化判断比率'!B74="","",'各会計、関係団体の財政状況及び健全化判断比率'!B74)</f>
        <v>福岡県市町村消防団員等公務災害補償組合</v>
      </c>
      <c r="BZ40" s="598"/>
      <c r="CA40" s="598"/>
      <c r="CB40" s="598"/>
      <c r="CC40" s="598"/>
      <c r="CD40" s="598"/>
      <c r="CE40" s="598"/>
      <c r="CF40" s="598"/>
      <c r="CG40" s="598"/>
      <c r="CH40" s="598"/>
      <c r="CI40" s="598"/>
      <c r="CJ40" s="598"/>
      <c r="CK40" s="598"/>
      <c r="CL40" s="598"/>
      <c r="CM40" s="598"/>
      <c r="CN40" s="177"/>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4"/>
    </row>
    <row r="41" spans="1:113" ht="32.25" customHeight="1" x14ac:dyDescent="0.15">
      <c r="A41" s="177"/>
      <c r="B41" s="201"/>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77"/>
      <c r="U41" s="597" t="str">
        <f t="shared" si="4"/>
        <v/>
      </c>
      <c r="V41" s="597"/>
      <c r="W41" s="598"/>
      <c r="X41" s="598"/>
      <c r="Y41" s="598"/>
      <c r="Z41" s="598"/>
      <c r="AA41" s="598"/>
      <c r="AB41" s="598"/>
      <c r="AC41" s="598"/>
      <c r="AD41" s="598"/>
      <c r="AE41" s="598"/>
      <c r="AF41" s="598"/>
      <c r="AG41" s="598"/>
      <c r="AH41" s="598"/>
      <c r="AI41" s="598"/>
      <c r="AJ41" s="598"/>
      <c r="AK41" s="598"/>
      <c r="AL41" s="177"/>
      <c r="AM41" s="597" t="str">
        <f t="shared" si="0"/>
        <v/>
      </c>
      <c r="AN41" s="597"/>
      <c r="AO41" s="598"/>
      <c r="AP41" s="598"/>
      <c r="AQ41" s="598"/>
      <c r="AR41" s="598"/>
      <c r="AS41" s="598"/>
      <c r="AT41" s="598"/>
      <c r="AU41" s="598"/>
      <c r="AV41" s="598"/>
      <c r="AW41" s="598"/>
      <c r="AX41" s="598"/>
      <c r="AY41" s="598"/>
      <c r="AZ41" s="598"/>
      <c r="BA41" s="598"/>
      <c r="BB41" s="598"/>
      <c r="BC41" s="598"/>
      <c r="BD41" s="177"/>
      <c r="BE41" s="597" t="str">
        <f t="shared" si="1"/>
        <v/>
      </c>
      <c r="BF41" s="597"/>
      <c r="BG41" s="598"/>
      <c r="BH41" s="598"/>
      <c r="BI41" s="598"/>
      <c r="BJ41" s="598"/>
      <c r="BK41" s="598"/>
      <c r="BL41" s="598"/>
      <c r="BM41" s="598"/>
      <c r="BN41" s="598"/>
      <c r="BO41" s="598"/>
      <c r="BP41" s="598"/>
      <c r="BQ41" s="598"/>
      <c r="BR41" s="598"/>
      <c r="BS41" s="598"/>
      <c r="BT41" s="598"/>
      <c r="BU41" s="598"/>
      <c r="BV41" s="177"/>
      <c r="BW41" s="597">
        <f t="shared" si="2"/>
        <v>14</v>
      </c>
      <c r="BX41" s="597"/>
      <c r="BY41" s="598" t="str">
        <f>IF('各会計、関係団体の財政状況及び健全化判断比率'!B75="","",'各会計、関係団体の財政状況及び健全化判断比率'!B75)</f>
        <v>福岡県市町村職員退職手当組合(一般会計)</v>
      </c>
      <c r="BZ41" s="598"/>
      <c r="CA41" s="598"/>
      <c r="CB41" s="598"/>
      <c r="CC41" s="598"/>
      <c r="CD41" s="598"/>
      <c r="CE41" s="598"/>
      <c r="CF41" s="598"/>
      <c r="CG41" s="598"/>
      <c r="CH41" s="598"/>
      <c r="CI41" s="598"/>
      <c r="CJ41" s="598"/>
      <c r="CK41" s="598"/>
      <c r="CL41" s="598"/>
      <c r="CM41" s="598"/>
      <c r="CN41" s="177"/>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4"/>
    </row>
    <row r="42" spans="1:113" ht="32.25" customHeight="1" x14ac:dyDescent="0.15">
      <c r="B42" s="201"/>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77"/>
      <c r="U42" s="597" t="str">
        <f t="shared" si="4"/>
        <v/>
      </c>
      <c r="V42" s="597"/>
      <c r="W42" s="598"/>
      <c r="X42" s="598"/>
      <c r="Y42" s="598"/>
      <c r="Z42" s="598"/>
      <c r="AA42" s="598"/>
      <c r="AB42" s="598"/>
      <c r="AC42" s="598"/>
      <c r="AD42" s="598"/>
      <c r="AE42" s="598"/>
      <c r="AF42" s="598"/>
      <c r="AG42" s="598"/>
      <c r="AH42" s="598"/>
      <c r="AI42" s="598"/>
      <c r="AJ42" s="598"/>
      <c r="AK42" s="598"/>
      <c r="AL42" s="177"/>
      <c r="AM42" s="597" t="str">
        <f t="shared" si="0"/>
        <v/>
      </c>
      <c r="AN42" s="597"/>
      <c r="AO42" s="598"/>
      <c r="AP42" s="598"/>
      <c r="AQ42" s="598"/>
      <c r="AR42" s="598"/>
      <c r="AS42" s="598"/>
      <c r="AT42" s="598"/>
      <c r="AU42" s="598"/>
      <c r="AV42" s="598"/>
      <c r="AW42" s="598"/>
      <c r="AX42" s="598"/>
      <c r="AY42" s="598"/>
      <c r="AZ42" s="598"/>
      <c r="BA42" s="598"/>
      <c r="BB42" s="598"/>
      <c r="BC42" s="598"/>
      <c r="BD42" s="177"/>
      <c r="BE42" s="597" t="str">
        <f t="shared" si="1"/>
        <v/>
      </c>
      <c r="BF42" s="597"/>
      <c r="BG42" s="598"/>
      <c r="BH42" s="598"/>
      <c r="BI42" s="598"/>
      <c r="BJ42" s="598"/>
      <c r="BK42" s="598"/>
      <c r="BL42" s="598"/>
      <c r="BM42" s="598"/>
      <c r="BN42" s="598"/>
      <c r="BO42" s="598"/>
      <c r="BP42" s="598"/>
      <c r="BQ42" s="598"/>
      <c r="BR42" s="598"/>
      <c r="BS42" s="598"/>
      <c r="BT42" s="598"/>
      <c r="BU42" s="598"/>
      <c r="BV42" s="177"/>
      <c r="BW42" s="597">
        <f t="shared" si="2"/>
        <v>15</v>
      </c>
      <c r="BX42" s="597"/>
      <c r="BY42" s="598" t="str">
        <f>IF('各会計、関係団体の財政状況及び健全化判断比率'!B76="","",'各会計、関係団体の財政状況及び健全化判断比率'!B76)</f>
        <v>福岡県市町村職員退職手当組合(基金特別会計)</v>
      </c>
      <c r="BZ42" s="598"/>
      <c r="CA42" s="598"/>
      <c r="CB42" s="598"/>
      <c r="CC42" s="598"/>
      <c r="CD42" s="598"/>
      <c r="CE42" s="598"/>
      <c r="CF42" s="598"/>
      <c r="CG42" s="598"/>
      <c r="CH42" s="598"/>
      <c r="CI42" s="598"/>
      <c r="CJ42" s="598"/>
      <c r="CK42" s="598"/>
      <c r="CL42" s="598"/>
      <c r="CM42" s="598"/>
      <c r="CN42" s="177"/>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4"/>
    </row>
    <row r="43" spans="1:113" ht="32.25" customHeight="1" x14ac:dyDescent="0.15">
      <c r="B43" s="201"/>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77"/>
      <c r="U43" s="597" t="str">
        <f t="shared" si="4"/>
        <v/>
      </c>
      <c r="V43" s="597"/>
      <c r="W43" s="598"/>
      <c r="X43" s="598"/>
      <c r="Y43" s="598"/>
      <c r="Z43" s="598"/>
      <c r="AA43" s="598"/>
      <c r="AB43" s="598"/>
      <c r="AC43" s="598"/>
      <c r="AD43" s="598"/>
      <c r="AE43" s="598"/>
      <c r="AF43" s="598"/>
      <c r="AG43" s="598"/>
      <c r="AH43" s="598"/>
      <c r="AI43" s="598"/>
      <c r="AJ43" s="598"/>
      <c r="AK43" s="598"/>
      <c r="AL43" s="177"/>
      <c r="AM43" s="597" t="str">
        <f t="shared" si="0"/>
        <v/>
      </c>
      <c r="AN43" s="597"/>
      <c r="AO43" s="598"/>
      <c r="AP43" s="598"/>
      <c r="AQ43" s="598"/>
      <c r="AR43" s="598"/>
      <c r="AS43" s="598"/>
      <c r="AT43" s="598"/>
      <c r="AU43" s="598"/>
      <c r="AV43" s="598"/>
      <c r="AW43" s="598"/>
      <c r="AX43" s="598"/>
      <c r="AY43" s="598"/>
      <c r="AZ43" s="598"/>
      <c r="BA43" s="598"/>
      <c r="BB43" s="598"/>
      <c r="BC43" s="598"/>
      <c r="BD43" s="177"/>
      <c r="BE43" s="597" t="str">
        <f t="shared" si="1"/>
        <v/>
      </c>
      <c r="BF43" s="597"/>
      <c r="BG43" s="598"/>
      <c r="BH43" s="598"/>
      <c r="BI43" s="598"/>
      <c r="BJ43" s="598"/>
      <c r="BK43" s="598"/>
      <c r="BL43" s="598"/>
      <c r="BM43" s="598"/>
      <c r="BN43" s="598"/>
      <c r="BO43" s="598"/>
      <c r="BP43" s="598"/>
      <c r="BQ43" s="598"/>
      <c r="BR43" s="598"/>
      <c r="BS43" s="598"/>
      <c r="BT43" s="598"/>
      <c r="BU43" s="598"/>
      <c r="BV43" s="177"/>
      <c r="BW43" s="597">
        <f t="shared" si="2"/>
        <v>16</v>
      </c>
      <c r="BX43" s="597"/>
      <c r="BY43" s="598" t="str">
        <f>IF('各会計、関係団体の財政状況及び健全化判断比率'!B77="","",'各会計、関係団体の財政状況及び健全化判断比率'!B77)</f>
        <v>糟屋郡自治会館組合</v>
      </c>
      <c r="BZ43" s="598"/>
      <c r="CA43" s="598"/>
      <c r="CB43" s="598"/>
      <c r="CC43" s="598"/>
      <c r="CD43" s="598"/>
      <c r="CE43" s="598"/>
      <c r="CF43" s="598"/>
      <c r="CG43" s="598"/>
      <c r="CH43" s="598"/>
      <c r="CI43" s="598"/>
      <c r="CJ43" s="598"/>
      <c r="CK43" s="598"/>
      <c r="CL43" s="598"/>
      <c r="CM43" s="598"/>
      <c r="CN43" s="177"/>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4"/>
    </row>
    <row r="44" spans="1:113" ht="13.5" customHeight="1" thickBot="1" x14ac:dyDescent="0.2">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15"/>
    <row r="46" spans="1:113" x14ac:dyDescent="0.15">
      <c r="B46" s="176"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hEuVElFlUGjnnJw2FM7bbZIaDmlj+vbcUyUAiy2BAOuMWqmVDx6OKs69E73t93dzlItLUIxX5sPCLRJyIwp+g==" saltValue="YILK2oKyktvPq8MAKjmn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3" t="s">
        <v>532</v>
      </c>
      <c r="D34" s="1153"/>
      <c r="E34" s="1154"/>
      <c r="F34" s="32">
        <v>5.35</v>
      </c>
      <c r="G34" s="33">
        <v>12.12</v>
      </c>
      <c r="H34" s="33">
        <v>15.96</v>
      </c>
      <c r="I34" s="33">
        <v>10.97</v>
      </c>
      <c r="J34" s="34">
        <v>8.4700000000000006</v>
      </c>
      <c r="K34" s="22"/>
      <c r="L34" s="22"/>
      <c r="M34" s="22"/>
      <c r="N34" s="22"/>
      <c r="O34" s="22"/>
      <c r="P34" s="22"/>
    </row>
    <row r="35" spans="1:16" ht="39" customHeight="1" x14ac:dyDescent="0.15">
      <c r="A35" s="22"/>
      <c r="B35" s="35"/>
      <c r="C35" s="1147" t="s">
        <v>533</v>
      </c>
      <c r="D35" s="1148"/>
      <c r="E35" s="1149"/>
      <c r="F35" s="36">
        <v>12.9</v>
      </c>
      <c r="G35" s="37">
        <v>11.39</v>
      </c>
      <c r="H35" s="37">
        <v>8.9700000000000006</v>
      </c>
      <c r="I35" s="37">
        <v>7.75</v>
      </c>
      <c r="J35" s="38">
        <v>6.19</v>
      </c>
      <c r="K35" s="22"/>
      <c r="L35" s="22"/>
      <c r="M35" s="22"/>
      <c r="N35" s="22"/>
      <c r="O35" s="22"/>
      <c r="P35" s="22"/>
    </row>
    <row r="36" spans="1:16" ht="39" customHeight="1" x14ac:dyDescent="0.15">
      <c r="A36" s="22"/>
      <c r="B36" s="35"/>
      <c r="C36" s="1147" t="s">
        <v>534</v>
      </c>
      <c r="D36" s="1148"/>
      <c r="E36" s="1149"/>
      <c r="F36" s="36">
        <v>2.77</v>
      </c>
      <c r="G36" s="37">
        <v>2.0499999999999998</v>
      </c>
      <c r="H36" s="37">
        <v>3.14</v>
      </c>
      <c r="I36" s="37">
        <v>2.04</v>
      </c>
      <c r="J36" s="38">
        <v>2.77</v>
      </c>
      <c r="K36" s="22"/>
      <c r="L36" s="22"/>
      <c r="M36" s="22"/>
      <c r="N36" s="22"/>
      <c r="O36" s="22"/>
      <c r="P36" s="22"/>
    </row>
    <row r="37" spans="1:16" ht="39" customHeight="1" x14ac:dyDescent="0.15">
      <c r="A37" s="22"/>
      <c r="B37" s="35"/>
      <c r="C37" s="1147" t="s">
        <v>535</v>
      </c>
      <c r="D37" s="1148"/>
      <c r="E37" s="1149"/>
      <c r="F37" s="36">
        <v>1.82</v>
      </c>
      <c r="G37" s="37">
        <v>1.17</v>
      </c>
      <c r="H37" s="37">
        <v>0.68</v>
      </c>
      <c r="I37" s="37">
        <v>0.53</v>
      </c>
      <c r="J37" s="38">
        <v>0.37</v>
      </c>
      <c r="K37" s="22"/>
      <c r="L37" s="22"/>
      <c r="M37" s="22"/>
      <c r="N37" s="22"/>
      <c r="O37" s="22"/>
      <c r="P37" s="22"/>
    </row>
    <row r="38" spans="1:16" ht="39" customHeight="1" x14ac:dyDescent="0.15">
      <c r="A38" s="22"/>
      <c r="B38" s="35"/>
      <c r="C38" s="1147" t="s">
        <v>536</v>
      </c>
      <c r="D38" s="1148"/>
      <c r="E38" s="1149"/>
      <c r="F38" s="36" t="s">
        <v>487</v>
      </c>
      <c r="G38" s="37" t="s">
        <v>487</v>
      </c>
      <c r="H38" s="37">
        <v>0.49</v>
      </c>
      <c r="I38" s="37">
        <v>0.55000000000000004</v>
      </c>
      <c r="J38" s="38">
        <v>0.3</v>
      </c>
      <c r="K38" s="22"/>
      <c r="L38" s="22"/>
      <c r="M38" s="22"/>
      <c r="N38" s="22"/>
      <c r="O38" s="22"/>
      <c r="P38" s="22"/>
    </row>
    <row r="39" spans="1:16" ht="39" customHeight="1" x14ac:dyDescent="0.15">
      <c r="A39" s="22"/>
      <c r="B39" s="35"/>
      <c r="C39" s="1147" t="s">
        <v>537</v>
      </c>
      <c r="D39" s="1148"/>
      <c r="E39" s="1149"/>
      <c r="F39" s="36">
        <v>0.01</v>
      </c>
      <c r="G39" s="37">
        <v>0</v>
      </c>
      <c r="H39" s="37">
        <v>0.01</v>
      </c>
      <c r="I39" s="37">
        <v>0.01</v>
      </c>
      <c r="J39" s="38">
        <v>0.02</v>
      </c>
      <c r="K39" s="22"/>
      <c r="L39" s="22"/>
      <c r="M39" s="22"/>
      <c r="N39" s="22"/>
      <c r="O39" s="22"/>
      <c r="P39" s="22"/>
    </row>
    <row r="40" spans="1:16" ht="39" customHeight="1" x14ac:dyDescent="0.15">
      <c r="A40" s="22"/>
      <c r="B40" s="35"/>
      <c r="C40" s="1147"/>
      <c r="D40" s="1148"/>
      <c r="E40" s="1149"/>
      <c r="F40" s="36"/>
      <c r="G40" s="37"/>
      <c r="H40" s="37"/>
      <c r="I40" s="37"/>
      <c r="J40" s="38"/>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538</v>
      </c>
      <c r="D42" s="1148"/>
      <c r="E42" s="1149"/>
      <c r="F42" s="36" t="s">
        <v>487</v>
      </c>
      <c r="G42" s="37" t="s">
        <v>487</v>
      </c>
      <c r="H42" s="37" t="s">
        <v>487</v>
      </c>
      <c r="I42" s="37" t="s">
        <v>487</v>
      </c>
      <c r="J42" s="38" t="s">
        <v>487</v>
      </c>
      <c r="K42" s="22"/>
      <c r="L42" s="22"/>
      <c r="M42" s="22"/>
      <c r="N42" s="22"/>
      <c r="O42" s="22"/>
      <c r="P42" s="22"/>
    </row>
    <row r="43" spans="1:16" ht="39" customHeight="1" thickBot="1" x14ac:dyDescent="0.2">
      <c r="A43" s="22"/>
      <c r="B43" s="40"/>
      <c r="C43" s="1150" t="s">
        <v>539</v>
      </c>
      <c r="D43" s="1151"/>
      <c r="E43" s="1152"/>
      <c r="F43" s="41">
        <v>1.66</v>
      </c>
      <c r="G43" s="42">
        <v>1.58</v>
      </c>
      <c r="H43" s="42">
        <v>0</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mNIBpFd/qJeL6tD3/jurp00fn7sUrI40qJcLfig8fRhSm4ottr0RmNEvBe/J5hPVUMFmsCXDMlwm/Kbt7aflw==" saltValue="nq12N0TWluYWaeuqSGOk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5" t="s">
        <v>9</v>
      </c>
      <c r="C45" s="1156"/>
      <c r="D45" s="58"/>
      <c r="E45" s="1161" t="s">
        <v>10</v>
      </c>
      <c r="F45" s="1161"/>
      <c r="G45" s="1161"/>
      <c r="H45" s="1161"/>
      <c r="I45" s="1161"/>
      <c r="J45" s="1162"/>
      <c r="K45" s="59">
        <v>1329</v>
      </c>
      <c r="L45" s="60">
        <v>1275</v>
      </c>
      <c r="M45" s="60">
        <v>1325</v>
      </c>
      <c r="N45" s="60">
        <v>1439</v>
      </c>
      <c r="O45" s="61">
        <v>1499</v>
      </c>
      <c r="P45" s="48"/>
      <c r="Q45" s="48"/>
      <c r="R45" s="48"/>
      <c r="S45" s="48"/>
      <c r="T45" s="48"/>
      <c r="U45" s="48"/>
    </row>
    <row r="46" spans="1:21" ht="30.75" customHeight="1" x14ac:dyDescent="0.15">
      <c r="A46" s="48"/>
      <c r="B46" s="1157"/>
      <c r="C46" s="1158"/>
      <c r="D46" s="62"/>
      <c r="E46" s="1163" t="s">
        <v>11</v>
      </c>
      <c r="F46" s="1163"/>
      <c r="G46" s="1163"/>
      <c r="H46" s="1163"/>
      <c r="I46" s="1163"/>
      <c r="J46" s="1164"/>
      <c r="K46" s="63" t="s">
        <v>487</v>
      </c>
      <c r="L46" s="64" t="s">
        <v>487</v>
      </c>
      <c r="M46" s="64" t="s">
        <v>487</v>
      </c>
      <c r="N46" s="64" t="s">
        <v>487</v>
      </c>
      <c r="O46" s="65" t="s">
        <v>487</v>
      </c>
      <c r="P46" s="48"/>
      <c r="Q46" s="48"/>
      <c r="R46" s="48"/>
      <c r="S46" s="48"/>
      <c r="T46" s="48"/>
      <c r="U46" s="48"/>
    </row>
    <row r="47" spans="1:21" ht="30.75" customHeight="1" x14ac:dyDescent="0.15">
      <c r="A47" s="48"/>
      <c r="B47" s="1157"/>
      <c r="C47" s="1158"/>
      <c r="D47" s="62"/>
      <c r="E47" s="1163" t="s">
        <v>12</v>
      </c>
      <c r="F47" s="1163"/>
      <c r="G47" s="1163"/>
      <c r="H47" s="1163"/>
      <c r="I47" s="1163"/>
      <c r="J47" s="1164"/>
      <c r="K47" s="63" t="s">
        <v>487</v>
      </c>
      <c r="L47" s="64" t="s">
        <v>487</v>
      </c>
      <c r="M47" s="64" t="s">
        <v>487</v>
      </c>
      <c r="N47" s="64" t="s">
        <v>487</v>
      </c>
      <c r="O47" s="65" t="s">
        <v>487</v>
      </c>
      <c r="P47" s="48"/>
      <c r="Q47" s="48"/>
      <c r="R47" s="48"/>
      <c r="S47" s="48"/>
      <c r="T47" s="48"/>
      <c r="U47" s="48"/>
    </row>
    <row r="48" spans="1:21" ht="30.75" customHeight="1" x14ac:dyDescent="0.15">
      <c r="A48" s="48"/>
      <c r="B48" s="1157"/>
      <c r="C48" s="1158"/>
      <c r="D48" s="62"/>
      <c r="E48" s="1163" t="s">
        <v>13</v>
      </c>
      <c r="F48" s="1163"/>
      <c r="G48" s="1163"/>
      <c r="H48" s="1163"/>
      <c r="I48" s="1163"/>
      <c r="J48" s="1164"/>
      <c r="K48" s="63">
        <v>623</v>
      </c>
      <c r="L48" s="64">
        <v>439</v>
      </c>
      <c r="M48" s="64">
        <v>505</v>
      </c>
      <c r="N48" s="64">
        <v>433</v>
      </c>
      <c r="O48" s="65">
        <v>495</v>
      </c>
      <c r="P48" s="48"/>
      <c r="Q48" s="48"/>
      <c r="R48" s="48"/>
      <c r="S48" s="48"/>
      <c r="T48" s="48"/>
      <c r="U48" s="48"/>
    </row>
    <row r="49" spans="1:21" ht="30.75" customHeight="1" x14ac:dyDescent="0.15">
      <c r="A49" s="48"/>
      <c r="B49" s="1157"/>
      <c r="C49" s="1158"/>
      <c r="D49" s="62"/>
      <c r="E49" s="1163" t="s">
        <v>14</v>
      </c>
      <c r="F49" s="1163"/>
      <c r="G49" s="1163"/>
      <c r="H49" s="1163"/>
      <c r="I49" s="1163"/>
      <c r="J49" s="1164"/>
      <c r="K49" s="63">
        <v>56</v>
      </c>
      <c r="L49" s="64">
        <v>58</v>
      </c>
      <c r="M49" s="64">
        <v>52</v>
      </c>
      <c r="N49" s="64">
        <v>55</v>
      </c>
      <c r="O49" s="65">
        <v>27</v>
      </c>
      <c r="P49" s="48"/>
      <c r="Q49" s="48"/>
      <c r="R49" s="48"/>
      <c r="S49" s="48"/>
      <c r="T49" s="48"/>
      <c r="U49" s="48"/>
    </row>
    <row r="50" spans="1:21" ht="30.75" customHeight="1" x14ac:dyDescent="0.15">
      <c r="A50" s="48"/>
      <c r="B50" s="1157"/>
      <c r="C50" s="1158"/>
      <c r="D50" s="62"/>
      <c r="E50" s="1163" t="s">
        <v>15</v>
      </c>
      <c r="F50" s="1163"/>
      <c r="G50" s="1163"/>
      <c r="H50" s="1163"/>
      <c r="I50" s="1163"/>
      <c r="J50" s="1164"/>
      <c r="K50" s="63">
        <v>49</v>
      </c>
      <c r="L50" s="64">
        <v>81</v>
      </c>
      <c r="M50" s="64">
        <v>80</v>
      </c>
      <c r="N50" s="64">
        <v>80</v>
      </c>
      <c r="O50" s="65">
        <v>53</v>
      </c>
      <c r="P50" s="48"/>
      <c r="Q50" s="48"/>
      <c r="R50" s="48"/>
      <c r="S50" s="48"/>
      <c r="T50" s="48"/>
      <c r="U50" s="48"/>
    </row>
    <row r="51" spans="1:21" ht="30.75" customHeight="1" x14ac:dyDescent="0.15">
      <c r="A51" s="48"/>
      <c r="B51" s="1159"/>
      <c r="C51" s="1160"/>
      <c r="D51" s="66"/>
      <c r="E51" s="1163" t="s">
        <v>16</v>
      </c>
      <c r="F51" s="1163"/>
      <c r="G51" s="1163"/>
      <c r="H51" s="1163"/>
      <c r="I51" s="1163"/>
      <c r="J51" s="1164"/>
      <c r="K51" s="63" t="s">
        <v>487</v>
      </c>
      <c r="L51" s="64" t="s">
        <v>487</v>
      </c>
      <c r="M51" s="64" t="s">
        <v>487</v>
      </c>
      <c r="N51" s="64" t="s">
        <v>487</v>
      </c>
      <c r="O51" s="65" t="s">
        <v>487</v>
      </c>
      <c r="P51" s="48"/>
      <c r="Q51" s="48"/>
      <c r="R51" s="48"/>
      <c r="S51" s="48"/>
      <c r="T51" s="48"/>
      <c r="U51" s="48"/>
    </row>
    <row r="52" spans="1:21" ht="30.75" customHeight="1" x14ac:dyDescent="0.15">
      <c r="A52" s="48"/>
      <c r="B52" s="1165" t="s">
        <v>17</v>
      </c>
      <c r="C52" s="1166"/>
      <c r="D52" s="66"/>
      <c r="E52" s="1163" t="s">
        <v>18</v>
      </c>
      <c r="F52" s="1163"/>
      <c r="G52" s="1163"/>
      <c r="H52" s="1163"/>
      <c r="I52" s="1163"/>
      <c r="J52" s="1164"/>
      <c r="K52" s="63">
        <v>1469</v>
      </c>
      <c r="L52" s="64">
        <v>1458</v>
      </c>
      <c r="M52" s="64">
        <v>1444</v>
      </c>
      <c r="N52" s="64">
        <v>1416</v>
      </c>
      <c r="O52" s="65">
        <v>1375</v>
      </c>
      <c r="P52" s="48"/>
      <c r="Q52" s="48"/>
      <c r="R52" s="48"/>
      <c r="S52" s="48"/>
      <c r="T52" s="48"/>
      <c r="U52" s="48"/>
    </row>
    <row r="53" spans="1:21" ht="30.75" customHeight="1" thickBot="1" x14ac:dyDescent="0.2">
      <c r="A53" s="48"/>
      <c r="B53" s="1167" t="s">
        <v>19</v>
      </c>
      <c r="C53" s="1168"/>
      <c r="D53" s="67"/>
      <c r="E53" s="1169" t="s">
        <v>20</v>
      </c>
      <c r="F53" s="1169"/>
      <c r="G53" s="1169"/>
      <c r="H53" s="1169"/>
      <c r="I53" s="1169"/>
      <c r="J53" s="1170"/>
      <c r="K53" s="68">
        <v>588</v>
      </c>
      <c r="L53" s="69">
        <v>395</v>
      </c>
      <c r="M53" s="69">
        <v>518</v>
      </c>
      <c r="N53" s="69">
        <v>591</v>
      </c>
      <c r="O53" s="70">
        <v>699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71" t="s">
        <v>24</v>
      </c>
      <c r="C58" s="1172"/>
      <c r="D58" s="1177" t="s">
        <v>25</v>
      </c>
      <c r="E58" s="1178"/>
      <c r="F58" s="1178"/>
      <c r="G58" s="1178"/>
      <c r="H58" s="1178"/>
      <c r="I58" s="1178"/>
      <c r="J58" s="1179"/>
      <c r="K58" s="83"/>
      <c r="L58" s="84"/>
      <c r="M58" s="84"/>
      <c r="N58" s="84"/>
      <c r="O58" s="85"/>
    </row>
    <row r="59" spans="1:21" ht="31.5" customHeight="1" x14ac:dyDescent="0.15">
      <c r="B59" s="1173"/>
      <c r="C59" s="1174"/>
      <c r="D59" s="1180" t="s">
        <v>26</v>
      </c>
      <c r="E59" s="1181"/>
      <c r="F59" s="1181"/>
      <c r="G59" s="1181"/>
      <c r="H59" s="1181"/>
      <c r="I59" s="1181"/>
      <c r="J59" s="1182"/>
      <c r="K59" s="86"/>
      <c r="L59" s="87"/>
      <c r="M59" s="87"/>
      <c r="N59" s="87"/>
      <c r="O59" s="88"/>
    </row>
    <row r="60" spans="1:21" ht="31.5" customHeight="1" thickBot="1" x14ac:dyDescent="0.2">
      <c r="B60" s="1175"/>
      <c r="C60" s="1176"/>
      <c r="D60" s="1183" t="s">
        <v>27</v>
      </c>
      <c r="E60" s="1184"/>
      <c r="F60" s="1184"/>
      <c r="G60" s="1184"/>
      <c r="H60" s="1184"/>
      <c r="I60" s="1184"/>
      <c r="J60" s="118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3WNi72kialUlYPSYumUkhmhaKicl57e20WtfNLQ8DD4VLR+I+QMK9zZqyQiSoW+1SPmxnVdFz3Xtw/vUjd7cg==" saltValue="bOoLPTmwyIURYhS5kWNP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6" t="s">
        <v>30</v>
      </c>
      <c r="C41" s="1187"/>
      <c r="D41" s="105"/>
      <c r="E41" s="1192" t="s">
        <v>31</v>
      </c>
      <c r="F41" s="1192"/>
      <c r="G41" s="1192"/>
      <c r="H41" s="1193"/>
      <c r="I41" s="351">
        <v>13959</v>
      </c>
      <c r="J41" s="352">
        <v>13888</v>
      </c>
      <c r="K41" s="352">
        <v>14429</v>
      </c>
      <c r="L41" s="352">
        <v>15108</v>
      </c>
      <c r="M41" s="353">
        <v>15887</v>
      </c>
    </row>
    <row r="42" spans="2:13" ht="27.75" customHeight="1" x14ac:dyDescent="0.15">
      <c r="B42" s="1188"/>
      <c r="C42" s="1189"/>
      <c r="D42" s="106"/>
      <c r="E42" s="1194" t="s">
        <v>32</v>
      </c>
      <c r="F42" s="1194"/>
      <c r="G42" s="1194"/>
      <c r="H42" s="1195"/>
      <c r="I42" s="354">
        <v>2</v>
      </c>
      <c r="J42" s="355" t="s">
        <v>487</v>
      </c>
      <c r="K42" s="355" t="s">
        <v>487</v>
      </c>
      <c r="L42" s="355" t="s">
        <v>487</v>
      </c>
      <c r="M42" s="356" t="s">
        <v>487</v>
      </c>
    </row>
    <row r="43" spans="2:13" ht="27.75" customHeight="1" x14ac:dyDescent="0.15">
      <c r="B43" s="1188"/>
      <c r="C43" s="1189"/>
      <c r="D43" s="106"/>
      <c r="E43" s="1194" t="s">
        <v>33</v>
      </c>
      <c r="F43" s="1194"/>
      <c r="G43" s="1194"/>
      <c r="H43" s="1195"/>
      <c r="I43" s="354">
        <v>6988</v>
      </c>
      <c r="J43" s="355">
        <v>5803</v>
      </c>
      <c r="K43" s="355">
        <v>5522</v>
      </c>
      <c r="L43" s="355">
        <v>4688</v>
      </c>
      <c r="M43" s="356">
        <v>4793</v>
      </c>
    </row>
    <row r="44" spans="2:13" ht="27.75" customHeight="1" x14ac:dyDescent="0.15">
      <c r="B44" s="1188"/>
      <c r="C44" s="1189"/>
      <c r="D44" s="106"/>
      <c r="E44" s="1194" t="s">
        <v>34</v>
      </c>
      <c r="F44" s="1194"/>
      <c r="G44" s="1194"/>
      <c r="H44" s="1195"/>
      <c r="I44" s="354">
        <v>678</v>
      </c>
      <c r="J44" s="355">
        <v>576</v>
      </c>
      <c r="K44" s="355">
        <v>467</v>
      </c>
      <c r="L44" s="355">
        <v>394</v>
      </c>
      <c r="M44" s="356">
        <v>398</v>
      </c>
    </row>
    <row r="45" spans="2:13" ht="27.75" customHeight="1" x14ac:dyDescent="0.15">
      <c r="B45" s="1188"/>
      <c r="C45" s="1189"/>
      <c r="D45" s="106"/>
      <c r="E45" s="1194" t="s">
        <v>35</v>
      </c>
      <c r="F45" s="1194"/>
      <c r="G45" s="1194"/>
      <c r="H45" s="1195"/>
      <c r="I45" s="354" t="s">
        <v>487</v>
      </c>
      <c r="J45" s="355" t="s">
        <v>487</v>
      </c>
      <c r="K45" s="355" t="s">
        <v>487</v>
      </c>
      <c r="L45" s="355" t="s">
        <v>487</v>
      </c>
      <c r="M45" s="356" t="s">
        <v>487</v>
      </c>
    </row>
    <row r="46" spans="2:13" ht="27.75" customHeight="1" x14ac:dyDescent="0.15">
      <c r="B46" s="1188"/>
      <c r="C46" s="1189"/>
      <c r="D46" s="107"/>
      <c r="E46" s="1194" t="s">
        <v>36</v>
      </c>
      <c r="F46" s="1194"/>
      <c r="G46" s="1194"/>
      <c r="H46" s="1195"/>
      <c r="I46" s="354">
        <v>198</v>
      </c>
      <c r="J46" s="355">
        <v>173</v>
      </c>
      <c r="K46" s="355">
        <v>279</v>
      </c>
      <c r="L46" s="355">
        <v>81</v>
      </c>
      <c r="M46" s="356">
        <v>9</v>
      </c>
    </row>
    <row r="47" spans="2:13" ht="27.75" customHeight="1" x14ac:dyDescent="0.15">
      <c r="B47" s="1188"/>
      <c r="C47" s="1189"/>
      <c r="D47" s="108"/>
      <c r="E47" s="1196" t="s">
        <v>37</v>
      </c>
      <c r="F47" s="1197"/>
      <c r="G47" s="1197"/>
      <c r="H47" s="1198"/>
      <c r="I47" s="354" t="s">
        <v>487</v>
      </c>
      <c r="J47" s="355" t="s">
        <v>487</v>
      </c>
      <c r="K47" s="355" t="s">
        <v>487</v>
      </c>
      <c r="L47" s="355" t="s">
        <v>487</v>
      </c>
      <c r="M47" s="356" t="s">
        <v>487</v>
      </c>
    </row>
    <row r="48" spans="2:13" ht="27.75" customHeight="1" x14ac:dyDescent="0.15">
      <c r="B48" s="1188"/>
      <c r="C48" s="1189"/>
      <c r="D48" s="106"/>
      <c r="E48" s="1194" t="s">
        <v>38</v>
      </c>
      <c r="F48" s="1194"/>
      <c r="G48" s="1194"/>
      <c r="H48" s="1195"/>
      <c r="I48" s="354" t="s">
        <v>487</v>
      </c>
      <c r="J48" s="355" t="s">
        <v>487</v>
      </c>
      <c r="K48" s="355" t="s">
        <v>487</v>
      </c>
      <c r="L48" s="355" t="s">
        <v>487</v>
      </c>
      <c r="M48" s="356" t="s">
        <v>487</v>
      </c>
    </row>
    <row r="49" spans="2:13" ht="27.75" customHeight="1" x14ac:dyDescent="0.15">
      <c r="B49" s="1190"/>
      <c r="C49" s="1191"/>
      <c r="D49" s="106"/>
      <c r="E49" s="1194" t="s">
        <v>39</v>
      </c>
      <c r="F49" s="1194"/>
      <c r="G49" s="1194"/>
      <c r="H49" s="1195"/>
      <c r="I49" s="354" t="s">
        <v>487</v>
      </c>
      <c r="J49" s="355" t="s">
        <v>487</v>
      </c>
      <c r="K49" s="355" t="s">
        <v>487</v>
      </c>
      <c r="L49" s="355" t="s">
        <v>487</v>
      </c>
      <c r="M49" s="356" t="s">
        <v>487</v>
      </c>
    </row>
    <row r="50" spans="2:13" ht="27.75" customHeight="1" x14ac:dyDescent="0.15">
      <c r="B50" s="1199" t="s">
        <v>40</v>
      </c>
      <c r="C50" s="1200"/>
      <c r="D50" s="109"/>
      <c r="E50" s="1194" t="s">
        <v>41</v>
      </c>
      <c r="F50" s="1194"/>
      <c r="G50" s="1194"/>
      <c r="H50" s="1195"/>
      <c r="I50" s="354">
        <v>6353</v>
      </c>
      <c r="J50" s="355">
        <v>6416</v>
      </c>
      <c r="K50" s="355">
        <v>8009</v>
      </c>
      <c r="L50" s="355">
        <v>9317</v>
      </c>
      <c r="M50" s="356">
        <v>9831</v>
      </c>
    </row>
    <row r="51" spans="2:13" ht="27.75" customHeight="1" x14ac:dyDescent="0.15">
      <c r="B51" s="1188"/>
      <c r="C51" s="1189"/>
      <c r="D51" s="106"/>
      <c r="E51" s="1194" t="s">
        <v>42</v>
      </c>
      <c r="F51" s="1194"/>
      <c r="G51" s="1194"/>
      <c r="H51" s="1195"/>
      <c r="I51" s="354">
        <v>401</v>
      </c>
      <c r="J51" s="355">
        <v>320</v>
      </c>
      <c r="K51" s="355">
        <v>229</v>
      </c>
      <c r="L51" s="355">
        <v>234</v>
      </c>
      <c r="M51" s="356">
        <v>122</v>
      </c>
    </row>
    <row r="52" spans="2:13" ht="27.75" customHeight="1" x14ac:dyDescent="0.15">
      <c r="B52" s="1190"/>
      <c r="C52" s="1191"/>
      <c r="D52" s="106"/>
      <c r="E52" s="1194" t="s">
        <v>43</v>
      </c>
      <c r="F52" s="1194"/>
      <c r="G52" s="1194"/>
      <c r="H52" s="1195"/>
      <c r="I52" s="354">
        <v>17563</v>
      </c>
      <c r="J52" s="355">
        <v>17314</v>
      </c>
      <c r="K52" s="355">
        <v>17307</v>
      </c>
      <c r="L52" s="355">
        <v>17077</v>
      </c>
      <c r="M52" s="356">
        <v>17003</v>
      </c>
    </row>
    <row r="53" spans="2:13" ht="27.75" customHeight="1" thickBot="1" x14ac:dyDescent="0.2">
      <c r="B53" s="1201" t="s">
        <v>19</v>
      </c>
      <c r="C53" s="1202"/>
      <c r="D53" s="110"/>
      <c r="E53" s="1203" t="s">
        <v>44</v>
      </c>
      <c r="F53" s="1203"/>
      <c r="G53" s="1203"/>
      <c r="H53" s="1204"/>
      <c r="I53" s="357">
        <v>-2492</v>
      </c>
      <c r="J53" s="358">
        <v>-3609</v>
      </c>
      <c r="K53" s="358">
        <v>-4848</v>
      </c>
      <c r="L53" s="358">
        <v>-6358</v>
      </c>
      <c r="M53" s="359">
        <v>-5869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CfCM3pfdmHirvHyAtzH0GHNElbayosHkd0WDLMsGYLKCA3IrQ+pXR5ZWuLgWaG8jjm4mgKnSKTk9MnZGqqACg==" saltValue="ktwv4qM4BMdgHy7D3ZwE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3" t="s">
        <v>46</v>
      </c>
      <c r="D55" s="1213"/>
      <c r="E55" s="1214"/>
      <c r="F55" s="122">
        <v>3366</v>
      </c>
      <c r="G55" s="122">
        <v>3278</v>
      </c>
      <c r="H55" s="123">
        <v>3263</v>
      </c>
    </row>
    <row r="56" spans="2:8" ht="52.5" customHeight="1" x14ac:dyDescent="0.15">
      <c r="B56" s="124"/>
      <c r="C56" s="1215" t="s">
        <v>47</v>
      </c>
      <c r="D56" s="1215"/>
      <c r="E56" s="1216"/>
      <c r="F56" s="125">
        <v>322</v>
      </c>
      <c r="G56" s="125">
        <v>783</v>
      </c>
      <c r="H56" s="126">
        <v>844</v>
      </c>
    </row>
    <row r="57" spans="2:8" ht="53.25" customHeight="1" x14ac:dyDescent="0.15">
      <c r="B57" s="124"/>
      <c r="C57" s="1217" t="s">
        <v>48</v>
      </c>
      <c r="D57" s="1217"/>
      <c r="E57" s="1218"/>
      <c r="F57" s="127">
        <v>3291</v>
      </c>
      <c r="G57" s="127">
        <v>4240</v>
      </c>
      <c r="H57" s="128">
        <v>4854</v>
      </c>
    </row>
    <row r="58" spans="2:8" ht="45.75" customHeight="1" x14ac:dyDescent="0.15">
      <c r="B58" s="129"/>
      <c r="C58" s="1205" t="s">
        <v>564</v>
      </c>
      <c r="D58" s="1206"/>
      <c r="E58" s="1207"/>
      <c r="F58" s="360">
        <v>0</v>
      </c>
      <c r="G58" s="360">
        <v>3320</v>
      </c>
      <c r="H58" s="361">
        <v>3634</v>
      </c>
    </row>
    <row r="59" spans="2:8" ht="45.75" customHeight="1" x14ac:dyDescent="0.15">
      <c r="B59" s="129"/>
      <c r="C59" s="1205" t="s">
        <v>565</v>
      </c>
      <c r="D59" s="1206"/>
      <c r="E59" s="1207"/>
      <c r="F59" s="360">
        <v>525</v>
      </c>
      <c r="G59" s="360">
        <v>908</v>
      </c>
      <c r="H59" s="361">
        <v>1201</v>
      </c>
    </row>
    <row r="60" spans="2:8" ht="45.75" customHeight="1" x14ac:dyDescent="0.15">
      <c r="B60" s="129"/>
      <c r="C60" s="1205" t="s">
        <v>566</v>
      </c>
      <c r="D60" s="1206"/>
      <c r="E60" s="1207"/>
      <c r="F60" s="360">
        <v>4</v>
      </c>
      <c r="G60" s="360">
        <v>12</v>
      </c>
      <c r="H60" s="361">
        <v>19</v>
      </c>
    </row>
    <row r="61" spans="2:8" ht="45.75" customHeight="1" x14ac:dyDescent="0.15">
      <c r="B61" s="129"/>
      <c r="C61" s="1205" t="s">
        <v>567</v>
      </c>
      <c r="D61" s="1206"/>
      <c r="E61" s="1207"/>
      <c r="F61" s="360">
        <v>1920</v>
      </c>
      <c r="G61" s="360">
        <v>0</v>
      </c>
      <c r="H61" s="361">
        <v>0</v>
      </c>
    </row>
    <row r="62" spans="2:8" ht="45.75" customHeight="1" thickBot="1" x14ac:dyDescent="0.2">
      <c r="B62" s="130"/>
      <c r="C62" s="1208" t="s">
        <v>568</v>
      </c>
      <c r="D62" s="1209"/>
      <c r="E62" s="1210"/>
      <c r="F62" s="362">
        <v>843</v>
      </c>
      <c r="G62" s="362">
        <v>0</v>
      </c>
      <c r="H62" s="363">
        <v>0</v>
      </c>
    </row>
    <row r="63" spans="2:8" ht="52.5" customHeight="1" thickBot="1" x14ac:dyDescent="0.2">
      <c r="B63" s="131"/>
      <c r="C63" s="1211" t="s">
        <v>49</v>
      </c>
      <c r="D63" s="1211"/>
      <c r="E63" s="1212"/>
      <c r="F63" s="132">
        <v>6979</v>
      </c>
      <c r="G63" s="132">
        <v>8300</v>
      </c>
      <c r="H63" s="133">
        <v>8961</v>
      </c>
    </row>
    <row r="64" spans="2:8" x14ac:dyDescent="0.15"/>
  </sheetData>
  <sheetProtection algorithmName="SHA-512" hashValue="yE2voDWBUL1vR+CRL6jyqu2td9GgHjMnQoElkhnQ/2ws5UMoba+pKMO1N4A49dvOATnb5it8kNw4q5F0+mVJGQ==" saltValue="svOuZErN/5JSXG2yFys+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8CCF9-DE3E-43C9-A397-FFF0039887CF}">
  <sheetPr>
    <pageSetUpPr fitToPage="1"/>
  </sheetPr>
  <dimension ref="A1:DE85"/>
  <sheetViews>
    <sheetView showGridLines="0" tabSelected="1" zoomScale="80" zoomScaleNormal="80" zoomScaleSheetLayoutView="55" workbookViewId="0">
      <selection activeCell="CI13" sqref="CI13"/>
    </sheetView>
  </sheetViews>
  <sheetFormatPr defaultColWidth="0" defaultRowHeight="0" customHeight="1" zeroHeight="1" x14ac:dyDescent="0.15"/>
  <cols>
    <col min="1" max="1" width="6.375" style="1219" customWidth="1"/>
    <col min="2" max="107" width="2.5" style="1219" customWidth="1"/>
    <col min="108" max="108" width="6.125" style="1221" customWidth="1"/>
    <col min="109" max="109" width="5.875" style="1220" customWidth="1"/>
    <col min="110" max="16384" width="8.625" style="1219" hidden="1"/>
  </cols>
  <sheetData>
    <row r="1" spans="1:109" ht="42.75" customHeight="1" x14ac:dyDescent="0.15">
      <c r="A1" s="1276"/>
      <c r="B1" s="1275"/>
      <c r="DD1" s="1219"/>
      <c r="DE1" s="1219"/>
    </row>
    <row r="2" spans="1:109"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19"/>
      <c r="DE2" s="1219"/>
    </row>
    <row r="3" spans="1:109"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19"/>
      <c r="DE3" s="1219"/>
    </row>
    <row r="4" spans="1:109" s="255" customFormat="1" ht="13.5"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row>
    <row r="5" spans="1:109" s="255" customFormat="1" ht="13.5"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row>
    <row r="6" spans="1:109" s="255" customFormat="1" ht="13.5"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row>
    <row r="7" spans="1:109" s="255" customFormat="1" ht="13.5"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row>
    <row r="8" spans="1:109" s="255" customFormat="1" ht="13.5"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row>
    <row r="9" spans="1:109" s="255" customFormat="1" ht="13.5"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row>
    <row r="10" spans="1:109" s="255" customFormat="1" ht="13.5"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row>
    <row r="11" spans="1:109" s="255" customFormat="1" ht="13.5"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row>
    <row r="12" spans="1:109" s="255" customFormat="1" ht="13.5"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row>
    <row r="13" spans="1:109" s="255" customFormat="1" ht="13.5"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row>
    <row r="14" spans="1:109" s="255" customFormat="1" ht="13.5"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row>
    <row r="15" spans="1:109" s="255" customFormat="1" ht="13.5" x14ac:dyDescent="0.15">
      <c r="A15" s="1219"/>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row>
    <row r="16" spans="1:109" s="255" customFormat="1" ht="13.5" x14ac:dyDescent="0.15">
      <c r="A16" s="1219"/>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row>
    <row r="17" spans="1:109" s="255" customFormat="1" ht="13.5" x14ac:dyDescent="0.15">
      <c r="A17" s="1219"/>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row>
    <row r="18" spans="1:109" s="255" customFormat="1" ht="13.5" x14ac:dyDescent="0.15">
      <c r="A18" s="1219"/>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row>
    <row r="19" spans="1:109" ht="13.5" x14ac:dyDescent="0.15">
      <c r="DD19" s="1219"/>
      <c r="DE19" s="1219"/>
    </row>
    <row r="20" spans="1:109" ht="13.5" x14ac:dyDescent="0.15">
      <c r="DD20" s="1219"/>
      <c r="DE20" s="1219"/>
    </row>
    <row r="21" spans="1:109" ht="17.25" customHeight="1" x14ac:dyDescent="0.15">
      <c r="B21" s="1273"/>
      <c r="C21" s="1270"/>
      <c r="D21" s="1270"/>
      <c r="E21" s="1270"/>
      <c r="F21" s="1270"/>
      <c r="G21" s="1270"/>
      <c r="H21" s="1270"/>
      <c r="I21" s="1270"/>
      <c r="J21" s="1270"/>
      <c r="K21" s="1270"/>
      <c r="L21" s="1270"/>
      <c r="M21" s="1270"/>
      <c r="N21" s="1272"/>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0"/>
      <c r="AM21" s="1270"/>
      <c r="AN21" s="1270"/>
      <c r="AO21" s="1270"/>
      <c r="AP21" s="1270"/>
      <c r="AQ21" s="1270"/>
      <c r="AR21" s="1270"/>
      <c r="AS21" s="1270"/>
      <c r="AT21" s="1272"/>
      <c r="AU21" s="1270"/>
      <c r="AV21" s="1270"/>
      <c r="AW21" s="1270"/>
      <c r="AX21" s="1270"/>
      <c r="AY21" s="1270"/>
      <c r="AZ21" s="1270"/>
      <c r="BA21" s="1270"/>
      <c r="BB21" s="1270"/>
      <c r="BC21" s="1270"/>
      <c r="BD21" s="1270"/>
      <c r="BE21" s="1270"/>
      <c r="BF21" s="1272"/>
      <c r="BG21" s="1270"/>
      <c r="BH21" s="1270"/>
      <c r="BI21" s="1270"/>
      <c r="BJ21" s="1270"/>
      <c r="BK21" s="1270"/>
      <c r="BL21" s="1270"/>
      <c r="BM21" s="1270"/>
      <c r="BN21" s="1270"/>
      <c r="BO21" s="1270"/>
      <c r="BP21" s="1270"/>
      <c r="BQ21" s="1270"/>
      <c r="BR21" s="1272"/>
      <c r="BS21" s="1270"/>
      <c r="BT21" s="1270"/>
      <c r="BU21" s="1270"/>
      <c r="BV21" s="1270"/>
      <c r="BW21" s="1270"/>
      <c r="BX21" s="1270"/>
      <c r="BY21" s="1270"/>
      <c r="BZ21" s="1270"/>
      <c r="CA21" s="1270"/>
      <c r="CB21" s="1270"/>
      <c r="CC21" s="1270"/>
      <c r="CD21" s="1272"/>
      <c r="CE21" s="1270"/>
      <c r="CF21" s="1270"/>
      <c r="CG21" s="1270"/>
      <c r="CH21" s="1270"/>
      <c r="CI21" s="1270"/>
      <c r="CJ21" s="1270"/>
      <c r="CK21" s="1270"/>
      <c r="CL21" s="1270"/>
      <c r="CM21" s="1270"/>
      <c r="CN21" s="1270"/>
      <c r="CO21" s="1270"/>
      <c r="CP21" s="1272"/>
      <c r="CQ21" s="1270"/>
      <c r="CR21" s="1270"/>
      <c r="CS21" s="1270"/>
      <c r="CT21" s="1270"/>
      <c r="CU21" s="1270"/>
      <c r="CV21" s="1270"/>
      <c r="CW21" s="1270"/>
      <c r="CX21" s="1270"/>
      <c r="CY21" s="1270"/>
      <c r="CZ21" s="1270"/>
      <c r="DA21" s="1270"/>
      <c r="DB21" s="1272"/>
      <c r="DC21" s="1270"/>
      <c r="DD21" s="1269"/>
      <c r="DE21" s="1219"/>
    </row>
    <row r="22" spans="1:109" ht="17.25" customHeight="1" x14ac:dyDescent="0.15">
      <c r="B22" s="1220"/>
    </row>
    <row r="23" spans="1:109" ht="13.5" x14ac:dyDescent="0.15">
      <c r="B23" s="1220"/>
    </row>
    <row r="24" spans="1:109" ht="13.5" x14ac:dyDescent="0.15">
      <c r="B24" s="1220"/>
    </row>
    <row r="25" spans="1:109" ht="13.5" x14ac:dyDescent="0.15">
      <c r="B25" s="1220"/>
    </row>
    <row r="26" spans="1:109" ht="13.5" x14ac:dyDescent="0.15">
      <c r="B26" s="1220"/>
    </row>
    <row r="27" spans="1:109" ht="13.5" x14ac:dyDescent="0.15">
      <c r="B27" s="1220"/>
    </row>
    <row r="28" spans="1:109" ht="13.5" x14ac:dyDescent="0.15">
      <c r="B28" s="1220"/>
    </row>
    <row r="29" spans="1:109" ht="13.5" x14ac:dyDescent="0.15">
      <c r="B29" s="1220"/>
    </row>
    <row r="30" spans="1:109" ht="13.5" x14ac:dyDescent="0.15">
      <c r="B30" s="1220"/>
    </row>
    <row r="31" spans="1:109" ht="13.5" x14ac:dyDescent="0.15">
      <c r="B31" s="1220"/>
    </row>
    <row r="32" spans="1:109" ht="13.5" x14ac:dyDescent="0.15">
      <c r="B32" s="1220"/>
    </row>
    <row r="33" spans="2:109" ht="13.5" x14ac:dyDescent="0.15">
      <c r="B33" s="1220"/>
    </row>
    <row r="34" spans="2:109" ht="13.5" x14ac:dyDescent="0.15">
      <c r="B34" s="1220"/>
    </row>
    <row r="35" spans="2:109" ht="13.5" x14ac:dyDescent="0.15">
      <c r="B35" s="1220"/>
    </row>
    <row r="36" spans="2:109" ht="13.5" x14ac:dyDescent="0.15">
      <c r="B36" s="1220"/>
    </row>
    <row r="37" spans="2:109" ht="13.5" x14ac:dyDescent="0.15">
      <c r="B37" s="1220"/>
    </row>
    <row r="38" spans="2:109" ht="13.5" x14ac:dyDescent="0.15">
      <c r="B38" s="1220"/>
    </row>
    <row r="39" spans="2:109" ht="13.5" x14ac:dyDescent="0.15">
      <c r="B39" s="1224"/>
      <c r="C39" s="1223"/>
      <c r="D39" s="1223"/>
      <c r="E39" s="1223"/>
      <c r="F39" s="1223"/>
      <c r="G39" s="1223"/>
      <c r="H39" s="1223"/>
      <c r="I39" s="1223"/>
      <c r="J39" s="1223"/>
      <c r="K39" s="1223"/>
      <c r="L39" s="1223"/>
      <c r="M39" s="1223"/>
      <c r="N39" s="1223"/>
      <c r="O39" s="1223"/>
      <c r="P39" s="1223"/>
      <c r="Q39" s="1223"/>
      <c r="R39" s="1223"/>
      <c r="S39" s="1223"/>
      <c r="T39" s="1223"/>
      <c r="U39" s="1223"/>
      <c r="V39" s="1223"/>
      <c r="W39" s="1223"/>
      <c r="X39" s="1223"/>
      <c r="Y39" s="1223"/>
      <c r="Z39" s="1223"/>
      <c r="AA39" s="1223"/>
      <c r="AB39" s="1223"/>
      <c r="AC39" s="1223"/>
      <c r="AD39" s="1223"/>
      <c r="AE39" s="1223"/>
      <c r="AF39" s="1223"/>
      <c r="AG39" s="1223"/>
      <c r="AH39" s="1223"/>
      <c r="AI39" s="1223"/>
      <c r="AJ39" s="1223"/>
      <c r="AK39" s="1223"/>
      <c r="AL39" s="1223"/>
      <c r="AM39" s="1223"/>
      <c r="AN39" s="1223"/>
      <c r="AO39" s="1223"/>
      <c r="AP39" s="1223"/>
      <c r="AQ39" s="1223"/>
      <c r="AR39" s="1223"/>
      <c r="AS39" s="1223"/>
      <c r="AT39" s="1223"/>
      <c r="AU39" s="1223"/>
      <c r="AV39" s="1223"/>
      <c r="AW39" s="1223"/>
      <c r="AX39" s="1223"/>
      <c r="AY39" s="1223"/>
      <c r="AZ39" s="1223"/>
      <c r="BA39" s="1223"/>
      <c r="BB39" s="1223"/>
      <c r="BC39" s="1223"/>
      <c r="BD39" s="1223"/>
      <c r="BE39" s="1223"/>
      <c r="BF39" s="1223"/>
      <c r="BG39" s="1223"/>
      <c r="BH39" s="1223"/>
      <c r="BI39" s="1223"/>
      <c r="BJ39" s="1223"/>
      <c r="BK39" s="1223"/>
      <c r="BL39" s="1223"/>
      <c r="BM39" s="1223"/>
      <c r="BN39" s="1223"/>
      <c r="BO39" s="1223"/>
      <c r="BP39" s="1223"/>
      <c r="BQ39" s="1223"/>
      <c r="BR39" s="1223"/>
      <c r="BS39" s="1223"/>
      <c r="BT39" s="1223"/>
      <c r="BU39" s="1223"/>
      <c r="BV39" s="1223"/>
      <c r="BW39" s="1223"/>
      <c r="BX39" s="1223"/>
      <c r="BY39" s="1223"/>
      <c r="BZ39" s="1223"/>
      <c r="CA39" s="1223"/>
      <c r="CB39" s="1223"/>
      <c r="CC39" s="1223"/>
      <c r="CD39" s="1223"/>
      <c r="CE39" s="1223"/>
      <c r="CF39" s="1223"/>
      <c r="CG39" s="1223"/>
      <c r="CH39" s="1223"/>
      <c r="CI39" s="1223"/>
      <c r="CJ39" s="1223"/>
      <c r="CK39" s="1223"/>
      <c r="CL39" s="1223"/>
      <c r="CM39" s="1223"/>
      <c r="CN39" s="1223"/>
      <c r="CO39" s="1223"/>
      <c r="CP39" s="1223"/>
      <c r="CQ39" s="1223"/>
      <c r="CR39" s="1223"/>
      <c r="CS39" s="1223"/>
      <c r="CT39" s="1223"/>
      <c r="CU39" s="1223"/>
      <c r="CV39" s="1223"/>
      <c r="CW39" s="1223"/>
      <c r="CX39" s="1223"/>
      <c r="CY39" s="1223"/>
      <c r="CZ39" s="1223"/>
      <c r="DA39" s="1223"/>
      <c r="DB39" s="1223"/>
      <c r="DC39" s="1223"/>
      <c r="DD39" s="1222"/>
    </row>
    <row r="40" spans="2:109" ht="13.5" x14ac:dyDescent="0.15">
      <c r="B40" s="1260"/>
      <c r="DD40" s="1260"/>
      <c r="DE40" s="1219"/>
    </row>
    <row r="41" spans="2:109" ht="17.25" x14ac:dyDescent="0.15">
      <c r="B41" s="1271" t="s">
        <v>589</v>
      </c>
      <c r="C41" s="1270"/>
      <c r="D41" s="1270"/>
      <c r="E41" s="1270"/>
      <c r="F41" s="1270"/>
      <c r="G41" s="1270"/>
      <c r="H41" s="1270"/>
      <c r="I41" s="1270"/>
      <c r="J41" s="1270"/>
      <c r="K41" s="1270"/>
      <c r="L41" s="1270"/>
      <c r="M41" s="1270"/>
      <c r="N41" s="1270"/>
      <c r="O41" s="1270"/>
      <c r="P41" s="1270"/>
      <c r="Q41" s="1270"/>
      <c r="R41" s="1270"/>
      <c r="S41" s="1270"/>
      <c r="T41" s="1270"/>
      <c r="U41" s="1270"/>
      <c r="V41" s="1270"/>
      <c r="W41" s="1270"/>
      <c r="X41" s="1270"/>
      <c r="Y41" s="1270"/>
      <c r="Z41" s="1270"/>
      <c r="AA41" s="1270"/>
      <c r="AB41" s="1270"/>
      <c r="AC41" s="1270"/>
      <c r="AD41" s="1270"/>
      <c r="AE41" s="1270"/>
      <c r="AF41" s="1270"/>
      <c r="AG41" s="1270"/>
      <c r="AH41" s="1270"/>
      <c r="AI41" s="1270"/>
      <c r="AJ41" s="1270"/>
      <c r="AK41" s="1270"/>
      <c r="AL41" s="1270"/>
      <c r="AM41" s="1270"/>
      <c r="AN41" s="1270"/>
      <c r="AO41" s="1270"/>
      <c r="AP41" s="1270"/>
      <c r="AQ41" s="1270"/>
      <c r="AR41" s="1270"/>
      <c r="AS41" s="1270"/>
      <c r="AT41" s="1270"/>
      <c r="AU41" s="1270"/>
      <c r="AV41" s="1270"/>
      <c r="AW41" s="1270"/>
      <c r="AX41" s="1270"/>
      <c r="AY41" s="1270"/>
      <c r="AZ41" s="1270"/>
      <c r="BA41" s="1270"/>
      <c r="BB41" s="1270"/>
      <c r="BC41" s="1270"/>
      <c r="BD41" s="1270"/>
      <c r="BE41" s="1270"/>
      <c r="BF41" s="1270"/>
      <c r="BG41" s="1270"/>
      <c r="BH41" s="1270"/>
      <c r="BI41" s="1270"/>
      <c r="BJ41" s="1270"/>
      <c r="BK41" s="1270"/>
      <c r="BL41" s="1270"/>
      <c r="BM41" s="1270"/>
      <c r="BN41" s="1270"/>
      <c r="BO41" s="1270"/>
      <c r="BP41" s="1270"/>
      <c r="BQ41" s="1270"/>
      <c r="BR41" s="1270"/>
      <c r="BS41" s="1270"/>
      <c r="BT41" s="1270"/>
      <c r="BU41" s="1270"/>
      <c r="BV41" s="1270"/>
      <c r="BW41" s="1270"/>
      <c r="BX41" s="1270"/>
      <c r="BY41" s="1270"/>
      <c r="BZ41" s="1270"/>
      <c r="CA41" s="1270"/>
      <c r="CB41" s="1270"/>
      <c r="CC41" s="1270"/>
      <c r="CD41" s="1270"/>
      <c r="CE41" s="1270"/>
      <c r="CF41" s="1270"/>
      <c r="CG41" s="1270"/>
      <c r="CH41" s="1270"/>
      <c r="CI41" s="1270"/>
      <c r="CJ41" s="1270"/>
      <c r="CK41" s="1270"/>
      <c r="CL41" s="1270"/>
      <c r="CM41" s="1270"/>
      <c r="CN41" s="1270"/>
      <c r="CO41" s="1270"/>
      <c r="CP41" s="1270"/>
      <c r="CQ41" s="1270"/>
      <c r="CR41" s="1270"/>
      <c r="CS41" s="1270"/>
      <c r="CT41" s="1270"/>
      <c r="CU41" s="1270"/>
      <c r="CV41" s="1270"/>
      <c r="CW41" s="1270"/>
      <c r="CX41" s="1270"/>
      <c r="CY41" s="1270"/>
      <c r="CZ41" s="1270"/>
      <c r="DA41" s="1270"/>
      <c r="DB41" s="1270"/>
      <c r="DC41" s="1270"/>
      <c r="DD41" s="1269"/>
    </row>
    <row r="42" spans="2:109" ht="13.5" x14ac:dyDescent="0.15">
      <c r="B42" s="1220"/>
      <c r="G42" s="1256"/>
      <c r="I42" s="1255"/>
      <c r="J42" s="1255"/>
      <c r="K42" s="1255"/>
      <c r="AM42" s="1256"/>
      <c r="AN42" s="1256" t="s">
        <v>585</v>
      </c>
      <c r="AP42" s="1255"/>
      <c r="AQ42" s="1255"/>
      <c r="AR42" s="1255"/>
      <c r="AY42" s="1256"/>
      <c r="BA42" s="1255"/>
      <c r="BB42" s="1255"/>
      <c r="BC42" s="1255"/>
      <c r="BK42" s="1256"/>
      <c r="BM42" s="1255"/>
      <c r="BN42" s="1255"/>
      <c r="BO42" s="1255"/>
      <c r="BW42" s="1256"/>
      <c r="BY42" s="1255"/>
      <c r="BZ42" s="1255"/>
      <c r="CA42" s="1255"/>
      <c r="CI42" s="1256"/>
      <c r="CK42" s="1255"/>
      <c r="CL42" s="1255"/>
      <c r="CM42" s="1255"/>
      <c r="CU42" s="1256"/>
      <c r="CW42" s="1255"/>
      <c r="CX42" s="1255"/>
      <c r="CY42" s="1255"/>
    </row>
    <row r="43" spans="2:109" ht="13.5" customHeight="1" x14ac:dyDescent="0.15">
      <c r="B43" s="1220"/>
      <c r="AN43" s="1254" t="s">
        <v>588</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2"/>
    </row>
    <row r="44" spans="2:109" ht="13.5" x14ac:dyDescent="0.15">
      <c r="B44" s="1220"/>
      <c r="AN44" s="1251"/>
      <c r="AO44" s="1250"/>
      <c r="AP44" s="1250"/>
      <c r="AQ44" s="1250"/>
      <c r="AR44" s="1250"/>
      <c r="AS44" s="1250"/>
      <c r="AT44" s="1250"/>
      <c r="AU44" s="1250"/>
      <c r="AV44" s="1250"/>
      <c r="AW44" s="1250"/>
      <c r="AX44" s="1250"/>
      <c r="AY44" s="1250"/>
      <c r="AZ44" s="1250"/>
      <c r="BA44" s="1250"/>
      <c r="BB44" s="1250"/>
      <c r="BC44" s="1250"/>
      <c r="BD44" s="1250"/>
      <c r="BE44" s="1250"/>
      <c r="BF44" s="1250"/>
      <c r="BG44" s="1250"/>
      <c r="BH44" s="1250"/>
      <c r="BI44" s="1250"/>
      <c r="BJ44" s="1250"/>
      <c r="BK44" s="1250"/>
      <c r="BL44" s="1250"/>
      <c r="BM44" s="1250"/>
      <c r="BN44" s="1250"/>
      <c r="BO44" s="1250"/>
      <c r="BP44" s="1250"/>
      <c r="BQ44" s="1250"/>
      <c r="BR44" s="1250"/>
      <c r="BS44" s="1250"/>
      <c r="BT44" s="1250"/>
      <c r="BU44" s="1250"/>
      <c r="BV44" s="1250"/>
      <c r="BW44" s="1250"/>
      <c r="BX44" s="1250"/>
      <c r="BY44" s="1250"/>
      <c r="BZ44" s="1250"/>
      <c r="CA44" s="1250"/>
      <c r="CB44" s="1250"/>
      <c r="CC44" s="1250"/>
      <c r="CD44" s="1250"/>
      <c r="CE44" s="1250"/>
      <c r="CF44" s="1250"/>
      <c r="CG44" s="1250"/>
      <c r="CH44" s="1250"/>
      <c r="CI44" s="1250"/>
      <c r="CJ44" s="1250"/>
      <c r="CK44" s="1250"/>
      <c r="CL44" s="1250"/>
      <c r="CM44" s="1250"/>
      <c r="CN44" s="1250"/>
      <c r="CO44" s="1250"/>
      <c r="CP44" s="1250"/>
      <c r="CQ44" s="1250"/>
      <c r="CR44" s="1250"/>
      <c r="CS44" s="1250"/>
      <c r="CT44" s="1250"/>
      <c r="CU44" s="1250"/>
      <c r="CV44" s="1250"/>
      <c r="CW44" s="1250"/>
      <c r="CX44" s="1250"/>
      <c r="CY44" s="1250"/>
      <c r="CZ44" s="1250"/>
      <c r="DA44" s="1250"/>
      <c r="DB44" s="1250"/>
      <c r="DC44" s="1249"/>
    </row>
    <row r="45" spans="2:109" ht="13.5" x14ac:dyDescent="0.15">
      <c r="B45" s="1220"/>
      <c r="AN45" s="1251"/>
      <c r="AO45" s="1250"/>
      <c r="AP45" s="1250"/>
      <c r="AQ45" s="1250"/>
      <c r="AR45" s="1250"/>
      <c r="AS45" s="1250"/>
      <c r="AT45" s="1250"/>
      <c r="AU45" s="1250"/>
      <c r="AV45" s="1250"/>
      <c r="AW45" s="1250"/>
      <c r="AX45" s="1250"/>
      <c r="AY45" s="1250"/>
      <c r="AZ45" s="1250"/>
      <c r="BA45" s="1250"/>
      <c r="BB45" s="1250"/>
      <c r="BC45" s="1250"/>
      <c r="BD45" s="1250"/>
      <c r="BE45" s="1250"/>
      <c r="BF45" s="1250"/>
      <c r="BG45" s="1250"/>
      <c r="BH45" s="1250"/>
      <c r="BI45" s="1250"/>
      <c r="BJ45" s="1250"/>
      <c r="BK45" s="1250"/>
      <c r="BL45" s="1250"/>
      <c r="BM45" s="1250"/>
      <c r="BN45" s="1250"/>
      <c r="BO45" s="1250"/>
      <c r="BP45" s="1250"/>
      <c r="BQ45" s="1250"/>
      <c r="BR45" s="1250"/>
      <c r="BS45" s="1250"/>
      <c r="BT45" s="1250"/>
      <c r="BU45" s="1250"/>
      <c r="BV45" s="1250"/>
      <c r="BW45" s="1250"/>
      <c r="BX45" s="1250"/>
      <c r="BY45" s="1250"/>
      <c r="BZ45" s="1250"/>
      <c r="CA45" s="1250"/>
      <c r="CB45" s="1250"/>
      <c r="CC45" s="1250"/>
      <c r="CD45" s="1250"/>
      <c r="CE45" s="1250"/>
      <c r="CF45" s="1250"/>
      <c r="CG45" s="1250"/>
      <c r="CH45" s="1250"/>
      <c r="CI45" s="1250"/>
      <c r="CJ45" s="1250"/>
      <c r="CK45" s="1250"/>
      <c r="CL45" s="1250"/>
      <c r="CM45" s="1250"/>
      <c r="CN45" s="1250"/>
      <c r="CO45" s="1250"/>
      <c r="CP45" s="1250"/>
      <c r="CQ45" s="1250"/>
      <c r="CR45" s="1250"/>
      <c r="CS45" s="1250"/>
      <c r="CT45" s="1250"/>
      <c r="CU45" s="1250"/>
      <c r="CV45" s="1250"/>
      <c r="CW45" s="1250"/>
      <c r="CX45" s="1250"/>
      <c r="CY45" s="1250"/>
      <c r="CZ45" s="1250"/>
      <c r="DA45" s="1250"/>
      <c r="DB45" s="1250"/>
      <c r="DC45" s="1249"/>
    </row>
    <row r="46" spans="2:109" ht="13.5" x14ac:dyDescent="0.15">
      <c r="B46" s="1220"/>
      <c r="AN46" s="1251"/>
      <c r="AO46" s="1250"/>
      <c r="AP46" s="1250"/>
      <c r="AQ46" s="1250"/>
      <c r="AR46" s="1250"/>
      <c r="AS46" s="1250"/>
      <c r="AT46" s="1250"/>
      <c r="AU46" s="1250"/>
      <c r="AV46" s="1250"/>
      <c r="AW46" s="1250"/>
      <c r="AX46" s="1250"/>
      <c r="AY46" s="1250"/>
      <c r="AZ46" s="1250"/>
      <c r="BA46" s="1250"/>
      <c r="BB46" s="1250"/>
      <c r="BC46" s="1250"/>
      <c r="BD46" s="1250"/>
      <c r="BE46" s="1250"/>
      <c r="BF46" s="1250"/>
      <c r="BG46" s="1250"/>
      <c r="BH46" s="1250"/>
      <c r="BI46" s="1250"/>
      <c r="BJ46" s="1250"/>
      <c r="BK46" s="1250"/>
      <c r="BL46" s="1250"/>
      <c r="BM46" s="1250"/>
      <c r="BN46" s="1250"/>
      <c r="BO46" s="1250"/>
      <c r="BP46" s="1250"/>
      <c r="BQ46" s="1250"/>
      <c r="BR46" s="1250"/>
      <c r="BS46" s="1250"/>
      <c r="BT46" s="1250"/>
      <c r="BU46" s="1250"/>
      <c r="BV46" s="1250"/>
      <c r="BW46" s="1250"/>
      <c r="BX46" s="1250"/>
      <c r="BY46" s="1250"/>
      <c r="BZ46" s="1250"/>
      <c r="CA46" s="1250"/>
      <c r="CB46" s="1250"/>
      <c r="CC46" s="1250"/>
      <c r="CD46" s="1250"/>
      <c r="CE46" s="1250"/>
      <c r="CF46" s="1250"/>
      <c r="CG46" s="1250"/>
      <c r="CH46" s="1250"/>
      <c r="CI46" s="1250"/>
      <c r="CJ46" s="1250"/>
      <c r="CK46" s="1250"/>
      <c r="CL46" s="1250"/>
      <c r="CM46" s="1250"/>
      <c r="CN46" s="1250"/>
      <c r="CO46" s="1250"/>
      <c r="CP46" s="1250"/>
      <c r="CQ46" s="1250"/>
      <c r="CR46" s="1250"/>
      <c r="CS46" s="1250"/>
      <c r="CT46" s="1250"/>
      <c r="CU46" s="1250"/>
      <c r="CV46" s="1250"/>
      <c r="CW46" s="1250"/>
      <c r="CX46" s="1250"/>
      <c r="CY46" s="1250"/>
      <c r="CZ46" s="1250"/>
      <c r="DA46" s="1250"/>
      <c r="DB46" s="1250"/>
      <c r="DC46" s="1249"/>
    </row>
    <row r="47" spans="2:109" ht="13.5" x14ac:dyDescent="0.15">
      <c r="B47" s="1220"/>
      <c r="AN47" s="1248"/>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6"/>
    </row>
    <row r="48" spans="2:109" ht="13.5" x14ac:dyDescent="0.15">
      <c r="B48" s="1220"/>
      <c r="H48" s="1233"/>
      <c r="I48" s="1233"/>
      <c r="J48" s="1233"/>
      <c r="AN48" s="1233"/>
      <c r="AO48" s="1233"/>
      <c r="AP48" s="1233"/>
      <c r="AZ48" s="1233"/>
      <c r="BA48" s="1233"/>
      <c r="BB48" s="1233"/>
      <c r="BL48" s="1233"/>
      <c r="BM48" s="1233"/>
      <c r="BN48" s="1233"/>
      <c r="BX48" s="1233"/>
      <c r="BY48" s="1233"/>
      <c r="BZ48" s="1233"/>
      <c r="CJ48" s="1233"/>
      <c r="CK48" s="1233"/>
      <c r="CL48" s="1233"/>
      <c r="CV48" s="1233"/>
      <c r="CW48" s="1233"/>
      <c r="CX48" s="1233"/>
    </row>
    <row r="49" spans="1:109" ht="13.5" x14ac:dyDescent="0.15">
      <c r="B49" s="1220"/>
      <c r="AN49" s="1219" t="s">
        <v>583</v>
      </c>
    </row>
    <row r="50" spans="1:109" ht="13.5" x14ac:dyDescent="0.15">
      <c r="B50" s="1220"/>
      <c r="G50" s="1231"/>
      <c r="H50" s="1231"/>
      <c r="I50" s="1231"/>
      <c r="J50" s="1231"/>
      <c r="K50" s="1240"/>
      <c r="L50" s="1240"/>
      <c r="M50" s="1239"/>
      <c r="N50" s="1239"/>
      <c r="AN50" s="1238"/>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6"/>
      <c r="BP50" s="1228" t="s">
        <v>525</v>
      </c>
      <c r="BQ50" s="1228"/>
      <c r="BR50" s="1228"/>
      <c r="BS50" s="1228"/>
      <c r="BT50" s="1228"/>
      <c r="BU50" s="1228"/>
      <c r="BV50" s="1228"/>
      <c r="BW50" s="1228"/>
      <c r="BX50" s="1228" t="s">
        <v>526</v>
      </c>
      <c r="BY50" s="1228"/>
      <c r="BZ50" s="1228"/>
      <c r="CA50" s="1228"/>
      <c r="CB50" s="1228"/>
      <c r="CC50" s="1228"/>
      <c r="CD50" s="1228"/>
      <c r="CE50" s="1228"/>
      <c r="CF50" s="1228" t="s">
        <v>527</v>
      </c>
      <c r="CG50" s="1228"/>
      <c r="CH50" s="1228"/>
      <c r="CI50" s="1228"/>
      <c r="CJ50" s="1228"/>
      <c r="CK50" s="1228"/>
      <c r="CL50" s="1228"/>
      <c r="CM50" s="1228"/>
      <c r="CN50" s="1228" t="s">
        <v>528</v>
      </c>
      <c r="CO50" s="1228"/>
      <c r="CP50" s="1228"/>
      <c r="CQ50" s="1228"/>
      <c r="CR50" s="1228"/>
      <c r="CS50" s="1228"/>
      <c r="CT50" s="1228"/>
      <c r="CU50" s="1228"/>
      <c r="CV50" s="1228" t="s">
        <v>529</v>
      </c>
      <c r="CW50" s="1228"/>
      <c r="CX50" s="1228"/>
      <c r="CY50" s="1228"/>
      <c r="CZ50" s="1228"/>
      <c r="DA50" s="1228"/>
      <c r="DB50" s="1228"/>
      <c r="DC50" s="1228"/>
    </row>
    <row r="51" spans="1:109" ht="13.5" customHeight="1" x14ac:dyDescent="0.15">
      <c r="B51" s="1220"/>
      <c r="G51" s="1235"/>
      <c r="H51" s="1235"/>
      <c r="I51" s="1268"/>
      <c r="J51" s="1268"/>
      <c r="K51" s="1234"/>
      <c r="L51" s="1234"/>
      <c r="M51" s="1234"/>
      <c r="N51" s="1234"/>
      <c r="AM51" s="1233"/>
      <c r="AN51" s="1227" t="s">
        <v>582</v>
      </c>
      <c r="AO51" s="1227"/>
      <c r="AP51" s="1227"/>
      <c r="AQ51" s="1227"/>
      <c r="AR51" s="1227"/>
      <c r="AS51" s="1227"/>
      <c r="AT51" s="1227"/>
      <c r="AU51" s="1227"/>
      <c r="AV51" s="1227"/>
      <c r="AW51" s="1227"/>
      <c r="AX51" s="1227"/>
      <c r="AY51" s="1227"/>
      <c r="AZ51" s="1227"/>
      <c r="BA51" s="1227"/>
      <c r="BB51" s="1227" t="s">
        <v>580</v>
      </c>
      <c r="BC51" s="1227"/>
      <c r="BD51" s="1227"/>
      <c r="BE51" s="1227"/>
      <c r="BF51" s="1227"/>
      <c r="BG51" s="1227"/>
      <c r="BH51" s="1227"/>
      <c r="BI51" s="1227"/>
      <c r="BJ51" s="1227"/>
      <c r="BK51" s="1227"/>
      <c r="BL51" s="1227"/>
      <c r="BM51" s="1227"/>
      <c r="BN51" s="1227"/>
      <c r="BO51" s="1227"/>
      <c r="BP51" s="1226"/>
      <c r="BQ51" s="1226"/>
      <c r="BR51" s="1226"/>
      <c r="BS51" s="1226"/>
      <c r="BT51" s="1226"/>
      <c r="BU51" s="1226"/>
      <c r="BV51" s="1226"/>
      <c r="BW51" s="1226"/>
      <c r="BX51" s="1226"/>
      <c r="BY51" s="1226"/>
      <c r="BZ51" s="1226"/>
      <c r="CA51" s="1226"/>
      <c r="CB51" s="1226"/>
      <c r="CC51" s="1226"/>
      <c r="CD51" s="1226"/>
      <c r="CE51" s="1226"/>
      <c r="CF51" s="1226"/>
      <c r="CG51" s="1226"/>
      <c r="CH51" s="1226"/>
      <c r="CI51" s="1226"/>
      <c r="CJ51" s="1226"/>
      <c r="CK51" s="1226"/>
      <c r="CL51" s="1226"/>
      <c r="CM51" s="1226"/>
      <c r="CN51" s="1226"/>
      <c r="CO51" s="1226"/>
      <c r="CP51" s="1226"/>
      <c r="CQ51" s="1226"/>
      <c r="CR51" s="1226"/>
      <c r="CS51" s="1226"/>
      <c r="CT51" s="1226"/>
      <c r="CU51" s="1226"/>
      <c r="CV51" s="1226"/>
      <c r="CW51" s="1226"/>
      <c r="CX51" s="1226"/>
      <c r="CY51" s="1226"/>
      <c r="CZ51" s="1226"/>
      <c r="DA51" s="1226"/>
      <c r="DB51" s="1226"/>
      <c r="DC51" s="1226"/>
    </row>
    <row r="52" spans="1:109" ht="13.5" x14ac:dyDescent="0.15">
      <c r="B52" s="1220"/>
      <c r="G52" s="1235"/>
      <c r="H52" s="1235"/>
      <c r="I52" s="1268"/>
      <c r="J52" s="1268"/>
      <c r="K52" s="1234"/>
      <c r="L52" s="1234"/>
      <c r="M52" s="1234"/>
      <c r="N52" s="1234"/>
      <c r="AM52" s="1233"/>
      <c r="AN52" s="1227"/>
      <c r="AO52" s="1227"/>
      <c r="AP52" s="1227"/>
      <c r="AQ52" s="1227"/>
      <c r="AR52" s="1227"/>
      <c r="AS52" s="1227"/>
      <c r="AT52" s="1227"/>
      <c r="AU52" s="1227"/>
      <c r="AV52" s="1227"/>
      <c r="AW52" s="1227"/>
      <c r="AX52" s="1227"/>
      <c r="AY52" s="1227"/>
      <c r="AZ52" s="1227"/>
      <c r="BA52" s="1227"/>
      <c r="BB52" s="1227"/>
      <c r="BC52" s="1227"/>
      <c r="BD52" s="1227"/>
      <c r="BE52" s="1227"/>
      <c r="BF52" s="1227"/>
      <c r="BG52" s="1227"/>
      <c r="BH52" s="1227"/>
      <c r="BI52" s="1227"/>
      <c r="BJ52" s="1227"/>
      <c r="BK52" s="1227"/>
      <c r="BL52" s="1227"/>
      <c r="BM52" s="1227"/>
      <c r="BN52" s="1227"/>
      <c r="BO52" s="1227"/>
      <c r="BP52" s="1226"/>
      <c r="BQ52" s="1226"/>
      <c r="BR52" s="1226"/>
      <c r="BS52" s="1226"/>
      <c r="BT52" s="1226"/>
      <c r="BU52" s="1226"/>
      <c r="BV52" s="1226"/>
      <c r="BW52" s="1226"/>
      <c r="BX52" s="1226"/>
      <c r="BY52" s="1226"/>
      <c r="BZ52" s="1226"/>
      <c r="CA52" s="1226"/>
      <c r="CB52" s="1226"/>
      <c r="CC52" s="1226"/>
      <c r="CD52" s="1226"/>
      <c r="CE52" s="1226"/>
      <c r="CF52" s="1226"/>
      <c r="CG52" s="1226"/>
      <c r="CH52" s="1226"/>
      <c r="CI52" s="1226"/>
      <c r="CJ52" s="1226"/>
      <c r="CK52" s="1226"/>
      <c r="CL52" s="1226"/>
      <c r="CM52" s="1226"/>
      <c r="CN52" s="1226"/>
      <c r="CO52" s="1226"/>
      <c r="CP52" s="1226"/>
      <c r="CQ52" s="1226"/>
      <c r="CR52" s="1226"/>
      <c r="CS52" s="1226"/>
      <c r="CT52" s="1226"/>
      <c r="CU52" s="1226"/>
      <c r="CV52" s="1226"/>
      <c r="CW52" s="1226"/>
      <c r="CX52" s="1226"/>
      <c r="CY52" s="1226"/>
      <c r="CZ52" s="1226"/>
      <c r="DA52" s="1226"/>
      <c r="DB52" s="1226"/>
      <c r="DC52" s="1226"/>
    </row>
    <row r="53" spans="1:109" ht="13.5" x14ac:dyDescent="0.15">
      <c r="A53" s="1255"/>
      <c r="B53" s="1220"/>
      <c r="G53" s="1235"/>
      <c r="H53" s="1235"/>
      <c r="I53" s="1231"/>
      <c r="J53" s="1231"/>
      <c r="K53" s="1234"/>
      <c r="L53" s="1234"/>
      <c r="M53" s="1234"/>
      <c r="N53" s="1234"/>
      <c r="AM53" s="1233"/>
      <c r="AN53" s="1227"/>
      <c r="AO53" s="1227"/>
      <c r="AP53" s="1227"/>
      <c r="AQ53" s="1227"/>
      <c r="AR53" s="1227"/>
      <c r="AS53" s="1227"/>
      <c r="AT53" s="1227"/>
      <c r="AU53" s="1227"/>
      <c r="AV53" s="1227"/>
      <c r="AW53" s="1227"/>
      <c r="AX53" s="1227"/>
      <c r="AY53" s="1227"/>
      <c r="AZ53" s="1227"/>
      <c r="BA53" s="1227"/>
      <c r="BB53" s="1227" t="s">
        <v>587</v>
      </c>
      <c r="BC53" s="1227"/>
      <c r="BD53" s="1227"/>
      <c r="BE53" s="1227"/>
      <c r="BF53" s="1227"/>
      <c r="BG53" s="1227"/>
      <c r="BH53" s="1227"/>
      <c r="BI53" s="1227"/>
      <c r="BJ53" s="1227"/>
      <c r="BK53" s="1227"/>
      <c r="BL53" s="1227"/>
      <c r="BM53" s="1227"/>
      <c r="BN53" s="1227"/>
      <c r="BO53" s="1227"/>
      <c r="BP53" s="1226">
        <v>53.5</v>
      </c>
      <c r="BQ53" s="1226"/>
      <c r="BR53" s="1226"/>
      <c r="BS53" s="1226"/>
      <c r="BT53" s="1226"/>
      <c r="BU53" s="1226"/>
      <c r="BV53" s="1226"/>
      <c r="BW53" s="1226"/>
      <c r="BX53" s="1226">
        <v>54.9</v>
      </c>
      <c r="BY53" s="1226"/>
      <c r="BZ53" s="1226"/>
      <c r="CA53" s="1226"/>
      <c r="CB53" s="1226"/>
      <c r="CC53" s="1226"/>
      <c r="CD53" s="1226"/>
      <c r="CE53" s="1226"/>
      <c r="CF53" s="1226">
        <v>55.3</v>
      </c>
      <c r="CG53" s="1226"/>
      <c r="CH53" s="1226"/>
      <c r="CI53" s="1226"/>
      <c r="CJ53" s="1226"/>
      <c r="CK53" s="1226"/>
      <c r="CL53" s="1226"/>
      <c r="CM53" s="1226"/>
      <c r="CN53" s="1226">
        <v>56.1</v>
      </c>
      <c r="CO53" s="1226"/>
      <c r="CP53" s="1226"/>
      <c r="CQ53" s="1226"/>
      <c r="CR53" s="1226"/>
      <c r="CS53" s="1226"/>
      <c r="CT53" s="1226"/>
      <c r="CU53" s="1226"/>
      <c r="CV53" s="1226">
        <v>56.6</v>
      </c>
      <c r="CW53" s="1226"/>
      <c r="CX53" s="1226"/>
      <c r="CY53" s="1226"/>
      <c r="CZ53" s="1226"/>
      <c r="DA53" s="1226"/>
      <c r="DB53" s="1226"/>
      <c r="DC53" s="1226"/>
    </row>
    <row r="54" spans="1:109" ht="13.5" x14ac:dyDescent="0.15">
      <c r="A54" s="1255"/>
      <c r="B54" s="1220"/>
      <c r="G54" s="1235"/>
      <c r="H54" s="1235"/>
      <c r="I54" s="1231"/>
      <c r="J54" s="1231"/>
      <c r="K54" s="1234"/>
      <c r="L54" s="1234"/>
      <c r="M54" s="1234"/>
      <c r="N54" s="1234"/>
      <c r="AM54" s="1233"/>
      <c r="AN54" s="1227"/>
      <c r="AO54" s="1227"/>
      <c r="AP54" s="1227"/>
      <c r="AQ54" s="1227"/>
      <c r="AR54" s="1227"/>
      <c r="AS54" s="1227"/>
      <c r="AT54" s="1227"/>
      <c r="AU54" s="1227"/>
      <c r="AV54" s="1227"/>
      <c r="AW54" s="1227"/>
      <c r="AX54" s="1227"/>
      <c r="AY54" s="1227"/>
      <c r="AZ54" s="1227"/>
      <c r="BA54" s="1227"/>
      <c r="BB54" s="1227"/>
      <c r="BC54" s="1227"/>
      <c r="BD54" s="1227"/>
      <c r="BE54" s="1227"/>
      <c r="BF54" s="1227"/>
      <c r="BG54" s="1227"/>
      <c r="BH54" s="1227"/>
      <c r="BI54" s="1227"/>
      <c r="BJ54" s="1227"/>
      <c r="BK54" s="1227"/>
      <c r="BL54" s="1227"/>
      <c r="BM54" s="1227"/>
      <c r="BN54" s="1227"/>
      <c r="BO54" s="1227"/>
      <c r="BP54" s="1226"/>
      <c r="BQ54" s="1226"/>
      <c r="BR54" s="1226"/>
      <c r="BS54" s="1226"/>
      <c r="BT54" s="1226"/>
      <c r="BU54" s="1226"/>
      <c r="BV54" s="1226"/>
      <c r="BW54" s="1226"/>
      <c r="BX54" s="1226"/>
      <c r="BY54" s="1226"/>
      <c r="BZ54" s="1226"/>
      <c r="CA54" s="1226"/>
      <c r="CB54" s="1226"/>
      <c r="CC54" s="1226"/>
      <c r="CD54" s="1226"/>
      <c r="CE54" s="1226"/>
      <c r="CF54" s="1226"/>
      <c r="CG54" s="1226"/>
      <c r="CH54" s="1226"/>
      <c r="CI54" s="1226"/>
      <c r="CJ54" s="1226"/>
      <c r="CK54" s="1226"/>
      <c r="CL54" s="1226"/>
      <c r="CM54" s="1226"/>
      <c r="CN54" s="1226"/>
      <c r="CO54" s="1226"/>
      <c r="CP54" s="1226"/>
      <c r="CQ54" s="1226"/>
      <c r="CR54" s="1226"/>
      <c r="CS54" s="1226"/>
      <c r="CT54" s="1226"/>
      <c r="CU54" s="1226"/>
      <c r="CV54" s="1226"/>
      <c r="CW54" s="1226"/>
      <c r="CX54" s="1226"/>
      <c r="CY54" s="1226"/>
      <c r="CZ54" s="1226"/>
      <c r="DA54" s="1226"/>
      <c r="DB54" s="1226"/>
      <c r="DC54" s="1226"/>
    </row>
    <row r="55" spans="1:109" ht="13.5" x14ac:dyDescent="0.15">
      <c r="A55" s="1255"/>
      <c r="B55" s="1220"/>
      <c r="G55" s="1231"/>
      <c r="H55" s="1231"/>
      <c r="I55" s="1231"/>
      <c r="J55" s="1231"/>
      <c r="K55" s="1234"/>
      <c r="L55" s="1234"/>
      <c r="M55" s="1234"/>
      <c r="N55" s="1234"/>
      <c r="AN55" s="1228" t="s">
        <v>581</v>
      </c>
      <c r="AO55" s="1228"/>
      <c r="AP55" s="1228"/>
      <c r="AQ55" s="1228"/>
      <c r="AR55" s="1228"/>
      <c r="AS55" s="1228"/>
      <c r="AT55" s="1228"/>
      <c r="AU55" s="1228"/>
      <c r="AV55" s="1228"/>
      <c r="AW55" s="1228"/>
      <c r="AX55" s="1228"/>
      <c r="AY55" s="1228"/>
      <c r="AZ55" s="1228"/>
      <c r="BA55" s="1228"/>
      <c r="BB55" s="1227" t="s">
        <v>580</v>
      </c>
      <c r="BC55" s="1227"/>
      <c r="BD55" s="1227"/>
      <c r="BE55" s="1227"/>
      <c r="BF55" s="1227"/>
      <c r="BG55" s="1227"/>
      <c r="BH55" s="1227"/>
      <c r="BI55" s="1227"/>
      <c r="BJ55" s="1227"/>
      <c r="BK55" s="1227"/>
      <c r="BL55" s="1227"/>
      <c r="BM55" s="1227"/>
      <c r="BN55" s="1227"/>
      <c r="BO55" s="1227"/>
      <c r="BP55" s="1226">
        <v>22.1</v>
      </c>
      <c r="BQ55" s="1226"/>
      <c r="BR55" s="1226"/>
      <c r="BS55" s="1226"/>
      <c r="BT55" s="1226"/>
      <c r="BU55" s="1226"/>
      <c r="BV55" s="1226"/>
      <c r="BW55" s="1226"/>
      <c r="BX55" s="1226">
        <v>20.399999999999999</v>
      </c>
      <c r="BY55" s="1226"/>
      <c r="BZ55" s="1226"/>
      <c r="CA55" s="1226"/>
      <c r="CB55" s="1226"/>
      <c r="CC55" s="1226"/>
      <c r="CD55" s="1226"/>
      <c r="CE55" s="1226"/>
      <c r="CF55" s="1226">
        <v>11.2</v>
      </c>
      <c r="CG55" s="1226"/>
      <c r="CH55" s="1226"/>
      <c r="CI55" s="1226"/>
      <c r="CJ55" s="1226"/>
      <c r="CK55" s="1226"/>
      <c r="CL55" s="1226"/>
      <c r="CM55" s="1226"/>
      <c r="CN55" s="1226">
        <v>4.5999999999999996</v>
      </c>
      <c r="CO55" s="1226"/>
      <c r="CP55" s="1226"/>
      <c r="CQ55" s="1226"/>
      <c r="CR55" s="1226"/>
      <c r="CS55" s="1226"/>
      <c r="CT55" s="1226"/>
      <c r="CU55" s="1226"/>
      <c r="CV55" s="1226">
        <v>4.2</v>
      </c>
      <c r="CW55" s="1226"/>
      <c r="CX55" s="1226"/>
      <c r="CY55" s="1226"/>
      <c r="CZ55" s="1226"/>
      <c r="DA55" s="1226"/>
      <c r="DB55" s="1226"/>
      <c r="DC55" s="1226"/>
    </row>
    <row r="56" spans="1:109" ht="13.5" x14ac:dyDescent="0.15">
      <c r="A56" s="1255"/>
      <c r="B56" s="1220"/>
      <c r="G56" s="1231"/>
      <c r="H56" s="1231"/>
      <c r="I56" s="1231"/>
      <c r="J56" s="1231"/>
      <c r="K56" s="1234"/>
      <c r="L56" s="1234"/>
      <c r="M56" s="1234"/>
      <c r="N56" s="1234"/>
      <c r="AN56" s="1228"/>
      <c r="AO56" s="1228"/>
      <c r="AP56" s="1228"/>
      <c r="AQ56" s="1228"/>
      <c r="AR56" s="1228"/>
      <c r="AS56" s="1228"/>
      <c r="AT56" s="1228"/>
      <c r="AU56" s="1228"/>
      <c r="AV56" s="1228"/>
      <c r="AW56" s="1228"/>
      <c r="AX56" s="1228"/>
      <c r="AY56" s="1228"/>
      <c r="AZ56" s="1228"/>
      <c r="BA56" s="1228"/>
      <c r="BB56" s="1227"/>
      <c r="BC56" s="1227"/>
      <c r="BD56" s="1227"/>
      <c r="BE56" s="1227"/>
      <c r="BF56" s="1227"/>
      <c r="BG56" s="1227"/>
      <c r="BH56" s="1227"/>
      <c r="BI56" s="1227"/>
      <c r="BJ56" s="1227"/>
      <c r="BK56" s="1227"/>
      <c r="BL56" s="1227"/>
      <c r="BM56" s="1227"/>
      <c r="BN56" s="1227"/>
      <c r="BO56" s="1227"/>
      <c r="BP56" s="1226"/>
      <c r="BQ56" s="1226"/>
      <c r="BR56" s="1226"/>
      <c r="BS56" s="1226"/>
      <c r="BT56" s="1226"/>
      <c r="BU56" s="1226"/>
      <c r="BV56" s="1226"/>
      <c r="BW56" s="1226"/>
      <c r="BX56" s="1226"/>
      <c r="BY56" s="1226"/>
      <c r="BZ56" s="1226"/>
      <c r="CA56" s="1226"/>
      <c r="CB56" s="1226"/>
      <c r="CC56" s="1226"/>
      <c r="CD56" s="1226"/>
      <c r="CE56" s="1226"/>
      <c r="CF56" s="1226"/>
      <c r="CG56" s="1226"/>
      <c r="CH56" s="1226"/>
      <c r="CI56" s="1226"/>
      <c r="CJ56" s="1226"/>
      <c r="CK56" s="1226"/>
      <c r="CL56" s="1226"/>
      <c r="CM56" s="1226"/>
      <c r="CN56" s="1226"/>
      <c r="CO56" s="1226"/>
      <c r="CP56" s="1226"/>
      <c r="CQ56" s="1226"/>
      <c r="CR56" s="1226"/>
      <c r="CS56" s="1226"/>
      <c r="CT56" s="1226"/>
      <c r="CU56" s="1226"/>
      <c r="CV56" s="1226"/>
      <c r="CW56" s="1226"/>
      <c r="CX56" s="1226"/>
      <c r="CY56" s="1226"/>
      <c r="CZ56" s="1226"/>
      <c r="DA56" s="1226"/>
      <c r="DB56" s="1226"/>
      <c r="DC56" s="1226"/>
    </row>
    <row r="57" spans="1:109" s="1255" customFormat="1" ht="13.5" x14ac:dyDescent="0.15">
      <c r="B57" s="1261"/>
      <c r="G57" s="1231"/>
      <c r="H57" s="1231"/>
      <c r="I57" s="1230"/>
      <c r="J57" s="1230"/>
      <c r="K57" s="1234"/>
      <c r="L57" s="1234"/>
      <c r="M57" s="1234"/>
      <c r="N57" s="1234"/>
      <c r="AM57" s="1219"/>
      <c r="AN57" s="1228"/>
      <c r="AO57" s="1228"/>
      <c r="AP57" s="1228"/>
      <c r="AQ57" s="1228"/>
      <c r="AR57" s="1228"/>
      <c r="AS57" s="1228"/>
      <c r="AT57" s="1228"/>
      <c r="AU57" s="1228"/>
      <c r="AV57" s="1228"/>
      <c r="AW57" s="1228"/>
      <c r="AX57" s="1228"/>
      <c r="AY57" s="1228"/>
      <c r="AZ57" s="1228"/>
      <c r="BA57" s="1228"/>
      <c r="BB57" s="1227" t="s">
        <v>587</v>
      </c>
      <c r="BC57" s="1227"/>
      <c r="BD57" s="1227"/>
      <c r="BE57" s="1227"/>
      <c r="BF57" s="1227"/>
      <c r="BG57" s="1227"/>
      <c r="BH57" s="1227"/>
      <c r="BI57" s="1227"/>
      <c r="BJ57" s="1227"/>
      <c r="BK57" s="1227"/>
      <c r="BL57" s="1227"/>
      <c r="BM57" s="1227"/>
      <c r="BN57" s="1227"/>
      <c r="BO57" s="1227"/>
      <c r="BP57" s="1226">
        <v>61.5</v>
      </c>
      <c r="BQ57" s="1226"/>
      <c r="BR57" s="1226"/>
      <c r="BS57" s="1226"/>
      <c r="BT57" s="1226"/>
      <c r="BU57" s="1226"/>
      <c r="BV57" s="1226"/>
      <c r="BW57" s="1226"/>
      <c r="BX57" s="1226">
        <v>63</v>
      </c>
      <c r="BY57" s="1226"/>
      <c r="BZ57" s="1226"/>
      <c r="CA57" s="1226"/>
      <c r="CB57" s="1226"/>
      <c r="CC57" s="1226"/>
      <c r="CD57" s="1226"/>
      <c r="CE57" s="1226"/>
      <c r="CF57" s="1226">
        <v>63.7</v>
      </c>
      <c r="CG57" s="1226"/>
      <c r="CH57" s="1226"/>
      <c r="CI57" s="1226"/>
      <c r="CJ57" s="1226"/>
      <c r="CK57" s="1226"/>
      <c r="CL57" s="1226"/>
      <c r="CM57" s="1226"/>
      <c r="CN57" s="1226">
        <v>64.099999999999994</v>
      </c>
      <c r="CO57" s="1226"/>
      <c r="CP57" s="1226"/>
      <c r="CQ57" s="1226"/>
      <c r="CR57" s="1226"/>
      <c r="CS57" s="1226"/>
      <c r="CT57" s="1226"/>
      <c r="CU57" s="1226"/>
      <c r="CV57" s="1226">
        <v>64.599999999999994</v>
      </c>
      <c r="CW57" s="1226"/>
      <c r="CX57" s="1226"/>
      <c r="CY57" s="1226"/>
      <c r="CZ57" s="1226"/>
      <c r="DA57" s="1226"/>
      <c r="DB57" s="1226"/>
      <c r="DC57" s="1226"/>
      <c r="DD57" s="1266"/>
      <c r="DE57" s="1261"/>
    </row>
    <row r="58" spans="1:109" s="1255" customFormat="1" ht="13.5" x14ac:dyDescent="0.15">
      <c r="A58" s="1219"/>
      <c r="B58" s="1261"/>
      <c r="G58" s="1231"/>
      <c r="H58" s="1231"/>
      <c r="I58" s="1230"/>
      <c r="J58" s="1230"/>
      <c r="K58" s="1234"/>
      <c r="L58" s="1234"/>
      <c r="M58" s="1234"/>
      <c r="N58" s="1234"/>
      <c r="AM58" s="1219"/>
      <c r="AN58" s="1228"/>
      <c r="AO58" s="1228"/>
      <c r="AP58" s="1228"/>
      <c r="AQ58" s="1228"/>
      <c r="AR58" s="1228"/>
      <c r="AS58" s="1228"/>
      <c r="AT58" s="1228"/>
      <c r="AU58" s="1228"/>
      <c r="AV58" s="1228"/>
      <c r="AW58" s="1228"/>
      <c r="AX58" s="1228"/>
      <c r="AY58" s="1228"/>
      <c r="AZ58" s="1228"/>
      <c r="BA58" s="1228"/>
      <c r="BB58" s="1227"/>
      <c r="BC58" s="1227"/>
      <c r="BD58" s="1227"/>
      <c r="BE58" s="1227"/>
      <c r="BF58" s="1227"/>
      <c r="BG58" s="1227"/>
      <c r="BH58" s="1227"/>
      <c r="BI58" s="1227"/>
      <c r="BJ58" s="1227"/>
      <c r="BK58" s="1227"/>
      <c r="BL58" s="1227"/>
      <c r="BM58" s="1227"/>
      <c r="BN58" s="1227"/>
      <c r="BO58" s="1227"/>
      <c r="BP58" s="1226"/>
      <c r="BQ58" s="1226"/>
      <c r="BR58" s="1226"/>
      <c r="BS58" s="1226"/>
      <c r="BT58" s="1226"/>
      <c r="BU58" s="1226"/>
      <c r="BV58" s="1226"/>
      <c r="BW58" s="1226"/>
      <c r="BX58" s="1226"/>
      <c r="BY58" s="1226"/>
      <c r="BZ58" s="1226"/>
      <c r="CA58" s="1226"/>
      <c r="CB58" s="1226"/>
      <c r="CC58" s="1226"/>
      <c r="CD58" s="1226"/>
      <c r="CE58" s="1226"/>
      <c r="CF58" s="1226"/>
      <c r="CG58" s="1226"/>
      <c r="CH58" s="1226"/>
      <c r="CI58" s="1226"/>
      <c r="CJ58" s="1226"/>
      <c r="CK58" s="1226"/>
      <c r="CL58" s="1226"/>
      <c r="CM58" s="1226"/>
      <c r="CN58" s="1226"/>
      <c r="CO58" s="1226"/>
      <c r="CP58" s="1226"/>
      <c r="CQ58" s="1226"/>
      <c r="CR58" s="1226"/>
      <c r="CS58" s="1226"/>
      <c r="CT58" s="1226"/>
      <c r="CU58" s="1226"/>
      <c r="CV58" s="1226"/>
      <c r="CW58" s="1226"/>
      <c r="CX58" s="1226"/>
      <c r="CY58" s="1226"/>
      <c r="CZ58" s="1226"/>
      <c r="DA58" s="1226"/>
      <c r="DB58" s="1226"/>
      <c r="DC58" s="1226"/>
      <c r="DD58" s="1266"/>
      <c r="DE58" s="1261"/>
    </row>
    <row r="59" spans="1:109" s="1255" customFormat="1" ht="13.5" x14ac:dyDescent="0.15">
      <c r="A59" s="1219"/>
      <c r="B59" s="1261"/>
      <c r="K59" s="1267"/>
      <c r="L59" s="1267"/>
      <c r="M59" s="1267"/>
      <c r="N59" s="1267"/>
      <c r="AQ59" s="1267"/>
      <c r="AR59" s="1267"/>
      <c r="AS59" s="1267"/>
      <c r="AT59" s="1267"/>
      <c r="BC59" s="1267"/>
      <c r="BD59" s="1267"/>
      <c r="BE59" s="1267"/>
      <c r="BF59" s="1267"/>
      <c r="BO59" s="1267"/>
      <c r="BP59" s="1267"/>
      <c r="BQ59" s="1267"/>
      <c r="BR59" s="1267"/>
      <c r="CA59" s="1267"/>
      <c r="CB59" s="1267"/>
      <c r="CC59" s="1267"/>
      <c r="CD59" s="1267"/>
      <c r="CM59" s="1267"/>
      <c r="CN59" s="1267"/>
      <c r="CO59" s="1267"/>
      <c r="CP59" s="1267"/>
      <c r="CY59" s="1267"/>
      <c r="CZ59" s="1267"/>
      <c r="DA59" s="1267"/>
      <c r="DB59" s="1267"/>
      <c r="DC59" s="1267"/>
      <c r="DD59" s="1266"/>
      <c r="DE59" s="1261"/>
    </row>
    <row r="60" spans="1:109" s="1255" customFormat="1" ht="13.5" x14ac:dyDescent="0.15">
      <c r="A60" s="1219"/>
      <c r="B60" s="1261"/>
      <c r="K60" s="1267"/>
      <c r="L60" s="1267"/>
      <c r="M60" s="1267"/>
      <c r="N60" s="1267"/>
      <c r="AQ60" s="1267"/>
      <c r="AR60" s="1267"/>
      <c r="AS60" s="1267"/>
      <c r="AT60" s="1267"/>
      <c r="BC60" s="1267"/>
      <c r="BD60" s="1267"/>
      <c r="BE60" s="1267"/>
      <c r="BF60" s="1267"/>
      <c r="BO60" s="1267"/>
      <c r="BP60" s="1267"/>
      <c r="BQ60" s="1267"/>
      <c r="BR60" s="1267"/>
      <c r="CA60" s="1267"/>
      <c r="CB60" s="1267"/>
      <c r="CC60" s="1267"/>
      <c r="CD60" s="1267"/>
      <c r="CM60" s="1267"/>
      <c r="CN60" s="1267"/>
      <c r="CO60" s="1267"/>
      <c r="CP60" s="1267"/>
      <c r="CY60" s="1267"/>
      <c r="CZ60" s="1267"/>
      <c r="DA60" s="1267"/>
      <c r="DB60" s="1267"/>
      <c r="DC60" s="1267"/>
      <c r="DD60" s="1266"/>
      <c r="DE60" s="1261"/>
    </row>
    <row r="61" spans="1:109" s="1255" customFormat="1" ht="13.5" x14ac:dyDescent="0.15">
      <c r="A61" s="1219"/>
      <c r="B61" s="1265"/>
      <c r="C61" s="1264"/>
      <c r="D61" s="1264"/>
      <c r="E61" s="1264"/>
      <c r="F61" s="1264"/>
      <c r="G61" s="1264"/>
      <c r="H61" s="1264"/>
      <c r="I61" s="1264"/>
      <c r="J61" s="1264"/>
      <c r="K61" s="1264"/>
      <c r="L61" s="1264"/>
      <c r="M61" s="1263"/>
      <c r="N61" s="1263"/>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3"/>
      <c r="AT61" s="1263"/>
      <c r="AU61" s="1264"/>
      <c r="AV61" s="1264"/>
      <c r="AW61" s="1264"/>
      <c r="AX61" s="1264"/>
      <c r="AY61" s="1264"/>
      <c r="AZ61" s="1264"/>
      <c r="BA61" s="1264"/>
      <c r="BB61" s="1264"/>
      <c r="BC61" s="1264"/>
      <c r="BD61" s="1264"/>
      <c r="BE61" s="1263"/>
      <c r="BF61" s="1263"/>
      <c r="BG61" s="1264"/>
      <c r="BH61" s="1264"/>
      <c r="BI61" s="1264"/>
      <c r="BJ61" s="1264"/>
      <c r="BK61" s="1264"/>
      <c r="BL61" s="1264"/>
      <c r="BM61" s="1264"/>
      <c r="BN61" s="1264"/>
      <c r="BO61" s="1264"/>
      <c r="BP61" s="1264"/>
      <c r="BQ61" s="1263"/>
      <c r="BR61" s="1263"/>
      <c r="BS61" s="1264"/>
      <c r="BT61" s="1264"/>
      <c r="BU61" s="1264"/>
      <c r="BV61" s="1264"/>
      <c r="BW61" s="1264"/>
      <c r="BX61" s="1264"/>
      <c r="BY61" s="1264"/>
      <c r="BZ61" s="1264"/>
      <c r="CA61" s="1264"/>
      <c r="CB61" s="1264"/>
      <c r="CC61" s="1263"/>
      <c r="CD61" s="1263"/>
      <c r="CE61" s="1264"/>
      <c r="CF61" s="1264"/>
      <c r="CG61" s="1264"/>
      <c r="CH61" s="1264"/>
      <c r="CI61" s="1264"/>
      <c r="CJ61" s="1264"/>
      <c r="CK61" s="1264"/>
      <c r="CL61" s="1264"/>
      <c r="CM61" s="1264"/>
      <c r="CN61" s="1264"/>
      <c r="CO61" s="1263"/>
      <c r="CP61" s="1263"/>
      <c r="CQ61" s="1264"/>
      <c r="CR61" s="1264"/>
      <c r="CS61" s="1264"/>
      <c r="CT61" s="1264"/>
      <c r="CU61" s="1264"/>
      <c r="CV61" s="1264"/>
      <c r="CW61" s="1264"/>
      <c r="CX61" s="1264"/>
      <c r="CY61" s="1264"/>
      <c r="CZ61" s="1264"/>
      <c r="DA61" s="1263"/>
      <c r="DB61" s="1263"/>
      <c r="DC61" s="1263"/>
      <c r="DD61" s="1262"/>
      <c r="DE61" s="1261"/>
    </row>
    <row r="62" spans="1:109" ht="13.5" x14ac:dyDescent="0.15">
      <c r="B62" s="1260"/>
      <c r="C62" s="1260"/>
      <c r="D62" s="1260"/>
      <c r="E62" s="1260"/>
      <c r="F62" s="1260"/>
      <c r="G62" s="1260"/>
      <c r="H62" s="1260"/>
      <c r="I62" s="1260"/>
      <c r="J62" s="1260"/>
      <c r="K62" s="1260"/>
      <c r="L62" s="1260"/>
      <c r="M62" s="1260"/>
      <c r="N62" s="1260"/>
      <c r="O62" s="1260"/>
      <c r="P62" s="1260"/>
      <c r="Q62" s="1260"/>
      <c r="R62" s="1260"/>
      <c r="S62" s="1260"/>
      <c r="T62" s="1260"/>
      <c r="U62" s="1260"/>
      <c r="V62" s="1260"/>
      <c r="W62" s="1260"/>
      <c r="X62" s="1260"/>
      <c r="Y62" s="1260"/>
      <c r="Z62" s="1260"/>
      <c r="AA62" s="1260"/>
      <c r="AB62" s="1260"/>
      <c r="AC62" s="1260"/>
      <c r="AD62" s="1260"/>
      <c r="AE62" s="1260"/>
      <c r="AF62" s="1260"/>
      <c r="AG62" s="1260"/>
      <c r="AH62" s="1260"/>
      <c r="AI62" s="1260"/>
      <c r="AJ62" s="1260"/>
      <c r="AK62" s="1260"/>
      <c r="AL62" s="1260"/>
      <c r="AM62" s="1260"/>
      <c r="AN62" s="1260"/>
      <c r="AO62" s="1260"/>
      <c r="AP62" s="1260"/>
      <c r="AQ62" s="1260"/>
      <c r="AR62" s="1260"/>
      <c r="AS62" s="1260"/>
      <c r="AT62" s="1260"/>
      <c r="AU62" s="1260"/>
      <c r="AV62" s="1260"/>
      <c r="AW62" s="1260"/>
      <c r="AX62" s="1260"/>
      <c r="AY62" s="1260"/>
      <c r="AZ62" s="1260"/>
      <c r="BA62" s="1260"/>
      <c r="BB62" s="1260"/>
      <c r="BC62" s="1260"/>
      <c r="BD62" s="1260"/>
      <c r="BE62" s="1260"/>
      <c r="BF62" s="1260"/>
      <c r="BG62" s="1260"/>
      <c r="BH62" s="1260"/>
      <c r="BI62" s="1260"/>
      <c r="BJ62" s="1260"/>
      <c r="BK62" s="1260"/>
      <c r="BL62" s="1260"/>
      <c r="BM62" s="1260"/>
      <c r="BN62" s="1260"/>
      <c r="BO62" s="1260"/>
      <c r="BP62" s="1260"/>
      <c r="BQ62" s="1260"/>
      <c r="BR62" s="1260"/>
      <c r="BS62" s="1260"/>
      <c r="BT62" s="1260"/>
      <c r="BU62" s="1260"/>
      <c r="BV62" s="1260"/>
      <c r="BW62" s="1260"/>
      <c r="BX62" s="1260"/>
      <c r="BY62" s="1260"/>
      <c r="BZ62" s="1260"/>
      <c r="CA62" s="1260"/>
      <c r="CB62" s="1260"/>
      <c r="CC62" s="1260"/>
      <c r="CD62" s="1260"/>
      <c r="CE62" s="1260"/>
      <c r="CF62" s="1260"/>
      <c r="CG62" s="1260"/>
      <c r="CH62" s="1260"/>
      <c r="CI62" s="1260"/>
      <c r="CJ62" s="1260"/>
      <c r="CK62" s="1260"/>
      <c r="CL62" s="1260"/>
      <c r="CM62" s="1260"/>
      <c r="CN62" s="1260"/>
      <c r="CO62" s="1260"/>
      <c r="CP62" s="1260"/>
      <c r="CQ62" s="1260"/>
      <c r="CR62" s="1260"/>
      <c r="CS62" s="1260"/>
      <c r="CT62" s="1260"/>
      <c r="CU62" s="1260"/>
      <c r="CV62" s="1260"/>
      <c r="CW62" s="1260"/>
      <c r="CX62" s="1260"/>
      <c r="CY62" s="1260"/>
      <c r="CZ62" s="1260"/>
      <c r="DA62" s="1260"/>
      <c r="DB62" s="1260"/>
      <c r="DC62" s="1260"/>
      <c r="DD62" s="1260"/>
      <c r="DE62" s="1219"/>
    </row>
    <row r="63" spans="1:109" ht="17.25" x14ac:dyDescent="0.15">
      <c r="B63" s="1259" t="s">
        <v>586</v>
      </c>
    </row>
    <row r="64" spans="1:109" ht="13.5" x14ac:dyDescent="0.15">
      <c r="B64" s="1220"/>
      <c r="G64" s="1256"/>
      <c r="I64" s="1258"/>
      <c r="J64" s="1258"/>
      <c r="K64" s="1258"/>
      <c r="L64" s="1258"/>
      <c r="M64" s="1258"/>
      <c r="N64" s="1257"/>
      <c r="AM64" s="1256"/>
      <c r="AN64" s="1256" t="s">
        <v>585</v>
      </c>
      <c r="AP64" s="1255"/>
      <c r="AQ64" s="1255"/>
      <c r="AR64" s="1255"/>
      <c r="AY64" s="1256"/>
      <c r="BA64" s="1255"/>
      <c r="BB64" s="1255"/>
      <c r="BC64" s="1255"/>
      <c r="BK64" s="1256"/>
      <c r="BM64" s="1255"/>
      <c r="BN64" s="1255"/>
      <c r="BO64" s="1255"/>
      <c r="BW64" s="1256"/>
      <c r="BY64" s="1255"/>
      <c r="BZ64" s="1255"/>
      <c r="CA64" s="1255"/>
      <c r="CI64" s="1256"/>
      <c r="CK64" s="1255"/>
      <c r="CL64" s="1255"/>
      <c r="CM64" s="1255"/>
      <c r="CU64" s="1256"/>
      <c r="CW64" s="1255"/>
      <c r="CX64" s="1255"/>
      <c r="CY64" s="1255"/>
    </row>
    <row r="65" spans="2:107" ht="13.5" x14ac:dyDescent="0.15">
      <c r="B65" s="1220"/>
      <c r="AN65" s="1254" t="s">
        <v>584</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2"/>
    </row>
    <row r="66" spans="2:107" ht="13.5" x14ac:dyDescent="0.15">
      <c r="B66" s="1220"/>
      <c r="AN66" s="1251"/>
      <c r="AO66" s="1250"/>
      <c r="AP66" s="1250"/>
      <c r="AQ66" s="1250"/>
      <c r="AR66" s="1250"/>
      <c r="AS66" s="1250"/>
      <c r="AT66" s="1250"/>
      <c r="AU66" s="1250"/>
      <c r="AV66" s="1250"/>
      <c r="AW66" s="1250"/>
      <c r="AX66" s="1250"/>
      <c r="AY66" s="1250"/>
      <c r="AZ66" s="1250"/>
      <c r="BA66" s="1250"/>
      <c r="BB66" s="1250"/>
      <c r="BC66" s="1250"/>
      <c r="BD66" s="1250"/>
      <c r="BE66" s="1250"/>
      <c r="BF66" s="1250"/>
      <c r="BG66" s="1250"/>
      <c r="BH66" s="1250"/>
      <c r="BI66" s="1250"/>
      <c r="BJ66" s="1250"/>
      <c r="BK66" s="1250"/>
      <c r="BL66" s="1250"/>
      <c r="BM66" s="1250"/>
      <c r="BN66" s="1250"/>
      <c r="BO66" s="1250"/>
      <c r="BP66" s="1250"/>
      <c r="BQ66" s="1250"/>
      <c r="BR66" s="1250"/>
      <c r="BS66" s="1250"/>
      <c r="BT66" s="1250"/>
      <c r="BU66" s="1250"/>
      <c r="BV66" s="1250"/>
      <c r="BW66" s="1250"/>
      <c r="BX66" s="1250"/>
      <c r="BY66" s="1250"/>
      <c r="BZ66" s="1250"/>
      <c r="CA66" s="1250"/>
      <c r="CB66" s="1250"/>
      <c r="CC66" s="1250"/>
      <c r="CD66" s="1250"/>
      <c r="CE66" s="1250"/>
      <c r="CF66" s="1250"/>
      <c r="CG66" s="1250"/>
      <c r="CH66" s="1250"/>
      <c r="CI66" s="1250"/>
      <c r="CJ66" s="1250"/>
      <c r="CK66" s="1250"/>
      <c r="CL66" s="1250"/>
      <c r="CM66" s="1250"/>
      <c r="CN66" s="1250"/>
      <c r="CO66" s="1250"/>
      <c r="CP66" s="1250"/>
      <c r="CQ66" s="1250"/>
      <c r="CR66" s="1250"/>
      <c r="CS66" s="1250"/>
      <c r="CT66" s="1250"/>
      <c r="CU66" s="1250"/>
      <c r="CV66" s="1250"/>
      <c r="CW66" s="1250"/>
      <c r="CX66" s="1250"/>
      <c r="CY66" s="1250"/>
      <c r="CZ66" s="1250"/>
      <c r="DA66" s="1250"/>
      <c r="DB66" s="1250"/>
      <c r="DC66" s="1249"/>
    </row>
    <row r="67" spans="2:107" ht="13.5" x14ac:dyDescent="0.15">
      <c r="B67" s="1220"/>
      <c r="AN67" s="1251"/>
      <c r="AO67" s="1250"/>
      <c r="AP67" s="1250"/>
      <c r="AQ67" s="1250"/>
      <c r="AR67" s="1250"/>
      <c r="AS67" s="1250"/>
      <c r="AT67" s="1250"/>
      <c r="AU67" s="1250"/>
      <c r="AV67" s="1250"/>
      <c r="AW67" s="1250"/>
      <c r="AX67" s="1250"/>
      <c r="AY67" s="1250"/>
      <c r="AZ67" s="1250"/>
      <c r="BA67" s="1250"/>
      <c r="BB67" s="1250"/>
      <c r="BC67" s="1250"/>
      <c r="BD67" s="1250"/>
      <c r="BE67" s="1250"/>
      <c r="BF67" s="1250"/>
      <c r="BG67" s="1250"/>
      <c r="BH67" s="1250"/>
      <c r="BI67" s="1250"/>
      <c r="BJ67" s="1250"/>
      <c r="BK67" s="1250"/>
      <c r="BL67" s="1250"/>
      <c r="BM67" s="1250"/>
      <c r="BN67" s="1250"/>
      <c r="BO67" s="1250"/>
      <c r="BP67" s="1250"/>
      <c r="BQ67" s="1250"/>
      <c r="BR67" s="1250"/>
      <c r="BS67" s="1250"/>
      <c r="BT67" s="1250"/>
      <c r="BU67" s="1250"/>
      <c r="BV67" s="1250"/>
      <c r="BW67" s="1250"/>
      <c r="BX67" s="1250"/>
      <c r="BY67" s="1250"/>
      <c r="BZ67" s="1250"/>
      <c r="CA67" s="1250"/>
      <c r="CB67" s="1250"/>
      <c r="CC67" s="1250"/>
      <c r="CD67" s="1250"/>
      <c r="CE67" s="1250"/>
      <c r="CF67" s="1250"/>
      <c r="CG67" s="1250"/>
      <c r="CH67" s="1250"/>
      <c r="CI67" s="1250"/>
      <c r="CJ67" s="1250"/>
      <c r="CK67" s="1250"/>
      <c r="CL67" s="1250"/>
      <c r="CM67" s="1250"/>
      <c r="CN67" s="1250"/>
      <c r="CO67" s="1250"/>
      <c r="CP67" s="1250"/>
      <c r="CQ67" s="1250"/>
      <c r="CR67" s="1250"/>
      <c r="CS67" s="1250"/>
      <c r="CT67" s="1250"/>
      <c r="CU67" s="1250"/>
      <c r="CV67" s="1250"/>
      <c r="CW67" s="1250"/>
      <c r="CX67" s="1250"/>
      <c r="CY67" s="1250"/>
      <c r="CZ67" s="1250"/>
      <c r="DA67" s="1250"/>
      <c r="DB67" s="1250"/>
      <c r="DC67" s="1249"/>
    </row>
    <row r="68" spans="2:107" ht="13.5" x14ac:dyDescent="0.15">
      <c r="B68" s="1220"/>
      <c r="AN68" s="1251"/>
      <c r="AO68" s="1250"/>
      <c r="AP68" s="1250"/>
      <c r="AQ68" s="1250"/>
      <c r="AR68" s="1250"/>
      <c r="AS68" s="1250"/>
      <c r="AT68" s="1250"/>
      <c r="AU68" s="1250"/>
      <c r="AV68" s="1250"/>
      <c r="AW68" s="1250"/>
      <c r="AX68" s="1250"/>
      <c r="AY68" s="1250"/>
      <c r="AZ68" s="1250"/>
      <c r="BA68" s="1250"/>
      <c r="BB68" s="1250"/>
      <c r="BC68" s="1250"/>
      <c r="BD68" s="1250"/>
      <c r="BE68" s="1250"/>
      <c r="BF68" s="1250"/>
      <c r="BG68" s="1250"/>
      <c r="BH68" s="1250"/>
      <c r="BI68" s="1250"/>
      <c r="BJ68" s="1250"/>
      <c r="BK68" s="1250"/>
      <c r="BL68" s="1250"/>
      <c r="BM68" s="1250"/>
      <c r="BN68" s="1250"/>
      <c r="BO68" s="1250"/>
      <c r="BP68" s="1250"/>
      <c r="BQ68" s="1250"/>
      <c r="BR68" s="1250"/>
      <c r="BS68" s="1250"/>
      <c r="BT68" s="1250"/>
      <c r="BU68" s="1250"/>
      <c r="BV68" s="1250"/>
      <c r="BW68" s="1250"/>
      <c r="BX68" s="1250"/>
      <c r="BY68" s="1250"/>
      <c r="BZ68" s="1250"/>
      <c r="CA68" s="1250"/>
      <c r="CB68" s="1250"/>
      <c r="CC68" s="1250"/>
      <c r="CD68" s="1250"/>
      <c r="CE68" s="1250"/>
      <c r="CF68" s="1250"/>
      <c r="CG68" s="1250"/>
      <c r="CH68" s="1250"/>
      <c r="CI68" s="1250"/>
      <c r="CJ68" s="1250"/>
      <c r="CK68" s="1250"/>
      <c r="CL68" s="1250"/>
      <c r="CM68" s="1250"/>
      <c r="CN68" s="1250"/>
      <c r="CO68" s="1250"/>
      <c r="CP68" s="1250"/>
      <c r="CQ68" s="1250"/>
      <c r="CR68" s="1250"/>
      <c r="CS68" s="1250"/>
      <c r="CT68" s="1250"/>
      <c r="CU68" s="1250"/>
      <c r="CV68" s="1250"/>
      <c r="CW68" s="1250"/>
      <c r="CX68" s="1250"/>
      <c r="CY68" s="1250"/>
      <c r="CZ68" s="1250"/>
      <c r="DA68" s="1250"/>
      <c r="DB68" s="1250"/>
      <c r="DC68" s="1249"/>
    </row>
    <row r="69" spans="2:107" ht="13.5" x14ac:dyDescent="0.15">
      <c r="B69" s="1220"/>
      <c r="AN69" s="1248"/>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6"/>
    </row>
    <row r="70" spans="2:107" ht="13.5" x14ac:dyDescent="0.15">
      <c r="B70" s="1220"/>
      <c r="H70" s="1245"/>
      <c r="I70" s="1245"/>
      <c r="J70" s="1243"/>
      <c r="K70" s="1243"/>
      <c r="L70" s="1242"/>
      <c r="M70" s="1243"/>
      <c r="N70" s="1242"/>
      <c r="AN70" s="1233"/>
      <c r="AO70" s="1233"/>
      <c r="AP70" s="1233"/>
      <c r="AZ70" s="1233"/>
      <c r="BA70" s="1233"/>
      <c r="BB70" s="1233"/>
      <c r="BL70" s="1233"/>
      <c r="BM70" s="1233"/>
      <c r="BN70" s="1233"/>
      <c r="BX70" s="1233"/>
      <c r="BY70" s="1233"/>
      <c r="BZ70" s="1233"/>
      <c r="CJ70" s="1233"/>
      <c r="CK70" s="1233"/>
      <c r="CL70" s="1233"/>
      <c r="CV70" s="1233"/>
      <c r="CW70" s="1233"/>
      <c r="CX70" s="1233"/>
    </row>
    <row r="71" spans="2:107" ht="13.5" x14ac:dyDescent="0.15">
      <c r="B71" s="1220"/>
      <c r="G71" s="1241"/>
      <c r="I71" s="1244"/>
      <c r="J71" s="1243"/>
      <c r="K71" s="1243"/>
      <c r="L71" s="1242"/>
      <c r="M71" s="1243"/>
      <c r="N71" s="1242"/>
      <c r="AM71" s="1241"/>
      <c r="AN71" s="1219" t="s">
        <v>583</v>
      </c>
    </row>
    <row r="72" spans="2:107" ht="13.5" x14ac:dyDescent="0.15">
      <c r="B72" s="1220"/>
      <c r="G72" s="1231"/>
      <c r="H72" s="1231"/>
      <c r="I72" s="1231"/>
      <c r="J72" s="1231"/>
      <c r="K72" s="1240"/>
      <c r="L72" s="1240"/>
      <c r="M72" s="1239"/>
      <c r="N72" s="1239"/>
      <c r="AN72" s="1238"/>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6"/>
      <c r="BP72" s="1228" t="s">
        <v>525</v>
      </c>
      <c r="BQ72" s="1228"/>
      <c r="BR72" s="1228"/>
      <c r="BS72" s="1228"/>
      <c r="BT72" s="1228"/>
      <c r="BU72" s="1228"/>
      <c r="BV72" s="1228"/>
      <c r="BW72" s="1228"/>
      <c r="BX72" s="1228" t="s">
        <v>526</v>
      </c>
      <c r="BY72" s="1228"/>
      <c r="BZ72" s="1228"/>
      <c r="CA72" s="1228"/>
      <c r="CB72" s="1228"/>
      <c r="CC72" s="1228"/>
      <c r="CD72" s="1228"/>
      <c r="CE72" s="1228"/>
      <c r="CF72" s="1228" t="s">
        <v>527</v>
      </c>
      <c r="CG72" s="1228"/>
      <c r="CH72" s="1228"/>
      <c r="CI72" s="1228"/>
      <c r="CJ72" s="1228"/>
      <c r="CK72" s="1228"/>
      <c r="CL72" s="1228"/>
      <c r="CM72" s="1228"/>
      <c r="CN72" s="1228" t="s">
        <v>528</v>
      </c>
      <c r="CO72" s="1228"/>
      <c r="CP72" s="1228"/>
      <c r="CQ72" s="1228"/>
      <c r="CR72" s="1228"/>
      <c r="CS72" s="1228"/>
      <c r="CT72" s="1228"/>
      <c r="CU72" s="1228"/>
      <c r="CV72" s="1228" t="s">
        <v>529</v>
      </c>
      <c r="CW72" s="1228"/>
      <c r="CX72" s="1228"/>
      <c r="CY72" s="1228"/>
      <c r="CZ72" s="1228"/>
      <c r="DA72" s="1228"/>
      <c r="DB72" s="1228"/>
      <c r="DC72" s="1228"/>
    </row>
    <row r="73" spans="2:107" ht="13.5" x14ac:dyDescent="0.15">
      <c r="B73" s="1220"/>
      <c r="G73" s="1235"/>
      <c r="H73" s="1235"/>
      <c r="I73" s="1235"/>
      <c r="J73" s="1235"/>
      <c r="K73" s="1232"/>
      <c r="L73" s="1232"/>
      <c r="M73" s="1232"/>
      <c r="N73" s="1232"/>
      <c r="AM73" s="1233"/>
      <c r="AN73" s="1227" t="s">
        <v>582</v>
      </c>
      <c r="AO73" s="1227"/>
      <c r="AP73" s="1227"/>
      <c r="AQ73" s="1227"/>
      <c r="AR73" s="1227"/>
      <c r="AS73" s="1227"/>
      <c r="AT73" s="1227"/>
      <c r="AU73" s="1227"/>
      <c r="AV73" s="1227"/>
      <c r="AW73" s="1227"/>
      <c r="AX73" s="1227"/>
      <c r="AY73" s="1227"/>
      <c r="AZ73" s="1227"/>
      <c r="BA73" s="1227"/>
      <c r="BB73" s="1227" t="s">
        <v>580</v>
      </c>
      <c r="BC73" s="1227"/>
      <c r="BD73" s="1227"/>
      <c r="BE73" s="1227"/>
      <c r="BF73" s="1227"/>
      <c r="BG73" s="1227"/>
      <c r="BH73" s="1227"/>
      <c r="BI73" s="1227"/>
      <c r="BJ73" s="1227"/>
      <c r="BK73" s="1227"/>
      <c r="BL73" s="1227"/>
      <c r="BM73" s="1227"/>
      <c r="BN73" s="1227"/>
      <c r="BO73" s="1227"/>
      <c r="BP73" s="1226"/>
      <c r="BQ73" s="1226"/>
      <c r="BR73" s="1226"/>
      <c r="BS73" s="1226"/>
      <c r="BT73" s="1226"/>
      <c r="BU73" s="1226"/>
      <c r="BV73" s="1226"/>
      <c r="BW73" s="1226"/>
      <c r="BX73" s="1226"/>
      <c r="BY73" s="1226"/>
      <c r="BZ73" s="1226"/>
      <c r="CA73" s="1226"/>
      <c r="CB73" s="1226"/>
      <c r="CC73" s="1226"/>
      <c r="CD73" s="1226"/>
      <c r="CE73" s="1226"/>
      <c r="CF73" s="1226"/>
      <c r="CG73" s="1226"/>
      <c r="CH73" s="1226"/>
      <c r="CI73" s="1226"/>
      <c r="CJ73" s="1226"/>
      <c r="CK73" s="1226"/>
      <c r="CL73" s="1226"/>
      <c r="CM73" s="1226"/>
      <c r="CN73" s="1226"/>
      <c r="CO73" s="1226"/>
      <c r="CP73" s="1226"/>
      <c r="CQ73" s="1226"/>
      <c r="CR73" s="1226"/>
      <c r="CS73" s="1226"/>
      <c r="CT73" s="1226"/>
      <c r="CU73" s="1226"/>
      <c r="CV73" s="1226"/>
      <c r="CW73" s="1226"/>
      <c r="CX73" s="1226"/>
      <c r="CY73" s="1226"/>
      <c r="CZ73" s="1226"/>
      <c r="DA73" s="1226"/>
      <c r="DB73" s="1226"/>
      <c r="DC73" s="1226"/>
    </row>
    <row r="74" spans="2:107" ht="13.5" x14ac:dyDescent="0.15">
      <c r="B74" s="1220"/>
      <c r="G74" s="1235"/>
      <c r="H74" s="1235"/>
      <c r="I74" s="1235"/>
      <c r="J74" s="1235"/>
      <c r="K74" s="1232"/>
      <c r="L74" s="1232"/>
      <c r="M74" s="1232"/>
      <c r="N74" s="1232"/>
      <c r="AM74" s="1233"/>
      <c r="AN74" s="1227"/>
      <c r="AO74" s="1227"/>
      <c r="AP74" s="1227"/>
      <c r="AQ74" s="1227"/>
      <c r="AR74" s="1227"/>
      <c r="AS74" s="1227"/>
      <c r="AT74" s="1227"/>
      <c r="AU74" s="1227"/>
      <c r="AV74" s="1227"/>
      <c r="AW74" s="1227"/>
      <c r="AX74" s="1227"/>
      <c r="AY74" s="1227"/>
      <c r="AZ74" s="1227"/>
      <c r="BA74" s="1227"/>
      <c r="BB74" s="1227"/>
      <c r="BC74" s="1227"/>
      <c r="BD74" s="1227"/>
      <c r="BE74" s="1227"/>
      <c r="BF74" s="1227"/>
      <c r="BG74" s="1227"/>
      <c r="BH74" s="1227"/>
      <c r="BI74" s="1227"/>
      <c r="BJ74" s="1227"/>
      <c r="BK74" s="1227"/>
      <c r="BL74" s="1227"/>
      <c r="BM74" s="1227"/>
      <c r="BN74" s="1227"/>
      <c r="BO74" s="1227"/>
      <c r="BP74" s="1226"/>
      <c r="BQ74" s="1226"/>
      <c r="BR74" s="1226"/>
      <c r="BS74" s="1226"/>
      <c r="BT74" s="1226"/>
      <c r="BU74" s="1226"/>
      <c r="BV74" s="1226"/>
      <c r="BW74" s="1226"/>
      <c r="BX74" s="1226"/>
      <c r="BY74" s="1226"/>
      <c r="BZ74" s="1226"/>
      <c r="CA74" s="1226"/>
      <c r="CB74" s="1226"/>
      <c r="CC74" s="1226"/>
      <c r="CD74" s="1226"/>
      <c r="CE74" s="1226"/>
      <c r="CF74" s="1226"/>
      <c r="CG74" s="1226"/>
      <c r="CH74" s="1226"/>
      <c r="CI74" s="1226"/>
      <c r="CJ74" s="1226"/>
      <c r="CK74" s="1226"/>
      <c r="CL74" s="1226"/>
      <c r="CM74" s="1226"/>
      <c r="CN74" s="1226"/>
      <c r="CO74" s="1226"/>
      <c r="CP74" s="1226"/>
      <c r="CQ74" s="1226"/>
      <c r="CR74" s="1226"/>
      <c r="CS74" s="1226"/>
      <c r="CT74" s="1226"/>
      <c r="CU74" s="1226"/>
      <c r="CV74" s="1226"/>
      <c r="CW74" s="1226"/>
      <c r="CX74" s="1226"/>
      <c r="CY74" s="1226"/>
      <c r="CZ74" s="1226"/>
      <c r="DA74" s="1226"/>
      <c r="DB74" s="1226"/>
      <c r="DC74" s="1226"/>
    </row>
    <row r="75" spans="2:107" ht="13.5" x14ac:dyDescent="0.15">
      <c r="B75" s="1220"/>
      <c r="G75" s="1235"/>
      <c r="H75" s="1235"/>
      <c r="I75" s="1231"/>
      <c r="J75" s="1231"/>
      <c r="K75" s="1234"/>
      <c r="L75" s="1234"/>
      <c r="M75" s="1234"/>
      <c r="N75" s="1234"/>
      <c r="AM75" s="1233"/>
      <c r="AN75" s="1227"/>
      <c r="AO75" s="1227"/>
      <c r="AP75" s="1227"/>
      <c r="AQ75" s="1227"/>
      <c r="AR75" s="1227"/>
      <c r="AS75" s="1227"/>
      <c r="AT75" s="1227"/>
      <c r="AU75" s="1227"/>
      <c r="AV75" s="1227"/>
      <c r="AW75" s="1227"/>
      <c r="AX75" s="1227"/>
      <c r="AY75" s="1227"/>
      <c r="AZ75" s="1227"/>
      <c r="BA75" s="1227"/>
      <c r="BB75" s="1227" t="s">
        <v>579</v>
      </c>
      <c r="BC75" s="1227"/>
      <c r="BD75" s="1227"/>
      <c r="BE75" s="1227"/>
      <c r="BF75" s="1227"/>
      <c r="BG75" s="1227"/>
      <c r="BH75" s="1227"/>
      <c r="BI75" s="1227"/>
      <c r="BJ75" s="1227"/>
      <c r="BK75" s="1227"/>
      <c r="BL75" s="1227"/>
      <c r="BM75" s="1227"/>
      <c r="BN75" s="1227"/>
      <c r="BO75" s="1227"/>
      <c r="BP75" s="1226">
        <v>5.7</v>
      </c>
      <c r="BQ75" s="1226"/>
      <c r="BR75" s="1226"/>
      <c r="BS75" s="1226"/>
      <c r="BT75" s="1226"/>
      <c r="BU75" s="1226"/>
      <c r="BV75" s="1226"/>
      <c r="BW75" s="1226"/>
      <c r="BX75" s="1226">
        <v>5</v>
      </c>
      <c r="BY75" s="1226"/>
      <c r="BZ75" s="1226"/>
      <c r="CA75" s="1226"/>
      <c r="CB75" s="1226"/>
      <c r="CC75" s="1226"/>
      <c r="CD75" s="1226"/>
      <c r="CE75" s="1226"/>
      <c r="CF75" s="1226">
        <v>4.5</v>
      </c>
      <c r="CG75" s="1226"/>
      <c r="CH75" s="1226"/>
      <c r="CI75" s="1226"/>
      <c r="CJ75" s="1226"/>
      <c r="CK75" s="1226"/>
      <c r="CL75" s="1226"/>
      <c r="CM75" s="1226"/>
      <c r="CN75" s="1226">
        <v>4.4000000000000004</v>
      </c>
      <c r="CO75" s="1226"/>
      <c r="CP75" s="1226"/>
      <c r="CQ75" s="1226"/>
      <c r="CR75" s="1226"/>
      <c r="CS75" s="1226"/>
      <c r="CT75" s="1226"/>
      <c r="CU75" s="1226"/>
      <c r="CV75" s="1226">
        <v>5.0999999999999996</v>
      </c>
      <c r="CW75" s="1226"/>
      <c r="CX75" s="1226"/>
      <c r="CY75" s="1226"/>
      <c r="CZ75" s="1226"/>
      <c r="DA75" s="1226"/>
      <c r="DB75" s="1226"/>
      <c r="DC75" s="1226"/>
    </row>
    <row r="76" spans="2:107" ht="13.5" x14ac:dyDescent="0.15">
      <c r="B76" s="1220"/>
      <c r="G76" s="1235"/>
      <c r="H76" s="1235"/>
      <c r="I76" s="1231"/>
      <c r="J76" s="1231"/>
      <c r="K76" s="1234"/>
      <c r="L76" s="1234"/>
      <c r="M76" s="1234"/>
      <c r="N76" s="1234"/>
      <c r="AM76" s="1233"/>
      <c r="AN76" s="1227"/>
      <c r="AO76" s="1227"/>
      <c r="AP76" s="1227"/>
      <c r="AQ76" s="1227"/>
      <c r="AR76" s="1227"/>
      <c r="AS76" s="1227"/>
      <c r="AT76" s="1227"/>
      <c r="AU76" s="1227"/>
      <c r="AV76" s="1227"/>
      <c r="AW76" s="1227"/>
      <c r="AX76" s="1227"/>
      <c r="AY76" s="1227"/>
      <c r="AZ76" s="1227"/>
      <c r="BA76" s="1227"/>
      <c r="BB76" s="1227"/>
      <c r="BC76" s="1227"/>
      <c r="BD76" s="1227"/>
      <c r="BE76" s="1227"/>
      <c r="BF76" s="1227"/>
      <c r="BG76" s="1227"/>
      <c r="BH76" s="1227"/>
      <c r="BI76" s="1227"/>
      <c r="BJ76" s="1227"/>
      <c r="BK76" s="1227"/>
      <c r="BL76" s="1227"/>
      <c r="BM76" s="1227"/>
      <c r="BN76" s="1227"/>
      <c r="BO76" s="1227"/>
      <c r="BP76" s="1226"/>
      <c r="BQ76" s="1226"/>
      <c r="BR76" s="1226"/>
      <c r="BS76" s="1226"/>
      <c r="BT76" s="1226"/>
      <c r="BU76" s="1226"/>
      <c r="BV76" s="1226"/>
      <c r="BW76" s="1226"/>
      <c r="BX76" s="1226"/>
      <c r="BY76" s="1226"/>
      <c r="BZ76" s="1226"/>
      <c r="CA76" s="1226"/>
      <c r="CB76" s="1226"/>
      <c r="CC76" s="1226"/>
      <c r="CD76" s="1226"/>
      <c r="CE76" s="1226"/>
      <c r="CF76" s="1226"/>
      <c r="CG76" s="1226"/>
      <c r="CH76" s="1226"/>
      <c r="CI76" s="1226"/>
      <c r="CJ76" s="1226"/>
      <c r="CK76" s="1226"/>
      <c r="CL76" s="1226"/>
      <c r="CM76" s="1226"/>
      <c r="CN76" s="1226"/>
      <c r="CO76" s="1226"/>
      <c r="CP76" s="1226"/>
      <c r="CQ76" s="1226"/>
      <c r="CR76" s="1226"/>
      <c r="CS76" s="1226"/>
      <c r="CT76" s="1226"/>
      <c r="CU76" s="1226"/>
      <c r="CV76" s="1226"/>
      <c r="CW76" s="1226"/>
      <c r="CX76" s="1226"/>
      <c r="CY76" s="1226"/>
      <c r="CZ76" s="1226"/>
      <c r="DA76" s="1226"/>
      <c r="DB76" s="1226"/>
      <c r="DC76" s="1226"/>
    </row>
    <row r="77" spans="2:107" ht="13.5" x14ac:dyDescent="0.15">
      <c r="B77" s="1220"/>
      <c r="G77" s="1231"/>
      <c r="H77" s="1231"/>
      <c r="I77" s="1231"/>
      <c r="J77" s="1231"/>
      <c r="K77" s="1232"/>
      <c r="L77" s="1232"/>
      <c r="M77" s="1232"/>
      <c r="N77" s="1232"/>
      <c r="AN77" s="1228" t="s">
        <v>581</v>
      </c>
      <c r="AO77" s="1228"/>
      <c r="AP77" s="1228"/>
      <c r="AQ77" s="1228"/>
      <c r="AR77" s="1228"/>
      <c r="AS77" s="1228"/>
      <c r="AT77" s="1228"/>
      <c r="AU77" s="1228"/>
      <c r="AV77" s="1228"/>
      <c r="AW77" s="1228"/>
      <c r="AX77" s="1228"/>
      <c r="AY77" s="1228"/>
      <c r="AZ77" s="1228"/>
      <c r="BA77" s="1228"/>
      <c r="BB77" s="1227" t="s">
        <v>580</v>
      </c>
      <c r="BC77" s="1227"/>
      <c r="BD77" s="1227"/>
      <c r="BE77" s="1227"/>
      <c r="BF77" s="1227"/>
      <c r="BG77" s="1227"/>
      <c r="BH77" s="1227"/>
      <c r="BI77" s="1227"/>
      <c r="BJ77" s="1227"/>
      <c r="BK77" s="1227"/>
      <c r="BL77" s="1227"/>
      <c r="BM77" s="1227"/>
      <c r="BN77" s="1227"/>
      <c r="BO77" s="1227"/>
      <c r="BP77" s="1226">
        <v>22.1</v>
      </c>
      <c r="BQ77" s="1226"/>
      <c r="BR77" s="1226"/>
      <c r="BS77" s="1226"/>
      <c r="BT77" s="1226"/>
      <c r="BU77" s="1226"/>
      <c r="BV77" s="1226"/>
      <c r="BW77" s="1226"/>
      <c r="BX77" s="1226">
        <v>20.399999999999999</v>
      </c>
      <c r="BY77" s="1226"/>
      <c r="BZ77" s="1226"/>
      <c r="CA77" s="1226"/>
      <c r="CB77" s="1226"/>
      <c r="CC77" s="1226"/>
      <c r="CD77" s="1226"/>
      <c r="CE77" s="1226"/>
      <c r="CF77" s="1226">
        <v>11.2</v>
      </c>
      <c r="CG77" s="1226"/>
      <c r="CH77" s="1226"/>
      <c r="CI77" s="1226"/>
      <c r="CJ77" s="1226"/>
      <c r="CK77" s="1226"/>
      <c r="CL77" s="1226"/>
      <c r="CM77" s="1226"/>
      <c r="CN77" s="1226">
        <v>4.5999999999999996</v>
      </c>
      <c r="CO77" s="1226"/>
      <c r="CP77" s="1226"/>
      <c r="CQ77" s="1226"/>
      <c r="CR77" s="1226"/>
      <c r="CS77" s="1226"/>
      <c r="CT77" s="1226"/>
      <c r="CU77" s="1226"/>
      <c r="CV77" s="1226">
        <v>4.2</v>
      </c>
      <c r="CW77" s="1226"/>
      <c r="CX77" s="1226"/>
      <c r="CY77" s="1226"/>
      <c r="CZ77" s="1226"/>
      <c r="DA77" s="1226"/>
      <c r="DB77" s="1226"/>
      <c r="DC77" s="1226"/>
    </row>
    <row r="78" spans="2:107" ht="13.5" x14ac:dyDescent="0.15">
      <c r="B78" s="1220"/>
      <c r="G78" s="1231"/>
      <c r="H78" s="1231"/>
      <c r="I78" s="1231"/>
      <c r="J78" s="1231"/>
      <c r="K78" s="1232"/>
      <c r="L78" s="1232"/>
      <c r="M78" s="1232"/>
      <c r="N78" s="1232"/>
      <c r="AN78" s="1228"/>
      <c r="AO78" s="1228"/>
      <c r="AP78" s="1228"/>
      <c r="AQ78" s="1228"/>
      <c r="AR78" s="1228"/>
      <c r="AS78" s="1228"/>
      <c r="AT78" s="1228"/>
      <c r="AU78" s="1228"/>
      <c r="AV78" s="1228"/>
      <c r="AW78" s="1228"/>
      <c r="AX78" s="1228"/>
      <c r="AY78" s="1228"/>
      <c r="AZ78" s="1228"/>
      <c r="BA78" s="1228"/>
      <c r="BB78" s="1227"/>
      <c r="BC78" s="1227"/>
      <c r="BD78" s="1227"/>
      <c r="BE78" s="1227"/>
      <c r="BF78" s="1227"/>
      <c r="BG78" s="1227"/>
      <c r="BH78" s="1227"/>
      <c r="BI78" s="1227"/>
      <c r="BJ78" s="1227"/>
      <c r="BK78" s="1227"/>
      <c r="BL78" s="1227"/>
      <c r="BM78" s="1227"/>
      <c r="BN78" s="1227"/>
      <c r="BO78" s="1227"/>
      <c r="BP78" s="1226"/>
      <c r="BQ78" s="1226"/>
      <c r="BR78" s="1226"/>
      <c r="BS78" s="1226"/>
      <c r="BT78" s="1226"/>
      <c r="BU78" s="1226"/>
      <c r="BV78" s="1226"/>
      <c r="BW78" s="1226"/>
      <c r="BX78" s="1226"/>
      <c r="BY78" s="1226"/>
      <c r="BZ78" s="1226"/>
      <c r="CA78" s="1226"/>
      <c r="CB78" s="1226"/>
      <c r="CC78" s="1226"/>
      <c r="CD78" s="1226"/>
      <c r="CE78" s="1226"/>
      <c r="CF78" s="1226"/>
      <c r="CG78" s="1226"/>
      <c r="CH78" s="1226"/>
      <c r="CI78" s="1226"/>
      <c r="CJ78" s="1226"/>
      <c r="CK78" s="1226"/>
      <c r="CL78" s="1226"/>
      <c r="CM78" s="1226"/>
      <c r="CN78" s="1226"/>
      <c r="CO78" s="1226"/>
      <c r="CP78" s="1226"/>
      <c r="CQ78" s="1226"/>
      <c r="CR78" s="1226"/>
      <c r="CS78" s="1226"/>
      <c r="CT78" s="1226"/>
      <c r="CU78" s="1226"/>
      <c r="CV78" s="1226"/>
      <c r="CW78" s="1226"/>
      <c r="CX78" s="1226"/>
      <c r="CY78" s="1226"/>
      <c r="CZ78" s="1226"/>
      <c r="DA78" s="1226"/>
      <c r="DB78" s="1226"/>
      <c r="DC78" s="1226"/>
    </row>
    <row r="79" spans="2:107" ht="13.5" x14ac:dyDescent="0.15">
      <c r="B79" s="1220"/>
      <c r="G79" s="1231"/>
      <c r="H79" s="1231"/>
      <c r="I79" s="1230"/>
      <c r="J79" s="1230"/>
      <c r="K79" s="1229"/>
      <c r="L79" s="1229"/>
      <c r="M79" s="1229"/>
      <c r="N79" s="1229"/>
      <c r="AN79" s="1228"/>
      <c r="AO79" s="1228"/>
      <c r="AP79" s="1228"/>
      <c r="AQ79" s="1228"/>
      <c r="AR79" s="1228"/>
      <c r="AS79" s="1228"/>
      <c r="AT79" s="1228"/>
      <c r="AU79" s="1228"/>
      <c r="AV79" s="1228"/>
      <c r="AW79" s="1228"/>
      <c r="AX79" s="1228"/>
      <c r="AY79" s="1228"/>
      <c r="AZ79" s="1228"/>
      <c r="BA79" s="1228"/>
      <c r="BB79" s="1227" t="s">
        <v>579</v>
      </c>
      <c r="BC79" s="1227"/>
      <c r="BD79" s="1227"/>
      <c r="BE79" s="1227"/>
      <c r="BF79" s="1227"/>
      <c r="BG79" s="1227"/>
      <c r="BH79" s="1227"/>
      <c r="BI79" s="1227"/>
      <c r="BJ79" s="1227"/>
      <c r="BK79" s="1227"/>
      <c r="BL79" s="1227"/>
      <c r="BM79" s="1227"/>
      <c r="BN79" s="1227"/>
      <c r="BO79" s="1227"/>
      <c r="BP79" s="1226">
        <v>6.3</v>
      </c>
      <c r="BQ79" s="1226"/>
      <c r="BR79" s="1226"/>
      <c r="BS79" s="1226"/>
      <c r="BT79" s="1226"/>
      <c r="BU79" s="1226"/>
      <c r="BV79" s="1226"/>
      <c r="BW79" s="1226"/>
      <c r="BX79" s="1226">
        <v>6.2</v>
      </c>
      <c r="BY79" s="1226"/>
      <c r="BZ79" s="1226"/>
      <c r="CA79" s="1226"/>
      <c r="CB79" s="1226"/>
      <c r="CC79" s="1226"/>
      <c r="CD79" s="1226"/>
      <c r="CE79" s="1226"/>
      <c r="CF79" s="1226">
        <v>5.7</v>
      </c>
      <c r="CG79" s="1226"/>
      <c r="CH79" s="1226"/>
      <c r="CI79" s="1226"/>
      <c r="CJ79" s="1226"/>
      <c r="CK79" s="1226"/>
      <c r="CL79" s="1226"/>
      <c r="CM79" s="1226"/>
      <c r="CN79" s="1226">
        <v>5.8</v>
      </c>
      <c r="CO79" s="1226"/>
      <c r="CP79" s="1226"/>
      <c r="CQ79" s="1226"/>
      <c r="CR79" s="1226"/>
      <c r="CS79" s="1226"/>
      <c r="CT79" s="1226"/>
      <c r="CU79" s="1226"/>
      <c r="CV79" s="1226">
        <v>5.8</v>
      </c>
      <c r="CW79" s="1226"/>
      <c r="CX79" s="1226"/>
      <c r="CY79" s="1226"/>
      <c r="CZ79" s="1226"/>
      <c r="DA79" s="1226"/>
      <c r="DB79" s="1226"/>
      <c r="DC79" s="1226"/>
    </row>
    <row r="80" spans="2:107" ht="13.5" x14ac:dyDescent="0.15">
      <c r="B80" s="1220"/>
      <c r="G80" s="1231"/>
      <c r="H80" s="1231"/>
      <c r="I80" s="1230"/>
      <c r="J80" s="1230"/>
      <c r="K80" s="1229"/>
      <c r="L80" s="1229"/>
      <c r="M80" s="1229"/>
      <c r="N80" s="1229"/>
      <c r="AN80" s="1228"/>
      <c r="AO80" s="1228"/>
      <c r="AP80" s="1228"/>
      <c r="AQ80" s="1228"/>
      <c r="AR80" s="1228"/>
      <c r="AS80" s="1228"/>
      <c r="AT80" s="1228"/>
      <c r="AU80" s="1228"/>
      <c r="AV80" s="1228"/>
      <c r="AW80" s="1228"/>
      <c r="AX80" s="1228"/>
      <c r="AY80" s="1228"/>
      <c r="AZ80" s="1228"/>
      <c r="BA80" s="1228"/>
      <c r="BB80" s="1227"/>
      <c r="BC80" s="1227"/>
      <c r="BD80" s="1227"/>
      <c r="BE80" s="1227"/>
      <c r="BF80" s="1227"/>
      <c r="BG80" s="1227"/>
      <c r="BH80" s="1227"/>
      <c r="BI80" s="1227"/>
      <c r="BJ80" s="1227"/>
      <c r="BK80" s="1227"/>
      <c r="BL80" s="1227"/>
      <c r="BM80" s="1227"/>
      <c r="BN80" s="1227"/>
      <c r="BO80" s="1227"/>
      <c r="BP80" s="1226"/>
      <c r="BQ80" s="1226"/>
      <c r="BR80" s="1226"/>
      <c r="BS80" s="1226"/>
      <c r="BT80" s="1226"/>
      <c r="BU80" s="1226"/>
      <c r="BV80" s="1226"/>
      <c r="BW80" s="1226"/>
      <c r="BX80" s="1226"/>
      <c r="BY80" s="1226"/>
      <c r="BZ80" s="1226"/>
      <c r="CA80" s="1226"/>
      <c r="CB80" s="1226"/>
      <c r="CC80" s="1226"/>
      <c r="CD80" s="1226"/>
      <c r="CE80" s="1226"/>
      <c r="CF80" s="1226"/>
      <c r="CG80" s="1226"/>
      <c r="CH80" s="1226"/>
      <c r="CI80" s="1226"/>
      <c r="CJ80" s="1226"/>
      <c r="CK80" s="1226"/>
      <c r="CL80" s="1226"/>
      <c r="CM80" s="1226"/>
      <c r="CN80" s="1226"/>
      <c r="CO80" s="1226"/>
      <c r="CP80" s="1226"/>
      <c r="CQ80" s="1226"/>
      <c r="CR80" s="1226"/>
      <c r="CS80" s="1226"/>
      <c r="CT80" s="1226"/>
      <c r="CU80" s="1226"/>
      <c r="CV80" s="1226"/>
      <c r="CW80" s="1226"/>
      <c r="CX80" s="1226"/>
      <c r="CY80" s="1226"/>
      <c r="CZ80" s="1226"/>
      <c r="DA80" s="1226"/>
      <c r="DB80" s="1226"/>
      <c r="DC80" s="1226"/>
    </row>
    <row r="81" spans="2:109" ht="13.5" x14ac:dyDescent="0.15">
      <c r="B81" s="1220"/>
    </row>
    <row r="82" spans="2:109" ht="17.25" x14ac:dyDescent="0.15">
      <c r="B82" s="1220"/>
      <c r="K82" s="1225"/>
      <c r="L82" s="1225"/>
      <c r="M82" s="1225"/>
      <c r="N82" s="1225"/>
      <c r="AQ82" s="1225"/>
      <c r="AR82" s="1225"/>
      <c r="AS82" s="1225"/>
      <c r="AT82" s="1225"/>
      <c r="BC82" s="1225"/>
      <c r="BD82" s="1225"/>
      <c r="BE82" s="1225"/>
      <c r="BF82" s="1225"/>
      <c r="BO82" s="1225"/>
      <c r="BP82" s="1225"/>
      <c r="BQ82" s="1225"/>
      <c r="BR82" s="1225"/>
      <c r="CA82" s="1225"/>
      <c r="CB82" s="1225"/>
      <c r="CC82" s="1225"/>
      <c r="CD82" s="1225"/>
      <c r="CM82" s="1225"/>
      <c r="CN82" s="1225"/>
      <c r="CO82" s="1225"/>
      <c r="CP82" s="1225"/>
      <c r="CY82" s="1225"/>
      <c r="CZ82" s="1225"/>
      <c r="DA82" s="1225"/>
      <c r="DB82" s="1225"/>
      <c r="DC82" s="1225"/>
    </row>
    <row r="83" spans="2:109" ht="13.5" x14ac:dyDescent="0.15">
      <c r="B83" s="1224"/>
      <c r="C83" s="1223"/>
      <c r="D83" s="1223"/>
      <c r="E83" s="1223"/>
      <c r="F83" s="1223"/>
      <c r="G83" s="1223"/>
      <c r="H83" s="1223"/>
      <c r="I83" s="1223"/>
      <c r="J83" s="1223"/>
      <c r="K83" s="1223"/>
      <c r="L83" s="1223"/>
      <c r="M83" s="1223"/>
      <c r="N83" s="1223"/>
      <c r="O83" s="1223"/>
      <c r="P83" s="1223"/>
      <c r="Q83" s="1223"/>
      <c r="R83" s="1223"/>
      <c r="S83" s="1223"/>
      <c r="T83" s="1223"/>
      <c r="U83" s="1223"/>
      <c r="V83" s="1223"/>
      <c r="W83" s="1223"/>
      <c r="X83" s="1223"/>
      <c r="Y83" s="1223"/>
      <c r="Z83" s="1223"/>
      <c r="AA83" s="1223"/>
      <c r="AB83" s="1223"/>
      <c r="AC83" s="1223"/>
      <c r="AD83" s="1223"/>
      <c r="AE83" s="1223"/>
      <c r="AF83" s="1223"/>
      <c r="AG83" s="1223"/>
      <c r="AH83" s="1223"/>
      <c r="AI83" s="1223"/>
      <c r="AJ83" s="1223"/>
      <c r="AK83" s="1223"/>
      <c r="AL83" s="1223"/>
      <c r="AM83" s="1223"/>
      <c r="AN83" s="1223"/>
      <c r="AO83" s="1223"/>
      <c r="AP83" s="1223"/>
      <c r="AQ83" s="1223"/>
      <c r="AR83" s="1223"/>
      <c r="AS83" s="1223"/>
      <c r="AT83" s="1223"/>
      <c r="AU83" s="1223"/>
      <c r="AV83" s="1223"/>
      <c r="AW83" s="1223"/>
      <c r="AX83" s="1223"/>
      <c r="AY83" s="1223"/>
      <c r="AZ83" s="1223"/>
      <c r="BA83" s="1223"/>
      <c r="BB83" s="1223"/>
      <c r="BC83" s="1223"/>
      <c r="BD83" s="1223"/>
      <c r="BE83" s="1223"/>
      <c r="BF83" s="1223"/>
      <c r="BG83" s="1223"/>
      <c r="BH83" s="1223"/>
      <c r="BI83" s="1223"/>
      <c r="BJ83" s="1223"/>
      <c r="BK83" s="1223"/>
      <c r="BL83" s="1223"/>
      <c r="BM83" s="1223"/>
      <c r="BN83" s="1223"/>
      <c r="BO83" s="1223"/>
      <c r="BP83" s="1223"/>
      <c r="BQ83" s="1223"/>
      <c r="BR83" s="1223"/>
      <c r="BS83" s="1223"/>
      <c r="BT83" s="1223"/>
      <c r="BU83" s="1223"/>
      <c r="BV83" s="1223"/>
      <c r="BW83" s="1223"/>
      <c r="BX83" s="1223"/>
      <c r="BY83" s="1223"/>
      <c r="BZ83" s="1223"/>
      <c r="CA83" s="1223"/>
      <c r="CB83" s="1223"/>
      <c r="CC83" s="1223"/>
      <c r="CD83" s="1223"/>
      <c r="CE83" s="1223"/>
      <c r="CF83" s="1223"/>
      <c r="CG83" s="1223"/>
      <c r="CH83" s="1223"/>
      <c r="CI83" s="1223"/>
      <c r="CJ83" s="1223"/>
      <c r="CK83" s="1223"/>
      <c r="CL83" s="1223"/>
      <c r="CM83" s="1223"/>
      <c r="CN83" s="1223"/>
      <c r="CO83" s="1223"/>
      <c r="CP83" s="1223"/>
      <c r="CQ83" s="1223"/>
      <c r="CR83" s="1223"/>
      <c r="CS83" s="1223"/>
      <c r="CT83" s="1223"/>
      <c r="CU83" s="1223"/>
      <c r="CV83" s="1223"/>
      <c r="CW83" s="1223"/>
      <c r="CX83" s="1223"/>
      <c r="CY83" s="1223"/>
      <c r="CZ83" s="1223"/>
      <c r="DA83" s="1223"/>
      <c r="DB83" s="1223"/>
      <c r="DC83" s="1223"/>
      <c r="DD83" s="1222"/>
    </row>
    <row r="84" spans="2:109" ht="13.5" x14ac:dyDescent="0.15">
      <c r="DD84" s="1219"/>
      <c r="DE84" s="1219"/>
    </row>
    <row r="85" spans="2:109" ht="13.5" x14ac:dyDescent="0.15">
      <c r="DD85" s="1219"/>
      <c r="DE85" s="1219"/>
    </row>
  </sheetData>
  <sheetProtection algorithmName="SHA-512" hashValue="RKVlfeR7M6KnTKWL6flHL8Rz1kx1HbvFT0ZlCjA1bmu1RiGgtNR+7u1u7hZopCUsJD5JyeiOOmuJYYDfM0bXJw==" saltValue="TBSJUFBqPl6JYRHC6HyKDQ=="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BAD8C-A18B-4BED-BC95-86827960B215}">
  <sheetPr>
    <pageSetUpPr fitToPage="1"/>
  </sheetPr>
  <dimension ref="A1:DR125"/>
  <sheetViews>
    <sheetView showGridLines="0" topLeftCell="A91" zoomScaleNormal="100" zoomScaleSheetLayoutView="70" workbookViewId="0">
      <selection activeCell="CI13" sqref="CI13"/>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475</v>
      </c>
    </row>
  </sheetData>
  <sheetProtection algorithmName="SHA-512" hashValue="fNv6fjaDUnvWUf2w7qkL3cI6a4AJReRcoeuh75dtIncZ3MybKVl5Ce6cGjR7DE3t7JfJuMUeGtySn1A6uEAbTQ==" saltValue="OIAxjrEjRvDSPSyPoDYmg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AE4E6-F1A0-43EC-9210-148F0A310507}">
  <sheetPr>
    <pageSetUpPr fitToPage="1"/>
  </sheetPr>
  <dimension ref="A1:DR125"/>
  <sheetViews>
    <sheetView showGridLines="0" zoomScaleNormal="100" zoomScaleSheetLayoutView="55" workbookViewId="0">
      <selection activeCell="CI13" sqref="CI13"/>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475</v>
      </c>
    </row>
  </sheetData>
  <sheetProtection algorithmName="SHA-512" hashValue="bpdDyUVuUheRMtinXBnwNf1HDP91/kq7dfTNbhrZZQltt/E3jIAXgTozQ63VimHtvclBDDVGDu+dxqgJTrmqRw==" saltValue="6NWP3OHI/12A2UJfL/0TP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50</v>
      </c>
      <c r="E2" s="145"/>
      <c r="F2" s="146" t="s">
        <v>524</v>
      </c>
      <c r="G2" s="147"/>
      <c r="H2" s="148"/>
    </row>
    <row r="3" spans="1:8" x14ac:dyDescent="0.15">
      <c r="A3" s="144" t="s">
        <v>517</v>
      </c>
      <c r="B3" s="149"/>
      <c r="C3" s="150"/>
      <c r="D3" s="151">
        <v>33259</v>
      </c>
      <c r="E3" s="152"/>
      <c r="F3" s="153">
        <v>45588</v>
      </c>
      <c r="G3" s="154"/>
      <c r="H3" s="155"/>
    </row>
    <row r="4" spans="1:8" x14ac:dyDescent="0.15">
      <c r="A4" s="156"/>
      <c r="B4" s="157"/>
      <c r="C4" s="158"/>
      <c r="D4" s="159">
        <v>9868</v>
      </c>
      <c r="E4" s="160"/>
      <c r="F4" s="161">
        <v>24150</v>
      </c>
      <c r="G4" s="162"/>
      <c r="H4" s="163"/>
    </row>
    <row r="5" spans="1:8" x14ac:dyDescent="0.15">
      <c r="A5" s="144" t="s">
        <v>519</v>
      </c>
      <c r="B5" s="149"/>
      <c r="C5" s="150"/>
      <c r="D5" s="151">
        <v>20750</v>
      </c>
      <c r="E5" s="152"/>
      <c r="F5" s="153">
        <v>45483</v>
      </c>
      <c r="G5" s="154"/>
      <c r="H5" s="155"/>
    </row>
    <row r="6" spans="1:8" x14ac:dyDescent="0.15">
      <c r="A6" s="156"/>
      <c r="B6" s="157"/>
      <c r="C6" s="158"/>
      <c r="D6" s="159">
        <v>11033</v>
      </c>
      <c r="E6" s="160"/>
      <c r="F6" s="161">
        <v>24241</v>
      </c>
      <c r="G6" s="162"/>
      <c r="H6" s="163"/>
    </row>
    <row r="7" spans="1:8" x14ac:dyDescent="0.15">
      <c r="A7" s="144" t="s">
        <v>520</v>
      </c>
      <c r="B7" s="149"/>
      <c r="C7" s="150"/>
      <c r="D7" s="151">
        <v>27604</v>
      </c>
      <c r="E7" s="152"/>
      <c r="F7" s="153">
        <v>45945</v>
      </c>
      <c r="G7" s="154"/>
      <c r="H7" s="155"/>
    </row>
    <row r="8" spans="1:8" x14ac:dyDescent="0.15">
      <c r="A8" s="156"/>
      <c r="B8" s="157"/>
      <c r="C8" s="158"/>
      <c r="D8" s="159">
        <v>17449</v>
      </c>
      <c r="E8" s="160"/>
      <c r="F8" s="161">
        <v>25180</v>
      </c>
      <c r="G8" s="162"/>
      <c r="H8" s="163"/>
    </row>
    <row r="9" spans="1:8" x14ac:dyDescent="0.15">
      <c r="A9" s="144" t="s">
        <v>521</v>
      </c>
      <c r="B9" s="149"/>
      <c r="C9" s="150"/>
      <c r="D9" s="151">
        <v>57999</v>
      </c>
      <c r="E9" s="152"/>
      <c r="F9" s="153">
        <v>44475</v>
      </c>
      <c r="G9" s="154"/>
      <c r="H9" s="155"/>
    </row>
    <row r="10" spans="1:8" x14ac:dyDescent="0.15">
      <c r="A10" s="156"/>
      <c r="B10" s="157"/>
      <c r="C10" s="158"/>
      <c r="D10" s="159">
        <v>22373</v>
      </c>
      <c r="E10" s="160"/>
      <c r="F10" s="161">
        <v>24780</v>
      </c>
      <c r="G10" s="162"/>
      <c r="H10" s="163"/>
    </row>
    <row r="11" spans="1:8" x14ac:dyDescent="0.15">
      <c r="A11" s="144" t="s">
        <v>522</v>
      </c>
      <c r="B11" s="149"/>
      <c r="C11" s="150"/>
      <c r="D11" s="151">
        <v>54877</v>
      </c>
      <c r="E11" s="152"/>
      <c r="F11" s="153">
        <v>45982</v>
      </c>
      <c r="G11" s="154"/>
      <c r="H11" s="155"/>
    </row>
    <row r="12" spans="1:8" x14ac:dyDescent="0.15">
      <c r="A12" s="156"/>
      <c r="B12" s="157"/>
      <c r="C12" s="164"/>
      <c r="D12" s="159">
        <v>26636</v>
      </c>
      <c r="E12" s="160"/>
      <c r="F12" s="161">
        <v>25583</v>
      </c>
      <c r="G12" s="162"/>
      <c r="H12" s="163"/>
    </row>
    <row r="13" spans="1:8" x14ac:dyDescent="0.15">
      <c r="A13" s="144"/>
      <c r="B13" s="149"/>
      <c r="C13" s="165"/>
      <c r="D13" s="166">
        <v>38898</v>
      </c>
      <c r="E13" s="167"/>
      <c r="F13" s="168">
        <v>45495</v>
      </c>
      <c r="G13" s="169"/>
      <c r="H13" s="155"/>
    </row>
    <row r="14" spans="1:8" x14ac:dyDescent="0.15">
      <c r="A14" s="156"/>
      <c r="B14" s="157"/>
      <c r="C14" s="158"/>
      <c r="D14" s="159">
        <v>17472</v>
      </c>
      <c r="E14" s="160"/>
      <c r="F14" s="161">
        <v>24787</v>
      </c>
      <c r="G14" s="162"/>
      <c r="H14" s="163"/>
    </row>
    <row r="17" spans="1:11" x14ac:dyDescent="0.15">
      <c r="A17" s="140" t="s">
        <v>51</v>
      </c>
    </row>
    <row r="18" spans="1:11" x14ac:dyDescent="0.15">
      <c r="A18" s="170"/>
      <c r="B18" s="170" t="str">
        <f>実質収支比率等に係る経年分析!F$46</f>
        <v>R01</v>
      </c>
      <c r="C18" s="170" t="str">
        <f>実質収支比率等に係る経年分析!G$46</f>
        <v>R02</v>
      </c>
      <c r="D18" s="170" t="str">
        <f>実質収支比率等に係る経年分析!H$46</f>
        <v>R03</v>
      </c>
      <c r="E18" s="170" t="str">
        <f>実質収支比率等に係る経年分析!I$46</f>
        <v>R04</v>
      </c>
      <c r="F18" s="170" t="str">
        <f>実質収支比率等に係る経年分析!J$46</f>
        <v>R05</v>
      </c>
    </row>
    <row r="19" spans="1:11" x14ac:dyDescent="0.15">
      <c r="A19" s="170" t="s">
        <v>52</v>
      </c>
      <c r="B19" s="170">
        <f>ROUND(VALUE(SUBSTITUTE(実質収支比率等に係る経年分析!F$48,"▲","-")),2)</f>
        <v>5.68</v>
      </c>
      <c r="C19" s="170">
        <f>ROUND(VALUE(SUBSTITUTE(実質収支比率等に係る経年分析!G$48,"▲","-")),2)</f>
        <v>12.34</v>
      </c>
      <c r="D19" s="170">
        <f>ROUND(VALUE(SUBSTITUTE(実質収支比率等に係る経年分析!H$48,"▲","-")),2)</f>
        <v>15.97</v>
      </c>
      <c r="E19" s="170">
        <f>ROUND(VALUE(SUBSTITUTE(実質収支比率等に係る経年分析!I$48,"▲","-")),2)</f>
        <v>10.98</v>
      </c>
      <c r="F19" s="170">
        <f>ROUND(VALUE(SUBSTITUTE(実質収支比率等に係る経年分析!J$48,"▲","-")),2)</f>
        <v>8.4700000000000006</v>
      </c>
    </row>
    <row r="20" spans="1:11" x14ac:dyDescent="0.15">
      <c r="A20" s="170" t="s">
        <v>53</v>
      </c>
      <c r="B20" s="170">
        <f>ROUND(VALUE(SUBSTITUTE(実質収支比率等に係る経年分析!F$47,"▲","-")),2)</f>
        <v>21.92</v>
      </c>
      <c r="C20" s="170">
        <f>ROUND(VALUE(SUBSTITUTE(実質収支比率等に係る経年分析!G$47,"▲","-")),2)</f>
        <v>21.47</v>
      </c>
      <c r="D20" s="170">
        <f>ROUND(VALUE(SUBSTITUTE(実質収支比率等に係る経年分析!H$47,"▲","-")),2)</f>
        <v>25.45</v>
      </c>
      <c r="E20" s="170">
        <f>ROUND(VALUE(SUBSTITUTE(実質収支比率等に係る経年分析!I$47,"▲","-")),2)</f>
        <v>25.3</v>
      </c>
      <c r="F20" s="170">
        <f>ROUND(VALUE(SUBSTITUTE(実質収支比率等に係る経年分析!J$47,"▲","-")),2)</f>
        <v>24.91</v>
      </c>
    </row>
    <row r="21" spans="1:11" x14ac:dyDescent="0.15">
      <c r="A21" s="170" t="s">
        <v>54</v>
      </c>
      <c r="B21" s="170">
        <f>IF(ISNUMBER(VALUE(SUBSTITUTE(実質収支比率等に係る経年分析!F$49,"▲","-"))),ROUND(VALUE(SUBSTITUTE(実質収支比率等に係る経年分析!F$49,"▲","-")),2),NA())</f>
        <v>4.49</v>
      </c>
      <c r="C21" s="170">
        <f>IF(ISNUMBER(VALUE(SUBSTITUTE(実質収支比率等に係る経年分析!G$49,"▲","-"))),ROUND(VALUE(SUBSTITUTE(実質収支比率等に係る経年分析!G$49,"▲","-")),2),NA())</f>
        <v>7.42</v>
      </c>
      <c r="D21" s="170">
        <f>IF(ISNUMBER(VALUE(SUBSTITUTE(実質収支比率等に係る経年分析!H$49,"▲","-"))),ROUND(VALUE(SUBSTITUTE(実質収支比率等に係る経年分析!H$49,"▲","-")),2),NA())</f>
        <v>10.37</v>
      </c>
      <c r="E21" s="170">
        <f>IF(ISNUMBER(VALUE(SUBSTITUTE(実質収支比率等に係る経年分析!I$49,"▲","-"))),ROUND(VALUE(SUBSTITUTE(実質収支比率等に係る経年分析!I$49,"▲","-")),2),NA())</f>
        <v>-5.92</v>
      </c>
      <c r="F21" s="170">
        <f>IF(ISNUMBER(VALUE(SUBSTITUTE(実質収支比率等に係る経年分析!J$49,"▲","-"))),ROUND(VALUE(SUBSTITUTE(実質収支比率等に係る経年分析!J$49,"▲","-")),2),NA())</f>
        <v>-2.5</v>
      </c>
    </row>
    <row r="24" spans="1:11" x14ac:dyDescent="0.15">
      <c r="A24" s="140" t="s">
        <v>55</v>
      </c>
    </row>
    <row r="25" spans="1:11" x14ac:dyDescent="0.15">
      <c r="A25" s="171"/>
      <c r="B25" s="171" t="str">
        <f>連結実質赤字比率に係る赤字・黒字の構成分析!F$33</f>
        <v>R01</v>
      </c>
      <c r="C25" s="171"/>
      <c r="D25" s="171" t="str">
        <f>連結実質赤字比率に係る赤字・黒字の構成分析!G$33</f>
        <v>R02</v>
      </c>
      <c r="E25" s="171"/>
      <c r="F25" s="171" t="str">
        <f>連結実質赤字比率に係る赤字・黒字の構成分析!H$33</f>
        <v>R03</v>
      </c>
      <c r="G25" s="171"/>
      <c r="H25" s="171" t="str">
        <f>連結実質赤字比率に係る赤字・黒字の構成分析!I$33</f>
        <v>R04</v>
      </c>
      <c r="I25" s="171"/>
      <c r="J25" s="171" t="str">
        <f>連結実質赤字比率に係る赤字・黒字の構成分析!J$33</f>
        <v>R05</v>
      </c>
      <c r="K25" s="171"/>
    </row>
    <row r="26" spans="1:11" x14ac:dyDescent="0.15">
      <c r="A26" s="171"/>
      <c r="B26" s="171" t="s">
        <v>56</v>
      </c>
      <c r="C26" s="171" t="s">
        <v>57</v>
      </c>
      <c r="D26" s="171" t="s">
        <v>56</v>
      </c>
      <c r="E26" s="171" t="s">
        <v>57</v>
      </c>
      <c r="F26" s="171" t="s">
        <v>56</v>
      </c>
      <c r="G26" s="171" t="s">
        <v>57</v>
      </c>
      <c r="H26" s="171" t="s">
        <v>56</v>
      </c>
      <c r="I26" s="171" t="s">
        <v>57</v>
      </c>
      <c r="J26" s="171" t="s">
        <v>56</v>
      </c>
      <c r="K26" s="171" t="s">
        <v>57</v>
      </c>
    </row>
    <row r="27" spans="1:11" x14ac:dyDescent="0.1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1.66</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1.58</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1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15">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x14ac:dyDescent="0.15">
      <c r="A30" s="171" t="e">
        <f>IF(連結実質赤字比率に係る赤字・黒字の構成分析!C$40="",NA(),連結実質赤字比率に係る赤字・黒字の構成分析!C$40)</f>
        <v>#N/A</v>
      </c>
      <c r="B30" s="171" t="e">
        <f>IF(ROUND(VALUE(SUBSTITUTE(連結実質赤字比率に係る赤字・黒字の構成分析!F$40,"▲", "-")), 2) &lt; 0, ABS(ROUND(VALUE(SUBSTITUTE(連結実質赤字比率に係る赤字・黒字の構成分析!F$40,"▲", "-")), 2)), NA())</f>
        <v>#VALUE!</v>
      </c>
      <c r="C30" s="171" t="e">
        <f>IF(ROUND(VALUE(SUBSTITUTE(連結実質赤字比率に係る赤字・黒字の構成分析!F$40,"▲", "-")), 2) &gt;= 0, ABS(ROUND(VALUE(SUBSTITUTE(連結実質赤字比率に係る赤字・黒字の構成分析!F$40,"▲", "-")), 2)), NA())</f>
        <v>#VALUE!</v>
      </c>
      <c r="D30" s="171" t="e">
        <f>IF(ROUND(VALUE(SUBSTITUTE(連結実質赤字比率に係る赤字・黒字の構成分析!G$40,"▲", "-")), 2) &lt; 0, ABS(ROUND(VALUE(SUBSTITUTE(連結実質赤字比率に係る赤字・黒字の構成分析!G$40,"▲", "-")), 2)), NA())</f>
        <v>#VALUE!</v>
      </c>
      <c r="E30" s="171" t="e">
        <f>IF(ROUND(VALUE(SUBSTITUTE(連結実質赤字比率に係る赤字・黒字の構成分析!G$40,"▲", "-")), 2) &gt;= 0, ABS(ROUND(VALUE(SUBSTITUTE(連結実質赤字比率に係る赤字・黒字の構成分析!G$40,"▲", "-")), 2)), NA())</f>
        <v>#VALUE!</v>
      </c>
      <c r="F30" s="171" t="e">
        <f>IF(ROUND(VALUE(SUBSTITUTE(連結実質赤字比率に係る赤字・黒字の構成分析!H$40,"▲", "-")), 2) &lt; 0, ABS(ROUND(VALUE(SUBSTITUTE(連結実質赤字比率に係る赤字・黒字の構成分析!H$40,"▲", "-")), 2)), NA())</f>
        <v>#VALUE!</v>
      </c>
      <c r="G30" s="171" t="e">
        <f>IF(ROUND(VALUE(SUBSTITUTE(連結実質赤字比率に係る赤字・黒字の構成分析!H$40,"▲", "-")), 2) &gt;= 0, ABS(ROUND(VALUE(SUBSTITUTE(連結実質赤字比率に係る赤字・黒字の構成分析!H$40,"▲", "-")), 2)), NA())</f>
        <v>#VALUE!</v>
      </c>
      <c r="H30" s="171" t="e">
        <f>IF(ROUND(VALUE(SUBSTITUTE(連結実質赤字比率に係る赤字・黒字の構成分析!I$40,"▲", "-")), 2) &lt; 0, ABS(ROUND(VALUE(SUBSTITUTE(連結実質赤字比率に係る赤字・黒字の構成分析!I$40,"▲", "-")), 2)), NA())</f>
        <v>#VALUE!</v>
      </c>
      <c r="I30" s="171" t="e">
        <f>IF(ROUND(VALUE(SUBSTITUTE(連結実質赤字比率に係る赤字・黒字の構成分析!I$40,"▲", "-")), 2) &gt;= 0, ABS(ROUND(VALUE(SUBSTITUTE(連結実質赤字比率に係る赤字・黒字の構成分析!I$40,"▲", "-")), 2)), NA())</f>
        <v>#VALUE!</v>
      </c>
      <c r="J30" s="171" t="e">
        <f>IF(ROUND(VALUE(SUBSTITUTE(連結実質赤字比率に係る赤字・黒字の構成分析!J$40,"▲", "-")), 2) &lt; 0, ABS(ROUND(VALUE(SUBSTITUTE(連結実質赤字比率に係る赤字・黒字の構成分析!J$40,"▲", "-")), 2)), NA())</f>
        <v>#VALUE!</v>
      </c>
      <c r="K30" s="171" t="e">
        <f>IF(ROUND(VALUE(SUBSTITUTE(連結実質赤字比率に係る赤字・黒字の構成分析!J$40,"▲", "-")), 2) &gt;= 0, ABS(ROUND(VALUE(SUBSTITUTE(連結実質赤字比率に係る赤字・黒字の構成分析!J$40,"▲", "-")), 2)), NA())</f>
        <v>#VALUE!</v>
      </c>
    </row>
    <row r="31" spans="1:11" x14ac:dyDescent="0.15">
      <c r="A31" s="171" t="str">
        <f>IF(連結実質赤字比率に係る赤字・黒字の構成分析!C$39="",NA(),連結実質赤字比率に係る赤字・黒字の構成分析!C$39)</f>
        <v>後期高齢者医療特別会計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0.01</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0.01</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0.01</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0.02</v>
      </c>
    </row>
    <row r="32" spans="1:11" x14ac:dyDescent="0.15">
      <c r="A32" s="171" t="str">
        <f>IF(連結実質赤字比率に係る赤字・黒字の構成分析!C$38="",NA(),連結実質赤字比率に係る赤字・黒字の構成分析!C$38)</f>
        <v>介護保険特別会計</v>
      </c>
      <c r="B32" s="171" t="e">
        <f>IF(ROUND(VALUE(SUBSTITUTE(連結実質赤字比率に係る赤字・黒字の構成分析!F$38,"▲", "-")), 2) &lt; 0, ABS(ROUND(VALUE(SUBSTITUTE(連結実質赤字比率に係る赤字・黒字の構成分析!F$38,"▲", "-")), 2)), NA())</f>
        <v>#VALUE!</v>
      </c>
      <c r="C32" s="171" t="e">
        <f>IF(ROUND(VALUE(SUBSTITUTE(連結実質赤字比率に係る赤字・黒字の構成分析!F$38,"▲", "-")), 2) &gt;= 0, ABS(ROUND(VALUE(SUBSTITUTE(連結実質赤字比率に係る赤字・黒字の構成分析!F$38,"▲", "-")), 2)), NA())</f>
        <v>#VALUE!</v>
      </c>
      <c r="D32" s="171" t="e">
        <f>IF(ROUND(VALUE(SUBSTITUTE(連結実質赤字比率に係る赤字・黒字の構成分析!G$38,"▲", "-")), 2) &lt; 0, ABS(ROUND(VALUE(SUBSTITUTE(連結実質赤字比率に係る赤字・黒字の構成分析!G$38,"▲", "-")), 2)), NA())</f>
        <v>#VALUE!</v>
      </c>
      <c r="E32" s="171" t="e">
        <f>IF(ROUND(VALUE(SUBSTITUTE(連結実質赤字比率に係る赤字・黒字の構成分析!G$38,"▲", "-")), 2) &gt;= 0, ABS(ROUND(VALUE(SUBSTITUTE(連結実質赤字比率に係る赤字・黒字の構成分析!G$38,"▲", "-")), 2)), NA())</f>
        <v>#VALUE!</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0.49</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0.55000000000000004</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0.3</v>
      </c>
    </row>
    <row r="33" spans="1:16" x14ac:dyDescent="0.15">
      <c r="A33" s="171" t="str">
        <f>IF(連結実質赤字比率に係る赤字・黒字の構成分析!C$37="",NA(),連結実質赤字比率に係る赤字・黒字の構成分析!C$37)</f>
        <v>国民健康保険特別会計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1.82</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1.17</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0.68</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0.53</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0.37</v>
      </c>
    </row>
    <row r="34" spans="1:16" x14ac:dyDescent="0.15">
      <c r="A34" s="171" t="str">
        <f>IF(連結実質赤字比率に係る赤字・黒字の構成分析!C$36="",NA(),連結実質赤字比率に係る赤字・黒字の構成分析!C$36)</f>
        <v>下水道事業会計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2.77</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2.0499999999999998</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3.14</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2.04</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2.77</v>
      </c>
    </row>
    <row r="35" spans="1:16" x14ac:dyDescent="0.15">
      <c r="A35" s="171" t="str">
        <f>IF(連結実質赤字比率に係る赤字・黒字の構成分析!C$35="",NA(),連結実質赤字比率に係る赤字・黒字の構成分析!C$35)</f>
        <v>水道事業会計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12.9</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11.39</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8.9700000000000006</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7.75</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6.19</v>
      </c>
    </row>
    <row r="36" spans="1:16" x14ac:dyDescent="0.15">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5.35</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12.12</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15.96</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10.97</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8.4700000000000006</v>
      </c>
    </row>
    <row r="39" spans="1:16" x14ac:dyDescent="0.15">
      <c r="A39" s="140" t="s">
        <v>58</v>
      </c>
    </row>
    <row r="40" spans="1:16" x14ac:dyDescent="0.15">
      <c r="A40" s="172"/>
      <c r="B40" s="172" t="str">
        <f>'実質公債費比率（分子）の構造'!K$44</f>
        <v>R01</v>
      </c>
      <c r="C40" s="172"/>
      <c r="D40" s="172"/>
      <c r="E40" s="172" t="str">
        <f>'実質公債費比率（分子）の構造'!L$44</f>
        <v>R02</v>
      </c>
      <c r="F40" s="172"/>
      <c r="G40" s="172"/>
      <c r="H40" s="172" t="str">
        <f>'実質公債費比率（分子）の構造'!M$44</f>
        <v>R03</v>
      </c>
      <c r="I40" s="172"/>
      <c r="J40" s="172"/>
      <c r="K40" s="172" t="str">
        <f>'実質公債費比率（分子）の構造'!N$44</f>
        <v>R04</v>
      </c>
      <c r="L40" s="172"/>
      <c r="M40" s="172"/>
      <c r="N40" s="172" t="str">
        <f>'実質公債費比率（分子）の構造'!O$44</f>
        <v>R05</v>
      </c>
      <c r="O40" s="172"/>
      <c r="P40" s="172"/>
    </row>
    <row r="41" spans="1:16" x14ac:dyDescent="0.15">
      <c r="A41" s="172"/>
      <c r="B41" s="172" t="s">
        <v>59</v>
      </c>
      <c r="C41" s="172"/>
      <c r="D41" s="172" t="s">
        <v>60</v>
      </c>
      <c r="E41" s="172" t="s">
        <v>59</v>
      </c>
      <c r="F41" s="172"/>
      <c r="G41" s="172" t="s">
        <v>60</v>
      </c>
      <c r="H41" s="172" t="s">
        <v>59</v>
      </c>
      <c r="I41" s="172"/>
      <c r="J41" s="172" t="s">
        <v>60</v>
      </c>
      <c r="K41" s="172" t="s">
        <v>59</v>
      </c>
      <c r="L41" s="172"/>
      <c r="M41" s="172" t="s">
        <v>60</v>
      </c>
      <c r="N41" s="172" t="s">
        <v>59</v>
      </c>
      <c r="O41" s="172"/>
      <c r="P41" s="172" t="s">
        <v>60</v>
      </c>
    </row>
    <row r="42" spans="1:16" x14ac:dyDescent="0.15">
      <c r="A42" s="172" t="s">
        <v>61</v>
      </c>
      <c r="B42" s="172"/>
      <c r="C42" s="172"/>
      <c r="D42" s="172">
        <f>'実質公債費比率（分子）の構造'!K$52</f>
        <v>1469</v>
      </c>
      <c r="E42" s="172"/>
      <c r="F42" s="172"/>
      <c r="G42" s="172">
        <f>'実質公債費比率（分子）の構造'!L$52</f>
        <v>1458</v>
      </c>
      <c r="H42" s="172"/>
      <c r="I42" s="172"/>
      <c r="J42" s="172">
        <f>'実質公債費比率（分子）の構造'!M$52</f>
        <v>1444</v>
      </c>
      <c r="K42" s="172"/>
      <c r="L42" s="172"/>
      <c r="M42" s="172">
        <f>'実質公債費比率（分子）の構造'!N$52</f>
        <v>1416</v>
      </c>
      <c r="N42" s="172"/>
      <c r="O42" s="172"/>
      <c r="P42" s="172">
        <f>'実質公債費比率（分子）の構造'!O$52</f>
        <v>1375</v>
      </c>
    </row>
    <row r="43" spans="1:16" x14ac:dyDescent="0.15">
      <c r="A43" s="172" t="s">
        <v>16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15">
      <c r="A44" s="172" t="s">
        <v>62</v>
      </c>
      <c r="B44" s="172">
        <f>'実質公債費比率（分子）の構造'!K$50</f>
        <v>49</v>
      </c>
      <c r="C44" s="172"/>
      <c r="D44" s="172"/>
      <c r="E44" s="172">
        <f>'実質公債費比率（分子）の構造'!L$50</f>
        <v>81</v>
      </c>
      <c r="F44" s="172"/>
      <c r="G44" s="172"/>
      <c r="H44" s="172">
        <f>'実質公債費比率（分子）の構造'!M$50</f>
        <v>80</v>
      </c>
      <c r="I44" s="172"/>
      <c r="J44" s="172"/>
      <c r="K44" s="172">
        <f>'実質公債費比率（分子）の構造'!N$50</f>
        <v>80</v>
      </c>
      <c r="L44" s="172"/>
      <c r="M44" s="172"/>
      <c r="N44" s="172">
        <f>'実質公債費比率（分子）の構造'!O$50</f>
        <v>53</v>
      </c>
      <c r="O44" s="172"/>
      <c r="P44" s="172"/>
    </row>
    <row r="45" spans="1:16" x14ac:dyDescent="0.15">
      <c r="A45" s="172" t="s">
        <v>63</v>
      </c>
      <c r="B45" s="172">
        <f>'実質公債費比率（分子）の構造'!K$49</f>
        <v>56</v>
      </c>
      <c r="C45" s="172"/>
      <c r="D45" s="172"/>
      <c r="E45" s="172">
        <f>'実質公債費比率（分子）の構造'!L$49</f>
        <v>58</v>
      </c>
      <c r="F45" s="172"/>
      <c r="G45" s="172"/>
      <c r="H45" s="172">
        <f>'実質公債費比率（分子）の構造'!M$49</f>
        <v>52</v>
      </c>
      <c r="I45" s="172"/>
      <c r="J45" s="172"/>
      <c r="K45" s="172">
        <f>'実質公債費比率（分子）の構造'!N$49</f>
        <v>55</v>
      </c>
      <c r="L45" s="172"/>
      <c r="M45" s="172"/>
      <c r="N45" s="172">
        <f>'実質公債費比率（分子）の構造'!O$49</f>
        <v>27</v>
      </c>
      <c r="O45" s="172"/>
      <c r="P45" s="172"/>
    </row>
    <row r="46" spans="1:16" x14ac:dyDescent="0.15">
      <c r="A46" s="172" t="s">
        <v>64</v>
      </c>
      <c r="B46" s="172">
        <f>'実質公債費比率（分子）の構造'!K$48</f>
        <v>623</v>
      </c>
      <c r="C46" s="172"/>
      <c r="D46" s="172"/>
      <c r="E46" s="172">
        <f>'実質公債費比率（分子）の構造'!L$48</f>
        <v>439</v>
      </c>
      <c r="F46" s="172"/>
      <c r="G46" s="172"/>
      <c r="H46" s="172">
        <f>'実質公債費比率（分子）の構造'!M$48</f>
        <v>505</v>
      </c>
      <c r="I46" s="172"/>
      <c r="J46" s="172"/>
      <c r="K46" s="172">
        <f>'実質公債費比率（分子）の構造'!N$48</f>
        <v>433</v>
      </c>
      <c r="L46" s="172"/>
      <c r="M46" s="172"/>
      <c r="N46" s="172">
        <f>'実質公債費比率（分子）の構造'!O$48</f>
        <v>495</v>
      </c>
      <c r="O46" s="172"/>
      <c r="P46" s="172"/>
    </row>
    <row r="47" spans="1:16" x14ac:dyDescent="0.15">
      <c r="A47" s="172" t="s">
        <v>12</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15">
      <c r="A48" s="172" t="s">
        <v>65</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15">
      <c r="A49" s="172" t="s">
        <v>66</v>
      </c>
      <c r="B49" s="172">
        <f>'実質公債費比率（分子）の構造'!K$45</f>
        <v>1329</v>
      </c>
      <c r="C49" s="172"/>
      <c r="D49" s="172"/>
      <c r="E49" s="172">
        <f>'実質公債費比率（分子）の構造'!L$45</f>
        <v>1275</v>
      </c>
      <c r="F49" s="172"/>
      <c r="G49" s="172"/>
      <c r="H49" s="172">
        <f>'実質公債費比率（分子）の構造'!M$45</f>
        <v>1325</v>
      </c>
      <c r="I49" s="172"/>
      <c r="J49" s="172"/>
      <c r="K49" s="172">
        <f>'実質公債費比率（分子）の構造'!N$45</f>
        <v>1439</v>
      </c>
      <c r="L49" s="172"/>
      <c r="M49" s="172"/>
      <c r="N49" s="172">
        <f>'実質公債費比率（分子）の構造'!O$45</f>
        <v>1499</v>
      </c>
      <c r="O49" s="172"/>
      <c r="P49" s="172"/>
    </row>
    <row r="50" spans="1:16" x14ac:dyDescent="0.15">
      <c r="A50" s="172" t="s">
        <v>67</v>
      </c>
      <c r="B50" s="172" t="e">
        <f>NA()</f>
        <v>#N/A</v>
      </c>
      <c r="C50" s="172">
        <f>IF(ISNUMBER('実質公債費比率（分子）の構造'!K$53),'実質公債費比率（分子）の構造'!K$53,NA())</f>
        <v>588</v>
      </c>
      <c r="D50" s="172" t="e">
        <f>NA()</f>
        <v>#N/A</v>
      </c>
      <c r="E50" s="172" t="e">
        <f>NA()</f>
        <v>#N/A</v>
      </c>
      <c r="F50" s="172">
        <f>IF(ISNUMBER('実質公債費比率（分子）の構造'!L$53),'実質公債費比率（分子）の構造'!L$53,NA())</f>
        <v>395</v>
      </c>
      <c r="G50" s="172" t="e">
        <f>NA()</f>
        <v>#N/A</v>
      </c>
      <c r="H50" s="172" t="e">
        <f>NA()</f>
        <v>#N/A</v>
      </c>
      <c r="I50" s="172">
        <f>IF(ISNUMBER('実質公債費比率（分子）の構造'!M$53),'実質公債費比率（分子）の構造'!M$53,NA())</f>
        <v>518</v>
      </c>
      <c r="J50" s="172" t="e">
        <f>NA()</f>
        <v>#N/A</v>
      </c>
      <c r="K50" s="172" t="e">
        <f>NA()</f>
        <v>#N/A</v>
      </c>
      <c r="L50" s="172">
        <f>IF(ISNUMBER('実質公債費比率（分子）の構造'!N$53),'実質公債費比率（分子）の構造'!N$53,NA())</f>
        <v>591</v>
      </c>
      <c r="M50" s="172" t="e">
        <f>NA()</f>
        <v>#N/A</v>
      </c>
      <c r="N50" s="172" t="e">
        <f>NA()</f>
        <v>#N/A</v>
      </c>
      <c r="O50" s="172">
        <f>IF(ISNUMBER('実質公債費比率（分子）の構造'!O$53),'実質公債費比率（分子）の構造'!O$53,NA())</f>
        <v>699</v>
      </c>
      <c r="P50" s="172" t="e">
        <f>NA()</f>
        <v>#N/A</v>
      </c>
    </row>
    <row r="53" spans="1:16" x14ac:dyDescent="0.15">
      <c r="A53" s="140" t="s">
        <v>68</v>
      </c>
    </row>
    <row r="54" spans="1:16" x14ac:dyDescent="0.15">
      <c r="A54" s="171"/>
      <c r="B54" s="171" t="str">
        <f>'将来負担比率（分子）の構造'!I$40</f>
        <v>R01</v>
      </c>
      <c r="C54" s="171"/>
      <c r="D54" s="171"/>
      <c r="E54" s="171" t="str">
        <f>'将来負担比率（分子）の構造'!J$40</f>
        <v>R02</v>
      </c>
      <c r="F54" s="171"/>
      <c r="G54" s="171"/>
      <c r="H54" s="171" t="str">
        <f>'将来負担比率（分子）の構造'!K$40</f>
        <v>R03</v>
      </c>
      <c r="I54" s="171"/>
      <c r="J54" s="171"/>
      <c r="K54" s="171" t="str">
        <f>'将来負担比率（分子）の構造'!L$40</f>
        <v>R04</v>
      </c>
      <c r="L54" s="171"/>
      <c r="M54" s="171"/>
      <c r="N54" s="171" t="str">
        <f>'将来負担比率（分子）の構造'!M$40</f>
        <v>R05</v>
      </c>
      <c r="O54" s="171"/>
      <c r="P54" s="171"/>
    </row>
    <row r="55" spans="1:16" x14ac:dyDescent="0.15">
      <c r="A55" s="171"/>
      <c r="B55" s="171" t="s">
        <v>69</v>
      </c>
      <c r="C55" s="171"/>
      <c r="D55" s="171" t="s">
        <v>70</v>
      </c>
      <c r="E55" s="171" t="s">
        <v>69</v>
      </c>
      <c r="F55" s="171"/>
      <c r="G55" s="171" t="s">
        <v>70</v>
      </c>
      <c r="H55" s="171" t="s">
        <v>69</v>
      </c>
      <c r="I55" s="171"/>
      <c r="J55" s="171" t="s">
        <v>70</v>
      </c>
      <c r="K55" s="171" t="s">
        <v>69</v>
      </c>
      <c r="L55" s="171"/>
      <c r="M55" s="171" t="s">
        <v>70</v>
      </c>
      <c r="N55" s="171" t="s">
        <v>69</v>
      </c>
      <c r="O55" s="171"/>
      <c r="P55" s="171" t="s">
        <v>70</v>
      </c>
    </row>
    <row r="56" spans="1:16" x14ac:dyDescent="0.15">
      <c r="A56" s="171" t="s">
        <v>43</v>
      </c>
      <c r="B56" s="171"/>
      <c r="C56" s="171"/>
      <c r="D56" s="171">
        <f>'将来負担比率（分子）の構造'!I$52</f>
        <v>17563</v>
      </c>
      <c r="E56" s="171"/>
      <c r="F56" s="171"/>
      <c r="G56" s="171">
        <f>'将来負担比率（分子）の構造'!J$52</f>
        <v>17314</v>
      </c>
      <c r="H56" s="171"/>
      <c r="I56" s="171"/>
      <c r="J56" s="171">
        <f>'将来負担比率（分子）の構造'!K$52</f>
        <v>17307</v>
      </c>
      <c r="K56" s="171"/>
      <c r="L56" s="171"/>
      <c r="M56" s="171">
        <f>'将来負担比率（分子）の構造'!L$52</f>
        <v>17077</v>
      </c>
      <c r="N56" s="171"/>
      <c r="O56" s="171"/>
      <c r="P56" s="171">
        <f>'将来負担比率（分子）の構造'!M$52</f>
        <v>17003</v>
      </c>
    </row>
    <row r="57" spans="1:16" x14ac:dyDescent="0.15">
      <c r="A57" s="171" t="s">
        <v>42</v>
      </c>
      <c r="B57" s="171"/>
      <c r="C57" s="171"/>
      <c r="D57" s="171">
        <f>'将来負担比率（分子）の構造'!I$51</f>
        <v>401</v>
      </c>
      <c r="E57" s="171"/>
      <c r="F57" s="171"/>
      <c r="G57" s="171">
        <f>'将来負担比率（分子）の構造'!J$51</f>
        <v>320</v>
      </c>
      <c r="H57" s="171"/>
      <c r="I57" s="171"/>
      <c r="J57" s="171">
        <f>'将来負担比率（分子）の構造'!K$51</f>
        <v>229</v>
      </c>
      <c r="K57" s="171"/>
      <c r="L57" s="171"/>
      <c r="M57" s="171">
        <f>'将来負担比率（分子）の構造'!L$51</f>
        <v>234</v>
      </c>
      <c r="N57" s="171"/>
      <c r="O57" s="171"/>
      <c r="P57" s="171">
        <f>'将来負担比率（分子）の構造'!M$51</f>
        <v>122</v>
      </c>
    </row>
    <row r="58" spans="1:16" x14ac:dyDescent="0.15">
      <c r="A58" s="171" t="s">
        <v>41</v>
      </c>
      <c r="B58" s="171"/>
      <c r="C58" s="171"/>
      <c r="D58" s="171">
        <f>'将来負担比率（分子）の構造'!I$50</f>
        <v>6353</v>
      </c>
      <c r="E58" s="171"/>
      <c r="F58" s="171"/>
      <c r="G58" s="171">
        <f>'将来負担比率（分子）の構造'!J$50</f>
        <v>6416</v>
      </c>
      <c r="H58" s="171"/>
      <c r="I58" s="171"/>
      <c r="J58" s="171">
        <f>'将来負担比率（分子）の構造'!K$50</f>
        <v>8009</v>
      </c>
      <c r="K58" s="171"/>
      <c r="L58" s="171"/>
      <c r="M58" s="171">
        <f>'将来負担比率（分子）の構造'!L$50</f>
        <v>9317</v>
      </c>
      <c r="N58" s="171"/>
      <c r="O58" s="171"/>
      <c r="P58" s="171">
        <f>'将来負担比率（分子）の構造'!M$50</f>
        <v>9831</v>
      </c>
    </row>
    <row r="59" spans="1:16" x14ac:dyDescent="0.15">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15">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15">
      <c r="A61" s="171" t="s">
        <v>36</v>
      </c>
      <c r="B61" s="171">
        <f>'将来負担比率（分子）の構造'!I$46</f>
        <v>198</v>
      </c>
      <c r="C61" s="171"/>
      <c r="D61" s="171"/>
      <c r="E61" s="171">
        <f>'将来負担比率（分子）の構造'!J$46</f>
        <v>173</v>
      </c>
      <c r="F61" s="171"/>
      <c r="G61" s="171"/>
      <c r="H61" s="171">
        <f>'将来負担比率（分子）の構造'!K$46</f>
        <v>279</v>
      </c>
      <c r="I61" s="171"/>
      <c r="J61" s="171"/>
      <c r="K61" s="171">
        <f>'将来負担比率（分子）の構造'!L$46</f>
        <v>81</v>
      </c>
      <c r="L61" s="171"/>
      <c r="M61" s="171"/>
      <c r="N61" s="171">
        <f>'将来負担比率（分子）の構造'!M$46</f>
        <v>9</v>
      </c>
      <c r="O61" s="171"/>
      <c r="P61" s="171"/>
    </row>
    <row r="62" spans="1:16" x14ac:dyDescent="0.15">
      <c r="A62" s="171" t="s">
        <v>35</v>
      </c>
      <c r="B62" s="171" t="str">
        <f>'将来負担比率（分子）の構造'!I$45</f>
        <v>-</v>
      </c>
      <c r="C62" s="171"/>
      <c r="D62" s="171"/>
      <c r="E62" s="171" t="str">
        <f>'将来負担比率（分子）の構造'!J$45</f>
        <v>-</v>
      </c>
      <c r="F62" s="171"/>
      <c r="G62" s="171"/>
      <c r="H62" s="171" t="str">
        <f>'将来負担比率（分子）の構造'!K$45</f>
        <v>-</v>
      </c>
      <c r="I62" s="171"/>
      <c r="J62" s="171"/>
      <c r="K62" s="171" t="str">
        <f>'将来負担比率（分子）の構造'!L$45</f>
        <v>-</v>
      </c>
      <c r="L62" s="171"/>
      <c r="M62" s="171"/>
      <c r="N62" s="171" t="str">
        <f>'将来負担比率（分子）の構造'!M$45</f>
        <v>-</v>
      </c>
      <c r="O62" s="171"/>
      <c r="P62" s="171"/>
    </row>
    <row r="63" spans="1:16" x14ac:dyDescent="0.15">
      <c r="A63" s="171" t="s">
        <v>34</v>
      </c>
      <c r="B63" s="171">
        <f>'将来負担比率（分子）の構造'!I$44</f>
        <v>678</v>
      </c>
      <c r="C63" s="171"/>
      <c r="D63" s="171"/>
      <c r="E63" s="171">
        <f>'将来負担比率（分子）の構造'!J$44</f>
        <v>576</v>
      </c>
      <c r="F63" s="171"/>
      <c r="G63" s="171"/>
      <c r="H63" s="171">
        <f>'将来負担比率（分子）の構造'!K$44</f>
        <v>467</v>
      </c>
      <c r="I63" s="171"/>
      <c r="J63" s="171"/>
      <c r="K63" s="171">
        <f>'将来負担比率（分子）の構造'!L$44</f>
        <v>394</v>
      </c>
      <c r="L63" s="171"/>
      <c r="M63" s="171"/>
      <c r="N63" s="171">
        <f>'将来負担比率（分子）の構造'!M$44</f>
        <v>398</v>
      </c>
      <c r="O63" s="171"/>
      <c r="P63" s="171"/>
    </row>
    <row r="64" spans="1:16" x14ac:dyDescent="0.15">
      <c r="A64" s="171" t="s">
        <v>33</v>
      </c>
      <c r="B64" s="171">
        <f>'将来負担比率（分子）の構造'!I$43</f>
        <v>6988</v>
      </c>
      <c r="C64" s="171"/>
      <c r="D64" s="171"/>
      <c r="E64" s="171">
        <f>'将来負担比率（分子）の構造'!J$43</f>
        <v>5803</v>
      </c>
      <c r="F64" s="171"/>
      <c r="G64" s="171"/>
      <c r="H64" s="171">
        <f>'将来負担比率（分子）の構造'!K$43</f>
        <v>5522</v>
      </c>
      <c r="I64" s="171"/>
      <c r="J64" s="171"/>
      <c r="K64" s="171">
        <f>'将来負担比率（分子）の構造'!L$43</f>
        <v>4688</v>
      </c>
      <c r="L64" s="171"/>
      <c r="M64" s="171"/>
      <c r="N64" s="171">
        <f>'将来負担比率（分子）の構造'!M$43</f>
        <v>4793</v>
      </c>
      <c r="O64" s="171"/>
      <c r="P64" s="171"/>
    </row>
    <row r="65" spans="1:16" x14ac:dyDescent="0.15">
      <c r="A65" s="171" t="s">
        <v>32</v>
      </c>
      <c r="B65" s="171">
        <f>'将来負担比率（分子）の構造'!I$42</f>
        <v>2</v>
      </c>
      <c r="C65" s="171"/>
      <c r="D65" s="171"/>
      <c r="E65" s="171" t="str">
        <f>'将来負担比率（分子）の構造'!J$42</f>
        <v>-</v>
      </c>
      <c r="F65" s="171"/>
      <c r="G65" s="171"/>
      <c r="H65" s="171" t="str">
        <f>'将来負担比率（分子）の構造'!K$42</f>
        <v>-</v>
      </c>
      <c r="I65" s="171"/>
      <c r="J65" s="171"/>
      <c r="K65" s="171" t="str">
        <f>'将来負担比率（分子）の構造'!L$42</f>
        <v>-</v>
      </c>
      <c r="L65" s="171"/>
      <c r="M65" s="171"/>
      <c r="N65" s="171" t="str">
        <f>'将来負担比率（分子）の構造'!M$42</f>
        <v>-</v>
      </c>
      <c r="O65" s="171"/>
      <c r="P65" s="171"/>
    </row>
    <row r="66" spans="1:16" x14ac:dyDescent="0.15">
      <c r="A66" s="171" t="s">
        <v>31</v>
      </c>
      <c r="B66" s="171">
        <f>'将来負担比率（分子）の構造'!I$41</f>
        <v>13959</v>
      </c>
      <c r="C66" s="171"/>
      <c r="D66" s="171"/>
      <c r="E66" s="171">
        <f>'将来負担比率（分子）の構造'!J$41</f>
        <v>13888</v>
      </c>
      <c r="F66" s="171"/>
      <c r="G66" s="171"/>
      <c r="H66" s="171">
        <f>'将来負担比率（分子）の構造'!K$41</f>
        <v>14429</v>
      </c>
      <c r="I66" s="171"/>
      <c r="J66" s="171"/>
      <c r="K66" s="171">
        <f>'将来負担比率（分子）の構造'!L$41</f>
        <v>15108</v>
      </c>
      <c r="L66" s="171"/>
      <c r="M66" s="171"/>
      <c r="N66" s="171">
        <f>'将来負担比率（分子）の構造'!M$41</f>
        <v>15887</v>
      </c>
      <c r="O66" s="171"/>
      <c r="P66" s="171"/>
    </row>
    <row r="67" spans="1:16" x14ac:dyDescent="0.15">
      <c r="A67" s="171" t="s">
        <v>71</v>
      </c>
      <c r="B67" s="171" t="e">
        <f>NA()</f>
        <v>#N/A</v>
      </c>
      <c r="C67" s="171">
        <f>IF(ISNUMBER('将来負担比率（分子）の構造'!I$53), IF('将来負担比率（分子）の構造'!I$53 &lt; 0, 0, '将来負担比率（分子）の構造'!I$53), NA())</f>
        <v>0</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x14ac:dyDescent="0.15">
      <c r="A70" s="173" t="s">
        <v>72</v>
      </c>
      <c r="B70" s="173"/>
      <c r="C70" s="173"/>
      <c r="D70" s="173"/>
      <c r="E70" s="173"/>
      <c r="F70" s="173"/>
    </row>
    <row r="71" spans="1:16" x14ac:dyDescent="0.15">
      <c r="A71" s="174"/>
      <c r="B71" s="174" t="str">
        <f>基金残高に係る経年分析!F54</f>
        <v>R03</v>
      </c>
      <c r="C71" s="174" t="str">
        <f>基金残高に係る経年分析!G54</f>
        <v>R04</v>
      </c>
      <c r="D71" s="174" t="str">
        <f>基金残高に係る経年分析!H54</f>
        <v>R05</v>
      </c>
    </row>
    <row r="72" spans="1:16" x14ac:dyDescent="0.15">
      <c r="A72" s="174" t="s">
        <v>73</v>
      </c>
      <c r="B72" s="175">
        <f>基金残高に係る経年分析!F55</f>
        <v>3366</v>
      </c>
      <c r="C72" s="175">
        <f>基金残高に係る経年分析!G55</f>
        <v>3278</v>
      </c>
      <c r="D72" s="175">
        <f>基金残高に係る経年分析!H55</f>
        <v>3263</v>
      </c>
    </row>
    <row r="73" spans="1:16" x14ac:dyDescent="0.15">
      <c r="A73" s="174" t="s">
        <v>74</v>
      </c>
      <c r="B73" s="175">
        <f>基金残高に係る経年分析!F56</f>
        <v>322</v>
      </c>
      <c r="C73" s="175">
        <f>基金残高に係る経年分析!G56</f>
        <v>783</v>
      </c>
      <c r="D73" s="175">
        <f>基金残高に係る経年分析!H56</f>
        <v>844</v>
      </c>
    </row>
    <row r="74" spans="1:16" x14ac:dyDescent="0.15">
      <c r="A74" s="174" t="s">
        <v>75</v>
      </c>
      <c r="B74" s="175">
        <f>基金残高に係る経年分析!F57</f>
        <v>3291</v>
      </c>
      <c r="C74" s="175">
        <f>基金残高に係る経年分析!G57</f>
        <v>4240</v>
      </c>
      <c r="D74" s="175">
        <f>基金残高に係る経年分析!H57</f>
        <v>4854</v>
      </c>
    </row>
  </sheetData>
  <sheetProtection algorithmName="SHA-512" hashValue="fUBfMPvadyPuojd9LeYikZrdIEblaf37Ft3YNwpcr2ByCyGsjVeik+Y7kM9cCGOY6EUOOnK0IMMHKa0vmEyHRA==" saltValue="2tLTRUhQwTs5u6fVVcwr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0" customWidth="1"/>
    <col min="2" max="2" width="2.375" style="210" customWidth="1"/>
    <col min="3" max="16" width="2.625" style="210" customWidth="1"/>
    <col min="17" max="17" width="2.375" style="210" customWidth="1"/>
    <col min="18" max="95" width="1.625" style="210" customWidth="1"/>
    <col min="96" max="133" width="1.625" style="222" customWidth="1"/>
    <col min="134" max="143" width="1.625" style="210" customWidth="1"/>
    <col min="144" max="16384" width="0" style="210" hidden="1"/>
  </cols>
  <sheetData>
    <row r="1" spans="2:143"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02" t="s">
        <v>203</v>
      </c>
      <c r="DI1" s="603"/>
      <c r="DJ1" s="603"/>
      <c r="DK1" s="603"/>
      <c r="DL1" s="603"/>
      <c r="DM1" s="603"/>
      <c r="DN1" s="604"/>
      <c r="DO1" s="210"/>
      <c r="DP1" s="602" t="s">
        <v>204</v>
      </c>
      <c r="DQ1" s="603"/>
      <c r="DR1" s="603"/>
      <c r="DS1" s="603"/>
      <c r="DT1" s="603"/>
      <c r="DU1" s="603"/>
      <c r="DV1" s="603"/>
      <c r="DW1" s="603"/>
      <c r="DX1" s="603"/>
      <c r="DY1" s="603"/>
      <c r="DZ1" s="603"/>
      <c r="EA1" s="603"/>
      <c r="EB1" s="603"/>
      <c r="EC1" s="604"/>
      <c r="ED1" s="209"/>
      <c r="EE1" s="209"/>
      <c r="EF1" s="209"/>
      <c r="EG1" s="209"/>
      <c r="EH1" s="209"/>
      <c r="EI1" s="209"/>
      <c r="EJ1" s="209"/>
      <c r="EK1" s="209"/>
      <c r="EL1" s="209"/>
      <c r="EM1" s="209"/>
    </row>
    <row r="2" spans="2:143" ht="22.5" customHeight="1" x14ac:dyDescent="0.15">
      <c r="B2" s="211" t="s">
        <v>205</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7555640</v>
      </c>
      <c r="S5" s="613"/>
      <c r="T5" s="613"/>
      <c r="U5" s="613"/>
      <c r="V5" s="613"/>
      <c r="W5" s="613"/>
      <c r="X5" s="613"/>
      <c r="Y5" s="614"/>
      <c r="Z5" s="615">
        <v>25.8</v>
      </c>
      <c r="AA5" s="615"/>
      <c r="AB5" s="615"/>
      <c r="AC5" s="615"/>
      <c r="AD5" s="616">
        <v>7555640</v>
      </c>
      <c r="AE5" s="616"/>
      <c r="AF5" s="616"/>
      <c r="AG5" s="616"/>
      <c r="AH5" s="616"/>
      <c r="AI5" s="616"/>
      <c r="AJ5" s="616"/>
      <c r="AK5" s="616"/>
      <c r="AL5" s="617">
        <v>56.7</v>
      </c>
      <c r="AM5" s="618"/>
      <c r="AN5" s="618"/>
      <c r="AO5" s="619"/>
      <c r="AP5" s="609" t="s">
        <v>217</v>
      </c>
      <c r="AQ5" s="610"/>
      <c r="AR5" s="610"/>
      <c r="AS5" s="610"/>
      <c r="AT5" s="610"/>
      <c r="AU5" s="610"/>
      <c r="AV5" s="610"/>
      <c r="AW5" s="610"/>
      <c r="AX5" s="610"/>
      <c r="AY5" s="610"/>
      <c r="AZ5" s="610"/>
      <c r="BA5" s="610"/>
      <c r="BB5" s="610"/>
      <c r="BC5" s="610"/>
      <c r="BD5" s="610"/>
      <c r="BE5" s="610"/>
      <c r="BF5" s="611"/>
      <c r="BG5" s="623">
        <v>7555608</v>
      </c>
      <c r="BH5" s="624"/>
      <c r="BI5" s="624"/>
      <c r="BJ5" s="624"/>
      <c r="BK5" s="624"/>
      <c r="BL5" s="624"/>
      <c r="BM5" s="624"/>
      <c r="BN5" s="625"/>
      <c r="BO5" s="626">
        <v>100</v>
      </c>
      <c r="BP5" s="626"/>
      <c r="BQ5" s="626"/>
      <c r="BR5" s="626"/>
      <c r="BS5" s="627">
        <v>131510</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165881</v>
      </c>
      <c r="S6" s="624"/>
      <c r="T6" s="624"/>
      <c r="U6" s="624"/>
      <c r="V6" s="624"/>
      <c r="W6" s="624"/>
      <c r="X6" s="624"/>
      <c r="Y6" s="625"/>
      <c r="Z6" s="626">
        <v>0.6</v>
      </c>
      <c r="AA6" s="626"/>
      <c r="AB6" s="626"/>
      <c r="AC6" s="626"/>
      <c r="AD6" s="627">
        <v>165881</v>
      </c>
      <c r="AE6" s="627"/>
      <c r="AF6" s="627"/>
      <c r="AG6" s="627"/>
      <c r="AH6" s="627"/>
      <c r="AI6" s="627"/>
      <c r="AJ6" s="627"/>
      <c r="AK6" s="627"/>
      <c r="AL6" s="628">
        <v>1.2</v>
      </c>
      <c r="AM6" s="629"/>
      <c r="AN6" s="629"/>
      <c r="AO6" s="630"/>
      <c r="AP6" s="620" t="s">
        <v>222</v>
      </c>
      <c r="AQ6" s="621"/>
      <c r="AR6" s="621"/>
      <c r="AS6" s="621"/>
      <c r="AT6" s="621"/>
      <c r="AU6" s="621"/>
      <c r="AV6" s="621"/>
      <c r="AW6" s="621"/>
      <c r="AX6" s="621"/>
      <c r="AY6" s="621"/>
      <c r="AZ6" s="621"/>
      <c r="BA6" s="621"/>
      <c r="BB6" s="621"/>
      <c r="BC6" s="621"/>
      <c r="BD6" s="621"/>
      <c r="BE6" s="621"/>
      <c r="BF6" s="622"/>
      <c r="BG6" s="623">
        <v>7555608</v>
      </c>
      <c r="BH6" s="624"/>
      <c r="BI6" s="624"/>
      <c r="BJ6" s="624"/>
      <c r="BK6" s="624"/>
      <c r="BL6" s="624"/>
      <c r="BM6" s="624"/>
      <c r="BN6" s="625"/>
      <c r="BO6" s="626">
        <v>100</v>
      </c>
      <c r="BP6" s="626"/>
      <c r="BQ6" s="626"/>
      <c r="BR6" s="626"/>
      <c r="BS6" s="627">
        <v>131510</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210437</v>
      </c>
      <c r="CS6" s="624"/>
      <c r="CT6" s="624"/>
      <c r="CU6" s="624"/>
      <c r="CV6" s="624"/>
      <c r="CW6" s="624"/>
      <c r="CX6" s="624"/>
      <c r="CY6" s="625"/>
      <c r="CZ6" s="617">
        <v>0.7</v>
      </c>
      <c r="DA6" s="618"/>
      <c r="DB6" s="618"/>
      <c r="DC6" s="634"/>
      <c r="DD6" s="632" t="s">
        <v>121</v>
      </c>
      <c r="DE6" s="624"/>
      <c r="DF6" s="624"/>
      <c r="DG6" s="624"/>
      <c r="DH6" s="624"/>
      <c r="DI6" s="624"/>
      <c r="DJ6" s="624"/>
      <c r="DK6" s="624"/>
      <c r="DL6" s="624"/>
      <c r="DM6" s="624"/>
      <c r="DN6" s="624"/>
      <c r="DO6" s="624"/>
      <c r="DP6" s="625"/>
      <c r="DQ6" s="632">
        <v>210437</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1885</v>
      </c>
      <c r="S7" s="624"/>
      <c r="T7" s="624"/>
      <c r="U7" s="624"/>
      <c r="V7" s="624"/>
      <c r="W7" s="624"/>
      <c r="X7" s="624"/>
      <c r="Y7" s="625"/>
      <c r="Z7" s="626">
        <v>0</v>
      </c>
      <c r="AA7" s="626"/>
      <c r="AB7" s="626"/>
      <c r="AC7" s="626"/>
      <c r="AD7" s="627">
        <v>1885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3487652</v>
      </c>
      <c r="BH7" s="624"/>
      <c r="BI7" s="624"/>
      <c r="BJ7" s="624"/>
      <c r="BK7" s="624"/>
      <c r="BL7" s="624"/>
      <c r="BM7" s="624"/>
      <c r="BN7" s="625"/>
      <c r="BO7" s="626">
        <v>46.2</v>
      </c>
      <c r="BP7" s="626"/>
      <c r="BQ7" s="626"/>
      <c r="BR7" s="626"/>
      <c r="BS7" s="627">
        <v>131510</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5411630</v>
      </c>
      <c r="CS7" s="624"/>
      <c r="CT7" s="624"/>
      <c r="CU7" s="624"/>
      <c r="CV7" s="624"/>
      <c r="CW7" s="624"/>
      <c r="CX7" s="624"/>
      <c r="CY7" s="625"/>
      <c r="CZ7" s="626">
        <v>19.3</v>
      </c>
      <c r="DA7" s="626"/>
      <c r="DB7" s="626"/>
      <c r="DC7" s="626"/>
      <c r="DD7" s="632">
        <v>2732</v>
      </c>
      <c r="DE7" s="624"/>
      <c r="DF7" s="624"/>
      <c r="DG7" s="624"/>
      <c r="DH7" s="624"/>
      <c r="DI7" s="624"/>
      <c r="DJ7" s="624"/>
      <c r="DK7" s="624"/>
      <c r="DL7" s="624"/>
      <c r="DM7" s="624"/>
      <c r="DN7" s="624"/>
      <c r="DO7" s="624"/>
      <c r="DP7" s="625"/>
      <c r="DQ7" s="632">
        <v>3823460</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38815</v>
      </c>
      <c r="S8" s="624"/>
      <c r="T8" s="624"/>
      <c r="U8" s="624"/>
      <c r="V8" s="624"/>
      <c r="W8" s="624"/>
      <c r="X8" s="624"/>
      <c r="Y8" s="625"/>
      <c r="Z8" s="626">
        <v>0.1</v>
      </c>
      <c r="AA8" s="626"/>
      <c r="AB8" s="626"/>
      <c r="AC8" s="626"/>
      <c r="AD8" s="627">
        <v>38815</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103008</v>
      </c>
      <c r="BH8" s="624"/>
      <c r="BI8" s="624"/>
      <c r="BJ8" s="624"/>
      <c r="BK8" s="624"/>
      <c r="BL8" s="624"/>
      <c r="BM8" s="624"/>
      <c r="BN8" s="625"/>
      <c r="BO8" s="626">
        <v>1.4</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10730939</v>
      </c>
      <c r="CS8" s="624"/>
      <c r="CT8" s="624"/>
      <c r="CU8" s="624"/>
      <c r="CV8" s="624"/>
      <c r="CW8" s="624"/>
      <c r="CX8" s="624"/>
      <c r="CY8" s="625"/>
      <c r="CZ8" s="626">
        <v>38.200000000000003</v>
      </c>
      <c r="DA8" s="626"/>
      <c r="DB8" s="626"/>
      <c r="DC8" s="626"/>
      <c r="DD8" s="632">
        <v>164525</v>
      </c>
      <c r="DE8" s="624"/>
      <c r="DF8" s="624"/>
      <c r="DG8" s="624"/>
      <c r="DH8" s="624"/>
      <c r="DI8" s="624"/>
      <c r="DJ8" s="624"/>
      <c r="DK8" s="624"/>
      <c r="DL8" s="624"/>
      <c r="DM8" s="624"/>
      <c r="DN8" s="624"/>
      <c r="DO8" s="624"/>
      <c r="DP8" s="625"/>
      <c r="DQ8" s="632">
        <v>5240333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48004</v>
      </c>
      <c r="S9" s="624"/>
      <c r="T9" s="624"/>
      <c r="U9" s="624"/>
      <c r="V9" s="624"/>
      <c r="W9" s="624"/>
      <c r="X9" s="624"/>
      <c r="Y9" s="625"/>
      <c r="Z9" s="626">
        <v>0.2</v>
      </c>
      <c r="AA9" s="626"/>
      <c r="AB9" s="626"/>
      <c r="AC9" s="626"/>
      <c r="AD9" s="627">
        <v>48004</v>
      </c>
      <c r="AE9" s="627"/>
      <c r="AF9" s="627"/>
      <c r="AG9" s="627"/>
      <c r="AH9" s="627"/>
      <c r="AI9" s="627"/>
      <c r="AJ9" s="627"/>
      <c r="AK9" s="627"/>
      <c r="AL9" s="628">
        <v>0.4</v>
      </c>
      <c r="AM9" s="629"/>
      <c r="AN9" s="629"/>
      <c r="AO9" s="630"/>
      <c r="AP9" s="620" t="s">
        <v>231</v>
      </c>
      <c r="AQ9" s="621"/>
      <c r="AR9" s="621"/>
      <c r="AS9" s="621"/>
      <c r="AT9" s="621"/>
      <c r="AU9" s="621"/>
      <c r="AV9" s="621"/>
      <c r="AW9" s="621"/>
      <c r="AX9" s="621"/>
      <c r="AY9" s="621"/>
      <c r="AZ9" s="621"/>
      <c r="BA9" s="621"/>
      <c r="BB9" s="621"/>
      <c r="BC9" s="621"/>
      <c r="BD9" s="621"/>
      <c r="BE9" s="621"/>
      <c r="BF9" s="622"/>
      <c r="BG9" s="623">
        <v>2838311</v>
      </c>
      <c r="BH9" s="624"/>
      <c r="BI9" s="624"/>
      <c r="BJ9" s="624"/>
      <c r="BK9" s="624"/>
      <c r="BL9" s="624"/>
      <c r="BM9" s="624"/>
      <c r="BN9" s="625"/>
      <c r="BO9" s="626">
        <v>37.6</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3411666</v>
      </c>
      <c r="CS9" s="624"/>
      <c r="CT9" s="624"/>
      <c r="CU9" s="624"/>
      <c r="CV9" s="624"/>
      <c r="CW9" s="624"/>
      <c r="CX9" s="624"/>
      <c r="CY9" s="625"/>
      <c r="CZ9" s="626">
        <v>12.2</v>
      </c>
      <c r="DA9" s="626"/>
      <c r="DB9" s="626"/>
      <c r="DC9" s="626"/>
      <c r="DD9" s="632">
        <v>1640147</v>
      </c>
      <c r="DE9" s="624"/>
      <c r="DF9" s="624"/>
      <c r="DG9" s="624"/>
      <c r="DH9" s="624"/>
      <c r="DI9" s="624"/>
      <c r="DJ9" s="624"/>
      <c r="DK9" s="624"/>
      <c r="DL9" s="624"/>
      <c r="DM9" s="624"/>
      <c r="DN9" s="624"/>
      <c r="DO9" s="624"/>
      <c r="DP9" s="625"/>
      <c r="DQ9" s="632">
        <v>1414261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206519</v>
      </c>
      <c r="BH10" s="624"/>
      <c r="BI10" s="624"/>
      <c r="BJ10" s="624"/>
      <c r="BK10" s="624"/>
      <c r="BL10" s="624"/>
      <c r="BM10" s="624"/>
      <c r="BN10" s="625"/>
      <c r="BO10" s="626">
        <v>2.7</v>
      </c>
      <c r="BP10" s="626"/>
      <c r="BQ10" s="626"/>
      <c r="BR10" s="626"/>
      <c r="BS10" s="627">
        <v>34420</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1427424</v>
      </c>
      <c r="S11" s="624"/>
      <c r="T11" s="624"/>
      <c r="U11" s="624"/>
      <c r="V11" s="624"/>
      <c r="W11" s="624"/>
      <c r="X11" s="624"/>
      <c r="Y11" s="625"/>
      <c r="Z11" s="628">
        <v>4.9000000000000004</v>
      </c>
      <c r="AA11" s="629"/>
      <c r="AB11" s="629"/>
      <c r="AC11" s="635"/>
      <c r="AD11" s="632">
        <v>1427424</v>
      </c>
      <c r="AE11" s="624"/>
      <c r="AF11" s="624"/>
      <c r="AG11" s="624"/>
      <c r="AH11" s="624"/>
      <c r="AI11" s="624"/>
      <c r="AJ11" s="624"/>
      <c r="AK11" s="625"/>
      <c r="AL11" s="628">
        <v>10.7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339814</v>
      </c>
      <c r="BH11" s="624"/>
      <c r="BI11" s="624"/>
      <c r="BJ11" s="624"/>
      <c r="BK11" s="624"/>
      <c r="BL11" s="624"/>
      <c r="BM11" s="624"/>
      <c r="BN11" s="625"/>
      <c r="BO11" s="626">
        <v>4.5</v>
      </c>
      <c r="BP11" s="626"/>
      <c r="BQ11" s="626"/>
      <c r="BR11" s="626"/>
      <c r="BS11" s="627">
        <v>97090</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457998</v>
      </c>
      <c r="CS11" s="624"/>
      <c r="CT11" s="624"/>
      <c r="CU11" s="624"/>
      <c r="CV11" s="624"/>
      <c r="CW11" s="624"/>
      <c r="CX11" s="624"/>
      <c r="CY11" s="625"/>
      <c r="CZ11" s="626">
        <v>1.6</v>
      </c>
      <c r="DA11" s="626"/>
      <c r="DB11" s="626"/>
      <c r="DC11" s="626"/>
      <c r="DD11" s="632">
        <v>50059</v>
      </c>
      <c r="DE11" s="624"/>
      <c r="DF11" s="624"/>
      <c r="DG11" s="624"/>
      <c r="DH11" s="624"/>
      <c r="DI11" s="624"/>
      <c r="DJ11" s="624"/>
      <c r="DK11" s="624"/>
      <c r="DL11" s="624"/>
      <c r="DM11" s="624"/>
      <c r="DN11" s="624"/>
      <c r="DO11" s="624"/>
      <c r="DP11" s="625"/>
      <c r="DQ11" s="632">
        <v>186531</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12310</v>
      </c>
      <c r="S12" s="624"/>
      <c r="T12" s="624"/>
      <c r="U12" s="624"/>
      <c r="V12" s="624"/>
      <c r="W12" s="624"/>
      <c r="X12" s="624"/>
      <c r="Y12" s="625"/>
      <c r="Z12" s="626">
        <v>0</v>
      </c>
      <c r="AA12" s="626"/>
      <c r="AB12" s="626"/>
      <c r="AC12" s="626"/>
      <c r="AD12" s="627">
        <v>12310</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3443016</v>
      </c>
      <c r="BH12" s="624"/>
      <c r="BI12" s="624"/>
      <c r="BJ12" s="624"/>
      <c r="BK12" s="624"/>
      <c r="BL12" s="624"/>
      <c r="BM12" s="624"/>
      <c r="BN12" s="625"/>
      <c r="BO12" s="626">
        <v>45.6</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181411</v>
      </c>
      <c r="CS12" s="624"/>
      <c r="CT12" s="624"/>
      <c r="CU12" s="624"/>
      <c r="CV12" s="624"/>
      <c r="CW12" s="624"/>
      <c r="CX12" s="624"/>
      <c r="CY12" s="625"/>
      <c r="CZ12" s="626">
        <v>0.6</v>
      </c>
      <c r="DA12" s="626"/>
      <c r="DB12" s="626"/>
      <c r="DC12" s="626"/>
      <c r="DD12" s="632">
        <v>269</v>
      </c>
      <c r="DE12" s="624"/>
      <c r="DF12" s="624"/>
      <c r="DG12" s="624"/>
      <c r="DH12" s="624"/>
      <c r="DI12" s="624"/>
      <c r="DJ12" s="624"/>
      <c r="DK12" s="624"/>
      <c r="DL12" s="624"/>
      <c r="DM12" s="624"/>
      <c r="DN12" s="624"/>
      <c r="DO12" s="624"/>
      <c r="DP12" s="625"/>
      <c r="DQ12" s="632">
        <v>143695</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3425335</v>
      </c>
      <c r="BH13" s="624"/>
      <c r="BI13" s="624"/>
      <c r="BJ13" s="624"/>
      <c r="BK13" s="624"/>
      <c r="BL13" s="624"/>
      <c r="BM13" s="624"/>
      <c r="BN13" s="625"/>
      <c r="BO13" s="626">
        <v>45.3</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1903746</v>
      </c>
      <c r="CS13" s="624"/>
      <c r="CT13" s="624"/>
      <c r="CU13" s="624"/>
      <c r="CV13" s="624"/>
      <c r="CW13" s="624"/>
      <c r="CX13" s="624"/>
      <c r="CY13" s="625"/>
      <c r="CZ13" s="626">
        <v>6.8</v>
      </c>
      <c r="DA13" s="626"/>
      <c r="DB13" s="626"/>
      <c r="DC13" s="626"/>
      <c r="DD13" s="632">
        <v>504659</v>
      </c>
      <c r="DE13" s="624"/>
      <c r="DF13" s="624"/>
      <c r="DG13" s="624"/>
      <c r="DH13" s="624"/>
      <c r="DI13" s="624"/>
      <c r="DJ13" s="624"/>
      <c r="DK13" s="624"/>
      <c r="DL13" s="624"/>
      <c r="DM13" s="624"/>
      <c r="DN13" s="624"/>
      <c r="DO13" s="624"/>
      <c r="DP13" s="625"/>
      <c r="DQ13" s="632">
        <v>1420026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1614</v>
      </c>
      <c r="S14" s="624"/>
      <c r="T14" s="624"/>
      <c r="U14" s="624"/>
      <c r="V14" s="624"/>
      <c r="W14" s="624"/>
      <c r="X14" s="624"/>
      <c r="Y14" s="625"/>
      <c r="Z14" s="626">
        <v>0</v>
      </c>
      <c r="AA14" s="626"/>
      <c r="AB14" s="626"/>
      <c r="AC14" s="626"/>
      <c r="AD14" s="627">
        <v>1614</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170381</v>
      </c>
      <c r="BH14" s="624"/>
      <c r="BI14" s="624"/>
      <c r="BJ14" s="624"/>
      <c r="BK14" s="624"/>
      <c r="BL14" s="624"/>
      <c r="BM14" s="624"/>
      <c r="BN14" s="625"/>
      <c r="BO14" s="626">
        <v>2.2999999999999998</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764693</v>
      </c>
      <c r="CS14" s="624"/>
      <c r="CT14" s="624"/>
      <c r="CU14" s="624"/>
      <c r="CV14" s="624"/>
      <c r="CW14" s="624"/>
      <c r="CX14" s="624"/>
      <c r="CY14" s="625"/>
      <c r="CZ14" s="626">
        <v>2.7</v>
      </c>
      <c r="DA14" s="626"/>
      <c r="DB14" s="626"/>
      <c r="DC14" s="626"/>
      <c r="DD14" s="632">
        <v>2233</v>
      </c>
      <c r="DE14" s="624"/>
      <c r="DF14" s="624"/>
      <c r="DG14" s="624"/>
      <c r="DH14" s="624"/>
      <c r="DI14" s="624"/>
      <c r="DJ14" s="624"/>
      <c r="DK14" s="624"/>
      <c r="DL14" s="624"/>
      <c r="DM14" s="624"/>
      <c r="DN14" s="624"/>
      <c r="DO14" s="624"/>
      <c r="DP14" s="625"/>
      <c r="DQ14" s="632">
        <v>755591</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454559</v>
      </c>
      <c r="BH15" s="624"/>
      <c r="BI15" s="624"/>
      <c r="BJ15" s="624"/>
      <c r="BK15" s="624"/>
      <c r="BL15" s="624"/>
      <c r="BM15" s="624"/>
      <c r="BN15" s="625"/>
      <c r="BO15" s="626">
        <v>6</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3406403</v>
      </c>
      <c r="CS15" s="624"/>
      <c r="CT15" s="624"/>
      <c r="CU15" s="624"/>
      <c r="CV15" s="624"/>
      <c r="CW15" s="624"/>
      <c r="CX15" s="624"/>
      <c r="CY15" s="625"/>
      <c r="CZ15" s="626">
        <v>12.1</v>
      </c>
      <c r="DA15" s="626"/>
      <c r="DB15" s="626"/>
      <c r="DC15" s="626"/>
      <c r="DD15" s="632">
        <v>885444</v>
      </c>
      <c r="DE15" s="624"/>
      <c r="DF15" s="624"/>
      <c r="DG15" s="624"/>
      <c r="DH15" s="624"/>
      <c r="DI15" s="624"/>
      <c r="DJ15" s="624"/>
      <c r="DK15" s="624"/>
      <c r="DL15" s="624"/>
      <c r="DM15" s="624"/>
      <c r="DN15" s="624"/>
      <c r="DO15" s="624"/>
      <c r="DP15" s="625"/>
      <c r="DQ15" s="632">
        <v>2134197</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28736</v>
      </c>
      <c r="S16" s="624"/>
      <c r="T16" s="624"/>
      <c r="U16" s="624"/>
      <c r="V16" s="624"/>
      <c r="W16" s="624"/>
      <c r="X16" s="624"/>
      <c r="Y16" s="625"/>
      <c r="Z16" s="626">
        <v>0.1</v>
      </c>
      <c r="AA16" s="626"/>
      <c r="AB16" s="626"/>
      <c r="AC16" s="626"/>
      <c r="AD16" s="627">
        <v>28736</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15788</v>
      </c>
      <c r="CS16" s="624"/>
      <c r="CT16" s="624"/>
      <c r="CU16" s="624"/>
      <c r="CV16" s="624"/>
      <c r="CW16" s="624"/>
      <c r="CX16" s="624"/>
      <c r="CY16" s="625"/>
      <c r="CZ16" s="626">
        <v>0.1</v>
      </c>
      <c r="DA16" s="626"/>
      <c r="DB16" s="626"/>
      <c r="DC16" s="626"/>
      <c r="DD16" s="632" t="s">
        <v>121</v>
      </c>
      <c r="DE16" s="624"/>
      <c r="DF16" s="624"/>
      <c r="DG16" s="624"/>
      <c r="DH16" s="624"/>
      <c r="DI16" s="624"/>
      <c r="DJ16" s="624"/>
      <c r="DK16" s="624"/>
      <c r="DL16" s="624"/>
      <c r="DM16" s="624"/>
      <c r="DN16" s="624"/>
      <c r="DO16" s="624"/>
      <c r="DP16" s="625"/>
      <c r="DQ16" s="632">
        <v>4188</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147009</v>
      </c>
      <c r="S17" s="624"/>
      <c r="T17" s="624"/>
      <c r="U17" s="624"/>
      <c r="V17" s="624"/>
      <c r="W17" s="624"/>
      <c r="X17" s="624"/>
      <c r="Y17" s="625"/>
      <c r="Z17" s="626">
        <v>0.5</v>
      </c>
      <c r="AA17" s="626"/>
      <c r="AB17" s="626"/>
      <c r="AC17" s="626"/>
      <c r="AD17" s="627">
        <v>147009</v>
      </c>
      <c r="AE17" s="627"/>
      <c r="AF17" s="627"/>
      <c r="AG17" s="627"/>
      <c r="AH17" s="627"/>
      <c r="AI17" s="627"/>
      <c r="AJ17" s="627"/>
      <c r="AK17" s="627"/>
      <c r="AL17" s="628">
        <v>1.1000000000000001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1498579</v>
      </c>
      <c r="CS17" s="624"/>
      <c r="CT17" s="624"/>
      <c r="CU17" s="624"/>
      <c r="CV17" s="624"/>
      <c r="CW17" s="624"/>
      <c r="CX17" s="624"/>
      <c r="CY17" s="625"/>
      <c r="CZ17" s="626">
        <v>5.3</v>
      </c>
      <c r="DA17" s="626"/>
      <c r="DB17" s="626"/>
      <c r="DC17" s="626"/>
      <c r="DD17" s="632" t="s">
        <v>121</v>
      </c>
      <c r="DE17" s="624"/>
      <c r="DF17" s="624"/>
      <c r="DG17" s="624"/>
      <c r="DH17" s="624"/>
      <c r="DI17" s="624"/>
      <c r="DJ17" s="624"/>
      <c r="DK17" s="624"/>
      <c r="DL17" s="624"/>
      <c r="DM17" s="624"/>
      <c r="DN17" s="624"/>
      <c r="DO17" s="624"/>
      <c r="DP17" s="625"/>
      <c r="DQ17" s="632">
        <v>1487829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93313</v>
      </c>
      <c r="S18" s="624"/>
      <c r="T18" s="624"/>
      <c r="U18" s="624"/>
      <c r="V18" s="624"/>
      <c r="W18" s="624"/>
      <c r="X18" s="624"/>
      <c r="Y18" s="625"/>
      <c r="Z18" s="626">
        <v>0.3</v>
      </c>
      <c r="AA18" s="626"/>
      <c r="AB18" s="626"/>
      <c r="AC18" s="626"/>
      <c r="AD18" s="627">
        <v>93313</v>
      </c>
      <c r="AE18" s="627"/>
      <c r="AF18" s="627"/>
      <c r="AG18" s="627"/>
      <c r="AH18" s="627"/>
      <c r="AI18" s="627"/>
      <c r="AJ18" s="627"/>
      <c r="AK18" s="627"/>
      <c r="AL18" s="628">
        <v>0.7</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v>73792</v>
      </c>
      <c r="CS18" s="624"/>
      <c r="CT18" s="624"/>
      <c r="CU18" s="624"/>
      <c r="CV18" s="624"/>
      <c r="CW18" s="624"/>
      <c r="CX18" s="624"/>
      <c r="CY18" s="625"/>
      <c r="CZ18" s="626">
        <v>0.3</v>
      </c>
      <c r="DA18" s="626"/>
      <c r="DB18" s="626"/>
      <c r="DC18" s="626"/>
      <c r="DD18" s="632" t="s">
        <v>121</v>
      </c>
      <c r="DE18" s="624"/>
      <c r="DF18" s="624"/>
      <c r="DG18" s="624"/>
      <c r="DH18" s="624"/>
      <c r="DI18" s="624"/>
      <c r="DJ18" s="624"/>
      <c r="DK18" s="624"/>
      <c r="DL18" s="624"/>
      <c r="DM18" s="624"/>
      <c r="DN18" s="624"/>
      <c r="DO18" s="624"/>
      <c r="DP18" s="625"/>
      <c r="DQ18" s="632">
        <v>73792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75187</v>
      </c>
      <c r="S19" s="624"/>
      <c r="T19" s="624"/>
      <c r="U19" s="624"/>
      <c r="V19" s="624"/>
      <c r="W19" s="624"/>
      <c r="X19" s="624"/>
      <c r="Y19" s="625"/>
      <c r="Z19" s="626">
        <v>0.3</v>
      </c>
      <c r="AA19" s="626"/>
      <c r="AB19" s="626"/>
      <c r="AC19" s="626"/>
      <c r="AD19" s="627">
        <v>75187</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32</v>
      </c>
      <c r="BH19" s="624"/>
      <c r="BI19" s="624"/>
      <c r="BJ19" s="624"/>
      <c r="BK19" s="624"/>
      <c r="BL19" s="624"/>
      <c r="BM19" s="624"/>
      <c r="BN19" s="625"/>
      <c r="BO19" s="626">
        <v>0</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18126</v>
      </c>
      <c r="S20" s="624"/>
      <c r="T20" s="624"/>
      <c r="U20" s="624"/>
      <c r="V20" s="624"/>
      <c r="W20" s="624"/>
      <c r="X20" s="624"/>
      <c r="Y20" s="625"/>
      <c r="Z20" s="626">
        <v>0.1</v>
      </c>
      <c r="AA20" s="626"/>
      <c r="AB20" s="626"/>
      <c r="AC20" s="626"/>
      <c r="AD20" s="627">
        <v>18126</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32</v>
      </c>
      <c r="BH20" s="624"/>
      <c r="BI20" s="624"/>
      <c r="BJ20" s="624"/>
      <c r="BK20" s="624"/>
      <c r="BL20" s="624"/>
      <c r="BM20" s="624"/>
      <c r="BN20" s="625"/>
      <c r="BO20" s="626">
        <v>0</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28067082</v>
      </c>
      <c r="CS20" s="624"/>
      <c r="CT20" s="624"/>
      <c r="CU20" s="624"/>
      <c r="CV20" s="624"/>
      <c r="CW20" s="624"/>
      <c r="CX20" s="624"/>
      <c r="CY20" s="625"/>
      <c r="CZ20" s="626">
        <v>100</v>
      </c>
      <c r="DA20" s="626"/>
      <c r="DB20" s="626"/>
      <c r="DC20" s="626"/>
      <c r="DD20" s="632">
        <v>3250068</v>
      </c>
      <c r="DE20" s="624"/>
      <c r="DF20" s="624"/>
      <c r="DG20" s="624"/>
      <c r="DH20" s="624"/>
      <c r="DI20" s="624"/>
      <c r="DJ20" s="624"/>
      <c r="DK20" s="624"/>
      <c r="DL20" s="624"/>
      <c r="DM20" s="624"/>
      <c r="DN20" s="624"/>
      <c r="DO20" s="624"/>
      <c r="DP20" s="625"/>
      <c r="DQ20" s="632">
        <v>16894340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3992027</v>
      </c>
      <c r="S21" s="624"/>
      <c r="T21" s="624"/>
      <c r="U21" s="624"/>
      <c r="V21" s="624"/>
      <c r="W21" s="624"/>
      <c r="X21" s="624"/>
      <c r="Y21" s="625"/>
      <c r="Z21" s="626">
        <v>13.6</v>
      </c>
      <c r="AA21" s="626"/>
      <c r="AB21" s="626"/>
      <c r="AC21" s="626"/>
      <c r="AD21" s="627">
        <v>3690037</v>
      </c>
      <c r="AE21" s="627"/>
      <c r="AF21" s="627"/>
      <c r="AG21" s="627"/>
      <c r="AH21" s="627"/>
      <c r="AI21" s="627"/>
      <c r="AJ21" s="627"/>
      <c r="AK21" s="627"/>
      <c r="AL21" s="628">
        <v>27.7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32</v>
      </c>
      <c r="BH21" s="624"/>
      <c r="BI21" s="624"/>
      <c r="BJ21" s="624"/>
      <c r="BK21" s="624"/>
      <c r="BL21" s="624"/>
      <c r="BM21" s="624"/>
      <c r="BN21" s="625"/>
      <c r="BO21" s="626">
        <v>0</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3690037</v>
      </c>
      <c r="S22" s="624"/>
      <c r="T22" s="624"/>
      <c r="U22" s="624"/>
      <c r="V22" s="624"/>
      <c r="W22" s="624"/>
      <c r="X22" s="624"/>
      <c r="Y22" s="625"/>
      <c r="Z22" s="626">
        <v>12.6</v>
      </c>
      <c r="AA22" s="626"/>
      <c r="AB22" s="626"/>
      <c r="AC22" s="626"/>
      <c r="AD22" s="627">
        <v>3690037</v>
      </c>
      <c r="AE22" s="627"/>
      <c r="AF22" s="627"/>
      <c r="AG22" s="627"/>
      <c r="AH22" s="627"/>
      <c r="AI22" s="627"/>
      <c r="AJ22" s="627"/>
      <c r="AK22" s="627"/>
      <c r="AL22" s="628">
        <v>27.7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301990</v>
      </c>
      <c r="S23" s="624"/>
      <c r="T23" s="624"/>
      <c r="U23" s="624"/>
      <c r="V23" s="624"/>
      <c r="W23" s="624"/>
      <c r="X23" s="624"/>
      <c r="Y23" s="625"/>
      <c r="Z23" s="626">
        <v>1</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12186981</v>
      </c>
      <c r="CS24" s="613"/>
      <c r="CT24" s="613"/>
      <c r="CU24" s="613"/>
      <c r="CV24" s="613"/>
      <c r="CW24" s="613"/>
      <c r="CX24" s="613"/>
      <c r="CY24" s="614"/>
      <c r="CZ24" s="617">
        <v>43.4</v>
      </c>
      <c r="DA24" s="618"/>
      <c r="DB24" s="618"/>
      <c r="DC24" s="634"/>
      <c r="DD24" s="653">
        <v>6998449</v>
      </c>
      <c r="DE24" s="613"/>
      <c r="DF24" s="613"/>
      <c r="DG24" s="613"/>
      <c r="DH24" s="613"/>
      <c r="DI24" s="613"/>
      <c r="DJ24" s="613"/>
      <c r="DK24" s="614"/>
      <c r="DL24" s="653">
        <v>6350468</v>
      </c>
      <c r="DM24" s="613"/>
      <c r="DN24" s="613"/>
      <c r="DO24" s="613"/>
      <c r="DP24" s="613"/>
      <c r="DQ24" s="613"/>
      <c r="DR24" s="613"/>
      <c r="DS24" s="613"/>
      <c r="DT24" s="613"/>
      <c r="DU24" s="613"/>
      <c r="DV24" s="614"/>
      <c r="DW24" s="617">
        <v>47.2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13512658</v>
      </c>
      <c r="S25" s="624"/>
      <c r="T25" s="624"/>
      <c r="U25" s="624"/>
      <c r="V25" s="624"/>
      <c r="W25" s="624"/>
      <c r="X25" s="624"/>
      <c r="Y25" s="625"/>
      <c r="Z25" s="626">
        <v>46.1</v>
      </c>
      <c r="AA25" s="626"/>
      <c r="AB25" s="626"/>
      <c r="AC25" s="626"/>
      <c r="AD25" s="627">
        <v>13210668</v>
      </c>
      <c r="AE25" s="627"/>
      <c r="AF25" s="627"/>
      <c r="AG25" s="627"/>
      <c r="AH25" s="627"/>
      <c r="AI25" s="627"/>
      <c r="AJ25" s="627"/>
      <c r="AK25" s="627"/>
      <c r="AL25" s="628">
        <v>99.1</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3372363</v>
      </c>
      <c r="CS25" s="656"/>
      <c r="CT25" s="656"/>
      <c r="CU25" s="656"/>
      <c r="CV25" s="656"/>
      <c r="CW25" s="656"/>
      <c r="CX25" s="656"/>
      <c r="CY25" s="657"/>
      <c r="CZ25" s="628">
        <v>12</v>
      </c>
      <c r="DA25" s="654"/>
      <c r="DB25" s="654"/>
      <c r="DC25" s="658"/>
      <c r="DD25" s="632">
        <v>3070982</v>
      </c>
      <c r="DE25" s="656"/>
      <c r="DF25" s="656"/>
      <c r="DG25" s="656"/>
      <c r="DH25" s="656"/>
      <c r="DI25" s="656"/>
      <c r="DJ25" s="656"/>
      <c r="DK25" s="657"/>
      <c r="DL25" s="632">
        <v>3064801</v>
      </c>
      <c r="DM25" s="656"/>
      <c r="DN25" s="656"/>
      <c r="DO25" s="656"/>
      <c r="DP25" s="656"/>
      <c r="DQ25" s="656"/>
      <c r="DR25" s="656"/>
      <c r="DS25" s="656"/>
      <c r="DT25" s="656"/>
      <c r="DU25" s="656"/>
      <c r="DV25" s="657"/>
      <c r="DW25" s="628">
        <v>22.8</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8912</v>
      </c>
      <c r="S26" s="624"/>
      <c r="T26" s="624"/>
      <c r="U26" s="624"/>
      <c r="V26" s="624"/>
      <c r="W26" s="624"/>
      <c r="X26" s="624"/>
      <c r="Y26" s="625"/>
      <c r="Z26" s="626">
        <v>0</v>
      </c>
      <c r="AA26" s="626"/>
      <c r="AB26" s="626"/>
      <c r="AC26" s="626"/>
      <c r="AD26" s="627">
        <v>8912</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2174064</v>
      </c>
      <c r="CS26" s="624"/>
      <c r="CT26" s="624"/>
      <c r="CU26" s="624"/>
      <c r="CV26" s="624"/>
      <c r="CW26" s="624"/>
      <c r="CX26" s="624"/>
      <c r="CY26" s="625"/>
      <c r="CZ26" s="628">
        <v>7.7</v>
      </c>
      <c r="DA26" s="654"/>
      <c r="DB26" s="654"/>
      <c r="DC26" s="658"/>
      <c r="DD26" s="632">
        <v>1966360</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231408</v>
      </c>
      <c r="S27" s="624"/>
      <c r="T27" s="624"/>
      <c r="U27" s="624"/>
      <c r="V27" s="624"/>
      <c r="W27" s="624"/>
      <c r="X27" s="624"/>
      <c r="Y27" s="625"/>
      <c r="Z27" s="626">
        <v>0.8</v>
      </c>
      <c r="AA27" s="626"/>
      <c r="AB27" s="626"/>
      <c r="AC27" s="626"/>
      <c r="AD27" s="627">
        <v>69268</v>
      </c>
      <c r="AE27" s="627"/>
      <c r="AF27" s="627"/>
      <c r="AG27" s="627"/>
      <c r="AH27" s="627"/>
      <c r="AI27" s="627"/>
      <c r="AJ27" s="627"/>
      <c r="AK27" s="627"/>
      <c r="AL27" s="628">
        <v>0.5</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7555640</v>
      </c>
      <c r="BH27" s="624"/>
      <c r="BI27" s="624"/>
      <c r="BJ27" s="624"/>
      <c r="BK27" s="624"/>
      <c r="BL27" s="624"/>
      <c r="BM27" s="624"/>
      <c r="BN27" s="625"/>
      <c r="BO27" s="626">
        <v>100</v>
      </c>
      <c r="BP27" s="626"/>
      <c r="BQ27" s="626"/>
      <c r="BR27" s="626"/>
      <c r="BS27" s="627">
        <v>131510</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7316039</v>
      </c>
      <c r="CS27" s="656"/>
      <c r="CT27" s="656"/>
      <c r="CU27" s="656"/>
      <c r="CV27" s="656"/>
      <c r="CW27" s="656"/>
      <c r="CX27" s="656"/>
      <c r="CY27" s="657"/>
      <c r="CZ27" s="628">
        <v>26.1</v>
      </c>
      <c r="DA27" s="654"/>
      <c r="DB27" s="654"/>
      <c r="DC27" s="658"/>
      <c r="DD27" s="632">
        <v>2439638</v>
      </c>
      <c r="DE27" s="656"/>
      <c r="DF27" s="656"/>
      <c r="DG27" s="656"/>
      <c r="DH27" s="656"/>
      <c r="DI27" s="656"/>
      <c r="DJ27" s="656"/>
      <c r="DK27" s="657"/>
      <c r="DL27" s="632">
        <v>1797838</v>
      </c>
      <c r="DM27" s="656"/>
      <c r="DN27" s="656"/>
      <c r="DO27" s="656"/>
      <c r="DP27" s="656"/>
      <c r="DQ27" s="656"/>
      <c r="DR27" s="656"/>
      <c r="DS27" s="656"/>
      <c r="DT27" s="656"/>
      <c r="DU27" s="656"/>
      <c r="DV27" s="657"/>
      <c r="DW27" s="628">
        <v>13.4</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154456</v>
      </c>
      <c r="S28" s="624"/>
      <c r="T28" s="624"/>
      <c r="U28" s="624"/>
      <c r="V28" s="624"/>
      <c r="W28" s="624"/>
      <c r="X28" s="624"/>
      <c r="Y28" s="625"/>
      <c r="Z28" s="626">
        <v>0.5</v>
      </c>
      <c r="AA28" s="626"/>
      <c r="AB28" s="626"/>
      <c r="AC28" s="626"/>
      <c r="AD28" s="627">
        <v>16712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1498579</v>
      </c>
      <c r="CS28" s="624"/>
      <c r="CT28" s="624"/>
      <c r="CU28" s="624"/>
      <c r="CV28" s="624"/>
      <c r="CW28" s="624"/>
      <c r="CX28" s="624"/>
      <c r="CY28" s="625"/>
      <c r="CZ28" s="628">
        <v>5.3</v>
      </c>
      <c r="DA28" s="654"/>
      <c r="DB28" s="654"/>
      <c r="DC28" s="658"/>
      <c r="DD28" s="632">
        <v>1487829</v>
      </c>
      <c r="DE28" s="624"/>
      <c r="DF28" s="624"/>
      <c r="DG28" s="624"/>
      <c r="DH28" s="624"/>
      <c r="DI28" s="624"/>
      <c r="DJ28" s="624"/>
      <c r="DK28" s="625"/>
      <c r="DL28" s="632">
        <v>1487829</v>
      </c>
      <c r="DM28" s="624"/>
      <c r="DN28" s="624"/>
      <c r="DO28" s="624"/>
      <c r="DP28" s="624"/>
      <c r="DQ28" s="624"/>
      <c r="DR28" s="624"/>
      <c r="DS28" s="624"/>
      <c r="DT28" s="624"/>
      <c r="DU28" s="624"/>
      <c r="DV28" s="625"/>
      <c r="DW28" s="628">
        <v>11.1</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191966</v>
      </c>
      <c r="S29" s="624"/>
      <c r="T29" s="624"/>
      <c r="U29" s="624"/>
      <c r="V29" s="624"/>
      <c r="W29" s="624"/>
      <c r="X29" s="624"/>
      <c r="Y29" s="625"/>
      <c r="Z29" s="626">
        <v>0.7</v>
      </c>
      <c r="AA29" s="626"/>
      <c r="AB29" s="626"/>
      <c r="AC29" s="626"/>
      <c r="AD29" s="627">
        <v>272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1498579</v>
      </c>
      <c r="CS29" s="656"/>
      <c r="CT29" s="656"/>
      <c r="CU29" s="656"/>
      <c r="CV29" s="656"/>
      <c r="CW29" s="656"/>
      <c r="CX29" s="656"/>
      <c r="CY29" s="657"/>
      <c r="CZ29" s="628">
        <v>5.3</v>
      </c>
      <c r="DA29" s="654"/>
      <c r="DB29" s="654"/>
      <c r="DC29" s="658"/>
      <c r="DD29" s="632">
        <v>1487829</v>
      </c>
      <c r="DE29" s="656"/>
      <c r="DF29" s="656"/>
      <c r="DG29" s="656"/>
      <c r="DH29" s="656"/>
      <c r="DI29" s="656"/>
      <c r="DJ29" s="656"/>
      <c r="DK29" s="657"/>
      <c r="DL29" s="632">
        <v>1487829</v>
      </c>
      <c r="DM29" s="656"/>
      <c r="DN29" s="656"/>
      <c r="DO29" s="656"/>
      <c r="DP29" s="656"/>
      <c r="DQ29" s="656"/>
      <c r="DR29" s="656"/>
      <c r="DS29" s="656"/>
      <c r="DT29" s="656"/>
      <c r="DU29" s="656"/>
      <c r="DV29" s="657"/>
      <c r="DW29" s="628">
        <v>11.1</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5742381</v>
      </c>
      <c r="S30" s="624"/>
      <c r="T30" s="624"/>
      <c r="U30" s="624"/>
      <c r="V30" s="624"/>
      <c r="W30" s="624"/>
      <c r="X30" s="624"/>
      <c r="Y30" s="625"/>
      <c r="Z30" s="626">
        <v>19.600000000000001</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1455650</v>
      </c>
      <c r="CS30" s="624"/>
      <c r="CT30" s="624"/>
      <c r="CU30" s="624"/>
      <c r="CV30" s="624"/>
      <c r="CW30" s="624"/>
      <c r="CX30" s="624"/>
      <c r="CY30" s="625"/>
      <c r="CZ30" s="628">
        <v>5.2</v>
      </c>
      <c r="DA30" s="654"/>
      <c r="DB30" s="654"/>
      <c r="DC30" s="658"/>
      <c r="DD30" s="632">
        <v>1446317</v>
      </c>
      <c r="DE30" s="624"/>
      <c r="DF30" s="624"/>
      <c r="DG30" s="624"/>
      <c r="DH30" s="624"/>
      <c r="DI30" s="624"/>
      <c r="DJ30" s="624"/>
      <c r="DK30" s="625"/>
      <c r="DL30" s="632">
        <v>1446317</v>
      </c>
      <c r="DM30" s="624"/>
      <c r="DN30" s="624"/>
      <c r="DO30" s="624"/>
      <c r="DP30" s="624"/>
      <c r="DQ30" s="624"/>
      <c r="DR30" s="624"/>
      <c r="DS30" s="624"/>
      <c r="DT30" s="624"/>
      <c r="DU30" s="624"/>
      <c r="DV30" s="625"/>
      <c r="DW30" s="628">
        <v>10.7</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v>601</v>
      </c>
      <c r="S31" s="624"/>
      <c r="T31" s="624"/>
      <c r="U31" s="624"/>
      <c r="V31" s="624"/>
      <c r="W31" s="624"/>
      <c r="X31" s="624"/>
      <c r="Y31" s="625"/>
      <c r="Z31" s="626">
        <v>0</v>
      </c>
      <c r="AA31" s="626"/>
      <c r="AB31" s="626"/>
      <c r="AC31" s="626"/>
      <c r="AD31" s="627">
        <v>601</v>
      </c>
      <c r="AE31" s="627"/>
      <c r="AF31" s="627"/>
      <c r="AG31" s="627"/>
      <c r="AH31" s="627"/>
      <c r="AI31" s="627"/>
      <c r="AJ31" s="627"/>
      <c r="AK31" s="627"/>
      <c r="AL31" s="628">
        <v>0</v>
      </c>
      <c r="AM31" s="629"/>
      <c r="AN31" s="629"/>
      <c r="AO31" s="630"/>
      <c r="AP31" s="669" t="s">
        <v>299</v>
      </c>
      <c r="AQ31" s="670"/>
      <c r="AR31" s="670"/>
      <c r="AS31" s="670"/>
      <c r="AT31" s="675" t="s">
        <v>300</v>
      </c>
      <c r="AU31" s="214"/>
      <c r="AV31" s="214"/>
      <c r="AW31" s="214"/>
      <c r="AX31" s="609" t="s">
        <v>178</v>
      </c>
      <c r="AY31" s="610"/>
      <c r="AZ31" s="610"/>
      <c r="BA31" s="610"/>
      <c r="BB31" s="610"/>
      <c r="BC31" s="610"/>
      <c r="BD31" s="610"/>
      <c r="BE31" s="610"/>
      <c r="BF31" s="611"/>
      <c r="BG31" s="679">
        <v>99.4</v>
      </c>
      <c r="BH31" s="667"/>
      <c r="BI31" s="667"/>
      <c r="BJ31" s="667"/>
      <c r="BK31" s="667"/>
      <c r="BL31" s="667"/>
      <c r="BM31" s="618">
        <v>98</v>
      </c>
      <c r="BN31" s="667"/>
      <c r="BO31" s="667"/>
      <c r="BP31" s="667"/>
      <c r="BQ31" s="668"/>
      <c r="BR31" s="679">
        <v>99.4</v>
      </c>
      <c r="BS31" s="667"/>
      <c r="BT31" s="667"/>
      <c r="BU31" s="667"/>
      <c r="BV31" s="667"/>
      <c r="BW31" s="667"/>
      <c r="BX31" s="618">
        <v>98.1</v>
      </c>
      <c r="BY31" s="667"/>
      <c r="BZ31" s="667"/>
      <c r="CA31" s="667"/>
      <c r="CB31" s="668"/>
      <c r="CD31" s="661"/>
      <c r="CE31" s="662"/>
      <c r="CF31" s="620" t="s">
        <v>301</v>
      </c>
      <c r="CG31" s="621"/>
      <c r="CH31" s="621"/>
      <c r="CI31" s="621"/>
      <c r="CJ31" s="621"/>
      <c r="CK31" s="621"/>
      <c r="CL31" s="621"/>
      <c r="CM31" s="621"/>
      <c r="CN31" s="621"/>
      <c r="CO31" s="621"/>
      <c r="CP31" s="621"/>
      <c r="CQ31" s="622"/>
      <c r="CR31" s="623">
        <v>42929</v>
      </c>
      <c r="CS31" s="656"/>
      <c r="CT31" s="656"/>
      <c r="CU31" s="656"/>
      <c r="CV31" s="656"/>
      <c r="CW31" s="656"/>
      <c r="CX31" s="656"/>
      <c r="CY31" s="657"/>
      <c r="CZ31" s="628">
        <v>0.2</v>
      </c>
      <c r="DA31" s="654"/>
      <c r="DB31" s="654"/>
      <c r="DC31" s="658"/>
      <c r="DD31" s="632">
        <v>41512</v>
      </c>
      <c r="DE31" s="656"/>
      <c r="DF31" s="656"/>
      <c r="DG31" s="656"/>
      <c r="DH31" s="656"/>
      <c r="DI31" s="656"/>
      <c r="DJ31" s="656"/>
      <c r="DK31" s="657"/>
      <c r="DL31" s="632">
        <v>41512</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2145416</v>
      </c>
      <c r="S32" s="624"/>
      <c r="T32" s="624"/>
      <c r="U32" s="624"/>
      <c r="V32" s="624"/>
      <c r="W32" s="624"/>
      <c r="X32" s="624"/>
      <c r="Y32" s="625"/>
      <c r="Z32" s="626">
        <v>7.3</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0" t="s">
        <v>303</v>
      </c>
      <c r="AX32" s="620" t="s">
        <v>304</v>
      </c>
      <c r="AY32" s="621"/>
      <c r="AZ32" s="621"/>
      <c r="BA32" s="621"/>
      <c r="BB32" s="621"/>
      <c r="BC32" s="621"/>
      <c r="BD32" s="621"/>
      <c r="BE32" s="621"/>
      <c r="BF32" s="622"/>
      <c r="BG32" s="680">
        <v>99.2</v>
      </c>
      <c r="BH32" s="656"/>
      <c r="BI32" s="656"/>
      <c r="BJ32" s="656"/>
      <c r="BK32" s="656"/>
      <c r="BL32" s="656"/>
      <c r="BM32" s="629">
        <v>97.4</v>
      </c>
      <c r="BN32" s="656"/>
      <c r="BO32" s="656"/>
      <c r="BP32" s="656"/>
      <c r="BQ32" s="678"/>
      <c r="BR32" s="680">
        <v>99.1</v>
      </c>
      <c r="BS32" s="656"/>
      <c r="BT32" s="656"/>
      <c r="BU32" s="656"/>
      <c r="BV32" s="656"/>
      <c r="BW32" s="656"/>
      <c r="BX32" s="629">
        <v>97.5</v>
      </c>
      <c r="BY32" s="656"/>
      <c r="BZ32" s="656"/>
      <c r="CA32" s="656"/>
      <c r="CB32" s="678"/>
      <c r="CD32" s="663"/>
      <c r="CE32" s="664"/>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174188</v>
      </c>
      <c r="S33" s="624"/>
      <c r="T33" s="624"/>
      <c r="U33" s="624"/>
      <c r="V33" s="624"/>
      <c r="W33" s="624"/>
      <c r="X33" s="624"/>
      <c r="Y33" s="625"/>
      <c r="Z33" s="626">
        <v>0.6</v>
      </c>
      <c r="AA33" s="626"/>
      <c r="AB33" s="626"/>
      <c r="AC33" s="626"/>
      <c r="AD33" s="627">
        <v>7882</v>
      </c>
      <c r="AE33" s="627"/>
      <c r="AF33" s="627"/>
      <c r="AG33" s="627"/>
      <c r="AH33" s="627"/>
      <c r="AI33" s="627"/>
      <c r="AJ33" s="627"/>
      <c r="AK33" s="627"/>
      <c r="AL33" s="628">
        <v>0.1</v>
      </c>
      <c r="AM33" s="629"/>
      <c r="AN33" s="629"/>
      <c r="AO33" s="630"/>
      <c r="AP33" s="673"/>
      <c r="AQ33" s="674"/>
      <c r="AR33" s="674"/>
      <c r="AS33" s="674"/>
      <c r="AT33" s="677"/>
      <c r="AU33" s="215"/>
      <c r="AV33" s="215"/>
      <c r="AW33" s="215"/>
      <c r="AX33" s="644" t="s">
        <v>307</v>
      </c>
      <c r="AY33" s="645"/>
      <c r="AZ33" s="645"/>
      <c r="BA33" s="645"/>
      <c r="BB33" s="645"/>
      <c r="BC33" s="645"/>
      <c r="BD33" s="645"/>
      <c r="BE33" s="645"/>
      <c r="BF33" s="646"/>
      <c r="BG33" s="681">
        <v>99.5</v>
      </c>
      <c r="BH33" s="682"/>
      <c r="BI33" s="682"/>
      <c r="BJ33" s="682"/>
      <c r="BK33" s="682"/>
      <c r="BL33" s="682"/>
      <c r="BM33" s="683">
        <v>98.6</v>
      </c>
      <c r="BN33" s="682"/>
      <c r="BO33" s="682"/>
      <c r="BP33" s="682"/>
      <c r="BQ33" s="684"/>
      <c r="BR33" s="681">
        <v>99.5</v>
      </c>
      <c r="BS33" s="682"/>
      <c r="BT33" s="682"/>
      <c r="BU33" s="682"/>
      <c r="BV33" s="682"/>
      <c r="BW33" s="682"/>
      <c r="BX33" s="683">
        <v>98.6</v>
      </c>
      <c r="BY33" s="682"/>
      <c r="BZ33" s="682"/>
      <c r="CA33" s="682"/>
      <c r="CB33" s="684"/>
      <c r="CD33" s="620" t="s">
        <v>308</v>
      </c>
      <c r="CE33" s="621"/>
      <c r="CF33" s="621"/>
      <c r="CG33" s="621"/>
      <c r="CH33" s="621"/>
      <c r="CI33" s="621"/>
      <c r="CJ33" s="621"/>
      <c r="CK33" s="621"/>
      <c r="CL33" s="621"/>
      <c r="CM33" s="621"/>
      <c r="CN33" s="621"/>
      <c r="CO33" s="621"/>
      <c r="CP33" s="621"/>
      <c r="CQ33" s="622"/>
      <c r="CR33" s="623">
        <v>12614245</v>
      </c>
      <c r="CS33" s="656"/>
      <c r="CT33" s="656"/>
      <c r="CU33" s="656"/>
      <c r="CV33" s="656"/>
      <c r="CW33" s="656"/>
      <c r="CX33" s="656"/>
      <c r="CY33" s="657"/>
      <c r="CZ33" s="628">
        <v>44.9</v>
      </c>
      <c r="DA33" s="654"/>
      <c r="DB33" s="654"/>
      <c r="DC33" s="658"/>
      <c r="DD33" s="632">
        <v>9636165</v>
      </c>
      <c r="DE33" s="656"/>
      <c r="DF33" s="656"/>
      <c r="DG33" s="656"/>
      <c r="DH33" s="656"/>
      <c r="DI33" s="656"/>
      <c r="DJ33" s="656"/>
      <c r="DK33" s="657"/>
      <c r="DL33" s="632">
        <v>6213945</v>
      </c>
      <c r="DM33" s="656"/>
      <c r="DN33" s="656"/>
      <c r="DO33" s="656"/>
      <c r="DP33" s="656"/>
      <c r="DQ33" s="656"/>
      <c r="DR33" s="656"/>
      <c r="DS33" s="656"/>
      <c r="DT33" s="656"/>
      <c r="DU33" s="656"/>
      <c r="DV33" s="657"/>
      <c r="DW33" s="628">
        <v>46.2</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1201803</v>
      </c>
      <c r="S34" s="624"/>
      <c r="T34" s="624"/>
      <c r="U34" s="624"/>
      <c r="V34" s="624"/>
      <c r="W34" s="624"/>
      <c r="X34" s="624"/>
      <c r="Y34" s="625"/>
      <c r="Z34" s="626">
        <v>4.0999999999999996</v>
      </c>
      <c r="AA34" s="626"/>
      <c r="AB34" s="626"/>
      <c r="AC34" s="626"/>
      <c r="AD34" s="627" t="s">
        <v>121</v>
      </c>
      <c r="AE34" s="627"/>
      <c r="AF34" s="627"/>
      <c r="AG34" s="627"/>
      <c r="AH34" s="627"/>
      <c r="AI34" s="627"/>
      <c r="AJ34" s="627"/>
      <c r="AK34" s="627"/>
      <c r="AL34" s="628" t="s">
        <v>121</v>
      </c>
      <c r="AM34" s="629"/>
      <c r="AN34" s="629"/>
      <c r="AO34" s="630"/>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20" t="s">
        <v>310</v>
      </c>
      <c r="CE34" s="621"/>
      <c r="CF34" s="621"/>
      <c r="CG34" s="621"/>
      <c r="CH34" s="621"/>
      <c r="CI34" s="621"/>
      <c r="CJ34" s="621"/>
      <c r="CK34" s="621"/>
      <c r="CL34" s="621"/>
      <c r="CM34" s="621"/>
      <c r="CN34" s="621"/>
      <c r="CO34" s="621"/>
      <c r="CP34" s="621"/>
      <c r="CQ34" s="622"/>
      <c r="CR34" s="623">
        <v>3827762</v>
      </c>
      <c r="CS34" s="624"/>
      <c r="CT34" s="624"/>
      <c r="CU34" s="624"/>
      <c r="CV34" s="624"/>
      <c r="CW34" s="624"/>
      <c r="CX34" s="624"/>
      <c r="CY34" s="625"/>
      <c r="CZ34" s="628">
        <v>13.6</v>
      </c>
      <c r="DA34" s="654"/>
      <c r="DB34" s="654"/>
      <c r="DC34" s="658"/>
      <c r="DD34" s="632">
        <v>2854827</v>
      </c>
      <c r="DE34" s="624"/>
      <c r="DF34" s="624"/>
      <c r="DG34" s="624"/>
      <c r="DH34" s="624"/>
      <c r="DI34" s="624"/>
      <c r="DJ34" s="624"/>
      <c r="DK34" s="625"/>
      <c r="DL34" s="632">
        <v>1904593</v>
      </c>
      <c r="DM34" s="624"/>
      <c r="DN34" s="624"/>
      <c r="DO34" s="624"/>
      <c r="DP34" s="624"/>
      <c r="DQ34" s="624"/>
      <c r="DR34" s="624"/>
      <c r="DS34" s="624"/>
      <c r="DT34" s="624"/>
      <c r="DU34" s="624"/>
      <c r="DV34" s="625"/>
      <c r="DW34" s="628">
        <v>14.2</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1815943</v>
      </c>
      <c r="S35" s="624"/>
      <c r="T35" s="624"/>
      <c r="U35" s="624"/>
      <c r="V35" s="624"/>
      <c r="W35" s="624"/>
      <c r="X35" s="624"/>
      <c r="Y35" s="625"/>
      <c r="Z35" s="626">
        <v>6.2</v>
      </c>
      <c r="AA35" s="626"/>
      <c r="AB35" s="626"/>
      <c r="AC35" s="626"/>
      <c r="AD35" s="627" t="s">
        <v>121</v>
      </c>
      <c r="AE35" s="627"/>
      <c r="AF35" s="627"/>
      <c r="AG35" s="627"/>
      <c r="AH35" s="627"/>
      <c r="AI35" s="627"/>
      <c r="AJ35" s="627"/>
      <c r="AK35" s="627"/>
      <c r="AL35" s="628" t="s">
        <v>121</v>
      </c>
      <c r="AM35" s="629"/>
      <c r="AN35" s="629"/>
      <c r="AO35" s="630"/>
      <c r="AP35" s="218"/>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237897</v>
      </c>
      <c r="CS35" s="656"/>
      <c r="CT35" s="656"/>
      <c r="CU35" s="656"/>
      <c r="CV35" s="656"/>
      <c r="CW35" s="656"/>
      <c r="CX35" s="656"/>
      <c r="CY35" s="657"/>
      <c r="CZ35" s="628">
        <v>0.8</v>
      </c>
      <c r="DA35" s="654"/>
      <c r="DB35" s="654"/>
      <c r="DC35" s="658"/>
      <c r="DD35" s="632">
        <v>196393</v>
      </c>
      <c r="DE35" s="656"/>
      <c r="DF35" s="656"/>
      <c r="DG35" s="656"/>
      <c r="DH35" s="656"/>
      <c r="DI35" s="656"/>
      <c r="DJ35" s="656"/>
      <c r="DK35" s="657"/>
      <c r="DL35" s="632">
        <v>186819</v>
      </c>
      <c r="DM35" s="656"/>
      <c r="DN35" s="656"/>
      <c r="DO35" s="656"/>
      <c r="DP35" s="656"/>
      <c r="DQ35" s="656"/>
      <c r="DR35" s="656"/>
      <c r="DS35" s="656"/>
      <c r="DT35" s="656"/>
      <c r="DU35" s="656"/>
      <c r="DV35" s="657"/>
      <c r="DW35" s="628">
        <v>1.4</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1590027</v>
      </c>
      <c r="S36" s="624"/>
      <c r="T36" s="624"/>
      <c r="U36" s="624"/>
      <c r="V36" s="624"/>
      <c r="W36" s="624"/>
      <c r="X36" s="624"/>
      <c r="Y36" s="625"/>
      <c r="Z36" s="626">
        <v>5.4</v>
      </c>
      <c r="AA36" s="626"/>
      <c r="AB36" s="626"/>
      <c r="AC36" s="626"/>
      <c r="AD36" s="627" t="s">
        <v>121</v>
      </c>
      <c r="AE36" s="627"/>
      <c r="AF36" s="627"/>
      <c r="AG36" s="627"/>
      <c r="AH36" s="627"/>
      <c r="AI36" s="627"/>
      <c r="AJ36" s="627"/>
      <c r="AK36" s="627"/>
      <c r="AL36" s="628" t="s">
        <v>121</v>
      </c>
      <c r="AM36" s="629"/>
      <c r="AN36" s="629"/>
      <c r="AO36" s="630"/>
      <c r="AP36" s="218"/>
      <c r="AQ36" s="689" t="s">
        <v>316</v>
      </c>
      <c r="AR36" s="690"/>
      <c r="AS36" s="690"/>
      <c r="AT36" s="690"/>
      <c r="AU36" s="690"/>
      <c r="AV36" s="690"/>
      <c r="AW36" s="690"/>
      <c r="AX36" s="690"/>
      <c r="AY36" s="691"/>
      <c r="AZ36" s="612">
        <v>2932068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49587</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3687947</v>
      </c>
      <c r="CS36" s="624"/>
      <c r="CT36" s="624"/>
      <c r="CU36" s="624"/>
      <c r="CV36" s="624"/>
      <c r="CW36" s="624"/>
      <c r="CX36" s="624"/>
      <c r="CY36" s="625"/>
      <c r="CZ36" s="628">
        <v>13.1</v>
      </c>
      <c r="DA36" s="654"/>
      <c r="DB36" s="654"/>
      <c r="DC36" s="658"/>
      <c r="DD36" s="632">
        <v>3428968</v>
      </c>
      <c r="DE36" s="624"/>
      <c r="DF36" s="624"/>
      <c r="DG36" s="624"/>
      <c r="DH36" s="624"/>
      <c r="DI36" s="624"/>
      <c r="DJ36" s="624"/>
      <c r="DK36" s="625"/>
      <c r="DL36" s="632">
        <v>2347978</v>
      </c>
      <c r="DM36" s="624"/>
      <c r="DN36" s="624"/>
      <c r="DO36" s="624"/>
      <c r="DP36" s="624"/>
      <c r="DQ36" s="624"/>
      <c r="DR36" s="624"/>
      <c r="DS36" s="624"/>
      <c r="DT36" s="624"/>
      <c r="DU36" s="624"/>
      <c r="DV36" s="625"/>
      <c r="DW36" s="628">
        <v>17.399999999999999</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291394</v>
      </c>
      <c r="S37" s="624"/>
      <c r="T37" s="624"/>
      <c r="U37" s="624"/>
      <c r="V37" s="624"/>
      <c r="W37" s="624"/>
      <c r="X37" s="624"/>
      <c r="Y37" s="625"/>
      <c r="Z37" s="626">
        <v>1</v>
      </c>
      <c r="AA37" s="626"/>
      <c r="AB37" s="626"/>
      <c r="AC37" s="626"/>
      <c r="AD37" s="627">
        <v>12579</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691749</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-40023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1564448</v>
      </c>
      <c r="CS37" s="656"/>
      <c r="CT37" s="656"/>
      <c r="CU37" s="656"/>
      <c r="CV37" s="656"/>
      <c r="CW37" s="656"/>
      <c r="CX37" s="656"/>
      <c r="CY37" s="657"/>
      <c r="CZ37" s="628">
        <v>5.6</v>
      </c>
      <c r="DA37" s="654"/>
      <c r="DB37" s="654"/>
      <c r="DC37" s="658"/>
      <c r="DD37" s="632">
        <v>1564448</v>
      </c>
      <c r="DE37" s="656"/>
      <c r="DF37" s="656"/>
      <c r="DG37" s="656"/>
      <c r="DH37" s="656"/>
      <c r="DI37" s="656"/>
      <c r="DJ37" s="656"/>
      <c r="DK37" s="657"/>
      <c r="DL37" s="632">
        <v>1490968</v>
      </c>
      <c r="DM37" s="656"/>
      <c r="DN37" s="656"/>
      <c r="DO37" s="656"/>
      <c r="DP37" s="656"/>
      <c r="DQ37" s="656"/>
      <c r="DR37" s="656"/>
      <c r="DS37" s="656"/>
      <c r="DT37" s="656"/>
      <c r="DU37" s="656"/>
      <c r="DV37" s="657"/>
      <c r="DW37" s="628">
        <v>11.1</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2233927</v>
      </c>
      <c r="S38" s="624"/>
      <c r="T38" s="624"/>
      <c r="U38" s="624"/>
      <c r="V38" s="624"/>
      <c r="W38" s="624"/>
      <c r="X38" s="624"/>
      <c r="Y38" s="625"/>
      <c r="Z38" s="626">
        <v>7.6</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55719</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6780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2184600</v>
      </c>
      <c r="CS38" s="624"/>
      <c r="CT38" s="624"/>
      <c r="CU38" s="624"/>
      <c r="CV38" s="624"/>
      <c r="CW38" s="624"/>
      <c r="CX38" s="624"/>
      <c r="CY38" s="625"/>
      <c r="CZ38" s="628">
        <v>7.8</v>
      </c>
      <c r="DA38" s="654"/>
      <c r="DB38" s="654"/>
      <c r="DC38" s="658"/>
      <c r="DD38" s="632">
        <v>1767003</v>
      </c>
      <c r="DE38" s="624"/>
      <c r="DF38" s="624"/>
      <c r="DG38" s="624"/>
      <c r="DH38" s="624"/>
      <c r="DI38" s="624"/>
      <c r="DJ38" s="624"/>
      <c r="DK38" s="625"/>
      <c r="DL38" s="632">
        <v>1668335</v>
      </c>
      <c r="DM38" s="624"/>
      <c r="DN38" s="624"/>
      <c r="DO38" s="624"/>
      <c r="DP38" s="624"/>
      <c r="DQ38" s="624"/>
      <c r="DR38" s="624"/>
      <c r="DS38" s="624"/>
      <c r="DT38" s="624"/>
      <c r="DU38" s="624"/>
      <c r="DV38" s="625"/>
      <c r="DW38" s="628">
        <v>12.4</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t="s">
        <v>121</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10200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2472542</v>
      </c>
      <c r="CS39" s="656"/>
      <c r="CT39" s="656"/>
      <c r="CU39" s="656"/>
      <c r="CV39" s="656"/>
      <c r="CW39" s="656"/>
      <c r="CX39" s="656"/>
      <c r="CY39" s="657"/>
      <c r="CZ39" s="628">
        <v>8.8000000000000007</v>
      </c>
      <c r="DA39" s="654"/>
      <c r="DB39" s="654"/>
      <c r="DC39" s="658"/>
      <c r="DD39" s="632">
        <v>1240277</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130227</v>
      </c>
      <c r="S40" s="624"/>
      <c r="T40" s="624"/>
      <c r="U40" s="624"/>
      <c r="V40" s="624"/>
      <c r="W40" s="624"/>
      <c r="X40" s="624"/>
      <c r="Y40" s="625"/>
      <c r="Z40" s="626">
        <v>0.4</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56"/>
      <c r="BE40" s="656"/>
      <c r="BF40" s="678"/>
      <c r="BG40" s="671" t="s">
        <v>333</v>
      </c>
      <c r="BH40" s="672"/>
      <c r="BI40" s="672"/>
      <c r="BJ40" s="672"/>
      <c r="BK40" s="672"/>
      <c r="BL40" s="219"/>
      <c r="BM40" s="621" t="s">
        <v>334</v>
      </c>
      <c r="BN40" s="621"/>
      <c r="BO40" s="621"/>
      <c r="BP40" s="621"/>
      <c r="BQ40" s="621"/>
      <c r="BR40" s="621"/>
      <c r="BS40" s="621"/>
      <c r="BT40" s="621"/>
      <c r="BU40" s="622"/>
      <c r="BV40" s="623">
        <v>101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203497</v>
      </c>
      <c r="CS40" s="624"/>
      <c r="CT40" s="624"/>
      <c r="CU40" s="624"/>
      <c r="CV40" s="624"/>
      <c r="CW40" s="624"/>
      <c r="CX40" s="624"/>
      <c r="CY40" s="625"/>
      <c r="CZ40" s="628">
        <v>0.7</v>
      </c>
      <c r="DA40" s="654"/>
      <c r="DB40" s="654"/>
      <c r="DC40" s="658"/>
      <c r="DD40" s="632">
        <v>148697</v>
      </c>
      <c r="DE40" s="624"/>
      <c r="DF40" s="624"/>
      <c r="DG40" s="624"/>
      <c r="DH40" s="624"/>
      <c r="DI40" s="624"/>
      <c r="DJ40" s="624"/>
      <c r="DK40" s="625"/>
      <c r="DL40" s="632">
        <v>106220</v>
      </c>
      <c r="DM40" s="624"/>
      <c r="DN40" s="624"/>
      <c r="DO40" s="624"/>
      <c r="DP40" s="624"/>
      <c r="DQ40" s="624"/>
      <c r="DR40" s="624"/>
      <c r="DS40" s="624"/>
      <c r="DT40" s="624"/>
      <c r="DU40" s="624"/>
      <c r="DV40" s="625"/>
      <c r="DW40" s="628">
        <v>0.8</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29295080</v>
      </c>
      <c r="S41" s="696"/>
      <c r="T41" s="696"/>
      <c r="U41" s="696"/>
      <c r="V41" s="696"/>
      <c r="W41" s="696"/>
      <c r="X41" s="696"/>
      <c r="Y41" s="700"/>
      <c r="Z41" s="701">
        <v>100</v>
      </c>
      <c r="AA41" s="701"/>
      <c r="AB41" s="701"/>
      <c r="AC41" s="701"/>
      <c r="AD41" s="702">
        <v>13326894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540644</v>
      </c>
      <c r="BA41" s="624"/>
      <c r="BB41" s="624"/>
      <c r="BC41" s="624"/>
      <c r="BD41" s="656"/>
      <c r="BE41" s="656"/>
      <c r="BF41" s="678"/>
      <c r="BG41" s="671"/>
      <c r="BH41" s="672"/>
      <c r="BI41" s="672"/>
      <c r="BJ41" s="672"/>
      <c r="BK41" s="672"/>
      <c r="BL41" s="219"/>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1643956</v>
      </c>
      <c r="BA42" s="696"/>
      <c r="BB42" s="696"/>
      <c r="BC42" s="696"/>
      <c r="BD42" s="682"/>
      <c r="BE42" s="682"/>
      <c r="BF42" s="684"/>
      <c r="BG42" s="673"/>
      <c r="BH42" s="674"/>
      <c r="BI42" s="674"/>
      <c r="BJ42" s="674"/>
      <c r="BK42" s="674"/>
      <c r="BL42" s="220"/>
      <c r="BM42" s="645" t="s">
        <v>341</v>
      </c>
      <c r="BN42" s="645"/>
      <c r="BO42" s="645"/>
      <c r="BP42" s="645"/>
      <c r="BQ42" s="645"/>
      <c r="BR42" s="645"/>
      <c r="BS42" s="645"/>
      <c r="BT42" s="645"/>
      <c r="BU42" s="646"/>
      <c r="BV42" s="695">
        <v>403</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3265856</v>
      </c>
      <c r="CS42" s="656"/>
      <c r="CT42" s="656"/>
      <c r="CU42" s="656"/>
      <c r="CV42" s="656"/>
      <c r="CW42" s="656"/>
      <c r="CX42" s="656"/>
      <c r="CY42" s="657"/>
      <c r="CZ42" s="628">
        <v>11.6</v>
      </c>
      <c r="DA42" s="654"/>
      <c r="DB42" s="654"/>
      <c r="DC42" s="658"/>
      <c r="DD42" s="632">
        <v>259726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0" t="s">
        <v>343</v>
      </c>
      <c r="CD43" s="620" t="s">
        <v>344</v>
      </c>
      <c r="CE43" s="621"/>
      <c r="CF43" s="621"/>
      <c r="CG43" s="621"/>
      <c r="CH43" s="621"/>
      <c r="CI43" s="621"/>
      <c r="CJ43" s="621"/>
      <c r="CK43" s="621"/>
      <c r="CL43" s="621"/>
      <c r="CM43" s="621"/>
      <c r="CN43" s="621"/>
      <c r="CO43" s="621"/>
      <c r="CP43" s="621"/>
      <c r="CQ43" s="622"/>
      <c r="CR43" s="623">
        <v>14807</v>
      </c>
      <c r="CS43" s="656"/>
      <c r="CT43" s="656"/>
      <c r="CU43" s="656"/>
      <c r="CV43" s="656"/>
      <c r="CW43" s="656"/>
      <c r="CX43" s="656"/>
      <c r="CY43" s="657"/>
      <c r="CZ43" s="628">
        <v>0.1</v>
      </c>
      <c r="DA43" s="654"/>
      <c r="DB43" s="654"/>
      <c r="DC43" s="658"/>
      <c r="DD43" s="632">
        <v>14807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3250068</v>
      </c>
      <c r="CS44" s="624"/>
      <c r="CT44" s="624"/>
      <c r="CU44" s="624"/>
      <c r="CV44" s="624"/>
      <c r="CW44" s="624"/>
      <c r="CX44" s="624"/>
      <c r="CY44" s="625"/>
      <c r="CZ44" s="628">
        <v>11.6</v>
      </c>
      <c r="DA44" s="629"/>
      <c r="DB44" s="629"/>
      <c r="DC44" s="635"/>
      <c r="DD44" s="632">
        <v>255538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1659082</v>
      </c>
      <c r="CS45" s="656"/>
      <c r="CT45" s="656"/>
      <c r="CU45" s="656"/>
      <c r="CV45" s="656"/>
      <c r="CW45" s="656"/>
      <c r="CX45" s="656"/>
      <c r="CY45" s="657"/>
      <c r="CZ45" s="628">
        <v>5.9</v>
      </c>
      <c r="DA45" s="654"/>
      <c r="DB45" s="654"/>
      <c r="DC45" s="658"/>
      <c r="DD45" s="632">
        <v>31589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1"/>
      <c r="CD46" s="661"/>
      <c r="CE46" s="662"/>
      <c r="CF46" s="620" t="s">
        <v>349</v>
      </c>
      <c r="CG46" s="621"/>
      <c r="CH46" s="621"/>
      <c r="CI46" s="621"/>
      <c r="CJ46" s="621"/>
      <c r="CK46" s="621"/>
      <c r="CL46" s="621"/>
      <c r="CM46" s="621"/>
      <c r="CN46" s="621"/>
      <c r="CO46" s="621"/>
      <c r="CP46" s="621"/>
      <c r="CQ46" s="622"/>
      <c r="CR46" s="623">
        <v>1577513</v>
      </c>
      <c r="CS46" s="624"/>
      <c r="CT46" s="624"/>
      <c r="CU46" s="624"/>
      <c r="CV46" s="624"/>
      <c r="CW46" s="624"/>
      <c r="CX46" s="624"/>
      <c r="CY46" s="625"/>
      <c r="CZ46" s="628">
        <v>5.6</v>
      </c>
      <c r="DA46" s="629"/>
      <c r="DB46" s="629"/>
      <c r="DC46" s="635"/>
      <c r="DD46" s="632">
        <v>221079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1"/>
      <c r="CD47" s="661"/>
      <c r="CE47" s="662"/>
      <c r="CF47" s="620" t="s">
        <v>350</v>
      </c>
      <c r="CG47" s="621"/>
      <c r="CH47" s="621"/>
      <c r="CI47" s="621"/>
      <c r="CJ47" s="621"/>
      <c r="CK47" s="621"/>
      <c r="CL47" s="621"/>
      <c r="CM47" s="621"/>
      <c r="CN47" s="621"/>
      <c r="CO47" s="621"/>
      <c r="CP47" s="621"/>
      <c r="CQ47" s="622"/>
      <c r="CR47" s="623">
        <v>15788</v>
      </c>
      <c r="CS47" s="656"/>
      <c r="CT47" s="656"/>
      <c r="CU47" s="656"/>
      <c r="CV47" s="656"/>
      <c r="CW47" s="656"/>
      <c r="CX47" s="656"/>
      <c r="CY47" s="657"/>
      <c r="CZ47" s="628">
        <v>0.1</v>
      </c>
      <c r="DA47" s="654"/>
      <c r="DB47" s="654"/>
      <c r="DC47" s="658"/>
      <c r="DD47" s="632">
        <v>4188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1"/>
      <c r="CD48" s="663"/>
      <c r="CE48" s="664"/>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1"/>
      <c r="CD49" s="644" t="s">
        <v>352</v>
      </c>
      <c r="CE49" s="645"/>
      <c r="CF49" s="645"/>
      <c r="CG49" s="645"/>
      <c r="CH49" s="645"/>
      <c r="CI49" s="645"/>
      <c r="CJ49" s="645"/>
      <c r="CK49" s="645"/>
      <c r="CL49" s="645"/>
      <c r="CM49" s="645"/>
      <c r="CN49" s="645"/>
      <c r="CO49" s="645"/>
      <c r="CP49" s="645"/>
      <c r="CQ49" s="646"/>
      <c r="CR49" s="695">
        <v>28067082</v>
      </c>
      <c r="CS49" s="682"/>
      <c r="CT49" s="682"/>
      <c r="CU49" s="682"/>
      <c r="CV49" s="682"/>
      <c r="CW49" s="682"/>
      <c r="CX49" s="682"/>
      <c r="CY49" s="711"/>
      <c r="CZ49" s="703">
        <v>100</v>
      </c>
      <c r="DA49" s="712"/>
      <c r="DB49" s="712"/>
      <c r="DC49" s="713"/>
      <c r="DD49" s="714">
        <v>16894340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HtIiycLBgWYOBrxY65fgQBKsFwOiidp7BHHPkoPv21P2pCEqXt9V3hB6Jsr9Do5dB9vb9bpq9+EFx9FRLZW/w==" saltValue="Lo1CnRblC6cbl1w9Lcsa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22" t="s">
        <v>354</v>
      </c>
      <c r="DK2" s="723"/>
      <c r="DL2" s="723"/>
      <c r="DM2" s="723"/>
      <c r="DN2" s="723"/>
      <c r="DO2" s="724"/>
      <c r="DP2" s="224"/>
      <c r="DQ2" s="722" t="s">
        <v>355</v>
      </c>
      <c r="DR2" s="723"/>
      <c r="DS2" s="723"/>
      <c r="DT2" s="723"/>
      <c r="DU2" s="723"/>
      <c r="DV2" s="723"/>
      <c r="DW2" s="723"/>
      <c r="DX2" s="723"/>
      <c r="DY2" s="723"/>
      <c r="DZ2" s="724"/>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8"/>
      <c r="BA4" s="228"/>
      <c r="BB4" s="228"/>
      <c r="BC4" s="228"/>
      <c r="BD4" s="228"/>
      <c r="BE4" s="229"/>
      <c r="BF4" s="229"/>
      <c r="BG4" s="229"/>
      <c r="BH4" s="229"/>
      <c r="BI4" s="229"/>
      <c r="BJ4" s="229"/>
      <c r="BK4" s="229"/>
      <c r="BL4" s="229"/>
      <c r="BM4" s="229"/>
      <c r="BN4" s="229"/>
      <c r="BO4" s="229"/>
      <c r="BP4" s="229"/>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0"/>
    </row>
    <row r="5" spans="1:131" s="231"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8"/>
      <c r="BA5" s="228"/>
      <c r="BB5" s="228"/>
      <c r="BC5" s="228"/>
      <c r="BD5" s="228"/>
      <c r="BE5" s="229"/>
      <c r="BF5" s="229"/>
      <c r="BG5" s="229"/>
      <c r="BH5" s="229"/>
      <c r="BI5" s="229"/>
      <c r="BJ5" s="229"/>
      <c r="BK5" s="229"/>
      <c r="BL5" s="229"/>
      <c r="BM5" s="229"/>
      <c r="BN5" s="229"/>
      <c r="BO5" s="229"/>
      <c r="BP5" s="229"/>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0"/>
    </row>
    <row r="6" spans="1:131" s="231"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8"/>
      <c r="BA6" s="228"/>
      <c r="BB6" s="228"/>
      <c r="BC6" s="228"/>
      <c r="BD6" s="228"/>
      <c r="BE6" s="229"/>
      <c r="BF6" s="229"/>
      <c r="BG6" s="229"/>
      <c r="BH6" s="229"/>
      <c r="BI6" s="229"/>
      <c r="BJ6" s="229"/>
      <c r="BK6" s="229"/>
      <c r="BL6" s="229"/>
      <c r="BM6" s="229"/>
      <c r="BN6" s="229"/>
      <c r="BO6" s="229"/>
      <c r="BP6" s="229"/>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0"/>
    </row>
    <row r="7" spans="1:131" s="231" customFormat="1" ht="26.25" customHeight="1" thickTop="1" x14ac:dyDescent="0.15">
      <c r="A7" s="232">
        <v>1</v>
      </c>
      <c r="B7" s="749" t="s">
        <v>375</v>
      </c>
      <c r="C7" s="750"/>
      <c r="D7" s="750"/>
      <c r="E7" s="750"/>
      <c r="F7" s="750"/>
      <c r="G7" s="750"/>
      <c r="H7" s="750"/>
      <c r="I7" s="750"/>
      <c r="J7" s="750"/>
      <c r="K7" s="750"/>
      <c r="L7" s="750"/>
      <c r="M7" s="750"/>
      <c r="N7" s="750"/>
      <c r="O7" s="750"/>
      <c r="P7" s="751"/>
      <c r="Q7" s="752">
        <v>29295</v>
      </c>
      <c r="R7" s="753"/>
      <c r="S7" s="753"/>
      <c r="T7" s="753"/>
      <c r="U7" s="753"/>
      <c r="V7" s="753">
        <v>28067</v>
      </c>
      <c r="W7" s="753"/>
      <c r="X7" s="753"/>
      <c r="Y7" s="753"/>
      <c r="Z7" s="753"/>
      <c r="AA7" s="753">
        <v>1228</v>
      </c>
      <c r="AB7" s="753"/>
      <c r="AC7" s="753"/>
      <c r="AD7" s="753"/>
      <c r="AE7" s="754"/>
      <c r="AF7" s="755">
        <v>1110</v>
      </c>
      <c r="AG7" s="756"/>
      <c r="AH7" s="756"/>
      <c r="AI7" s="756"/>
      <c r="AJ7" s="757"/>
      <c r="AK7" s="758">
        <v>1816</v>
      </c>
      <c r="AL7" s="759"/>
      <c r="AM7" s="759"/>
      <c r="AN7" s="759"/>
      <c r="AO7" s="759"/>
      <c r="AP7" s="759">
        <v>15887</v>
      </c>
      <c r="AQ7" s="759"/>
      <c r="AR7" s="759"/>
      <c r="AS7" s="759"/>
      <c r="AT7" s="759"/>
      <c r="AU7" s="760"/>
      <c r="AV7" s="760"/>
      <c r="AW7" s="760"/>
      <c r="AX7" s="760"/>
      <c r="AY7" s="761"/>
      <c r="AZ7" s="228"/>
      <c r="BA7" s="228"/>
      <c r="BB7" s="228"/>
      <c r="BC7" s="228"/>
      <c r="BD7" s="228"/>
      <c r="BE7" s="229"/>
      <c r="BF7" s="229"/>
      <c r="BG7" s="229"/>
      <c r="BH7" s="229"/>
      <c r="BI7" s="229"/>
      <c r="BJ7" s="229"/>
      <c r="BK7" s="229"/>
      <c r="BL7" s="229"/>
      <c r="BM7" s="229"/>
      <c r="BN7" s="229"/>
      <c r="BO7" s="229"/>
      <c r="BP7" s="229"/>
      <c r="BQ7" s="232">
        <v>1</v>
      </c>
      <c r="BR7" s="233" t="s">
        <v>576</v>
      </c>
      <c r="BS7" s="746" t="s">
        <v>563</v>
      </c>
      <c r="BT7" s="747"/>
      <c r="BU7" s="747"/>
      <c r="BV7" s="747"/>
      <c r="BW7" s="747"/>
      <c r="BX7" s="747"/>
      <c r="BY7" s="747"/>
      <c r="BZ7" s="747"/>
      <c r="CA7" s="747"/>
      <c r="CB7" s="747"/>
      <c r="CC7" s="747"/>
      <c r="CD7" s="747"/>
      <c r="CE7" s="747"/>
      <c r="CF7" s="747"/>
      <c r="CG7" s="762"/>
      <c r="CH7" s="743">
        <v>0</v>
      </c>
      <c r="CI7" s="744"/>
      <c r="CJ7" s="744"/>
      <c r="CK7" s="744"/>
      <c r="CL7" s="745"/>
      <c r="CM7" s="743">
        <v>118</v>
      </c>
      <c r="CN7" s="744"/>
      <c r="CO7" s="744"/>
      <c r="CP7" s="744"/>
      <c r="CQ7" s="745"/>
      <c r="CR7" s="743">
        <v>6</v>
      </c>
      <c r="CS7" s="744"/>
      <c r="CT7" s="744"/>
      <c r="CU7" s="744"/>
      <c r="CV7" s="745"/>
      <c r="CW7" s="743" t="s">
        <v>575</v>
      </c>
      <c r="CX7" s="744"/>
      <c r="CY7" s="744"/>
      <c r="CZ7" s="744"/>
      <c r="DA7" s="745"/>
      <c r="DB7" s="743">
        <v>50</v>
      </c>
      <c r="DC7" s="744"/>
      <c r="DD7" s="744"/>
      <c r="DE7" s="744"/>
      <c r="DF7" s="745"/>
      <c r="DG7" s="743" t="s">
        <v>575</v>
      </c>
      <c r="DH7" s="744"/>
      <c r="DI7" s="744"/>
      <c r="DJ7" s="744"/>
      <c r="DK7" s="745"/>
      <c r="DL7" s="743" t="s">
        <v>575</v>
      </c>
      <c r="DM7" s="744"/>
      <c r="DN7" s="744"/>
      <c r="DO7" s="744"/>
      <c r="DP7" s="745"/>
      <c r="DQ7" s="743">
        <v>9</v>
      </c>
      <c r="DR7" s="744"/>
      <c r="DS7" s="744"/>
      <c r="DT7" s="744"/>
      <c r="DU7" s="745"/>
      <c r="DV7" s="746"/>
      <c r="DW7" s="747"/>
      <c r="DX7" s="747"/>
      <c r="DY7" s="747"/>
      <c r="DZ7" s="748"/>
      <c r="EA7" s="230"/>
    </row>
    <row r="8" spans="1:131" s="231" customFormat="1" ht="26.25" customHeight="1" x14ac:dyDescent="0.15">
      <c r="A8" s="234">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8"/>
      <c r="BA8" s="228"/>
      <c r="BB8" s="228"/>
      <c r="BC8" s="228"/>
      <c r="BD8" s="228"/>
      <c r="BE8" s="229"/>
      <c r="BF8" s="229"/>
      <c r="BG8" s="229"/>
      <c r="BH8" s="229"/>
      <c r="BI8" s="229"/>
      <c r="BJ8" s="229"/>
      <c r="BK8" s="229"/>
      <c r="BL8" s="229"/>
      <c r="BM8" s="229"/>
      <c r="BN8" s="229"/>
      <c r="BO8" s="229"/>
      <c r="BP8" s="229"/>
      <c r="BQ8" s="234">
        <v>2</v>
      </c>
      <c r="BR8" s="235"/>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0"/>
    </row>
    <row r="9" spans="1:131" s="231" customFormat="1" ht="26.25" customHeight="1" x14ac:dyDescent="0.15">
      <c r="A9" s="234">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8"/>
      <c r="BA9" s="228"/>
      <c r="BB9" s="228"/>
      <c r="BC9" s="228"/>
      <c r="BD9" s="228"/>
      <c r="BE9" s="229"/>
      <c r="BF9" s="229"/>
      <c r="BG9" s="229"/>
      <c r="BH9" s="229"/>
      <c r="BI9" s="229"/>
      <c r="BJ9" s="229"/>
      <c r="BK9" s="229"/>
      <c r="BL9" s="229"/>
      <c r="BM9" s="229"/>
      <c r="BN9" s="229"/>
      <c r="BO9" s="229"/>
      <c r="BP9" s="229"/>
      <c r="BQ9" s="234">
        <v>3</v>
      </c>
      <c r="BR9" s="235"/>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0"/>
    </row>
    <row r="10" spans="1:131" s="231" customFormat="1" ht="26.25" customHeight="1" x14ac:dyDescent="0.15">
      <c r="A10" s="234">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8"/>
      <c r="BA10" s="228"/>
      <c r="BB10" s="228"/>
      <c r="BC10" s="228"/>
      <c r="BD10" s="228"/>
      <c r="BE10" s="229"/>
      <c r="BF10" s="229"/>
      <c r="BG10" s="229"/>
      <c r="BH10" s="229"/>
      <c r="BI10" s="229"/>
      <c r="BJ10" s="229"/>
      <c r="BK10" s="229"/>
      <c r="BL10" s="229"/>
      <c r="BM10" s="229"/>
      <c r="BN10" s="229"/>
      <c r="BO10" s="229"/>
      <c r="BP10" s="229"/>
      <c r="BQ10" s="234">
        <v>4</v>
      </c>
      <c r="BR10" s="235"/>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0"/>
    </row>
    <row r="11" spans="1:131" s="231" customFormat="1" ht="26.25" customHeight="1" x14ac:dyDescent="0.15">
      <c r="A11" s="234">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8"/>
      <c r="BA11" s="228"/>
      <c r="BB11" s="228"/>
      <c r="BC11" s="228"/>
      <c r="BD11" s="228"/>
      <c r="BE11" s="229"/>
      <c r="BF11" s="229"/>
      <c r="BG11" s="229"/>
      <c r="BH11" s="229"/>
      <c r="BI11" s="229"/>
      <c r="BJ11" s="229"/>
      <c r="BK11" s="229"/>
      <c r="BL11" s="229"/>
      <c r="BM11" s="229"/>
      <c r="BN11" s="229"/>
      <c r="BO11" s="229"/>
      <c r="BP11" s="229"/>
      <c r="BQ11" s="234">
        <v>5</v>
      </c>
      <c r="BR11" s="235"/>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0"/>
    </row>
    <row r="12" spans="1:131" s="231" customFormat="1" ht="26.25" customHeight="1" x14ac:dyDescent="0.15">
      <c r="A12" s="234">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8"/>
      <c r="BA12" s="228"/>
      <c r="BB12" s="228"/>
      <c r="BC12" s="228"/>
      <c r="BD12" s="228"/>
      <c r="BE12" s="229"/>
      <c r="BF12" s="229"/>
      <c r="BG12" s="229"/>
      <c r="BH12" s="229"/>
      <c r="BI12" s="229"/>
      <c r="BJ12" s="229"/>
      <c r="BK12" s="229"/>
      <c r="BL12" s="229"/>
      <c r="BM12" s="229"/>
      <c r="BN12" s="229"/>
      <c r="BO12" s="229"/>
      <c r="BP12" s="229"/>
      <c r="BQ12" s="234">
        <v>6</v>
      </c>
      <c r="BR12" s="235"/>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0"/>
    </row>
    <row r="13" spans="1:131" s="231" customFormat="1" ht="26.25" customHeight="1" x14ac:dyDescent="0.15">
      <c r="A13" s="234">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8"/>
      <c r="BA13" s="228"/>
      <c r="BB13" s="228"/>
      <c r="BC13" s="228"/>
      <c r="BD13" s="228"/>
      <c r="BE13" s="229"/>
      <c r="BF13" s="229"/>
      <c r="BG13" s="229"/>
      <c r="BH13" s="229"/>
      <c r="BI13" s="229"/>
      <c r="BJ13" s="229"/>
      <c r="BK13" s="229"/>
      <c r="BL13" s="229"/>
      <c r="BM13" s="229"/>
      <c r="BN13" s="229"/>
      <c r="BO13" s="229"/>
      <c r="BP13" s="229"/>
      <c r="BQ13" s="234">
        <v>7</v>
      </c>
      <c r="BR13" s="235"/>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0"/>
    </row>
    <row r="14" spans="1:131" s="231" customFormat="1" ht="26.25" customHeight="1" x14ac:dyDescent="0.15">
      <c r="A14" s="234">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8"/>
      <c r="BA14" s="228"/>
      <c r="BB14" s="228"/>
      <c r="BC14" s="228"/>
      <c r="BD14" s="228"/>
      <c r="BE14" s="229"/>
      <c r="BF14" s="229"/>
      <c r="BG14" s="229"/>
      <c r="BH14" s="229"/>
      <c r="BI14" s="229"/>
      <c r="BJ14" s="229"/>
      <c r="BK14" s="229"/>
      <c r="BL14" s="229"/>
      <c r="BM14" s="229"/>
      <c r="BN14" s="229"/>
      <c r="BO14" s="229"/>
      <c r="BP14" s="229"/>
      <c r="BQ14" s="234">
        <v>8</v>
      </c>
      <c r="BR14" s="235"/>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0"/>
    </row>
    <row r="15" spans="1:131" s="231" customFormat="1" ht="26.25" customHeight="1" x14ac:dyDescent="0.15">
      <c r="A15" s="234">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8"/>
      <c r="BA15" s="228"/>
      <c r="BB15" s="228"/>
      <c r="BC15" s="228"/>
      <c r="BD15" s="228"/>
      <c r="BE15" s="229"/>
      <c r="BF15" s="229"/>
      <c r="BG15" s="229"/>
      <c r="BH15" s="229"/>
      <c r="BI15" s="229"/>
      <c r="BJ15" s="229"/>
      <c r="BK15" s="229"/>
      <c r="BL15" s="229"/>
      <c r="BM15" s="229"/>
      <c r="BN15" s="229"/>
      <c r="BO15" s="229"/>
      <c r="BP15" s="229"/>
      <c r="BQ15" s="234">
        <v>9</v>
      </c>
      <c r="BR15" s="235"/>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0"/>
    </row>
    <row r="16" spans="1:131" s="231" customFormat="1" ht="26.25" customHeight="1" x14ac:dyDescent="0.15">
      <c r="A16" s="234">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8"/>
      <c r="BA16" s="228"/>
      <c r="BB16" s="228"/>
      <c r="BC16" s="228"/>
      <c r="BD16" s="228"/>
      <c r="BE16" s="229"/>
      <c r="BF16" s="229"/>
      <c r="BG16" s="229"/>
      <c r="BH16" s="229"/>
      <c r="BI16" s="229"/>
      <c r="BJ16" s="229"/>
      <c r="BK16" s="229"/>
      <c r="BL16" s="229"/>
      <c r="BM16" s="229"/>
      <c r="BN16" s="229"/>
      <c r="BO16" s="229"/>
      <c r="BP16" s="229"/>
      <c r="BQ16" s="234">
        <v>10</v>
      </c>
      <c r="BR16" s="235"/>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0"/>
    </row>
    <row r="17" spans="1:131" s="231" customFormat="1" ht="26.25" customHeight="1" x14ac:dyDescent="0.15">
      <c r="A17" s="234">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8"/>
      <c r="BA17" s="228"/>
      <c r="BB17" s="228"/>
      <c r="BC17" s="228"/>
      <c r="BD17" s="228"/>
      <c r="BE17" s="229"/>
      <c r="BF17" s="229"/>
      <c r="BG17" s="229"/>
      <c r="BH17" s="229"/>
      <c r="BI17" s="229"/>
      <c r="BJ17" s="229"/>
      <c r="BK17" s="229"/>
      <c r="BL17" s="229"/>
      <c r="BM17" s="229"/>
      <c r="BN17" s="229"/>
      <c r="BO17" s="229"/>
      <c r="BP17" s="229"/>
      <c r="BQ17" s="234">
        <v>11</v>
      </c>
      <c r="BR17" s="235"/>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0"/>
    </row>
    <row r="18" spans="1:131" s="231" customFormat="1" ht="26.25" customHeight="1" x14ac:dyDescent="0.15">
      <c r="A18" s="234">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8"/>
      <c r="BA18" s="228"/>
      <c r="BB18" s="228"/>
      <c r="BC18" s="228"/>
      <c r="BD18" s="228"/>
      <c r="BE18" s="229"/>
      <c r="BF18" s="229"/>
      <c r="BG18" s="229"/>
      <c r="BH18" s="229"/>
      <c r="BI18" s="229"/>
      <c r="BJ18" s="229"/>
      <c r="BK18" s="229"/>
      <c r="BL18" s="229"/>
      <c r="BM18" s="229"/>
      <c r="BN18" s="229"/>
      <c r="BO18" s="229"/>
      <c r="BP18" s="229"/>
      <c r="BQ18" s="234">
        <v>12</v>
      </c>
      <c r="BR18" s="235"/>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0"/>
    </row>
    <row r="19" spans="1:131" s="231" customFormat="1" ht="26.25" customHeight="1" x14ac:dyDescent="0.15">
      <c r="A19" s="234">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8"/>
      <c r="BA19" s="228"/>
      <c r="BB19" s="228"/>
      <c r="BC19" s="228"/>
      <c r="BD19" s="228"/>
      <c r="BE19" s="229"/>
      <c r="BF19" s="229"/>
      <c r="BG19" s="229"/>
      <c r="BH19" s="229"/>
      <c r="BI19" s="229"/>
      <c r="BJ19" s="229"/>
      <c r="BK19" s="229"/>
      <c r="BL19" s="229"/>
      <c r="BM19" s="229"/>
      <c r="BN19" s="229"/>
      <c r="BO19" s="229"/>
      <c r="BP19" s="229"/>
      <c r="BQ19" s="234">
        <v>13</v>
      </c>
      <c r="BR19" s="235"/>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0"/>
    </row>
    <row r="20" spans="1:131" s="231" customFormat="1" ht="26.25" customHeight="1" x14ac:dyDescent="0.15">
      <c r="A20" s="234">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8"/>
      <c r="BA20" s="228"/>
      <c r="BB20" s="228"/>
      <c r="BC20" s="228"/>
      <c r="BD20" s="228"/>
      <c r="BE20" s="229"/>
      <c r="BF20" s="229"/>
      <c r="BG20" s="229"/>
      <c r="BH20" s="229"/>
      <c r="BI20" s="229"/>
      <c r="BJ20" s="229"/>
      <c r="BK20" s="229"/>
      <c r="BL20" s="229"/>
      <c r="BM20" s="229"/>
      <c r="BN20" s="229"/>
      <c r="BO20" s="229"/>
      <c r="BP20" s="229"/>
      <c r="BQ20" s="234">
        <v>14</v>
      </c>
      <c r="BR20" s="235"/>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0"/>
    </row>
    <row r="21" spans="1:131" s="231" customFormat="1" ht="26.25" customHeight="1" thickBot="1" x14ac:dyDescent="0.2">
      <c r="A21" s="234">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8"/>
      <c r="BA21" s="228"/>
      <c r="BB21" s="228"/>
      <c r="BC21" s="228"/>
      <c r="BD21" s="228"/>
      <c r="BE21" s="229"/>
      <c r="BF21" s="229"/>
      <c r="BG21" s="229"/>
      <c r="BH21" s="229"/>
      <c r="BI21" s="229"/>
      <c r="BJ21" s="229"/>
      <c r="BK21" s="229"/>
      <c r="BL21" s="229"/>
      <c r="BM21" s="229"/>
      <c r="BN21" s="229"/>
      <c r="BO21" s="229"/>
      <c r="BP21" s="229"/>
      <c r="BQ21" s="234">
        <v>15</v>
      </c>
      <c r="BR21" s="235"/>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0"/>
    </row>
    <row r="22" spans="1:131" s="231" customFormat="1" ht="26.25" customHeight="1" x14ac:dyDescent="0.15">
      <c r="A22" s="234">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9"/>
      <c r="BF22" s="229"/>
      <c r="BG22" s="229"/>
      <c r="BH22" s="229"/>
      <c r="BI22" s="229"/>
      <c r="BJ22" s="229"/>
      <c r="BK22" s="229"/>
      <c r="BL22" s="229"/>
      <c r="BM22" s="229"/>
      <c r="BN22" s="229"/>
      <c r="BO22" s="229"/>
      <c r="BP22" s="229"/>
      <c r="BQ22" s="234">
        <v>16</v>
      </c>
      <c r="BR22" s="235"/>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0"/>
    </row>
    <row r="23" spans="1:131" s="231" customFormat="1" ht="26.25" customHeight="1" thickBot="1" x14ac:dyDescent="0.2">
      <c r="A23" s="236" t="s">
        <v>377</v>
      </c>
      <c r="B23" s="789" t="s">
        <v>378</v>
      </c>
      <c r="C23" s="790"/>
      <c r="D23" s="790"/>
      <c r="E23" s="790"/>
      <c r="F23" s="790"/>
      <c r="G23" s="790"/>
      <c r="H23" s="790"/>
      <c r="I23" s="790"/>
      <c r="J23" s="790"/>
      <c r="K23" s="790"/>
      <c r="L23" s="790"/>
      <c r="M23" s="790"/>
      <c r="N23" s="790"/>
      <c r="O23" s="790"/>
      <c r="P23" s="791"/>
      <c r="Q23" s="792">
        <v>29295</v>
      </c>
      <c r="R23" s="793"/>
      <c r="S23" s="793"/>
      <c r="T23" s="793"/>
      <c r="U23" s="793"/>
      <c r="V23" s="793">
        <v>28067</v>
      </c>
      <c r="W23" s="793"/>
      <c r="X23" s="793"/>
      <c r="Y23" s="793"/>
      <c r="Z23" s="793"/>
      <c r="AA23" s="793">
        <v>1228</v>
      </c>
      <c r="AB23" s="793"/>
      <c r="AC23" s="793"/>
      <c r="AD23" s="793"/>
      <c r="AE23" s="794"/>
      <c r="AF23" s="795">
        <v>1110</v>
      </c>
      <c r="AG23" s="793"/>
      <c r="AH23" s="793"/>
      <c r="AI23" s="793"/>
      <c r="AJ23" s="796"/>
      <c r="AK23" s="797"/>
      <c r="AL23" s="798"/>
      <c r="AM23" s="798"/>
      <c r="AN23" s="798"/>
      <c r="AO23" s="798"/>
      <c r="AP23" s="793">
        <v>15887</v>
      </c>
      <c r="AQ23" s="793"/>
      <c r="AR23" s="793"/>
      <c r="AS23" s="793"/>
      <c r="AT23" s="793"/>
      <c r="AU23" s="809"/>
      <c r="AV23" s="809"/>
      <c r="AW23" s="809"/>
      <c r="AX23" s="809"/>
      <c r="AY23" s="810"/>
      <c r="AZ23" s="811" t="s">
        <v>121</v>
      </c>
      <c r="BA23" s="812"/>
      <c r="BB23" s="812"/>
      <c r="BC23" s="812"/>
      <c r="BD23" s="813"/>
      <c r="BE23" s="229"/>
      <c r="BF23" s="229"/>
      <c r="BG23" s="229"/>
      <c r="BH23" s="229"/>
      <c r="BI23" s="229"/>
      <c r="BJ23" s="229"/>
      <c r="BK23" s="229"/>
      <c r="BL23" s="229"/>
      <c r="BM23" s="229"/>
      <c r="BN23" s="229"/>
      <c r="BO23" s="229"/>
      <c r="BP23" s="229"/>
      <c r="BQ23" s="234">
        <v>17</v>
      </c>
      <c r="BR23" s="235"/>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0"/>
    </row>
    <row r="24" spans="1:131" s="231"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8"/>
      <c r="BA24" s="228"/>
      <c r="BB24" s="228"/>
      <c r="BC24" s="228"/>
      <c r="BD24" s="228"/>
      <c r="BE24" s="229"/>
      <c r="BF24" s="229"/>
      <c r="BG24" s="229"/>
      <c r="BH24" s="229"/>
      <c r="BI24" s="229"/>
      <c r="BJ24" s="229"/>
      <c r="BK24" s="229"/>
      <c r="BL24" s="229"/>
      <c r="BM24" s="229"/>
      <c r="BN24" s="229"/>
      <c r="BO24" s="229"/>
      <c r="BP24" s="229"/>
      <c r="BQ24" s="234">
        <v>18</v>
      </c>
      <c r="BR24" s="235"/>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0"/>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8"/>
      <c r="BK25" s="228"/>
      <c r="BL25" s="228"/>
      <c r="BM25" s="228"/>
      <c r="BN25" s="228"/>
      <c r="BO25" s="237"/>
      <c r="BP25" s="237"/>
      <c r="BQ25" s="234">
        <v>19</v>
      </c>
      <c r="BR25" s="235"/>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26"/>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8"/>
      <c r="BK26" s="228"/>
      <c r="BL26" s="228"/>
      <c r="BM26" s="228"/>
      <c r="BN26" s="228"/>
      <c r="BO26" s="237"/>
      <c r="BP26" s="237"/>
      <c r="BQ26" s="234">
        <v>20</v>
      </c>
      <c r="BR26" s="235"/>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26"/>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8"/>
      <c r="BK27" s="228"/>
      <c r="BL27" s="228"/>
      <c r="BM27" s="228"/>
      <c r="BN27" s="228"/>
      <c r="BO27" s="237"/>
      <c r="BP27" s="237"/>
      <c r="BQ27" s="234">
        <v>21</v>
      </c>
      <c r="BR27" s="235"/>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26"/>
    </row>
    <row r="28" spans="1:131" ht="26.25" customHeight="1" thickTop="1" x14ac:dyDescent="0.15">
      <c r="A28" s="238">
        <v>1</v>
      </c>
      <c r="B28" s="749" t="s">
        <v>389</v>
      </c>
      <c r="C28" s="750"/>
      <c r="D28" s="750"/>
      <c r="E28" s="750"/>
      <c r="F28" s="750"/>
      <c r="G28" s="750"/>
      <c r="H28" s="750"/>
      <c r="I28" s="750"/>
      <c r="J28" s="750"/>
      <c r="K28" s="750"/>
      <c r="L28" s="750"/>
      <c r="M28" s="750"/>
      <c r="N28" s="750"/>
      <c r="O28" s="750"/>
      <c r="P28" s="751"/>
      <c r="Q28" s="822">
        <v>5919</v>
      </c>
      <c r="R28" s="823"/>
      <c r="S28" s="823"/>
      <c r="T28" s="823"/>
      <c r="U28" s="823"/>
      <c r="V28" s="823">
        <v>5869</v>
      </c>
      <c r="W28" s="823"/>
      <c r="X28" s="823"/>
      <c r="Y28" s="823"/>
      <c r="Z28" s="823"/>
      <c r="AA28" s="823">
        <v>50</v>
      </c>
      <c r="AB28" s="823"/>
      <c r="AC28" s="823"/>
      <c r="AD28" s="823"/>
      <c r="AE28" s="824"/>
      <c r="AF28" s="825">
        <v>50</v>
      </c>
      <c r="AG28" s="823"/>
      <c r="AH28" s="823"/>
      <c r="AI28" s="823"/>
      <c r="AJ28" s="826"/>
      <c r="AK28" s="827">
        <v>591</v>
      </c>
      <c r="AL28" s="828"/>
      <c r="AM28" s="828"/>
      <c r="AN28" s="828"/>
      <c r="AO28" s="828"/>
      <c r="AP28" s="828" t="s">
        <v>545</v>
      </c>
      <c r="AQ28" s="828"/>
      <c r="AR28" s="828"/>
      <c r="AS28" s="828"/>
      <c r="AT28" s="828"/>
      <c r="AU28" s="828" t="s">
        <v>569</v>
      </c>
      <c r="AV28" s="828"/>
      <c r="AW28" s="828"/>
      <c r="AX28" s="828"/>
      <c r="AY28" s="828"/>
      <c r="AZ28" s="829" t="s">
        <v>545</v>
      </c>
      <c r="BA28" s="829"/>
      <c r="BB28" s="829"/>
      <c r="BC28" s="829"/>
      <c r="BD28" s="829"/>
      <c r="BE28" s="820"/>
      <c r="BF28" s="820"/>
      <c r="BG28" s="820"/>
      <c r="BH28" s="820"/>
      <c r="BI28" s="821"/>
      <c r="BJ28" s="228"/>
      <c r="BK28" s="228"/>
      <c r="BL28" s="228"/>
      <c r="BM28" s="228"/>
      <c r="BN28" s="228"/>
      <c r="BO28" s="237"/>
      <c r="BP28" s="237"/>
      <c r="BQ28" s="234">
        <v>22</v>
      </c>
      <c r="BR28" s="235"/>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26"/>
    </row>
    <row r="29" spans="1:131" ht="26.25" customHeight="1" x14ac:dyDescent="0.15">
      <c r="A29" s="238">
        <v>2</v>
      </c>
      <c r="B29" s="780" t="s">
        <v>390</v>
      </c>
      <c r="C29" s="781"/>
      <c r="D29" s="781"/>
      <c r="E29" s="781"/>
      <c r="F29" s="781"/>
      <c r="G29" s="781"/>
      <c r="H29" s="781"/>
      <c r="I29" s="781"/>
      <c r="J29" s="781"/>
      <c r="K29" s="781"/>
      <c r="L29" s="781"/>
      <c r="M29" s="781"/>
      <c r="N29" s="781"/>
      <c r="O29" s="781"/>
      <c r="P29" s="782"/>
      <c r="Q29" s="783">
        <v>957</v>
      </c>
      <c r="R29" s="784"/>
      <c r="S29" s="784"/>
      <c r="T29" s="784"/>
      <c r="U29" s="784"/>
      <c r="V29" s="784">
        <v>954</v>
      </c>
      <c r="W29" s="784"/>
      <c r="X29" s="784"/>
      <c r="Y29" s="784"/>
      <c r="Z29" s="784"/>
      <c r="AA29" s="784">
        <v>3</v>
      </c>
      <c r="AB29" s="784"/>
      <c r="AC29" s="784"/>
      <c r="AD29" s="784"/>
      <c r="AE29" s="785"/>
      <c r="AF29" s="786">
        <v>3</v>
      </c>
      <c r="AG29" s="787"/>
      <c r="AH29" s="787"/>
      <c r="AI29" s="787"/>
      <c r="AJ29" s="788"/>
      <c r="AK29" s="834">
        <v>220</v>
      </c>
      <c r="AL29" s="830"/>
      <c r="AM29" s="830"/>
      <c r="AN29" s="830"/>
      <c r="AO29" s="830"/>
      <c r="AP29" s="830" t="s">
        <v>545</v>
      </c>
      <c r="AQ29" s="830"/>
      <c r="AR29" s="830"/>
      <c r="AS29" s="830"/>
      <c r="AT29" s="830"/>
      <c r="AU29" s="830" t="s">
        <v>569</v>
      </c>
      <c r="AV29" s="830"/>
      <c r="AW29" s="830"/>
      <c r="AX29" s="830"/>
      <c r="AY29" s="830"/>
      <c r="AZ29" s="831" t="s">
        <v>545</v>
      </c>
      <c r="BA29" s="831"/>
      <c r="BB29" s="831"/>
      <c r="BC29" s="831"/>
      <c r="BD29" s="831"/>
      <c r="BE29" s="832"/>
      <c r="BF29" s="832"/>
      <c r="BG29" s="832"/>
      <c r="BH29" s="832"/>
      <c r="BI29" s="833"/>
      <c r="BJ29" s="228"/>
      <c r="BK29" s="228"/>
      <c r="BL29" s="228"/>
      <c r="BM29" s="228"/>
      <c r="BN29" s="228"/>
      <c r="BO29" s="237"/>
      <c r="BP29" s="237"/>
      <c r="BQ29" s="234">
        <v>23</v>
      </c>
      <c r="BR29" s="235"/>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26"/>
    </row>
    <row r="30" spans="1:131" ht="26.25" customHeight="1" x14ac:dyDescent="0.15">
      <c r="A30" s="238">
        <v>3</v>
      </c>
      <c r="B30" s="780" t="s">
        <v>391</v>
      </c>
      <c r="C30" s="781"/>
      <c r="D30" s="781"/>
      <c r="E30" s="781"/>
      <c r="F30" s="781"/>
      <c r="G30" s="781"/>
      <c r="H30" s="781"/>
      <c r="I30" s="781"/>
      <c r="J30" s="781"/>
      <c r="K30" s="781"/>
      <c r="L30" s="781"/>
      <c r="M30" s="781"/>
      <c r="N30" s="781"/>
      <c r="O30" s="781"/>
      <c r="P30" s="782"/>
      <c r="Q30" s="783">
        <v>4262</v>
      </c>
      <c r="R30" s="784"/>
      <c r="S30" s="784"/>
      <c r="T30" s="784"/>
      <c r="U30" s="784"/>
      <c r="V30" s="784">
        <v>4223</v>
      </c>
      <c r="W30" s="784"/>
      <c r="X30" s="784"/>
      <c r="Y30" s="784"/>
      <c r="Z30" s="784"/>
      <c r="AA30" s="784">
        <v>40</v>
      </c>
      <c r="AB30" s="784"/>
      <c r="AC30" s="784"/>
      <c r="AD30" s="784"/>
      <c r="AE30" s="785"/>
      <c r="AF30" s="786">
        <v>40</v>
      </c>
      <c r="AG30" s="787"/>
      <c r="AH30" s="787"/>
      <c r="AI30" s="787"/>
      <c r="AJ30" s="788"/>
      <c r="AK30" s="834">
        <v>764</v>
      </c>
      <c r="AL30" s="830"/>
      <c r="AM30" s="830"/>
      <c r="AN30" s="830"/>
      <c r="AO30" s="830"/>
      <c r="AP30" s="830" t="s">
        <v>545</v>
      </c>
      <c r="AQ30" s="830"/>
      <c r="AR30" s="830"/>
      <c r="AS30" s="830"/>
      <c r="AT30" s="830"/>
      <c r="AU30" s="830" t="s">
        <v>569</v>
      </c>
      <c r="AV30" s="830"/>
      <c r="AW30" s="830"/>
      <c r="AX30" s="830"/>
      <c r="AY30" s="830"/>
      <c r="AZ30" s="831" t="s">
        <v>545</v>
      </c>
      <c r="BA30" s="831"/>
      <c r="BB30" s="831"/>
      <c r="BC30" s="831"/>
      <c r="BD30" s="831"/>
      <c r="BE30" s="832"/>
      <c r="BF30" s="832"/>
      <c r="BG30" s="832"/>
      <c r="BH30" s="832"/>
      <c r="BI30" s="833"/>
      <c r="BJ30" s="228"/>
      <c r="BK30" s="228"/>
      <c r="BL30" s="228"/>
      <c r="BM30" s="228"/>
      <c r="BN30" s="228"/>
      <c r="BO30" s="237"/>
      <c r="BP30" s="237"/>
      <c r="BQ30" s="234">
        <v>24</v>
      </c>
      <c r="BR30" s="235"/>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26"/>
    </row>
    <row r="31" spans="1:131" ht="26.25" customHeight="1" x14ac:dyDescent="0.15">
      <c r="A31" s="238">
        <v>4</v>
      </c>
      <c r="B31" s="780" t="s">
        <v>392</v>
      </c>
      <c r="C31" s="781"/>
      <c r="D31" s="781"/>
      <c r="E31" s="781"/>
      <c r="F31" s="781"/>
      <c r="G31" s="781"/>
      <c r="H31" s="781"/>
      <c r="I31" s="781"/>
      <c r="J31" s="781"/>
      <c r="K31" s="781"/>
      <c r="L31" s="781"/>
      <c r="M31" s="781"/>
      <c r="N31" s="781"/>
      <c r="O31" s="781"/>
      <c r="P31" s="782"/>
      <c r="Q31" s="783">
        <v>1098</v>
      </c>
      <c r="R31" s="784"/>
      <c r="S31" s="784"/>
      <c r="T31" s="784"/>
      <c r="U31" s="784"/>
      <c r="V31" s="784">
        <v>948</v>
      </c>
      <c r="W31" s="784"/>
      <c r="X31" s="784"/>
      <c r="Y31" s="784"/>
      <c r="Z31" s="784"/>
      <c r="AA31" s="784">
        <v>151</v>
      </c>
      <c r="AB31" s="784"/>
      <c r="AC31" s="784"/>
      <c r="AD31" s="784"/>
      <c r="AE31" s="785"/>
      <c r="AF31" s="786">
        <v>811</v>
      </c>
      <c r="AG31" s="787"/>
      <c r="AH31" s="787"/>
      <c r="AI31" s="787"/>
      <c r="AJ31" s="788"/>
      <c r="AK31" s="834">
        <v>7</v>
      </c>
      <c r="AL31" s="830"/>
      <c r="AM31" s="830"/>
      <c r="AN31" s="830"/>
      <c r="AO31" s="830"/>
      <c r="AP31" s="830">
        <v>1428</v>
      </c>
      <c r="AQ31" s="830"/>
      <c r="AR31" s="830"/>
      <c r="AS31" s="830"/>
      <c r="AT31" s="830"/>
      <c r="AU31" s="830">
        <v>6</v>
      </c>
      <c r="AV31" s="830"/>
      <c r="AW31" s="830"/>
      <c r="AX31" s="830"/>
      <c r="AY31" s="830"/>
      <c r="AZ31" s="831" t="s">
        <v>545</v>
      </c>
      <c r="BA31" s="831"/>
      <c r="BB31" s="831"/>
      <c r="BC31" s="831"/>
      <c r="BD31" s="831"/>
      <c r="BE31" s="832" t="s">
        <v>393</v>
      </c>
      <c r="BF31" s="832"/>
      <c r="BG31" s="832"/>
      <c r="BH31" s="832"/>
      <c r="BI31" s="833"/>
      <c r="BJ31" s="228"/>
      <c r="BK31" s="228"/>
      <c r="BL31" s="228"/>
      <c r="BM31" s="228"/>
      <c r="BN31" s="228"/>
      <c r="BO31" s="237"/>
      <c r="BP31" s="237"/>
      <c r="BQ31" s="234">
        <v>25</v>
      </c>
      <c r="BR31" s="235"/>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26"/>
    </row>
    <row r="32" spans="1:131" ht="26.25" customHeight="1" x14ac:dyDescent="0.15">
      <c r="A32" s="238">
        <v>5</v>
      </c>
      <c r="B32" s="780" t="s">
        <v>394</v>
      </c>
      <c r="C32" s="781"/>
      <c r="D32" s="781"/>
      <c r="E32" s="781"/>
      <c r="F32" s="781"/>
      <c r="G32" s="781"/>
      <c r="H32" s="781"/>
      <c r="I32" s="781"/>
      <c r="J32" s="781"/>
      <c r="K32" s="781"/>
      <c r="L32" s="781"/>
      <c r="M32" s="781"/>
      <c r="N32" s="781"/>
      <c r="O32" s="781"/>
      <c r="P32" s="782"/>
      <c r="Q32" s="783">
        <v>2150</v>
      </c>
      <c r="R32" s="784"/>
      <c r="S32" s="784"/>
      <c r="T32" s="784"/>
      <c r="U32" s="784"/>
      <c r="V32" s="784">
        <v>2048</v>
      </c>
      <c r="W32" s="784"/>
      <c r="X32" s="784"/>
      <c r="Y32" s="784"/>
      <c r="Z32" s="784"/>
      <c r="AA32" s="784">
        <v>102</v>
      </c>
      <c r="AB32" s="784"/>
      <c r="AC32" s="784"/>
      <c r="AD32" s="784"/>
      <c r="AE32" s="785"/>
      <c r="AF32" s="786">
        <v>363</v>
      </c>
      <c r="AG32" s="787"/>
      <c r="AH32" s="787"/>
      <c r="AI32" s="787"/>
      <c r="AJ32" s="788"/>
      <c r="AK32" s="834">
        <v>689</v>
      </c>
      <c r="AL32" s="830"/>
      <c r="AM32" s="830"/>
      <c r="AN32" s="830"/>
      <c r="AO32" s="830"/>
      <c r="AP32" s="830">
        <v>9750</v>
      </c>
      <c r="AQ32" s="830"/>
      <c r="AR32" s="830"/>
      <c r="AS32" s="830"/>
      <c r="AT32" s="830"/>
      <c r="AU32" s="830">
        <v>4787</v>
      </c>
      <c r="AV32" s="830"/>
      <c r="AW32" s="830"/>
      <c r="AX32" s="830"/>
      <c r="AY32" s="830"/>
      <c r="AZ32" s="831" t="s">
        <v>545</v>
      </c>
      <c r="BA32" s="831"/>
      <c r="BB32" s="831"/>
      <c r="BC32" s="831"/>
      <c r="BD32" s="831"/>
      <c r="BE32" s="832" t="s">
        <v>393</v>
      </c>
      <c r="BF32" s="832"/>
      <c r="BG32" s="832"/>
      <c r="BH32" s="832"/>
      <c r="BI32" s="833"/>
      <c r="BJ32" s="228"/>
      <c r="BK32" s="228"/>
      <c r="BL32" s="228"/>
      <c r="BM32" s="228"/>
      <c r="BN32" s="228"/>
      <c r="BO32" s="237"/>
      <c r="BP32" s="237"/>
      <c r="BQ32" s="234">
        <v>26</v>
      </c>
      <c r="BR32" s="235"/>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26"/>
    </row>
    <row r="33" spans="1:131" ht="26.25" customHeight="1" x14ac:dyDescent="0.15">
      <c r="A33" s="238">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8"/>
      <c r="BK33" s="228"/>
      <c r="BL33" s="228"/>
      <c r="BM33" s="228"/>
      <c r="BN33" s="228"/>
      <c r="BO33" s="237"/>
      <c r="BP33" s="237"/>
      <c r="BQ33" s="234">
        <v>27</v>
      </c>
      <c r="BR33" s="235"/>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26"/>
    </row>
    <row r="34" spans="1:131" ht="26.25" customHeight="1" x14ac:dyDescent="0.15">
      <c r="A34" s="238">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8"/>
      <c r="BK34" s="228"/>
      <c r="BL34" s="228"/>
      <c r="BM34" s="228"/>
      <c r="BN34" s="228"/>
      <c r="BO34" s="237"/>
      <c r="BP34" s="237"/>
      <c r="BQ34" s="234">
        <v>28</v>
      </c>
      <c r="BR34" s="235"/>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26"/>
    </row>
    <row r="35" spans="1:131" ht="26.25" customHeight="1" x14ac:dyDescent="0.15">
      <c r="A35" s="238">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8"/>
      <c r="BK35" s="228"/>
      <c r="BL35" s="228"/>
      <c r="BM35" s="228"/>
      <c r="BN35" s="228"/>
      <c r="BO35" s="237"/>
      <c r="BP35" s="237"/>
      <c r="BQ35" s="234">
        <v>29</v>
      </c>
      <c r="BR35" s="235"/>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26"/>
    </row>
    <row r="36" spans="1:131" ht="26.25" customHeight="1" x14ac:dyDescent="0.15">
      <c r="A36" s="238">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8"/>
      <c r="BK36" s="228"/>
      <c r="BL36" s="228"/>
      <c r="BM36" s="228"/>
      <c r="BN36" s="228"/>
      <c r="BO36" s="237"/>
      <c r="BP36" s="237"/>
      <c r="BQ36" s="234">
        <v>30</v>
      </c>
      <c r="BR36" s="235"/>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26"/>
    </row>
    <row r="37" spans="1:131" ht="26.25" customHeight="1" x14ac:dyDescent="0.15">
      <c r="A37" s="238">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8"/>
      <c r="BK37" s="228"/>
      <c r="BL37" s="228"/>
      <c r="BM37" s="228"/>
      <c r="BN37" s="228"/>
      <c r="BO37" s="237"/>
      <c r="BP37" s="237"/>
      <c r="BQ37" s="234">
        <v>31</v>
      </c>
      <c r="BR37" s="235"/>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26"/>
    </row>
    <row r="38" spans="1:131" ht="26.25" customHeight="1" x14ac:dyDescent="0.15">
      <c r="A38" s="238">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8"/>
      <c r="BK38" s="228"/>
      <c r="BL38" s="228"/>
      <c r="BM38" s="228"/>
      <c r="BN38" s="228"/>
      <c r="BO38" s="237"/>
      <c r="BP38" s="237"/>
      <c r="BQ38" s="234">
        <v>32</v>
      </c>
      <c r="BR38" s="235"/>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26"/>
    </row>
    <row r="39" spans="1:131" ht="26.25" customHeight="1" x14ac:dyDescent="0.15">
      <c r="A39" s="238">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8"/>
      <c r="BK39" s="228"/>
      <c r="BL39" s="228"/>
      <c r="BM39" s="228"/>
      <c r="BN39" s="228"/>
      <c r="BO39" s="237"/>
      <c r="BP39" s="237"/>
      <c r="BQ39" s="234">
        <v>33</v>
      </c>
      <c r="BR39" s="235"/>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26"/>
    </row>
    <row r="40" spans="1:131" ht="26.25" customHeight="1" x14ac:dyDescent="0.15">
      <c r="A40" s="234">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8"/>
      <c r="BK40" s="228"/>
      <c r="BL40" s="228"/>
      <c r="BM40" s="228"/>
      <c r="BN40" s="228"/>
      <c r="BO40" s="237"/>
      <c r="BP40" s="237"/>
      <c r="BQ40" s="234">
        <v>34</v>
      </c>
      <c r="BR40" s="235"/>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26"/>
    </row>
    <row r="41" spans="1:131" ht="26.25" customHeight="1" x14ac:dyDescent="0.15">
      <c r="A41" s="234">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8"/>
      <c r="BK41" s="228"/>
      <c r="BL41" s="228"/>
      <c r="BM41" s="228"/>
      <c r="BN41" s="228"/>
      <c r="BO41" s="237"/>
      <c r="BP41" s="237"/>
      <c r="BQ41" s="234">
        <v>35</v>
      </c>
      <c r="BR41" s="235"/>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26"/>
    </row>
    <row r="42" spans="1:131" ht="26.25" customHeight="1" x14ac:dyDescent="0.15">
      <c r="A42" s="234">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8"/>
      <c r="BK42" s="228"/>
      <c r="BL42" s="228"/>
      <c r="BM42" s="228"/>
      <c r="BN42" s="228"/>
      <c r="BO42" s="237"/>
      <c r="BP42" s="237"/>
      <c r="BQ42" s="234">
        <v>36</v>
      </c>
      <c r="BR42" s="235"/>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26"/>
    </row>
    <row r="43" spans="1:131" ht="26.25" customHeight="1" x14ac:dyDescent="0.15">
      <c r="A43" s="234">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8"/>
      <c r="BK43" s="228"/>
      <c r="BL43" s="228"/>
      <c r="BM43" s="228"/>
      <c r="BN43" s="228"/>
      <c r="BO43" s="237"/>
      <c r="BP43" s="237"/>
      <c r="BQ43" s="234">
        <v>37</v>
      </c>
      <c r="BR43" s="235"/>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26"/>
    </row>
    <row r="44" spans="1:131" ht="26.25" customHeight="1" x14ac:dyDescent="0.15">
      <c r="A44" s="234">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8"/>
      <c r="BK44" s="228"/>
      <c r="BL44" s="228"/>
      <c r="BM44" s="228"/>
      <c r="BN44" s="228"/>
      <c r="BO44" s="237"/>
      <c r="BP44" s="237"/>
      <c r="BQ44" s="234">
        <v>38</v>
      </c>
      <c r="BR44" s="235"/>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26"/>
    </row>
    <row r="45" spans="1:131" ht="26.25" customHeight="1" x14ac:dyDescent="0.15">
      <c r="A45" s="234">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8"/>
      <c r="BK45" s="228"/>
      <c r="BL45" s="228"/>
      <c r="BM45" s="228"/>
      <c r="BN45" s="228"/>
      <c r="BO45" s="237"/>
      <c r="BP45" s="237"/>
      <c r="BQ45" s="234">
        <v>39</v>
      </c>
      <c r="BR45" s="235"/>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26"/>
    </row>
    <row r="46" spans="1:131" ht="26.25" customHeight="1" x14ac:dyDescent="0.15">
      <c r="A46" s="234">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8"/>
      <c r="BK46" s="228"/>
      <c r="BL46" s="228"/>
      <c r="BM46" s="228"/>
      <c r="BN46" s="228"/>
      <c r="BO46" s="237"/>
      <c r="BP46" s="237"/>
      <c r="BQ46" s="234">
        <v>40</v>
      </c>
      <c r="BR46" s="235"/>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26"/>
    </row>
    <row r="47" spans="1:131" ht="26.25" customHeight="1" x14ac:dyDescent="0.15">
      <c r="A47" s="234">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8"/>
      <c r="BK47" s="228"/>
      <c r="BL47" s="228"/>
      <c r="BM47" s="228"/>
      <c r="BN47" s="228"/>
      <c r="BO47" s="237"/>
      <c r="BP47" s="237"/>
      <c r="BQ47" s="234">
        <v>41</v>
      </c>
      <c r="BR47" s="235"/>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26"/>
    </row>
    <row r="48" spans="1:131" ht="26.25" customHeight="1" x14ac:dyDescent="0.15">
      <c r="A48" s="234">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8"/>
      <c r="BK48" s="228"/>
      <c r="BL48" s="228"/>
      <c r="BM48" s="228"/>
      <c r="BN48" s="228"/>
      <c r="BO48" s="237"/>
      <c r="BP48" s="237"/>
      <c r="BQ48" s="234">
        <v>42</v>
      </c>
      <c r="BR48" s="235"/>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26"/>
    </row>
    <row r="49" spans="1:131" ht="26.25" customHeight="1" x14ac:dyDescent="0.15">
      <c r="A49" s="234">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8"/>
      <c r="BK49" s="228"/>
      <c r="BL49" s="228"/>
      <c r="BM49" s="228"/>
      <c r="BN49" s="228"/>
      <c r="BO49" s="237"/>
      <c r="BP49" s="237"/>
      <c r="BQ49" s="234">
        <v>43</v>
      </c>
      <c r="BR49" s="235"/>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26"/>
    </row>
    <row r="50" spans="1:131" ht="26.25" customHeight="1" x14ac:dyDescent="0.15">
      <c r="A50" s="234">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8"/>
      <c r="BK50" s="228"/>
      <c r="BL50" s="228"/>
      <c r="BM50" s="228"/>
      <c r="BN50" s="228"/>
      <c r="BO50" s="237"/>
      <c r="BP50" s="237"/>
      <c r="BQ50" s="234">
        <v>44</v>
      </c>
      <c r="BR50" s="235"/>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26"/>
    </row>
    <row r="51" spans="1:131" ht="26.25" customHeight="1" x14ac:dyDescent="0.15">
      <c r="A51" s="234">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8"/>
      <c r="BK51" s="228"/>
      <c r="BL51" s="228"/>
      <c r="BM51" s="228"/>
      <c r="BN51" s="228"/>
      <c r="BO51" s="237"/>
      <c r="BP51" s="237"/>
      <c r="BQ51" s="234">
        <v>45</v>
      </c>
      <c r="BR51" s="235"/>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26"/>
    </row>
    <row r="52" spans="1:131" ht="26.25" customHeight="1" x14ac:dyDescent="0.15">
      <c r="A52" s="234">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8"/>
      <c r="BK52" s="228"/>
      <c r="BL52" s="228"/>
      <c r="BM52" s="228"/>
      <c r="BN52" s="228"/>
      <c r="BO52" s="237"/>
      <c r="BP52" s="237"/>
      <c r="BQ52" s="234">
        <v>46</v>
      </c>
      <c r="BR52" s="235"/>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26"/>
    </row>
    <row r="53" spans="1:131" ht="26.25" customHeight="1" x14ac:dyDescent="0.15">
      <c r="A53" s="234">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8"/>
      <c r="BK53" s="228"/>
      <c r="BL53" s="228"/>
      <c r="BM53" s="228"/>
      <c r="BN53" s="228"/>
      <c r="BO53" s="237"/>
      <c r="BP53" s="237"/>
      <c r="BQ53" s="234">
        <v>47</v>
      </c>
      <c r="BR53" s="235"/>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26"/>
    </row>
    <row r="54" spans="1:131" ht="26.25" customHeight="1" x14ac:dyDescent="0.15">
      <c r="A54" s="234">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8"/>
      <c r="BK54" s="228"/>
      <c r="BL54" s="228"/>
      <c r="BM54" s="228"/>
      <c r="BN54" s="228"/>
      <c r="BO54" s="237"/>
      <c r="BP54" s="237"/>
      <c r="BQ54" s="234">
        <v>48</v>
      </c>
      <c r="BR54" s="235"/>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26"/>
    </row>
    <row r="55" spans="1:131" ht="26.25" customHeight="1" x14ac:dyDescent="0.15">
      <c r="A55" s="234">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8"/>
      <c r="BK55" s="228"/>
      <c r="BL55" s="228"/>
      <c r="BM55" s="228"/>
      <c r="BN55" s="228"/>
      <c r="BO55" s="237"/>
      <c r="BP55" s="237"/>
      <c r="BQ55" s="234">
        <v>49</v>
      </c>
      <c r="BR55" s="235"/>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26"/>
    </row>
    <row r="56" spans="1:131" ht="26.25" customHeight="1" x14ac:dyDescent="0.15">
      <c r="A56" s="234">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8"/>
      <c r="BK56" s="228"/>
      <c r="BL56" s="228"/>
      <c r="BM56" s="228"/>
      <c r="BN56" s="228"/>
      <c r="BO56" s="237"/>
      <c r="BP56" s="237"/>
      <c r="BQ56" s="234">
        <v>50</v>
      </c>
      <c r="BR56" s="235"/>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26"/>
    </row>
    <row r="57" spans="1:131" ht="26.25" customHeight="1" x14ac:dyDescent="0.15">
      <c r="A57" s="234">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8"/>
      <c r="BK57" s="228"/>
      <c r="BL57" s="228"/>
      <c r="BM57" s="228"/>
      <c r="BN57" s="228"/>
      <c r="BO57" s="237"/>
      <c r="BP57" s="237"/>
      <c r="BQ57" s="234">
        <v>51</v>
      </c>
      <c r="BR57" s="235"/>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26"/>
    </row>
    <row r="58" spans="1:131" ht="26.25" customHeight="1" x14ac:dyDescent="0.15">
      <c r="A58" s="234">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8"/>
      <c r="BK58" s="228"/>
      <c r="BL58" s="228"/>
      <c r="BM58" s="228"/>
      <c r="BN58" s="228"/>
      <c r="BO58" s="237"/>
      <c r="BP58" s="237"/>
      <c r="BQ58" s="234">
        <v>52</v>
      </c>
      <c r="BR58" s="235"/>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26"/>
    </row>
    <row r="59" spans="1:131" ht="26.25" customHeight="1" x14ac:dyDescent="0.15">
      <c r="A59" s="234">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8"/>
      <c r="BK59" s="228"/>
      <c r="BL59" s="228"/>
      <c r="BM59" s="228"/>
      <c r="BN59" s="228"/>
      <c r="BO59" s="237"/>
      <c r="BP59" s="237"/>
      <c r="BQ59" s="234">
        <v>53</v>
      </c>
      <c r="BR59" s="235"/>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26"/>
    </row>
    <row r="60" spans="1:131" ht="26.25" customHeight="1" x14ac:dyDescent="0.15">
      <c r="A60" s="234">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8"/>
      <c r="BK60" s="228"/>
      <c r="BL60" s="228"/>
      <c r="BM60" s="228"/>
      <c r="BN60" s="228"/>
      <c r="BO60" s="237"/>
      <c r="BP60" s="237"/>
      <c r="BQ60" s="234">
        <v>54</v>
      </c>
      <c r="BR60" s="235"/>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26"/>
    </row>
    <row r="61" spans="1:131" ht="26.25" customHeight="1" thickBot="1" x14ac:dyDescent="0.2">
      <c r="A61" s="234">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8"/>
      <c r="BK61" s="228"/>
      <c r="BL61" s="228"/>
      <c r="BM61" s="228"/>
      <c r="BN61" s="228"/>
      <c r="BO61" s="237"/>
      <c r="BP61" s="237"/>
      <c r="BQ61" s="234">
        <v>55</v>
      </c>
      <c r="BR61" s="235"/>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26"/>
    </row>
    <row r="62" spans="1:131" ht="26.25" customHeight="1" x14ac:dyDescent="0.15">
      <c r="A62" s="234">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37"/>
      <c r="BP62" s="237"/>
      <c r="BQ62" s="234">
        <v>56</v>
      </c>
      <c r="BR62" s="235"/>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26"/>
    </row>
    <row r="63" spans="1:131" ht="26.25" customHeight="1" thickBot="1" x14ac:dyDescent="0.2">
      <c r="A63" s="236"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1267</v>
      </c>
      <c r="AG63" s="844"/>
      <c r="AH63" s="844"/>
      <c r="AI63" s="844"/>
      <c r="AJ63" s="845"/>
      <c r="AK63" s="846"/>
      <c r="AL63" s="841"/>
      <c r="AM63" s="841"/>
      <c r="AN63" s="841"/>
      <c r="AO63" s="841"/>
      <c r="AP63" s="844">
        <v>11178</v>
      </c>
      <c r="AQ63" s="844"/>
      <c r="AR63" s="844"/>
      <c r="AS63" s="844"/>
      <c r="AT63" s="844"/>
      <c r="AU63" s="844">
        <v>4793</v>
      </c>
      <c r="AV63" s="844"/>
      <c r="AW63" s="844"/>
      <c r="AX63" s="844"/>
      <c r="AY63" s="844"/>
      <c r="AZ63" s="848"/>
      <c r="BA63" s="848"/>
      <c r="BB63" s="848"/>
      <c r="BC63" s="848"/>
      <c r="BD63" s="848"/>
      <c r="BE63" s="849"/>
      <c r="BF63" s="849"/>
      <c r="BG63" s="849"/>
      <c r="BH63" s="849"/>
      <c r="BI63" s="850"/>
      <c r="BJ63" s="851" t="s">
        <v>121</v>
      </c>
      <c r="BK63" s="852"/>
      <c r="BL63" s="852"/>
      <c r="BM63" s="852"/>
      <c r="BN63" s="853"/>
      <c r="BO63" s="237"/>
      <c r="BP63" s="237"/>
      <c r="BQ63" s="234">
        <v>57</v>
      </c>
      <c r="BR63" s="235"/>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26"/>
    </row>
    <row r="65" spans="1:131" ht="26.25" customHeight="1" thickBot="1" x14ac:dyDescent="0.2">
      <c r="A65" s="228" t="s">
        <v>397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26"/>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37"/>
      <c r="BF66" s="237"/>
      <c r="BG66" s="237"/>
      <c r="BH66" s="237"/>
      <c r="BI66" s="237"/>
      <c r="BJ66" s="237"/>
      <c r="BK66" s="237"/>
      <c r="BL66" s="237"/>
      <c r="BM66" s="237"/>
      <c r="BN66" s="237"/>
      <c r="BO66" s="237"/>
      <c r="BP66" s="237"/>
      <c r="BQ66" s="234">
        <v>60</v>
      </c>
      <c r="BR66" s="239"/>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26"/>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37"/>
      <c r="BF67" s="237"/>
      <c r="BG67" s="237"/>
      <c r="BH67" s="237"/>
      <c r="BI67" s="237"/>
      <c r="BJ67" s="237"/>
      <c r="BK67" s="237"/>
      <c r="BL67" s="237"/>
      <c r="BM67" s="237"/>
      <c r="BN67" s="237"/>
      <c r="BO67" s="237"/>
      <c r="BP67" s="237"/>
      <c r="BQ67" s="234">
        <v>61</v>
      </c>
      <c r="BR67" s="239"/>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26"/>
    </row>
    <row r="68" spans="1:131" ht="26.25" customHeight="1" thickTop="1" x14ac:dyDescent="0.15">
      <c r="A68" s="232">
        <v>1</v>
      </c>
      <c r="B68" s="869" t="s">
        <v>546</v>
      </c>
      <c r="C68" s="870"/>
      <c r="D68" s="870"/>
      <c r="E68" s="870"/>
      <c r="F68" s="870"/>
      <c r="G68" s="870"/>
      <c r="H68" s="870"/>
      <c r="I68" s="870"/>
      <c r="J68" s="870"/>
      <c r="K68" s="870"/>
      <c r="L68" s="870"/>
      <c r="M68" s="870"/>
      <c r="N68" s="870"/>
      <c r="O68" s="870"/>
      <c r="P68" s="871"/>
      <c r="Q68" s="872">
        <v>11870</v>
      </c>
      <c r="R68" s="866"/>
      <c r="S68" s="866"/>
      <c r="T68" s="866"/>
      <c r="U68" s="866"/>
      <c r="V68" s="866">
        <v>11710</v>
      </c>
      <c r="W68" s="866"/>
      <c r="X68" s="866"/>
      <c r="Y68" s="866"/>
      <c r="Z68" s="866"/>
      <c r="AA68" s="866">
        <v>160</v>
      </c>
      <c r="AB68" s="866"/>
      <c r="AC68" s="866"/>
      <c r="AD68" s="866"/>
      <c r="AE68" s="866"/>
      <c r="AF68" s="866">
        <v>7439</v>
      </c>
      <c r="AG68" s="866"/>
      <c r="AH68" s="866"/>
      <c r="AI68" s="866"/>
      <c r="AJ68" s="866"/>
      <c r="AK68" s="866">
        <v>1641</v>
      </c>
      <c r="AL68" s="866"/>
      <c r="AM68" s="866"/>
      <c r="AN68" s="866"/>
      <c r="AO68" s="866"/>
      <c r="AP68" s="866">
        <v>6254</v>
      </c>
      <c r="AQ68" s="866"/>
      <c r="AR68" s="866"/>
      <c r="AS68" s="866"/>
      <c r="AT68" s="866"/>
      <c r="AU68" s="866" t="s">
        <v>487</v>
      </c>
      <c r="AV68" s="866"/>
      <c r="AW68" s="866"/>
      <c r="AX68" s="866"/>
      <c r="AY68" s="866"/>
      <c r="AZ68" s="867" t="s">
        <v>574</v>
      </c>
      <c r="BA68" s="867"/>
      <c r="BB68" s="867"/>
      <c r="BC68" s="867"/>
      <c r="BD68" s="868"/>
      <c r="BE68" s="237"/>
      <c r="BF68" s="237"/>
      <c r="BG68" s="237"/>
      <c r="BH68" s="237"/>
      <c r="BI68" s="237"/>
      <c r="BJ68" s="237"/>
      <c r="BK68" s="237"/>
      <c r="BL68" s="237"/>
      <c r="BM68" s="237"/>
      <c r="BN68" s="237"/>
      <c r="BO68" s="237"/>
      <c r="BP68" s="237"/>
      <c r="BQ68" s="234">
        <v>62</v>
      </c>
      <c r="BR68" s="239"/>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26"/>
    </row>
    <row r="69" spans="1:131" ht="26.25" customHeight="1" x14ac:dyDescent="0.15">
      <c r="A69" s="234">
        <v>2</v>
      </c>
      <c r="B69" s="873" t="s">
        <v>547</v>
      </c>
      <c r="C69" s="874"/>
      <c r="D69" s="874"/>
      <c r="E69" s="874"/>
      <c r="F69" s="874"/>
      <c r="G69" s="874"/>
      <c r="H69" s="874"/>
      <c r="I69" s="874"/>
      <c r="J69" s="874"/>
      <c r="K69" s="874"/>
      <c r="L69" s="874"/>
      <c r="M69" s="874"/>
      <c r="N69" s="874"/>
      <c r="O69" s="874"/>
      <c r="P69" s="875"/>
      <c r="Q69" s="876">
        <v>3372</v>
      </c>
      <c r="R69" s="830"/>
      <c r="S69" s="830"/>
      <c r="T69" s="830"/>
      <c r="U69" s="830"/>
      <c r="V69" s="830">
        <v>3313</v>
      </c>
      <c r="W69" s="830"/>
      <c r="X69" s="830"/>
      <c r="Y69" s="830"/>
      <c r="Z69" s="830"/>
      <c r="AA69" s="830">
        <v>59</v>
      </c>
      <c r="AB69" s="830"/>
      <c r="AC69" s="830"/>
      <c r="AD69" s="830"/>
      <c r="AE69" s="830"/>
      <c r="AF69" s="830">
        <v>59</v>
      </c>
      <c r="AG69" s="830"/>
      <c r="AH69" s="830"/>
      <c r="AI69" s="830"/>
      <c r="AJ69" s="830"/>
      <c r="AK69" s="830" t="s">
        <v>573</v>
      </c>
      <c r="AL69" s="830"/>
      <c r="AM69" s="830"/>
      <c r="AN69" s="830"/>
      <c r="AO69" s="830"/>
      <c r="AP69" s="830">
        <v>590</v>
      </c>
      <c r="AQ69" s="830"/>
      <c r="AR69" s="830"/>
      <c r="AS69" s="830"/>
      <c r="AT69" s="830"/>
      <c r="AU69" s="830">
        <v>11</v>
      </c>
      <c r="AV69" s="830"/>
      <c r="AW69" s="830"/>
      <c r="AX69" s="830"/>
      <c r="AY69" s="830"/>
      <c r="AZ69" s="832"/>
      <c r="BA69" s="832"/>
      <c r="BB69" s="832"/>
      <c r="BC69" s="832"/>
      <c r="BD69" s="833"/>
      <c r="BE69" s="237"/>
      <c r="BF69" s="237"/>
      <c r="BG69" s="237"/>
      <c r="BH69" s="237"/>
      <c r="BI69" s="237"/>
      <c r="BJ69" s="237"/>
      <c r="BK69" s="237"/>
      <c r="BL69" s="237"/>
      <c r="BM69" s="237"/>
      <c r="BN69" s="237"/>
      <c r="BO69" s="237"/>
      <c r="BP69" s="237"/>
      <c r="BQ69" s="234">
        <v>63</v>
      </c>
      <c r="BR69" s="239"/>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26"/>
    </row>
    <row r="70" spans="1:131" ht="26.25" customHeight="1" x14ac:dyDescent="0.15">
      <c r="A70" s="234">
        <v>3</v>
      </c>
      <c r="B70" s="873" t="s">
        <v>548</v>
      </c>
      <c r="C70" s="874"/>
      <c r="D70" s="874"/>
      <c r="E70" s="874"/>
      <c r="F70" s="874"/>
      <c r="G70" s="874"/>
      <c r="H70" s="874"/>
      <c r="I70" s="874"/>
      <c r="J70" s="874"/>
      <c r="K70" s="874"/>
      <c r="L70" s="874"/>
      <c r="M70" s="874"/>
      <c r="N70" s="874"/>
      <c r="O70" s="874"/>
      <c r="P70" s="875"/>
      <c r="Q70" s="876">
        <v>831</v>
      </c>
      <c r="R70" s="830"/>
      <c r="S70" s="830"/>
      <c r="T70" s="830"/>
      <c r="U70" s="830"/>
      <c r="V70" s="830">
        <v>825</v>
      </c>
      <c r="W70" s="830"/>
      <c r="X70" s="830"/>
      <c r="Y70" s="830"/>
      <c r="Z70" s="830"/>
      <c r="AA70" s="830">
        <v>6</v>
      </c>
      <c r="AB70" s="830"/>
      <c r="AC70" s="830"/>
      <c r="AD70" s="830"/>
      <c r="AE70" s="830"/>
      <c r="AF70" s="830">
        <v>6</v>
      </c>
      <c r="AG70" s="830"/>
      <c r="AH70" s="830"/>
      <c r="AI70" s="830"/>
      <c r="AJ70" s="830"/>
      <c r="AK70" s="830">
        <v>10</v>
      </c>
      <c r="AL70" s="830"/>
      <c r="AM70" s="830"/>
      <c r="AN70" s="830"/>
      <c r="AO70" s="830"/>
      <c r="AP70" s="830">
        <v>320</v>
      </c>
      <c r="AQ70" s="830"/>
      <c r="AR70" s="830"/>
      <c r="AS70" s="830"/>
      <c r="AT70" s="830"/>
      <c r="AU70" s="830">
        <v>145</v>
      </c>
      <c r="AV70" s="830"/>
      <c r="AW70" s="830"/>
      <c r="AX70" s="830"/>
      <c r="AY70" s="830"/>
      <c r="AZ70" s="832"/>
      <c r="BA70" s="832"/>
      <c r="BB70" s="832"/>
      <c r="BC70" s="832"/>
      <c r="BD70" s="833"/>
      <c r="BE70" s="237"/>
      <c r="BF70" s="237"/>
      <c r="BG70" s="237"/>
      <c r="BH70" s="237"/>
      <c r="BI70" s="237"/>
      <c r="BJ70" s="237"/>
      <c r="BK70" s="237"/>
      <c r="BL70" s="237"/>
      <c r="BM70" s="237"/>
      <c r="BN70" s="237"/>
      <c r="BO70" s="237"/>
      <c r="BP70" s="237"/>
      <c r="BQ70" s="234">
        <v>64</v>
      </c>
      <c r="BR70" s="239"/>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26"/>
    </row>
    <row r="71" spans="1:131" ht="26.25" customHeight="1" x14ac:dyDescent="0.15">
      <c r="A71" s="234">
        <v>4</v>
      </c>
      <c r="B71" s="873" t="s">
        <v>549</v>
      </c>
      <c r="C71" s="874"/>
      <c r="D71" s="874"/>
      <c r="E71" s="874"/>
      <c r="F71" s="874"/>
      <c r="G71" s="874"/>
      <c r="H71" s="874"/>
      <c r="I71" s="874"/>
      <c r="J71" s="874"/>
      <c r="K71" s="874"/>
      <c r="L71" s="874"/>
      <c r="M71" s="874"/>
      <c r="N71" s="874"/>
      <c r="O71" s="874"/>
      <c r="P71" s="875"/>
      <c r="Q71" s="876">
        <v>420</v>
      </c>
      <c r="R71" s="830"/>
      <c r="S71" s="830"/>
      <c r="T71" s="830"/>
      <c r="U71" s="830"/>
      <c r="V71" s="830">
        <v>342</v>
      </c>
      <c r="W71" s="830"/>
      <c r="X71" s="830"/>
      <c r="Y71" s="830"/>
      <c r="Z71" s="830"/>
      <c r="AA71" s="830">
        <v>79</v>
      </c>
      <c r="AB71" s="830"/>
      <c r="AC71" s="830"/>
      <c r="AD71" s="830"/>
      <c r="AE71" s="830"/>
      <c r="AF71" s="830">
        <v>79</v>
      </c>
      <c r="AG71" s="830"/>
      <c r="AH71" s="830"/>
      <c r="AI71" s="830"/>
      <c r="AJ71" s="830"/>
      <c r="AK71" s="830">
        <v>11</v>
      </c>
      <c r="AL71" s="830"/>
      <c r="AM71" s="830"/>
      <c r="AN71" s="830"/>
      <c r="AO71" s="830"/>
      <c r="AP71" s="830" t="s">
        <v>578</v>
      </c>
      <c r="AQ71" s="830"/>
      <c r="AR71" s="830"/>
      <c r="AS71" s="830"/>
      <c r="AT71" s="830"/>
      <c r="AU71" s="830" t="s">
        <v>487</v>
      </c>
      <c r="AV71" s="830"/>
      <c r="AW71" s="830"/>
      <c r="AX71" s="830"/>
      <c r="AY71" s="830"/>
      <c r="AZ71" s="832"/>
      <c r="BA71" s="832"/>
      <c r="BB71" s="832"/>
      <c r="BC71" s="832"/>
      <c r="BD71" s="833"/>
      <c r="BE71" s="237"/>
      <c r="BF71" s="237"/>
      <c r="BG71" s="237"/>
      <c r="BH71" s="237"/>
      <c r="BI71" s="237"/>
      <c r="BJ71" s="237"/>
      <c r="BK71" s="237"/>
      <c r="BL71" s="237"/>
      <c r="BM71" s="237"/>
      <c r="BN71" s="237"/>
      <c r="BO71" s="237"/>
      <c r="BP71" s="237"/>
      <c r="BQ71" s="234">
        <v>65</v>
      </c>
      <c r="BR71" s="239"/>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26"/>
    </row>
    <row r="72" spans="1:131" ht="26.25" customHeight="1" x14ac:dyDescent="0.15">
      <c r="A72" s="234">
        <v>5</v>
      </c>
      <c r="B72" s="873" t="s">
        <v>550</v>
      </c>
      <c r="C72" s="874"/>
      <c r="D72" s="874"/>
      <c r="E72" s="874"/>
      <c r="F72" s="874"/>
      <c r="G72" s="874"/>
      <c r="H72" s="874"/>
      <c r="I72" s="874"/>
      <c r="J72" s="874"/>
      <c r="K72" s="874"/>
      <c r="L72" s="874"/>
      <c r="M72" s="874"/>
      <c r="N72" s="874"/>
      <c r="O72" s="874"/>
      <c r="P72" s="875"/>
      <c r="Q72" s="876">
        <v>1294</v>
      </c>
      <c r="R72" s="830"/>
      <c r="S72" s="830"/>
      <c r="T72" s="830"/>
      <c r="U72" s="830"/>
      <c r="V72" s="830">
        <v>1271</v>
      </c>
      <c r="W72" s="830"/>
      <c r="X72" s="830"/>
      <c r="Y72" s="830"/>
      <c r="Z72" s="830"/>
      <c r="AA72" s="830">
        <v>23</v>
      </c>
      <c r="AB72" s="830"/>
      <c r="AC72" s="830"/>
      <c r="AD72" s="830"/>
      <c r="AE72" s="830"/>
      <c r="AF72" s="830">
        <v>23</v>
      </c>
      <c r="AG72" s="830"/>
      <c r="AH72" s="830"/>
      <c r="AI72" s="830"/>
      <c r="AJ72" s="830"/>
      <c r="AK72" s="830">
        <v>14</v>
      </c>
      <c r="AL72" s="830"/>
      <c r="AM72" s="830"/>
      <c r="AN72" s="830"/>
      <c r="AO72" s="830"/>
      <c r="AP72" s="830">
        <v>400</v>
      </c>
      <c r="AQ72" s="830"/>
      <c r="AR72" s="830"/>
      <c r="AS72" s="830"/>
      <c r="AT72" s="830"/>
      <c r="AU72" s="830">
        <v>242</v>
      </c>
      <c r="AV72" s="830"/>
      <c r="AW72" s="830"/>
      <c r="AX72" s="830"/>
      <c r="AY72" s="830"/>
      <c r="AZ72" s="832"/>
      <c r="BA72" s="832"/>
      <c r="BB72" s="832"/>
      <c r="BC72" s="832"/>
      <c r="BD72" s="833"/>
      <c r="BE72" s="237"/>
      <c r="BF72" s="237"/>
      <c r="BG72" s="237"/>
      <c r="BH72" s="237"/>
      <c r="BI72" s="237"/>
      <c r="BJ72" s="237"/>
      <c r="BK72" s="237"/>
      <c r="BL72" s="237"/>
      <c r="BM72" s="237"/>
      <c r="BN72" s="237"/>
      <c r="BO72" s="237"/>
      <c r="BP72" s="237"/>
      <c r="BQ72" s="234">
        <v>66</v>
      </c>
      <c r="BR72" s="239"/>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26"/>
    </row>
    <row r="73" spans="1:131" ht="26.25" customHeight="1" x14ac:dyDescent="0.15">
      <c r="A73" s="234">
        <v>6</v>
      </c>
      <c r="B73" s="873" t="s">
        <v>551</v>
      </c>
      <c r="C73" s="874"/>
      <c r="D73" s="874"/>
      <c r="E73" s="874"/>
      <c r="F73" s="874"/>
      <c r="G73" s="874"/>
      <c r="H73" s="874"/>
      <c r="I73" s="874"/>
      <c r="J73" s="874"/>
      <c r="K73" s="874"/>
      <c r="L73" s="874"/>
      <c r="M73" s="874"/>
      <c r="N73" s="874"/>
      <c r="O73" s="874"/>
      <c r="P73" s="875"/>
      <c r="Q73" s="876">
        <v>47</v>
      </c>
      <c r="R73" s="830"/>
      <c r="S73" s="830"/>
      <c r="T73" s="830"/>
      <c r="U73" s="830"/>
      <c r="V73" s="830">
        <v>35</v>
      </c>
      <c r="W73" s="830"/>
      <c r="X73" s="830"/>
      <c r="Y73" s="830"/>
      <c r="Z73" s="830"/>
      <c r="AA73" s="830">
        <v>12</v>
      </c>
      <c r="AB73" s="830"/>
      <c r="AC73" s="830"/>
      <c r="AD73" s="830"/>
      <c r="AE73" s="830"/>
      <c r="AF73" s="830">
        <v>12</v>
      </c>
      <c r="AG73" s="830"/>
      <c r="AH73" s="830"/>
      <c r="AI73" s="830"/>
      <c r="AJ73" s="830"/>
      <c r="AK73" s="830" t="s">
        <v>573</v>
      </c>
      <c r="AL73" s="830"/>
      <c r="AM73" s="830"/>
      <c r="AN73" s="830"/>
      <c r="AO73" s="830"/>
      <c r="AP73" s="830" t="s">
        <v>487</v>
      </c>
      <c r="AQ73" s="830"/>
      <c r="AR73" s="830"/>
      <c r="AS73" s="830"/>
      <c r="AT73" s="830"/>
      <c r="AU73" s="830" t="s">
        <v>487</v>
      </c>
      <c r="AV73" s="830"/>
      <c r="AW73" s="830"/>
      <c r="AX73" s="830"/>
      <c r="AY73" s="830"/>
      <c r="AZ73" s="832"/>
      <c r="BA73" s="832"/>
      <c r="BB73" s="832"/>
      <c r="BC73" s="832"/>
      <c r="BD73" s="833"/>
      <c r="BE73" s="237"/>
      <c r="BF73" s="237"/>
      <c r="BG73" s="237"/>
      <c r="BH73" s="237"/>
      <c r="BI73" s="237"/>
      <c r="BJ73" s="237"/>
      <c r="BK73" s="237"/>
      <c r="BL73" s="237"/>
      <c r="BM73" s="237"/>
      <c r="BN73" s="237"/>
      <c r="BO73" s="237"/>
      <c r="BP73" s="237"/>
      <c r="BQ73" s="234">
        <v>67</v>
      </c>
      <c r="BR73" s="239"/>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26"/>
    </row>
    <row r="74" spans="1:131" ht="26.25" customHeight="1" x14ac:dyDescent="0.15">
      <c r="A74" s="234">
        <v>7</v>
      </c>
      <c r="B74" s="873" t="s">
        <v>552</v>
      </c>
      <c r="C74" s="874"/>
      <c r="D74" s="874"/>
      <c r="E74" s="874"/>
      <c r="F74" s="874"/>
      <c r="G74" s="874"/>
      <c r="H74" s="874"/>
      <c r="I74" s="874"/>
      <c r="J74" s="874"/>
      <c r="K74" s="874"/>
      <c r="L74" s="874"/>
      <c r="M74" s="874"/>
      <c r="N74" s="874"/>
      <c r="O74" s="874"/>
      <c r="P74" s="875"/>
      <c r="Q74" s="876">
        <v>91</v>
      </c>
      <c r="R74" s="830"/>
      <c r="S74" s="830"/>
      <c r="T74" s="830"/>
      <c r="U74" s="830"/>
      <c r="V74" s="830">
        <v>89</v>
      </c>
      <c r="W74" s="830"/>
      <c r="X74" s="830"/>
      <c r="Y74" s="830"/>
      <c r="Z74" s="830"/>
      <c r="AA74" s="830">
        <v>2</v>
      </c>
      <c r="AB74" s="830"/>
      <c r="AC74" s="830"/>
      <c r="AD74" s="830"/>
      <c r="AE74" s="830"/>
      <c r="AF74" s="830">
        <v>2</v>
      </c>
      <c r="AG74" s="830"/>
      <c r="AH74" s="830"/>
      <c r="AI74" s="830"/>
      <c r="AJ74" s="830"/>
      <c r="AK74" s="830" t="s">
        <v>573</v>
      </c>
      <c r="AL74" s="830"/>
      <c r="AM74" s="830"/>
      <c r="AN74" s="830"/>
      <c r="AO74" s="830"/>
      <c r="AP74" s="830" t="s">
        <v>487</v>
      </c>
      <c r="AQ74" s="830"/>
      <c r="AR74" s="830"/>
      <c r="AS74" s="830"/>
      <c r="AT74" s="830"/>
      <c r="AU74" s="830" t="s">
        <v>487</v>
      </c>
      <c r="AV74" s="830"/>
      <c r="AW74" s="830"/>
      <c r="AX74" s="830"/>
      <c r="AY74" s="830"/>
      <c r="AZ74" s="832"/>
      <c r="BA74" s="832"/>
      <c r="BB74" s="832"/>
      <c r="BC74" s="832"/>
      <c r="BD74" s="833"/>
      <c r="BE74" s="237"/>
      <c r="BF74" s="237"/>
      <c r="BG74" s="237"/>
      <c r="BH74" s="237"/>
      <c r="BI74" s="237"/>
      <c r="BJ74" s="237"/>
      <c r="BK74" s="237"/>
      <c r="BL74" s="237"/>
      <c r="BM74" s="237"/>
      <c r="BN74" s="237"/>
      <c r="BO74" s="237"/>
      <c r="BP74" s="237"/>
      <c r="BQ74" s="234">
        <v>68</v>
      </c>
      <c r="BR74" s="239"/>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26"/>
    </row>
    <row r="75" spans="1:131" ht="26.25" customHeight="1" x14ac:dyDescent="0.15">
      <c r="A75" s="234">
        <v>8</v>
      </c>
      <c r="B75" s="873" t="s">
        <v>553</v>
      </c>
      <c r="C75" s="874"/>
      <c r="D75" s="874"/>
      <c r="E75" s="874"/>
      <c r="F75" s="874"/>
      <c r="G75" s="874"/>
      <c r="H75" s="874"/>
      <c r="I75" s="874"/>
      <c r="J75" s="874"/>
      <c r="K75" s="874"/>
      <c r="L75" s="874"/>
      <c r="M75" s="874"/>
      <c r="N75" s="874"/>
      <c r="O75" s="874"/>
      <c r="P75" s="875"/>
      <c r="Q75" s="877">
        <v>7658</v>
      </c>
      <c r="R75" s="878"/>
      <c r="S75" s="878"/>
      <c r="T75" s="878"/>
      <c r="U75" s="834"/>
      <c r="V75" s="879">
        <v>7653</v>
      </c>
      <c r="W75" s="878"/>
      <c r="X75" s="878"/>
      <c r="Y75" s="878"/>
      <c r="Z75" s="834"/>
      <c r="AA75" s="879">
        <v>5</v>
      </c>
      <c r="AB75" s="878"/>
      <c r="AC75" s="878"/>
      <c r="AD75" s="878"/>
      <c r="AE75" s="834"/>
      <c r="AF75" s="879">
        <v>5</v>
      </c>
      <c r="AG75" s="878"/>
      <c r="AH75" s="878"/>
      <c r="AI75" s="878"/>
      <c r="AJ75" s="834"/>
      <c r="AK75" s="879" t="s">
        <v>573</v>
      </c>
      <c r="AL75" s="878"/>
      <c r="AM75" s="878"/>
      <c r="AN75" s="878"/>
      <c r="AO75" s="834"/>
      <c r="AP75" s="879" t="s">
        <v>487</v>
      </c>
      <c r="AQ75" s="878"/>
      <c r="AR75" s="878"/>
      <c r="AS75" s="878"/>
      <c r="AT75" s="834"/>
      <c r="AU75" s="879" t="s">
        <v>487</v>
      </c>
      <c r="AV75" s="878"/>
      <c r="AW75" s="878"/>
      <c r="AX75" s="878"/>
      <c r="AY75" s="834"/>
      <c r="AZ75" s="832"/>
      <c r="BA75" s="832"/>
      <c r="BB75" s="832"/>
      <c r="BC75" s="832"/>
      <c r="BD75" s="833"/>
      <c r="BE75" s="237"/>
      <c r="BF75" s="237"/>
      <c r="BG75" s="237"/>
      <c r="BH75" s="237"/>
      <c r="BI75" s="237"/>
      <c r="BJ75" s="237"/>
      <c r="BK75" s="237"/>
      <c r="BL75" s="237"/>
      <c r="BM75" s="237"/>
      <c r="BN75" s="237"/>
      <c r="BO75" s="237"/>
      <c r="BP75" s="237"/>
      <c r="BQ75" s="234">
        <v>69</v>
      </c>
      <c r="BR75" s="239"/>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26"/>
    </row>
    <row r="76" spans="1:131" ht="26.25" customHeight="1" x14ac:dyDescent="0.15">
      <c r="A76" s="234">
        <v>9</v>
      </c>
      <c r="B76" s="873" t="s">
        <v>554</v>
      </c>
      <c r="C76" s="874"/>
      <c r="D76" s="874"/>
      <c r="E76" s="874"/>
      <c r="F76" s="874"/>
      <c r="G76" s="874"/>
      <c r="H76" s="874"/>
      <c r="I76" s="874"/>
      <c r="J76" s="874"/>
      <c r="K76" s="874"/>
      <c r="L76" s="874"/>
      <c r="M76" s="874"/>
      <c r="N76" s="874"/>
      <c r="O76" s="874"/>
      <c r="P76" s="875"/>
      <c r="Q76" s="877">
        <v>96</v>
      </c>
      <c r="R76" s="878"/>
      <c r="S76" s="878"/>
      <c r="T76" s="878"/>
      <c r="U76" s="834"/>
      <c r="V76" s="879">
        <v>96</v>
      </c>
      <c r="W76" s="878"/>
      <c r="X76" s="878"/>
      <c r="Y76" s="878"/>
      <c r="Z76" s="834"/>
      <c r="AA76" s="879" t="s">
        <v>570</v>
      </c>
      <c r="AB76" s="878"/>
      <c r="AC76" s="878"/>
      <c r="AD76" s="878"/>
      <c r="AE76" s="834"/>
      <c r="AF76" s="879" t="s">
        <v>577</v>
      </c>
      <c r="AG76" s="878"/>
      <c r="AH76" s="878"/>
      <c r="AI76" s="878"/>
      <c r="AJ76" s="834"/>
      <c r="AK76" s="879" t="s">
        <v>573</v>
      </c>
      <c r="AL76" s="878"/>
      <c r="AM76" s="878"/>
      <c r="AN76" s="878"/>
      <c r="AO76" s="834"/>
      <c r="AP76" s="879" t="s">
        <v>487</v>
      </c>
      <c r="AQ76" s="878"/>
      <c r="AR76" s="878"/>
      <c r="AS76" s="878"/>
      <c r="AT76" s="834"/>
      <c r="AU76" s="879" t="s">
        <v>487</v>
      </c>
      <c r="AV76" s="878"/>
      <c r="AW76" s="878"/>
      <c r="AX76" s="878"/>
      <c r="AY76" s="834"/>
      <c r="AZ76" s="832"/>
      <c r="BA76" s="832"/>
      <c r="BB76" s="832"/>
      <c r="BC76" s="832"/>
      <c r="BD76" s="833"/>
      <c r="BE76" s="237"/>
      <c r="BF76" s="237"/>
      <c r="BG76" s="237"/>
      <c r="BH76" s="237"/>
      <c r="BI76" s="237"/>
      <c r="BJ76" s="237"/>
      <c r="BK76" s="237"/>
      <c r="BL76" s="237"/>
      <c r="BM76" s="237"/>
      <c r="BN76" s="237"/>
      <c r="BO76" s="237"/>
      <c r="BP76" s="237"/>
      <c r="BQ76" s="234">
        <v>70</v>
      </c>
      <c r="BR76" s="239"/>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26"/>
    </row>
    <row r="77" spans="1:131" ht="26.25" customHeight="1" x14ac:dyDescent="0.15">
      <c r="A77" s="234">
        <v>10</v>
      </c>
      <c r="B77" s="873" t="s">
        <v>555</v>
      </c>
      <c r="C77" s="874"/>
      <c r="D77" s="874"/>
      <c r="E77" s="874"/>
      <c r="F77" s="874"/>
      <c r="G77" s="874"/>
      <c r="H77" s="874"/>
      <c r="I77" s="874"/>
      <c r="J77" s="874"/>
      <c r="K77" s="874"/>
      <c r="L77" s="874"/>
      <c r="M77" s="874"/>
      <c r="N77" s="874"/>
      <c r="O77" s="874"/>
      <c r="P77" s="875"/>
      <c r="Q77" s="877">
        <v>22</v>
      </c>
      <c r="R77" s="878"/>
      <c r="S77" s="878"/>
      <c r="T77" s="878"/>
      <c r="U77" s="834"/>
      <c r="V77" s="879">
        <v>21</v>
      </c>
      <c r="W77" s="878"/>
      <c r="X77" s="878"/>
      <c r="Y77" s="878"/>
      <c r="Z77" s="834"/>
      <c r="AA77" s="879">
        <v>1</v>
      </c>
      <c r="AB77" s="878"/>
      <c r="AC77" s="878"/>
      <c r="AD77" s="878"/>
      <c r="AE77" s="834"/>
      <c r="AF77" s="881">
        <v>1</v>
      </c>
      <c r="AG77" s="878"/>
      <c r="AH77" s="878"/>
      <c r="AI77" s="878"/>
      <c r="AJ77" s="834"/>
      <c r="AK77" s="879" t="s">
        <v>571</v>
      </c>
      <c r="AL77" s="878"/>
      <c r="AM77" s="878"/>
      <c r="AN77" s="878"/>
      <c r="AO77" s="834"/>
      <c r="AP77" s="879" t="s">
        <v>487</v>
      </c>
      <c r="AQ77" s="878"/>
      <c r="AR77" s="878"/>
      <c r="AS77" s="878"/>
      <c r="AT77" s="834"/>
      <c r="AU77" s="879" t="s">
        <v>487</v>
      </c>
      <c r="AV77" s="878"/>
      <c r="AW77" s="878"/>
      <c r="AX77" s="878"/>
      <c r="AY77" s="834"/>
      <c r="AZ77" s="832"/>
      <c r="BA77" s="832"/>
      <c r="BB77" s="832"/>
      <c r="BC77" s="832"/>
      <c r="BD77" s="833"/>
      <c r="BE77" s="237"/>
      <c r="BF77" s="237"/>
      <c r="BG77" s="237"/>
      <c r="BH77" s="237"/>
      <c r="BI77" s="237"/>
      <c r="BJ77" s="237"/>
      <c r="BK77" s="237"/>
      <c r="BL77" s="237"/>
      <c r="BM77" s="237"/>
      <c r="BN77" s="237"/>
      <c r="BO77" s="237"/>
      <c r="BP77" s="237"/>
      <c r="BQ77" s="234">
        <v>71</v>
      </c>
      <c r="BR77" s="239"/>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26"/>
    </row>
    <row r="78" spans="1:131" ht="26.25" customHeight="1" x14ac:dyDescent="0.15">
      <c r="A78" s="234">
        <v>11</v>
      </c>
      <c r="B78" s="873" t="s">
        <v>556</v>
      </c>
      <c r="C78" s="874"/>
      <c r="D78" s="874"/>
      <c r="E78" s="874"/>
      <c r="F78" s="874"/>
      <c r="G78" s="874"/>
      <c r="H78" s="874"/>
      <c r="I78" s="874"/>
      <c r="J78" s="874"/>
      <c r="K78" s="874"/>
      <c r="L78" s="874"/>
      <c r="M78" s="874"/>
      <c r="N78" s="874"/>
      <c r="O78" s="874"/>
      <c r="P78" s="875"/>
      <c r="Q78" s="876">
        <v>211</v>
      </c>
      <c r="R78" s="830"/>
      <c r="S78" s="830"/>
      <c r="T78" s="830"/>
      <c r="U78" s="830"/>
      <c r="V78" s="830">
        <v>206</v>
      </c>
      <c r="W78" s="830"/>
      <c r="X78" s="830"/>
      <c r="Y78" s="830"/>
      <c r="Z78" s="830"/>
      <c r="AA78" s="830">
        <v>5</v>
      </c>
      <c r="AB78" s="830"/>
      <c r="AC78" s="830"/>
      <c r="AD78" s="830"/>
      <c r="AE78" s="830"/>
      <c r="AF78" s="880">
        <v>5</v>
      </c>
      <c r="AG78" s="830"/>
      <c r="AH78" s="830"/>
      <c r="AI78" s="830"/>
      <c r="AJ78" s="830"/>
      <c r="AK78" s="830">
        <v>15</v>
      </c>
      <c r="AL78" s="830"/>
      <c r="AM78" s="830"/>
      <c r="AN78" s="830"/>
      <c r="AO78" s="830"/>
      <c r="AP78" s="879" t="s">
        <v>487</v>
      </c>
      <c r="AQ78" s="878"/>
      <c r="AR78" s="878"/>
      <c r="AS78" s="878"/>
      <c r="AT78" s="834"/>
      <c r="AU78" s="879" t="s">
        <v>487</v>
      </c>
      <c r="AV78" s="878"/>
      <c r="AW78" s="878"/>
      <c r="AX78" s="878"/>
      <c r="AY78" s="834"/>
      <c r="AZ78" s="832"/>
      <c r="BA78" s="832"/>
      <c r="BB78" s="832"/>
      <c r="BC78" s="832"/>
      <c r="BD78" s="833"/>
      <c r="BE78" s="237"/>
      <c r="BF78" s="237"/>
      <c r="BG78" s="237"/>
      <c r="BH78" s="237"/>
      <c r="BI78" s="237"/>
      <c r="BJ78" s="226"/>
      <c r="BK78" s="226"/>
      <c r="BL78" s="226"/>
      <c r="BM78" s="226"/>
      <c r="BN78" s="226"/>
      <c r="BO78" s="237"/>
      <c r="BP78" s="237"/>
      <c r="BQ78" s="234">
        <v>72</v>
      </c>
      <c r="BR78" s="239"/>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26"/>
    </row>
    <row r="79" spans="1:131" ht="26.25" customHeight="1" x14ac:dyDescent="0.15">
      <c r="A79" s="234">
        <v>12</v>
      </c>
      <c r="B79" s="873" t="s">
        <v>557</v>
      </c>
      <c r="C79" s="874"/>
      <c r="D79" s="874"/>
      <c r="E79" s="874"/>
      <c r="F79" s="874"/>
      <c r="G79" s="874"/>
      <c r="H79" s="874"/>
      <c r="I79" s="874"/>
      <c r="J79" s="874"/>
      <c r="K79" s="874"/>
      <c r="L79" s="874"/>
      <c r="M79" s="874"/>
      <c r="N79" s="874"/>
      <c r="O79" s="874"/>
      <c r="P79" s="875"/>
      <c r="Q79" s="876">
        <v>70</v>
      </c>
      <c r="R79" s="830"/>
      <c r="S79" s="830"/>
      <c r="T79" s="830"/>
      <c r="U79" s="830"/>
      <c r="V79" s="830">
        <v>70</v>
      </c>
      <c r="W79" s="830"/>
      <c r="X79" s="830"/>
      <c r="Y79" s="830"/>
      <c r="Z79" s="830"/>
      <c r="AA79" s="830" t="s">
        <v>571</v>
      </c>
      <c r="AB79" s="830"/>
      <c r="AC79" s="830"/>
      <c r="AD79" s="830"/>
      <c r="AE79" s="830"/>
      <c r="AF79" s="830" t="s">
        <v>577</v>
      </c>
      <c r="AG79" s="830"/>
      <c r="AH79" s="830"/>
      <c r="AI79" s="830"/>
      <c r="AJ79" s="830"/>
      <c r="AK79" s="830" t="s">
        <v>573</v>
      </c>
      <c r="AL79" s="830"/>
      <c r="AM79" s="830"/>
      <c r="AN79" s="830"/>
      <c r="AO79" s="830"/>
      <c r="AP79" s="879" t="s">
        <v>487</v>
      </c>
      <c r="AQ79" s="878"/>
      <c r="AR79" s="878"/>
      <c r="AS79" s="878"/>
      <c r="AT79" s="834"/>
      <c r="AU79" s="879" t="s">
        <v>487</v>
      </c>
      <c r="AV79" s="878"/>
      <c r="AW79" s="878"/>
      <c r="AX79" s="878"/>
      <c r="AY79" s="834"/>
      <c r="AZ79" s="832"/>
      <c r="BA79" s="832"/>
      <c r="BB79" s="832"/>
      <c r="BC79" s="832"/>
      <c r="BD79" s="833"/>
      <c r="BE79" s="237"/>
      <c r="BF79" s="237"/>
      <c r="BG79" s="237"/>
      <c r="BH79" s="237"/>
      <c r="BI79" s="237"/>
      <c r="BJ79" s="226"/>
      <c r="BK79" s="226"/>
      <c r="BL79" s="226"/>
      <c r="BM79" s="226"/>
      <c r="BN79" s="226"/>
      <c r="BO79" s="237"/>
      <c r="BP79" s="237"/>
      <c r="BQ79" s="234">
        <v>73</v>
      </c>
      <c r="BR79" s="239"/>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26"/>
    </row>
    <row r="80" spans="1:131" ht="26.25" customHeight="1" x14ac:dyDescent="0.15">
      <c r="A80" s="234">
        <v>13</v>
      </c>
      <c r="B80" s="873" t="s">
        <v>558</v>
      </c>
      <c r="C80" s="874"/>
      <c r="D80" s="874"/>
      <c r="E80" s="874"/>
      <c r="F80" s="874"/>
      <c r="G80" s="874"/>
      <c r="H80" s="874"/>
      <c r="I80" s="874"/>
      <c r="J80" s="874"/>
      <c r="K80" s="874"/>
      <c r="L80" s="874"/>
      <c r="M80" s="874"/>
      <c r="N80" s="874"/>
      <c r="O80" s="874"/>
      <c r="P80" s="875"/>
      <c r="Q80" s="876">
        <v>550</v>
      </c>
      <c r="R80" s="830"/>
      <c r="S80" s="830"/>
      <c r="T80" s="830"/>
      <c r="U80" s="830"/>
      <c r="V80" s="830">
        <v>530</v>
      </c>
      <c r="W80" s="830"/>
      <c r="X80" s="830"/>
      <c r="Y80" s="830"/>
      <c r="Z80" s="830"/>
      <c r="AA80" s="830">
        <v>20</v>
      </c>
      <c r="AB80" s="830"/>
      <c r="AC80" s="830"/>
      <c r="AD80" s="830"/>
      <c r="AE80" s="830"/>
      <c r="AF80" s="830">
        <v>20</v>
      </c>
      <c r="AG80" s="830"/>
      <c r="AH80" s="830"/>
      <c r="AI80" s="830"/>
      <c r="AJ80" s="830"/>
      <c r="AK80" s="830" t="s">
        <v>573</v>
      </c>
      <c r="AL80" s="830"/>
      <c r="AM80" s="830"/>
      <c r="AN80" s="830"/>
      <c r="AO80" s="830"/>
      <c r="AP80" s="879" t="s">
        <v>487</v>
      </c>
      <c r="AQ80" s="878"/>
      <c r="AR80" s="878"/>
      <c r="AS80" s="878"/>
      <c r="AT80" s="834"/>
      <c r="AU80" s="879" t="s">
        <v>487</v>
      </c>
      <c r="AV80" s="878"/>
      <c r="AW80" s="878"/>
      <c r="AX80" s="878"/>
      <c r="AY80" s="834"/>
      <c r="AZ80" s="832"/>
      <c r="BA80" s="832"/>
      <c r="BB80" s="832"/>
      <c r="BC80" s="832"/>
      <c r="BD80" s="833"/>
      <c r="BE80" s="237"/>
      <c r="BF80" s="237"/>
      <c r="BG80" s="237"/>
      <c r="BH80" s="237"/>
      <c r="BI80" s="237"/>
      <c r="BJ80" s="237"/>
      <c r="BK80" s="237"/>
      <c r="BL80" s="237"/>
      <c r="BM80" s="237"/>
      <c r="BN80" s="237"/>
      <c r="BO80" s="237"/>
      <c r="BP80" s="237"/>
      <c r="BQ80" s="234">
        <v>74</v>
      </c>
      <c r="BR80" s="239"/>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26"/>
    </row>
    <row r="81" spans="1:131" ht="26.25" customHeight="1" x14ac:dyDescent="0.15">
      <c r="A81" s="234">
        <v>14</v>
      </c>
      <c r="B81" s="873" t="s">
        <v>559</v>
      </c>
      <c r="C81" s="874"/>
      <c r="D81" s="874"/>
      <c r="E81" s="874"/>
      <c r="F81" s="874"/>
      <c r="G81" s="874"/>
      <c r="H81" s="874"/>
      <c r="I81" s="874"/>
      <c r="J81" s="874"/>
      <c r="K81" s="874"/>
      <c r="L81" s="874"/>
      <c r="M81" s="874"/>
      <c r="N81" s="874"/>
      <c r="O81" s="874"/>
      <c r="P81" s="875"/>
      <c r="Q81" s="876">
        <v>31</v>
      </c>
      <c r="R81" s="830"/>
      <c r="S81" s="830"/>
      <c r="T81" s="830"/>
      <c r="U81" s="830"/>
      <c r="V81" s="830">
        <v>31</v>
      </c>
      <c r="W81" s="830"/>
      <c r="X81" s="830"/>
      <c r="Y81" s="830"/>
      <c r="Z81" s="830"/>
      <c r="AA81" s="830" t="s">
        <v>572</v>
      </c>
      <c r="AB81" s="830"/>
      <c r="AC81" s="830"/>
      <c r="AD81" s="830"/>
      <c r="AE81" s="830"/>
      <c r="AF81" s="830" t="s">
        <v>577</v>
      </c>
      <c r="AG81" s="830"/>
      <c r="AH81" s="830"/>
      <c r="AI81" s="830"/>
      <c r="AJ81" s="830"/>
      <c r="AK81" s="830">
        <v>31</v>
      </c>
      <c r="AL81" s="830"/>
      <c r="AM81" s="830"/>
      <c r="AN81" s="830"/>
      <c r="AO81" s="830"/>
      <c r="AP81" s="879" t="s">
        <v>487</v>
      </c>
      <c r="AQ81" s="878"/>
      <c r="AR81" s="878"/>
      <c r="AS81" s="878"/>
      <c r="AT81" s="834"/>
      <c r="AU81" s="879" t="s">
        <v>487</v>
      </c>
      <c r="AV81" s="878"/>
      <c r="AW81" s="878"/>
      <c r="AX81" s="878"/>
      <c r="AY81" s="834"/>
      <c r="AZ81" s="832"/>
      <c r="BA81" s="832"/>
      <c r="BB81" s="832"/>
      <c r="BC81" s="832"/>
      <c r="BD81" s="833"/>
      <c r="BE81" s="237"/>
      <c r="BF81" s="237"/>
      <c r="BG81" s="237"/>
      <c r="BH81" s="237"/>
      <c r="BI81" s="237"/>
      <c r="BJ81" s="237"/>
      <c r="BK81" s="237"/>
      <c r="BL81" s="237"/>
      <c r="BM81" s="237"/>
      <c r="BN81" s="237"/>
      <c r="BO81" s="237"/>
      <c r="BP81" s="237"/>
      <c r="BQ81" s="234">
        <v>75</v>
      </c>
      <c r="BR81" s="239"/>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26"/>
    </row>
    <row r="82" spans="1:131" ht="26.25" customHeight="1" x14ac:dyDescent="0.15">
      <c r="A82" s="234">
        <v>15</v>
      </c>
      <c r="B82" s="873" t="s">
        <v>560</v>
      </c>
      <c r="C82" s="874"/>
      <c r="D82" s="874"/>
      <c r="E82" s="874"/>
      <c r="F82" s="874"/>
      <c r="G82" s="874"/>
      <c r="H82" s="874"/>
      <c r="I82" s="874"/>
      <c r="J82" s="874"/>
      <c r="K82" s="874"/>
      <c r="L82" s="874"/>
      <c r="M82" s="874"/>
      <c r="N82" s="874"/>
      <c r="O82" s="874"/>
      <c r="P82" s="875"/>
      <c r="Q82" s="876">
        <v>5869</v>
      </c>
      <c r="R82" s="830"/>
      <c r="S82" s="830"/>
      <c r="T82" s="830"/>
      <c r="U82" s="830"/>
      <c r="V82" s="830">
        <v>5852</v>
      </c>
      <c r="W82" s="830"/>
      <c r="X82" s="830"/>
      <c r="Y82" s="830"/>
      <c r="Z82" s="830"/>
      <c r="AA82" s="830">
        <v>17</v>
      </c>
      <c r="AB82" s="830"/>
      <c r="AC82" s="830"/>
      <c r="AD82" s="830"/>
      <c r="AE82" s="830"/>
      <c r="AF82" s="830">
        <v>17</v>
      </c>
      <c r="AG82" s="830"/>
      <c r="AH82" s="830"/>
      <c r="AI82" s="830"/>
      <c r="AJ82" s="830"/>
      <c r="AK82" s="830" t="s">
        <v>573</v>
      </c>
      <c r="AL82" s="830"/>
      <c r="AM82" s="830"/>
      <c r="AN82" s="830"/>
      <c r="AO82" s="830"/>
      <c r="AP82" s="879" t="s">
        <v>487</v>
      </c>
      <c r="AQ82" s="878"/>
      <c r="AR82" s="878"/>
      <c r="AS82" s="878"/>
      <c r="AT82" s="834"/>
      <c r="AU82" s="879" t="s">
        <v>487</v>
      </c>
      <c r="AV82" s="878"/>
      <c r="AW82" s="878"/>
      <c r="AX82" s="878"/>
      <c r="AY82" s="834"/>
      <c r="AZ82" s="832"/>
      <c r="BA82" s="832"/>
      <c r="BB82" s="832"/>
      <c r="BC82" s="832"/>
      <c r="BD82" s="833"/>
      <c r="BE82" s="237"/>
      <c r="BF82" s="237"/>
      <c r="BG82" s="237"/>
      <c r="BH82" s="237"/>
      <c r="BI82" s="237"/>
      <c r="BJ82" s="237"/>
      <c r="BK82" s="237"/>
      <c r="BL82" s="237"/>
      <c r="BM82" s="237"/>
      <c r="BN82" s="237"/>
      <c r="BO82" s="237"/>
      <c r="BP82" s="237"/>
      <c r="BQ82" s="234">
        <v>76</v>
      </c>
      <c r="BR82" s="239"/>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26"/>
    </row>
    <row r="83" spans="1:131" ht="26.25" customHeight="1" x14ac:dyDescent="0.15">
      <c r="A83" s="234">
        <v>16</v>
      </c>
      <c r="B83" s="873" t="s">
        <v>561</v>
      </c>
      <c r="C83" s="874"/>
      <c r="D83" s="874"/>
      <c r="E83" s="874"/>
      <c r="F83" s="874"/>
      <c r="G83" s="874"/>
      <c r="H83" s="874"/>
      <c r="I83" s="874"/>
      <c r="J83" s="874"/>
      <c r="K83" s="874"/>
      <c r="L83" s="874"/>
      <c r="M83" s="874"/>
      <c r="N83" s="874"/>
      <c r="O83" s="874"/>
      <c r="P83" s="875"/>
      <c r="Q83" s="876">
        <v>204</v>
      </c>
      <c r="R83" s="830"/>
      <c r="S83" s="830"/>
      <c r="T83" s="830"/>
      <c r="U83" s="830"/>
      <c r="V83" s="830">
        <v>176</v>
      </c>
      <c r="W83" s="830"/>
      <c r="X83" s="830"/>
      <c r="Y83" s="830"/>
      <c r="Z83" s="830"/>
      <c r="AA83" s="830">
        <v>28</v>
      </c>
      <c r="AB83" s="830"/>
      <c r="AC83" s="830"/>
      <c r="AD83" s="830"/>
      <c r="AE83" s="830"/>
      <c r="AF83" s="830">
        <v>28</v>
      </c>
      <c r="AG83" s="830"/>
      <c r="AH83" s="830"/>
      <c r="AI83" s="830"/>
      <c r="AJ83" s="830"/>
      <c r="AK83" s="830" t="s">
        <v>573</v>
      </c>
      <c r="AL83" s="830"/>
      <c r="AM83" s="830"/>
      <c r="AN83" s="830"/>
      <c r="AO83" s="830"/>
      <c r="AP83" s="879" t="s">
        <v>487</v>
      </c>
      <c r="AQ83" s="878"/>
      <c r="AR83" s="878"/>
      <c r="AS83" s="878"/>
      <c r="AT83" s="834"/>
      <c r="AU83" s="879" t="s">
        <v>487</v>
      </c>
      <c r="AV83" s="878"/>
      <c r="AW83" s="878"/>
      <c r="AX83" s="878"/>
      <c r="AY83" s="834"/>
      <c r="AZ83" s="832"/>
      <c r="BA83" s="832"/>
      <c r="BB83" s="832"/>
      <c r="BC83" s="832"/>
      <c r="BD83" s="833"/>
      <c r="BE83" s="237"/>
      <c r="BF83" s="237"/>
      <c r="BG83" s="237"/>
      <c r="BH83" s="237"/>
      <c r="BI83" s="237"/>
      <c r="BJ83" s="237"/>
      <c r="BK83" s="237"/>
      <c r="BL83" s="237"/>
      <c r="BM83" s="237"/>
      <c r="BN83" s="237"/>
      <c r="BO83" s="237"/>
      <c r="BP83" s="237"/>
      <c r="BQ83" s="234">
        <v>77</v>
      </c>
      <c r="BR83" s="239"/>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26"/>
    </row>
    <row r="84" spans="1:131" ht="26.25" customHeight="1" x14ac:dyDescent="0.15">
      <c r="A84" s="234">
        <v>17</v>
      </c>
      <c r="B84" s="873" t="s">
        <v>562</v>
      </c>
      <c r="C84" s="874"/>
      <c r="D84" s="874"/>
      <c r="E84" s="874"/>
      <c r="F84" s="874"/>
      <c r="G84" s="874"/>
      <c r="H84" s="874"/>
      <c r="I84" s="874"/>
      <c r="J84" s="874"/>
      <c r="K84" s="874"/>
      <c r="L84" s="874"/>
      <c r="M84" s="874"/>
      <c r="N84" s="874"/>
      <c r="O84" s="874"/>
      <c r="P84" s="875"/>
      <c r="Q84" s="876">
        <v>854731</v>
      </c>
      <c r="R84" s="830"/>
      <c r="S84" s="830"/>
      <c r="T84" s="830"/>
      <c r="U84" s="830"/>
      <c r="V84" s="830">
        <v>844450</v>
      </c>
      <c r="W84" s="830"/>
      <c r="X84" s="830"/>
      <c r="Y84" s="830"/>
      <c r="Z84" s="830"/>
      <c r="AA84" s="830">
        <v>10282</v>
      </c>
      <c r="AB84" s="830"/>
      <c r="AC84" s="830"/>
      <c r="AD84" s="830"/>
      <c r="AE84" s="830"/>
      <c r="AF84" s="830">
        <v>10055</v>
      </c>
      <c r="AG84" s="830"/>
      <c r="AH84" s="830"/>
      <c r="AI84" s="830"/>
      <c r="AJ84" s="830"/>
      <c r="AK84" s="830" t="s">
        <v>573</v>
      </c>
      <c r="AL84" s="830"/>
      <c r="AM84" s="830"/>
      <c r="AN84" s="830"/>
      <c r="AO84" s="830"/>
      <c r="AP84" s="879" t="s">
        <v>487</v>
      </c>
      <c r="AQ84" s="878"/>
      <c r="AR84" s="878"/>
      <c r="AS84" s="878"/>
      <c r="AT84" s="834"/>
      <c r="AU84" s="879" t="s">
        <v>487</v>
      </c>
      <c r="AV84" s="878"/>
      <c r="AW84" s="878"/>
      <c r="AX84" s="878"/>
      <c r="AY84" s="834"/>
      <c r="AZ84" s="832"/>
      <c r="BA84" s="832"/>
      <c r="BB84" s="832"/>
      <c r="BC84" s="832"/>
      <c r="BD84" s="833"/>
      <c r="BE84" s="237"/>
      <c r="BF84" s="237"/>
      <c r="BG84" s="237"/>
      <c r="BH84" s="237"/>
      <c r="BI84" s="237"/>
      <c r="BJ84" s="237"/>
      <c r="BK84" s="237"/>
      <c r="BL84" s="237"/>
      <c r="BM84" s="237"/>
      <c r="BN84" s="237"/>
      <c r="BO84" s="237"/>
      <c r="BP84" s="237"/>
      <c r="BQ84" s="234">
        <v>78</v>
      </c>
      <c r="BR84" s="239"/>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26"/>
    </row>
    <row r="85" spans="1:131" ht="26.25" customHeight="1" x14ac:dyDescent="0.15">
      <c r="A85" s="234">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37"/>
      <c r="BF85" s="237"/>
      <c r="BG85" s="237"/>
      <c r="BH85" s="237"/>
      <c r="BI85" s="237"/>
      <c r="BJ85" s="237"/>
      <c r="BK85" s="237"/>
      <c r="BL85" s="237"/>
      <c r="BM85" s="237"/>
      <c r="BN85" s="237"/>
      <c r="BO85" s="237"/>
      <c r="BP85" s="237"/>
      <c r="BQ85" s="234">
        <v>79</v>
      </c>
      <c r="BR85" s="239"/>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26"/>
    </row>
    <row r="86" spans="1:131" ht="26.25" customHeight="1" x14ac:dyDescent="0.15">
      <c r="A86" s="234">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37"/>
      <c r="BF86" s="237"/>
      <c r="BG86" s="237"/>
      <c r="BH86" s="237"/>
      <c r="BI86" s="237"/>
      <c r="BJ86" s="237"/>
      <c r="BK86" s="237"/>
      <c r="BL86" s="237"/>
      <c r="BM86" s="237"/>
      <c r="BN86" s="237"/>
      <c r="BO86" s="237"/>
      <c r="BP86" s="237"/>
      <c r="BQ86" s="234">
        <v>80</v>
      </c>
      <c r="BR86" s="239"/>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26"/>
    </row>
    <row r="87" spans="1:131" ht="26.25" customHeight="1" x14ac:dyDescent="0.15">
      <c r="A87" s="240">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37"/>
      <c r="BF87" s="237"/>
      <c r="BG87" s="237"/>
      <c r="BH87" s="237"/>
      <c r="BI87" s="237"/>
      <c r="BJ87" s="237"/>
      <c r="BK87" s="237"/>
      <c r="BL87" s="237"/>
      <c r="BM87" s="237"/>
      <c r="BN87" s="237"/>
      <c r="BO87" s="237"/>
      <c r="BP87" s="237"/>
      <c r="BQ87" s="234">
        <v>81</v>
      </c>
      <c r="BR87" s="239"/>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26"/>
    </row>
    <row r="88" spans="1:131" ht="26.25" customHeight="1" thickBot="1" x14ac:dyDescent="0.2">
      <c r="A88" s="236"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17751</v>
      </c>
      <c r="AG88" s="844"/>
      <c r="AH88" s="844"/>
      <c r="AI88" s="844"/>
      <c r="AJ88" s="844"/>
      <c r="AK88" s="841"/>
      <c r="AL88" s="841"/>
      <c r="AM88" s="841"/>
      <c r="AN88" s="841"/>
      <c r="AO88" s="841"/>
      <c r="AP88" s="844">
        <v>7564</v>
      </c>
      <c r="AQ88" s="844"/>
      <c r="AR88" s="844"/>
      <c r="AS88" s="844"/>
      <c r="AT88" s="844"/>
      <c r="AU88" s="844">
        <v>398</v>
      </c>
      <c r="AV88" s="844"/>
      <c r="AW88" s="844"/>
      <c r="AX88" s="844"/>
      <c r="AY88" s="844"/>
      <c r="AZ88" s="849"/>
      <c r="BA88" s="849"/>
      <c r="BB88" s="849"/>
      <c r="BC88" s="849"/>
      <c r="BD88" s="850"/>
      <c r="BE88" s="237"/>
      <c r="BF88" s="237"/>
      <c r="BG88" s="237"/>
      <c r="BH88" s="237"/>
      <c r="BI88" s="237"/>
      <c r="BJ88" s="237"/>
      <c r="BK88" s="237"/>
      <c r="BL88" s="237"/>
      <c r="BM88" s="237"/>
      <c r="BN88" s="237"/>
      <c r="BO88" s="237"/>
      <c r="BP88" s="237"/>
      <c r="BQ88" s="234">
        <v>82</v>
      </c>
      <c r="BR88" s="239"/>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377</v>
      </c>
      <c r="BR102" s="789" t="s">
        <v>401</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v>6</v>
      </c>
      <c r="CS102" s="852"/>
      <c r="CT102" s="852"/>
      <c r="CU102" s="852"/>
      <c r="CV102" s="893"/>
      <c r="CW102" s="892" t="s">
        <v>575</v>
      </c>
      <c r="CX102" s="852"/>
      <c r="CY102" s="852"/>
      <c r="CZ102" s="852"/>
      <c r="DA102" s="893"/>
      <c r="DB102" s="892">
        <v>50</v>
      </c>
      <c r="DC102" s="852"/>
      <c r="DD102" s="852"/>
      <c r="DE102" s="852"/>
      <c r="DF102" s="893"/>
      <c r="DG102" s="892" t="s">
        <v>575</v>
      </c>
      <c r="DH102" s="852"/>
      <c r="DI102" s="852"/>
      <c r="DJ102" s="852"/>
      <c r="DK102" s="893"/>
      <c r="DL102" s="892" t="s">
        <v>575</v>
      </c>
      <c r="DM102" s="852"/>
      <c r="DN102" s="852"/>
      <c r="DO102" s="852"/>
      <c r="DP102" s="893"/>
      <c r="DQ102" s="892">
        <v>9</v>
      </c>
      <c r="DR102" s="852"/>
      <c r="DS102" s="852"/>
      <c r="DT102" s="852"/>
      <c r="DU102" s="893"/>
      <c r="DV102" s="789"/>
      <c r="DW102" s="790"/>
      <c r="DX102" s="790"/>
      <c r="DY102" s="790"/>
      <c r="DZ102" s="916"/>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17" t="s">
        <v>402</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18" t="s">
        <v>403</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404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19" t="s">
        <v>406</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407</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26" customFormat="1" ht="26.25" customHeight="1" x14ac:dyDescent="0.15">
      <c r="A109" s="914" t="s">
        <v>408</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409</v>
      </c>
      <c r="AB109" s="895"/>
      <c r="AC109" s="895"/>
      <c r="AD109" s="895"/>
      <c r="AE109" s="896"/>
      <c r="AF109" s="894" t="s">
        <v>410</v>
      </c>
      <c r="AG109" s="895"/>
      <c r="AH109" s="895"/>
      <c r="AI109" s="895"/>
      <c r="AJ109" s="896"/>
      <c r="AK109" s="894" t="s">
        <v>295</v>
      </c>
      <c r="AL109" s="895"/>
      <c r="AM109" s="895"/>
      <c r="AN109" s="895"/>
      <c r="AO109" s="896"/>
      <c r="AP109" s="894" t="s">
        <v>411</v>
      </c>
      <c r="AQ109" s="895"/>
      <c r="AR109" s="895"/>
      <c r="AS109" s="895"/>
      <c r="AT109" s="897"/>
      <c r="AU109" s="914" t="s">
        <v>408</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409</v>
      </c>
      <c r="BR109" s="895"/>
      <c r="BS109" s="895"/>
      <c r="BT109" s="895"/>
      <c r="BU109" s="896"/>
      <c r="BV109" s="894" t="s">
        <v>410</v>
      </c>
      <c r="BW109" s="895"/>
      <c r="BX109" s="895"/>
      <c r="BY109" s="895"/>
      <c r="BZ109" s="896"/>
      <c r="CA109" s="894" t="s">
        <v>295</v>
      </c>
      <c r="CB109" s="895"/>
      <c r="CC109" s="895"/>
      <c r="CD109" s="895"/>
      <c r="CE109" s="896"/>
      <c r="CF109" s="915" t="s">
        <v>411</v>
      </c>
      <c r="CG109" s="915"/>
      <c r="CH109" s="915"/>
      <c r="CI109" s="915"/>
      <c r="CJ109" s="915"/>
      <c r="CK109" s="894" t="s">
        <v>412</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409</v>
      </c>
      <c r="DH109" s="895"/>
      <c r="DI109" s="895"/>
      <c r="DJ109" s="895"/>
      <c r="DK109" s="896"/>
      <c r="DL109" s="894" t="s">
        <v>410</v>
      </c>
      <c r="DM109" s="895"/>
      <c r="DN109" s="895"/>
      <c r="DO109" s="895"/>
      <c r="DP109" s="896"/>
      <c r="DQ109" s="894" t="s">
        <v>295</v>
      </c>
      <c r="DR109" s="895"/>
      <c r="DS109" s="895"/>
      <c r="DT109" s="895"/>
      <c r="DU109" s="896"/>
      <c r="DV109" s="894" t="s">
        <v>411</v>
      </c>
      <c r="DW109" s="895"/>
      <c r="DX109" s="895"/>
      <c r="DY109" s="895"/>
      <c r="DZ109" s="897"/>
    </row>
    <row r="110" spans="1:131" s="226" customFormat="1" ht="26.25" customHeight="1" x14ac:dyDescent="0.15">
      <c r="A110" s="898" t="s">
        <v>413</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1324631</v>
      </c>
      <c r="AB110" s="902"/>
      <c r="AC110" s="902"/>
      <c r="AD110" s="902"/>
      <c r="AE110" s="903"/>
      <c r="AF110" s="904">
        <v>1438951</v>
      </c>
      <c r="AG110" s="902"/>
      <c r="AH110" s="902"/>
      <c r="AI110" s="902"/>
      <c r="AJ110" s="903"/>
      <c r="AK110" s="904">
        <v>1498579</v>
      </c>
      <c r="AL110" s="902"/>
      <c r="AM110" s="902"/>
      <c r="AN110" s="902"/>
      <c r="AO110" s="903"/>
      <c r="AP110" s="905">
        <v>12.8</v>
      </c>
      <c r="AQ110" s="906"/>
      <c r="AR110" s="906"/>
      <c r="AS110" s="906"/>
      <c r="AT110" s="907"/>
      <c r="AU110" s="908" t="s">
        <v>69</v>
      </c>
      <c r="AV110" s="909"/>
      <c r="AW110" s="909"/>
      <c r="AX110" s="909"/>
      <c r="AY110" s="909"/>
      <c r="AZ110" s="931" t="s">
        <v>414</v>
      </c>
      <c r="BA110" s="899"/>
      <c r="BB110" s="899"/>
      <c r="BC110" s="899"/>
      <c r="BD110" s="899"/>
      <c r="BE110" s="899"/>
      <c r="BF110" s="899"/>
      <c r="BG110" s="899"/>
      <c r="BH110" s="899"/>
      <c r="BI110" s="899"/>
      <c r="BJ110" s="899"/>
      <c r="BK110" s="899"/>
      <c r="BL110" s="899"/>
      <c r="BM110" s="899"/>
      <c r="BN110" s="899"/>
      <c r="BO110" s="899"/>
      <c r="BP110" s="900"/>
      <c r="BQ110" s="932">
        <v>14428569</v>
      </c>
      <c r="BR110" s="933"/>
      <c r="BS110" s="933"/>
      <c r="BT110" s="933"/>
      <c r="BU110" s="933"/>
      <c r="BV110" s="933">
        <v>15108494</v>
      </c>
      <c r="BW110" s="933"/>
      <c r="BX110" s="933"/>
      <c r="BY110" s="933"/>
      <c r="BZ110" s="933"/>
      <c r="CA110" s="933">
        <v>15886771</v>
      </c>
      <c r="CB110" s="933"/>
      <c r="CC110" s="933"/>
      <c r="CD110" s="933"/>
      <c r="CE110" s="933"/>
      <c r="CF110" s="946">
        <v>135.4</v>
      </c>
      <c r="CG110" s="947"/>
      <c r="CH110" s="947"/>
      <c r="CI110" s="947"/>
      <c r="CJ110" s="947"/>
      <c r="CK110" s="948" t="s">
        <v>415</v>
      </c>
      <c r="CL110" s="949"/>
      <c r="CM110" s="931" t="s">
        <v>416</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121</v>
      </c>
      <c r="DH110" s="933"/>
      <c r="DI110" s="933"/>
      <c r="DJ110" s="933"/>
      <c r="DK110" s="933"/>
      <c r="DL110" s="933" t="s">
        <v>121</v>
      </c>
      <c r="DM110" s="933"/>
      <c r="DN110" s="933"/>
      <c r="DO110" s="933"/>
      <c r="DP110" s="933"/>
      <c r="DQ110" s="933" t="s">
        <v>121</v>
      </c>
      <c r="DR110" s="933"/>
      <c r="DS110" s="933"/>
      <c r="DT110" s="933"/>
      <c r="DU110" s="933"/>
      <c r="DV110" s="934" t="s">
        <v>121</v>
      </c>
      <c r="DW110" s="934"/>
      <c r="DX110" s="934"/>
      <c r="DY110" s="934"/>
      <c r="DZ110" s="935"/>
    </row>
    <row r="111" spans="1:131" s="226" customFormat="1" ht="26.25" customHeight="1" x14ac:dyDescent="0.15">
      <c r="A111" s="936" t="s">
        <v>417</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121</v>
      </c>
      <c r="AB111" s="940"/>
      <c r="AC111" s="940"/>
      <c r="AD111" s="940"/>
      <c r="AE111" s="941"/>
      <c r="AF111" s="942" t="s">
        <v>121</v>
      </c>
      <c r="AG111" s="940"/>
      <c r="AH111" s="940"/>
      <c r="AI111" s="940"/>
      <c r="AJ111" s="941"/>
      <c r="AK111" s="942" t="s">
        <v>121</v>
      </c>
      <c r="AL111" s="940"/>
      <c r="AM111" s="940"/>
      <c r="AN111" s="940"/>
      <c r="AO111" s="941"/>
      <c r="AP111" s="943" t="s">
        <v>121</v>
      </c>
      <c r="AQ111" s="944"/>
      <c r="AR111" s="944"/>
      <c r="AS111" s="944"/>
      <c r="AT111" s="945"/>
      <c r="AU111" s="910"/>
      <c r="AV111" s="911"/>
      <c r="AW111" s="911"/>
      <c r="AX111" s="911"/>
      <c r="AY111" s="911"/>
      <c r="AZ111" s="924" t="s">
        <v>418</v>
      </c>
      <c r="BA111" s="925"/>
      <c r="BB111" s="925"/>
      <c r="BC111" s="925"/>
      <c r="BD111" s="925"/>
      <c r="BE111" s="925"/>
      <c r="BF111" s="925"/>
      <c r="BG111" s="925"/>
      <c r="BH111" s="925"/>
      <c r="BI111" s="925"/>
      <c r="BJ111" s="925"/>
      <c r="BK111" s="925"/>
      <c r="BL111" s="925"/>
      <c r="BM111" s="925"/>
      <c r="BN111" s="925"/>
      <c r="BO111" s="925"/>
      <c r="BP111" s="926"/>
      <c r="BQ111" s="927" t="s">
        <v>121</v>
      </c>
      <c r="BR111" s="928"/>
      <c r="BS111" s="928"/>
      <c r="BT111" s="928"/>
      <c r="BU111" s="928"/>
      <c r="BV111" s="928" t="s">
        <v>121</v>
      </c>
      <c r="BW111" s="928"/>
      <c r="BX111" s="928"/>
      <c r="BY111" s="928"/>
      <c r="BZ111" s="928"/>
      <c r="CA111" s="928" t="s">
        <v>121</v>
      </c>
      <c r="CB111" s="928"/>
      <c r="CC111" s="928"/>
      <c r="CD111" s="928"/>
      <c r="CE111" s="928"/>
      <c r="CF111" s="922" t="s">
        <v>121</v>
      </c>
      <c r="CG111" s="923"/>
      <c r="CH111" s="923"/>
      <c r="CI111" s="923"/>
      <c r="CJ111" s="923"/>
      <c r="CK111" s="950"/>
      <c r="CL111" s="951"/>
      <c r="CM111" s="924" t="s">
        <v>419</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121</v>
      </c>
      <c r="DH111" s="928"/>
      <c r="DI111" s="928"/>
      <c r="DJ111" s="928"/>
      <c r="DK111" s="928"/>
      <c r="DL111" s="928" t="s">
        <v>121</v>
      </c>
      <c r="DM111" s="928"/>
      <c r="DN111" s="928"/>
      <c r="DO111" s="928"/>
      <c r="DP111" s="928"/>
      <c r="DQ111" s="928" t="s">
        <v>121</v>
      </c>
      <c r="DR111" s="928"/>
      <c r="DS111" s="928"/>
      <c r="DT111" s="928"/>
      <c r="DU111" s="928"/>
      <c r="DV111" s="929" t="s">
        <v>121</v>
      </c>
      <c r="DW111" s="929"/>
      <c r="DX111" s="929"/>
      <c r="DY111" s="929"/>
      <c r="DZ111" s="930"/>
    </row>
    <row r="112" spans="1:131" s="226" customFormat="1" ht="26.25" customHeight="1" x14ac:dyDescent="0.15">
      <c r="A112" s="954" t="s">
        <v>420</v>
      </c>
      <c r="B112" s="955"/>
      <c r="C112" s="925" t="s">
        <v>421</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121</v>
      </c>
      <c r="AB112" s="961"/>
      <c r="AC112" s="961"/>
      <c r="AD112" s="961"/>
      <c r="AE112" s="962"/>
      <c r="AF112" s="963" t="s">
        <v>121</v>
      </c>
      <c r="AG112" s="961"/>
      <c r="AH112" s="961"/>
      <c r="AI112" s="961"/>
      <c r="AJ112" s="962"/>
      <c r="AK112" s="963" t="s">
        <v>121</v>
      </c>
      <c r="AL112" s="961"/>
      <c r="AM112" s="961"/>
      <c r="AN112" s="961"/>
      <c r="AO112" s="962"/>
      <c r="AP112" s="964" t="s">
        <v>121</v>
      </c>
      <c r="AQ112" s="965"/>
      <c r="AR112" s="965"/>
      <c r="AS112" s="965"/>
      <c r="AT112" s="966"/>
      <c r="AU112" s="910"/>
      <c r="AV112" s="911"/>
      <c r="AW112" s="911"/>
      <c r="AX112" s="911"/>
      <c r="AY112" s="911"/>
      <c r="AZ112" s="924" t="s">
        <v>422</v>
      </c>
      <c r="BA112" s="925"/>
      <c r="BB112" s="925"/>
      <c r="BC112" s="925"/>
      <c r="BD112" s="925"/>
      <c r="BE112" s="925"/>
      <c r="BF112" s="925"/>
      <c r="BG112" s="925"/>
      <c r="BH112" s="925"/>
      <c r="BI112" s="925"/>
      <c r="BJ112" s="925"/>
      <c r="BK112" s="925"/>
      <c r="BL112" s="925"/>
      <c r="BM112" s="925"/>
      <c r="BN112" s="925"/>
      <c r="BO112" s="925"/>
      <c r="BP112" s="926"/>
      <c r="BQ112" s="927">
        <v>5521541</v>
      </c>
      <c r="BR112" s="928"/>
      <c r="BS112" s="928"/>
      <c r="BT112" s="928"/>
      <c r="BU112" s="928"/>
      <c r="BV112" s="928">
        <v>4687504</v>
      </c>
      <c r="BW112" s="928"/>
      <c r="BX112" s="928"/>
      <c r="BY112" s="928"/>
      <c r="BZ112" s="928"/>
      <c r="CA112" s="928">
        <v>4793139</v>
      </c>
      <c r="CB112" s="928"/>
      <c r="CC112" s="928"/>
      <c r="CD112" s="928"/>
      <c r="CE112" s="928"/>
      <c r="CF112" s="922">
        <v>40.799999999999997</v>
      </c>
      <c r="CG112" s="923"/>
      <c r="CH112" s="923"/>
      <c r="CI112" s="923"/>
      <c r="CJ112" s="923"/>
      <c r="CK112" s="950"/>
      <c r="CL112" s="951"/>
      <c r="CM112" s="924" t="s">
        <v>423</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121</v>
      </c>
      <c r="DH112" s="928"/>
      <c r="DI112" s="928"/>
      <c r="DJ112" s="928"/>
      <c r="DK112" s="928"/>
      <c r="DL112" s="928" t="s">
        <v>121</v>
      </c>
      <c r="DM112" s="928"/>
      <c r="DN112" s="928"/>
      <c r="DO112" s="928"/>
      <c r="DP112" s="928"/>
      <c r="DQ112" s="928" t="s">
        <v>121</v>
      </c>
      <c r="DR112" s="928"/>
      <c r="DS112" s="928"/>
      <c r="DT112" s="928"/>
      <c r="DU112" s="928"/>
      <c r="DV112" s="929" t="s">
        <v>121</v>
      </c>
      <c r="DW112" s="929"/>
      <c r="DX112" s="929"/>
      <c r="DY112" s="929"/>
      <c r="DZ112" s="930"/>
    </row>
    <row r="113" spans="1:130" s="226" customFormat="1" ht="26.25" customHeight="1" x14ac:dyDescent="0.15">
      <c r="A113" s="956"/>
      <c r="B113" s="957"/>
      <c r="C113" s="925" t="s">
        <v>424</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504828</v>
      </c>
      <c r="AB113" s="940"/>
      <c r="AC113" s="940"/>
      <c r="AD113" s="940"/>
      <c r="AE113" s="941"/>
      <c r="AF113" s="942">
        <v>432955</v>
      </c>
      <c r="AG113" s="940"/>
      <c r="AH113" s="940"/>
      <c r="AI113" s="940"/>
      <c r="AJ113" s="941"/>
      <c r="AK113" s="942">
        <v>494966</v>
      </c>
      <c r="AL113" s="940"/>
      <c r="AM113" s="940"/>
      <c r="AN113" s="940"/>
      <c r="AO113" s="941"/>
      <c r="AP113" s="943">
        <v>4.2</v>
      </c>
      <c r="AQ113" s="944"/>
      <c r="AR113" s="944"/>
      <c r="AS113" s="944"/>
      <c r="AT113" s="945"/>
      <c r="AU113" s="910"/>
      <c r="AV113" s="911"/>
      <c r="AW113" s="911"/>
      <c r="AX113" s="911"/>
      <c r="AY113" s="911"/>
      <c r="AZ113" s="924" t="s">
        <v>425</v>
      </c>
      <c r="BA113" s="925"/>
      <c r="BB113" s="925"/>
      <c r="BC113" s="925"/>
      <c r="BD113" s="925"/>
      <c r="BE113" s="925"/>
      <c r="BF113" s="925"/>
      <c r="BG113" s="925"/>
      <c r="BH113" s="925"/>
      <c r="BI113" s="925"/>
      <c r="BJ113" s="925"/>
      <c r="BK113" s="925"/>
      <c r="BL113" s="925"/>
      <c r="BM113" s="925"/>
      <c r="BN113" s="925"/>
      <c r="BO113" s="925"/>
      <c r="BP113" s="926"/>
      <c r="BQ113" s="927">
        <v>467137</v>
      </c>
      <c r="BR113" s="928"/>
      <c r="BS113" s="928"/>
      <c r="BT113" s="928"/>
      <c r="BU113" s="928"/>
      <c r="BV113" s="928">
        <v>394078</v>
      </c>
      <c r="BW113" s="928"/>
      <c r="BX113" s="928"/>
      <c r="BY113" s="928"/>
      <c r="BZ113" s="928"/>
      <c r="CA113" s="928">
        <v>397896</v>
      </c>
      <c r="CB113" s="928"/>
      <c r="CC113" s="928"/>
      <c r="CD113" s="928"/>
      <c r="CE113" s="928"/>
      <c r="CF113" s="922">
        <v>3.4</v>
      </c>
      <c r="CG113" s="923"/>
      <c r="CH113" s="923"/>
      <c r="CI113" s="923"/>
      <c r="CJ113" s="923"/>
      <c r="CK113" s="950"/>
      <c r="CL113" s="951"/>
      <c r="CM113" s="924" t="s">
        <v>426</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121</v>
      </c>
      <c r="DH113" s="961"/>
      <c r="DI113" s="961"/>
      <c r="DJ113" s="961"/>
      <c r="DK113" s="962"/>
      <c r="DL113" s="963" t="s">
        <v>121</v>
      </c>
      <c r="DM113" s="961"/>
      <c r="DN113" s="961"/>
      <c r="DO113" s="961"/>
      <c r="DP113" s="962"/>
      <c r="DQ113" s="963" t="s">
        <v>121</v>
      </c>
      <c r="DR113" s="961"/>
      <c r="DS113" s="961"/>
      <c r="DT113" s="961"/>
      <c r="DU113" s="962"/>
      <c r="DV113" s="964" t="s">
        <v>121</v>
      </c>
      <c r="DW113" s="965"/>
      <c r="DX113" s="965"/>
      <c r="DY113" s="965"/>
      <c r="DZ113" s="966"/>
    </row>
    <row r="114" spans="1:130" s="226" customFormat="1" ht="26.25" customHeight="1" x14ac:dyDescent="0.15">
      <c r="A114" s="956"/>
      <c r="B114" s="957"/>
      <c r="C114" s="925" t="s">
        <v>427</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52345</v>
      </c>
      <c r="AB114" s="961"/>
      <c r="AC114" s="961"/>
      <c r="AD114" s="961"/>
      <c r="AE114" s="962"/>
      <c r="AF114" s="963">
        <v>55286</v>
      </c>
      <c r="AG114" s="961"/>
      <c r="AH114" s="961"/>
      <c r="AI114" s="961"/>
      <c r="AJ114" s="962"/>
      <c r="AK114" s="963">
        <v>26729</v>
      </c>
      <c r="AL114" s="961"/>
      <c r="AM114" s="961"/>
      <c r="AN114" s="961"/>
      <c r="AO114" s="962"/>
      <c r="AP114" s="964">
        <v>0.2</v>
      </c>
      <c r="AQ114" s="965"/>
      <c r="AR114" s="965"/>
      <c r="AS114" s="965"/>
      <c r="AT114" s="966"/>
      <c r="AU114" s="910"/>
      <c r="AV114" s="911"/>
      <c r="AW114" s="911"/>
      <c r="AX114" s="911"/>
      <c r="AY114" s="911"/>
      <c r="AZ114" s="924" t="s">
        <v>428</v>
      </c>
      <c r="BA114" s="925"/>
      <c r="BB114" s="925"/>
      <c r="BC114" s="925"/>
      <c r="BD114" s="925"/>
      <c r="BE114" s="925"/>
      <c r="BF114" s="925"/>
      <c r="BG114" s="925"/>
      <c r="BH114" s="925"/>
      <c r="BI114" s="925"/>
      <c r="BJ114" s="925"/>
      <c r="BK114" s="925"/>
      <c r="BL114" s="925"/>
      <c r="BM114" s="925"/>
      <c r="BN114" s="925"/>
      <c r="BO114" s="925"/>
      <c r="BP114" s="926"/>
      <c r="BQ114" s="927" t="s">
        <v>121</v>
      </c>
      <c r="BR114" s="928"/>
      <c r="BS114" s="928"/>
      <c r="BT114" s="928"/>
      <c r="BU114" s="928"/>
      <c r="BV114" s="928" t="s">
        <v>121</v>
      </c>
      <c r="BW114" s="928"/>
      <c r="BX114" s="928"/>
      <c r="BY114" s="928"/>
      <c r="BZ114" s="928"/>
      <c r="CA114" s="928" t="s">
        <v>121</v>
      </c>
      <c r="CB114" s="928"/>
      <c r="CC114" s="928"/>
      <c r="CD114" s="928"/>
      <c r="CE114" s="928"/>
      <c r="CF114" s="922" t="s">
        <v>121</v>
      </c>
      <c r="CG114" s="923"/>
      <c r="CH114" s="923"/>
      <c r="CI114" s="923"/>
      <c r="CJ114" s="923"/>
      <c r="CK114" s="950"/>
      <c r="CL114" s="951"/>
      <c r="CM114" s="924" t="s">
        <v>429</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121</v>
      </c>
      <c r="DH114" s="961"/>
      <c r="DI114" s="961"/>
      <c r="DJ114" s="961"/>
      <c r="DK114" s="962"/>
      <c r="DL114" s="963" t="s">
        <v>121</v>
      </c>
      <c r="DM114" s="961"/>
      <c r="DN114" s="961"/>
      <c r="DO114" s="961"/>
      <c r="DP114" s="962"/>
      <c r="DQ114" s="963" t="s">
        <v>121</v>
      </c>
      <c r="DR114" s="961"/>
      <c r="DS114" s="961"/>
      <c r="DT114" s="961"/>
      <c r="DU114" s="962"/>
      <c r="DV114" s="964" t="s">
        <v>121</v>
      </c>
      <c r="DW114" s="965"/>
      <c r="DX114" s="965"/>
      <c r="DY114" s="965"/>
      <c r="DZ114" s="966"/>
    </row>
    <row r="115" spans="1:130" s="226" customFormat="1" ht="26.25" customHeight="1" x14ac:dyDescent="0.15">
      <c r="A115" s="956"/>
      <c r="B115" s="957"/>
      <c r="C115" s="925" t="s">
        <v>430</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v>80413</v>
      </c>
      <c r="AB115" s="940"/>
      <c r="AC115" s="940"/>
      <c r="AD115" s="940"/>
      <c r="AE115" s="941"/>
      <c r="AF115" s="942">
        <v>79519</v>
      </c>
      <c r="AG115" s="940"/>
      <c r="AH115" s="940"/>
      <c r="AI115" s="940"/>
      <c r="AJ115" s="941"/>
      <c r="AK115" s="942">
        <v>53421</v>
      </c>
      <c r="AL115" s="940"/>
      <c r="AM115" s="940"/>
      <c r="AN115" s="940"/>
      <c r="AO115" s="941"/>
      <c r="AP115" s="943">
        <v>0.5</v>
      </c>
      <c r="AQ115" s="944"/>
      <c r="AR115" s="944"/>
      <c r="AS115" s="944"/>
      <c r="AT115" s="945"/>
      <c r="AU115" s="910"/>
      <c r="AV115" s="911"/>
      <c r="AW115" s="911"/>
      <c r="AX115" s="911"/>
      <c r="AY115" s="911"/>
      <c r="AZ115" s="924" t="s">
        <v>431</v>
      </c>
      <c r="BA115" s="925"/>
      <c r="BB115" s="925"/>
      <c r="BC115" s="925"/>
      <c r="BD115" s="925"/>
      <c r="BE115" s="925"/>
      <c r="BF115" s="925"/>
      <c r="BG115" s="925"/>
      <c r="BH115" s="925"/>
      <c r="BI115" s="925"/>
      <c r="BJ115" s="925"/>
      <c r="BK115" s="925"/>
      <c r="BL115" s="925"/>
      <c r="BM115" s="925"/>
      <c r="BN115" s="925"/>
      <c r="BO115" s="925"/>
      <c r="BP115" s="926"/>
      <c r="BQ115" s="927">
        <v>279357</v>
      </c>
      <c r="BR115" s="928"/>
      <c r="BS115" s="928"/>
      <c r="BT115" s="928"/>
      <c r="BU115" s="928"/>
      <c r="BV115" s="928">
        <v>81324</v>
      </c>
      <c r="BW115" s="928"/>
      <c r="BX115" s="928"/>
      <c r="BY115" s="928"/>
      <c r="BZ115" s="928"/>
      <c r="CA115" s="928">
        <v>8666</v>
      </c>
      <c r="CB115" s="928"/>
      <c r="CC115" s="928"/>
      <c r="CD115" s="928"/>
      <c r="CE115" s="928"/>
      <c r="CF115" s="922">
        <v>0.1</v>
      </c>
      <c r="CG115" s="923"/>
      <c r="CH115" s="923"/>
      <c r="CI115" s="923"/>
      <c r="CJ115" s="923"/>
      <c r="CK115" s="950"/>
      <c r="CL115" s="951"/>
      <c r="CM115" s="924" t="s">
        <v>432</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121</v>
      </c>
      <c r="DH115" s="961"/>
      <c r="DI115" s="961"/>
      <c r="DJ115" s="961"/>
      <c r="DK115" s="962"/>
      <c r="DL115" s="963" t="s">
        <v>121</v>
      </c>
      <c r="DM115" s="961"/>
      <c r="DN115" s="961"/>
      <c r="DO115" s="961"/>
      <c r="DP115" s="962"/>
      <c r="DQ115" s="963" t="s">
        <v>121</v>
      </c>
      <c r="DR115" s="961"/>
      <c r="DS115" s="961"/>
      <c r="DT115" s="961"/>
      <c r="DU115" s="962"/>
      <c r="DV115" s="964" t="s">
        <v>121</v>
      </c>
      <c r="DW115" s="965"/>
      <c r="DX115" s="965"/>
      <c r="DY115" s="965"/>
      <c r="DZ115" s="966"/>
    </row>
    <row r="116" spans="1:130" s="226" customFormat="1" ht="26.25" customHeight="1" x14ac:dyDescent="0.15">
      <c r="A116" s="958"/>
      <c r="B116" s="959"/>
      <c r="C116" s="967" t="s">
        <v>433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121</v>
      </c>
      <c r="AB116" s="961"/>
      <c r="AC116" s="961"/>
      <c r="AD116" s="961"/>
      <c r="AE116" s="962"/>
      <c r="AF116" s="963" t="s">
        <v>121</v>
      </c>
      <c r="AG116" s="961"/>
      <c r="AH116" s="961"/>
      <c r="AI116" s="961"/>
      <c r="AJ116" s="962"/>
      <c r="AK116" s="963" t="s">
        <v>121</v>
      </c>
      <c r="AL116" s="961"/>
      <c r="AM116" s="961"/>
      <c r="AN116" s="961"/>
      <c r="AO116" s="962"/>
      <c r="AP116" s="964" t="s">
        <v>121</v>
      </c>
      <c r="AQ116" s="965"/>
      <c r="AR116" s="965"/>
      <c r="AS116" s="965"/>
      <c r="AT116" s="966"/>
      <c r="AU116" s="910"/>
      <c r="AV116" s="911"/>
      <c r="AW116" s="911"/>
      <c r="AX116" s="911"/>
      <c r="AY116" s="911"/>
      <c r="AZ116" s="969" t="s">
        <v>434</v>
      </c>
      <c r="BA116" s="970"/>
      <c r="BB116" s="970"/>
      <c r="BC116" s="970"/>
      <c r="BD116" s="970"/>
      <c r="BE116" s="970"/>
      <c r="BF116" s="970"/>
      <c r="BG116" s="970"/>
      <c r="BH116" s="970"/>
      <c r="BI116" s="970"/>
      <c r="BJ116" s="970"/>
      <c r="BK116" s="970"/>
      <c r="BL116" s="970"/>
      <c r="BM116" s="970"/>
      <c r="BN116" s="970"/>
      <c r="BO116" s="970"/>
      <c r="BP116" s="971"/>
      <c r="BQ116" s="927" t="s">
        <v>121</v>
      </c>
      <c r="BR116" s="928"/>
      <c r="BS116" s="928"/>
      <c r="BT116" s="928"/>
      <c r="BU116" s="928"/>
      <c r="BV116" s="928" t="s">
        <v>121</v>
      </c>
      <c r="BW116" s="928"/>
      <c r="BX116" s="928"/>
      <c r="BY116" s="928"/>
      <c r="BZ116" s="928"/>
      <c r="CA116" s="928" t="s">
        <v>121</v>
      </c>
      <c r="CB116" s="928"/>
      <c r="CC116" s="928"/>
      <c r="CD116" s="928"/>
      <c r="CE116" s="928"/>
      <c r="CF116" s="922" t="s">
        <v>121</v>
      </c>
      <c r="CG116" s="923"/>
      <c r="CH116" s="923"/>
      <c r="CI116" s="923"/>
      <c r="CJ116" s="923"/>
      <c r="CK116" s="950"/>
      <c r="CL116" s="951"/>
      <c r="CM116" s="924" t="s">
        <v>435</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121</v>
      </c>
      <c r="DH116" s="961"/>
      <c r="DI116" s="961"/>
      <c r="DJ116" s="961"/>
      <c r="DK116" s="962"/>
      <c r="DL116" s="963" t="s">
        <v>121</v>
      </c>
      <c r="DM116" s="961"/>
      <c r="DN116" s="961"/>
      <c r="DO116" s="961"/>
      <c r="DP116" s="962"/>
      <c r="DQ116" s="963" t="s">
        <v>121</v>
      </c>
      <c r="DR116" s="961"/>
      <c r="DS116" s="961"/>
      <c r="DT116" s="961"/>
      <c r="DU116" s="962"/>
      <c r="DV116" s="964" t="s">
        <v>121</v>
      </c>
      <c r="DW116" s="965"/>
      <c r="DX116" s="965"/>
      <c r="DY116" s="965"/>
      <c r="DZ116" s="966"/>
    </row>
    <row r="117" spans="1:130" s="226" customFormat="1" ht="26.25" customHeight="1" x14ac:dyDescent="0.15">
      <c r="A117" s="914" t="s">
        <v>178</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436</v>
      </c>
      <c r="Z117" s="896"/>
      <c r="AA117" s="980">
        <v>1962217</v>
      </c>
      <c r="AB117" s="981"/>
      <c r="AC117" s="981"/>
      <c r="AD117" s="981"/>
      <c r="AE117" s="982"/>
      <c r="AF117" s="983">
        <v>2006711</v>
      </c>
      <c r="AG117" s="981"/>
      <c r="AH117" s="981"/>
      <c r="AI117" s="981"/>
      <c r="AJ117" s="982"/>
      <c r="AK117" s="983">
        <v>2073695</v>
      </c>
      <c r="AL117" s="981"/>
      <c r="AM117" s="981"/>
      <c r="AN117" s="981"/>
      <c r="AO117" s="982"/>
      <c r="AP117" s="984"/>
      <c r="AQ117" s="985"/>
      <c r="AR117" s="985"/>
      <c r="AS117" s="985"/>
      <c r="AT117" s="986"/>
      <c r="AU117" s="910"/>
      <c r="AV117" s="911"/>
      <c r="AW117" s="911"/>
      <c r="AX117" s="911"/>
      <c r="AY117" s="911"/>
      <c r="AZ117" s="976" t="s">
        <v>437</v>
      </c>
      <c r="BA117" s="977"/>
      <c r="BB117" s="977"/>
      <c r="BC117" s="977"/>
      <c r="BD117" s="977"/>
      <c r="BE117" s="977"/>
      <c r="BF117" s="977"/>
      <c r="BG117" s="977"/>
      <c r="BH117" s="977"/>
      <c r="BI117" s="977"/>
      <c r="BJ117" s="977"/>
      <c r="BK117" s="977"/>
      <c r="BL117" s="977"/>
      <c r="BM117" s="977"/>
      <c r="BN117" s="977"/>
      <c r="BO117" s="977"/>
      <c r="BP117" s="978"/>
      <c r="BQ117" s="927" t="s">
        <v>121</v>
      </c>
      <c r="BR117" s="928"/>
      <c r="BS117" s="928"/>
      <c r="BT117" s="928"/>
      <c r="BU117" s="928"/>
      <c r="BV117" s="928" t="s">
        <v>121</v>
      </c>
      <c r="BW117" s="928"/>
      <c r="BX117" s="928"/>
      <c r="BY117" s="928"/>
      <c r="BZ117" s="928"/>
      <c r="CA117" s="928" t="s">
        <v>121</v>
      </c>
      <c r="CB117" s="928"/>
      <c r="CC117" s="928"/>
      <c r="CD117" s="928"/>
      <c r="CE117" s="928"/>
      <c r="CF117" s="922" t="s">
        <v>121</v>
      </c>
      <c r="CG117" s="923"/>
      <c r="CH117" s="923"/>
      <c r="CI117" s="923"/>
      <c r="CJ117" s="923"/>
      <c r="CK117" s="950"/>
      <c r="CL117" s="951"/>
      <c r="CM117" s="924" t="s">
        <v>438</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121</v>
      </c>
      <c r="DH117" s="961"/>
      <c r="DI117" s="961"/>
      <c r="DJ117" s="961"/>
      <c r="DK117" s="962"/>
      <c r="DL117" s="963" t="s">
        <v>121</v>
      </c>
      <c r="DM117" s="961"/>
      <c r="DN117" s="961"/>
      <c r="DO117" s="961"/>
      <c r="DP117" s="962"/>
      <c r="DQ117" s="963" t="s">
        <v>121</v>
      </c>
      <c r="DR117" s="961"/>
      <c r="DS117" s="961"/>
      <c r="DT117" s="961"/>
      <c r="DU117" s="962"/>
      <c r="DV117" s="964" t="s">
        <v>121</v>
      </c>
      <c r="DW117" s="965"/>
      <c r="DX117" s="965"/>
      <c r="DY117" s="965"/>
      <c r="DZ117" s="966"/>
    </row>
    <row r="118" spans="1:130" s="226" customFormat="1" ht="26.25" customHeight="1" x14ac:dyDescent="0.15">
      <c r="A118" s="914" t="s">
        <v>412</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409</v>
      </c>
      <c r="AB118" s="895"/>
      <c r="AC118" s="895"/>
      <c r="AD118" s="895"/>
      <c r="AE118" s="896"/>
      <c r="AF118" s="894" t="s">
        <v>410</v>
      </c>
      <c r="AG118" s="895"/>
      <c r="AH118" s="895"/>
      <c r="AI118" s="895"/>
      <c r="AJ118" s="896"/>
      <c r="AK118" s="894" t="s">
        <v>295</v>
      </c>
      <c r="AL118" s="895"/>
      <c r="AM118" s="895"/>
      <c r="AN118" s="895"/>
      <c r="AO118" s="896"/>
      <c r="AP118" s="972" t="s">
        <v>411</v>
      </c>
      <c r="AQ118" s="973"/>
      <c r="AR118" s="973"/>
      <c r="AS118" s="973"/>
      <c r="AT118" s="974"/>
      <c r="AU118" s="910"/>
      <c r="AV118" s="911"/>
      <c r="AW118" s="911"/>
      <c r="AX118" s="911"/>
      <c r="AY118" s="911"/>
      <c r="AZ118" s="975" t="s">
        <v>439</v>
      </c>
      <c r="BA118" s="967"/>
      <c r="BB118" s="967"/>
      <c r="BC118" s="967"/>
      <c r="BD118" s="967"/>
      <c r="BE118" s="967"/>
      <c r="BF118" s="967"/>
      <c r="BG118" s="967"/>
      <c r="BH118" s="967"/>
      <c r="BI118" s="967"/>
      <c r="BJ118" s="967"/>
      <c r="BK118" s="967"/>
      <c r="BL118" s="967"/>
      <c r="BM118" s="967"/>
      <c r="BN118" s="967"/>
      <c r="BO118" s="967"/>
      <c r="BP118" s="968"/>
      <c r="BQ118" s="1001" t="s">
        <v>121</v>
      </c>
      <c r="BR118" s="1002"/>
      <c r="BS118" s="1002"/>
      <c r="BT118" s="1002"/>
      <c r="BU118" s="1002"/>
      <c r="BV118" s="1002" t="s">
        <v>121</v>
      </c>
      <c r="BW118" s="1002"/>
      <c r="BX118" s="1002"/>
      <c r="BY118" s="1002"/>
      <c r="BZ118" s="1002"/>
      <c r="CA118" s="1002" t="s">
        <v>121</v>
      </c>
      <c r="CB118" s="1002"/>
      <c r="CC118" s="1002"/>
      <c r="CD118" s="1002"/>
      <c r="CE118" s="1002"/>
      <c r="CF118" s="922" t="s">
        <v>121</v>
      </c>
      <c r="CG118" s="923"/>
      <c r="CH118" s="923"/>
      <c r="CI118" s="923"/>
      <c r="CJ118" s="923"/>
      <c r="CK118" s="950"/>
      <c r="CL118" s="951"/>
      <c r="CM118" s="924" t="s">
        <v>440</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121</v>
      </c>
      <c r="DH118" s="961"/>
      <c r="DI118" s="961"/>
      <c r="DJ118" s="961"/>
      <c r="DK118" s="962"/>
      <c r="DL118" s="963" t="s">
        <v>121</v>
      </c>
      <c r="DM118" s="961"/>
      <c r="DN118" s="961"/>
      <c r="DO118" s="961"/>
      <c r="DP118" s="962"/>
      <c r="DQ118" s="963" t="s">
        <v>121</v>
      </c>
      <c r="DR118" s="961"/>
      <c r="DS118" s="961"/>
      <c r="DT118" s="961"/>
      <c r="DU118" s="962"/>
      <c r="DV118" s="964" t="s">
        <v>121</v>
      </c>
      <c r="DW118" s="965"/>
      <c r="DX118" s="965"/>
      <c r="DY118" s="965"/>
      <c r="DZ118" s="966"/>
    </row>
    <row r="119" spans="1:130" s="226" customFormat="1" ht="26.25" customHeight="1" x14ac:dyDescent="0.15">
      <c r="A119" s="1058" t="s">
        <v>415</v>
      </c>
      <c r="B119" s="949"/>
      <c r="C119" s="931" t="s">
        <v>416</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12"/>
      <c r="AV119" s="913"/>
      <c r="AW119" s="913"/>
      <c r="AX119" s="913"/>
      <c r="AY119" s="913"/>
      <c r="AZ119" s="247" t="s">
        <v>178</v>
      </c>
      <c r="BA119" s="247"/>
      <c r="BB119" s="247"/>
      <c r="BC119" s="247"/>
      <c r="BD119" s="247"/>
      <c r="BE119" s="247"/>
      <c r="BF119" s="247"/>
      <c r="BG119" s="247"/>
      <c r="BH119" s="247"/>
      <c r="BI119" s="247"/>
      <c r="BJ119" s="247"/>
      <c r="BK119" s="247"/>
      <c r="BL119" s="247"/>
      <c r="BM119" s="247"/>
      <c r="BN119" s="247"/>
      <c r="BO119" s="979" t="s">
        <v>441</v>
      </c>
      <c r="BP119" s="1007"/>
      <c r="BQ119" s="1001">
        <v>20696604</v>
      </c>
      <c r="BR119" s="1002"/>
      <c r="BS119" s="1002"/>
      <c r="BT119" s="1002"/>
      <c r="BU119" s="1002"/>
      <c r="BV119" s="1002">
        <v>20271400</v>
      </c>
      <c r="BW119" s="1002"/>
      <c r="BX119" s="1002"/>
      <c r="BY119" s="1002"/>
      <c r="BZ119" s="1002"/>
      <c r="CA119" s="1002">
        <v>21086472</v>
      </c>
      <c r="CB119" s="1002"/>
      <c r="CC119" s="1002"/>
      <c r="CD119" s="1002"/>
      <c r="CE119" s="1002"/>
      <c r="CF119" s="1003"/>
      <c r="CG119" s="1004"/>
      <c r="CH119" s="1004"/>
      <c r="CI119" s="1004"/>
      <c r="CJ119" s="1005"/>
      <c r="CK119" s="952"/>
      <c r="CL119" s="953"/>
      <c r="CM119" s="975" t="s">
        <v>442</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121</v>
      </c>
      <c r="DH119" s="988"/>
      <c r="DI119" s="988"/>
      <c r="DJ119" s="988"/>
      <c r="DK119" s="989"/>
      <c r="DL119" s="987" t="s">
        <v>121</v>
      </c>
      <c r="DM119" s="988"/>
      <c r="DN119" s="988"/>
      <c r="DO119" s="988"/>
      <c r="DP119" s="989"/>
      <c r="DQ119" s="987" t="s">
        <v>121</v>
      </c>
      <c r="DR119" s="988"/>
      <c r="DS119" s="988"/>
      <c r="DT119" s="988"/>
      <c r="DU119" s="989"/>
      <c r="DV119" s="990" t="s">
        <v>121</v>
      </c>
      <c r="DW119" s="991"/>
      <c r="DX119" s="991"/>
      <c r="DY119" s="991"/>
      <c r="DZ119" s="992"/>
    </row>
    <row r="120" spans="1:130" s="226" customFormat="1" ht="26.25" customHeight="1" x14ac:dyDescent="0.15">
      <c r="A120" s="1059"/>
      <c r="B120" s="951"/>
      <c r="C120" s="924" t="s">
        <v>419</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121</v>
      </c>
      <c r="AB120" s="961"/>
      <c r="AC120" s="961"/>
      <c r="AD120" s="961"/>
      <c r="AE120" s="962"/>
      <c r="AF120" s="963" t="s">
        <v>121</v>
      </c>
      <c r="AG120" s="961"/>
      <c r="AH120" s="961"/>
      <c r="AI120" s="961"/>
      <c r="AJ120" s="962"/>
      <c r="AK120" s="963" t="s">
        <v>121</v>
      </c>
      <c r="AL120" s="961"/>
      <c r="AM120" s="961"/>
      <c r="AN120" s="961"/>
      <c r="AO120" s="962"/>
      <c r="AP120" s="964" t="s">
        <v>121</v>
      </c>
      <c r="AQ120" s="965"/>
      <c r="AR120" s="965"/>
      <c r="AS120" s="965"/>
      <c r="AT120" s="966"/>
      <c r="AU120" s="993" t="s">
        <v>443</v>
      </c>
      <c r="AV120" s="994"/>
      <c r="AW120" s="994"/>
      <c r="AX120" s="994"/>
      <c r="AY120" s="995"/>
      <c r="AZ120" s="931" t="s">
        <v>444</v>
      </c>
      <c r="BA120" s="899"/>
      <c r="BB120" s="899"/>
      <c r="BC120" s="899"/>
      <c r="BD120" s="899"/>
      <c r="BE120" s="899"/>
      <c r="BF120" s="899"/>
      <c r="BG120" s="899"/>
      <c r="BH120" s="899"/>
      <c r="BI120" s="899"/>
      <c r="BJ120" s="899"/>
      <c r="BK120" s="899"/>
      <c r="BL120" s="899"/>
      <c r="BM120" s="899"/>
      <c r="BN120" s="899"/>
      <c r="BO120" s="899"/>
      <c r="BP120" s="900"/>
      <c r="BQ120" s="932">
        <v>8008637</v>
      </c>
      <c r="BR120" s="933"/>
      <c r="BS120" s="933"/>
      <c r="BT120" s="933"/>
      <c r="BU120" s="933"/>
      <c r="BV120" s="933">
        <v>9317354</v>
      </c>
      <c r="BW120" s="933"/>
      <c r="BX120" s="933"/>
      <c r="BY120" s="933"/>
      <c r="BZ120" s="933"/>
      <c r="CA120" s="933">
        <v>9830557</v>
      </c>
      <c r="CB120" s="933"/>
      <c r="CC120" s="933"/>
      <c r="CD120" s="933"/>
      <c r="CE120" s="933"/>
      <c r="CF120" s="946">
        <v>83.8</v>
      </c>
      <c r="CG120" s="947"/>
      <c r="CH120" s="947"/>
      <c r="CI120" s="947"/>
      <c r="CJ120" s="947"/>
      <c r="CK120" s="1008" t="s">
        <v>445</v>
      </c>
      <c r="CL120" s="1009"/>
      <c r="CM120" s="1009"/>
      <c r="CN120" s="1009"/>
      <c r="CO120" s="1010"/>
      <c r="CP120" s="1016" t="s">
        <v>394</v>
      </c>
      <c r="CQ120" s="1017"/>
      <c r="CR120" s="1017"/>
      <c r="CS120" s="1017"/>
      <c r="CT120" s="1017"/>
      <c r="CU120" s="1017"/>
      <c r="CV120" s="1017"/>
      <c r="CW120" s="1017"/>
      <c r="CX120" s="1017"/>
      <c r="CY120" s="1017"/>
      <c r="CZ120" s="1017"/>
      <c r="DA120" s="1017"/>
      <c r="DB120" s="1017"/>
      <c r="DC120" s="1017"/>
      <c r="DD120" s="1017"/>
      <c r="DE120" s="1017"/>
      <c r="DF120" s="1018"/>
      <c r="DG120" s="932">
        <v>5510430</v>
      </c>
      <c r="DH120" s="933"/>
      <c r="DI120" s="933"/>
      <c r="DJ120" s="933"/>
      <c r="DK120" s="933"/>
      <c r="DL120" s="933">
        <v>4677660</v>
      </c>
      <c r="DM120" s="933"/>
      <c r="DN120" s="933"/>
      <c r="DO120" s="933"/>
      <c r="DP120" s="933"/>
      <c r="DQ120" s="933">
        <v>4787429</v>
      </c>
      <c r="DR120" s="933"/>
      <c r="DS120" s="933"/>
      <c r="DT120" s="933"/>
      <c r="DU120" s="933"/>
      <c r="DV120" s="934">
        <v>40.799999999999997</v>
      </c>
      <c r="DW120" s="934"/>
      <c r="DX120" s="934"/>
      <c r="DY120" s="934"/>
      <c r="DZ120" s="935"/>
    </row>
    <row r="121" spans="1:130" s="226" customFormat="1" ht="26.25" customHeight="1" x14ac:dyDescent="0.15">
      <c r="A121" s="1059"/>
      <c r="B121" s="951"/>
      <c r="C121" s="976" t="s">
        <v>446</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121</v>
      </c>
      <c r="AB121" s="961"/>
      <c r="AC121" s="961"/>
      <c r="AD121" s="961"/>
      <c r="AE121" s="962"/>
      <c r="AF121" s="963" t="s">
        <v>121</v>
      </c>
      <c r="AG121" s="961"/>
      <c r="AH121" s="961"/>
      <c r="AI121" s="961"/>
      <c r="AJ121" s="962"/>
      <c r="AK121" s="963" t="s">
        <v>121</v>
      </c>
      <c r="AL121" s="961"/>
      <c r="AM121" s="961"/>
      <c r="AN121" s="961"/>
      <c r="AO121" s="962"/>
      <c r="AP121" s="964" t="s">
        <v>121</v>
      </c>
      <c r="AQ121" s="965"/>
      <c r="AR121" s="965"/>
      <c r="AS121" s="965"/>
      <c r="AT121" s="966"/>
      <c r="AU121" s="996"/>
      <c r="AV121" s="997"/>
      <c r="AW121" s="997"/>
      <c r="AX121" s="997"/>
      <c r="AY121" s="998"/>
      <c r="AZ121" s="924" t="s">
        <v>447</v>
      </c>
      <c r="BA121" s="925"/>
      <c r="BB121" s="925"/>
      <c r="BC121" s="925"/>
      <c r="BD121" s="925"/>
      <c r="BE121" s="925"/>
      <c r="BF121" s="925"/>
      <c r="BG121" s="925"/>
      <c r="BH121" s="925"/>
      <c r="BI121" s="925"/>
      <c r="BJ121" s="925"/>
      <c r="BK121" s="925"/>
      <c r="BL121" s="925"/>
      <c r="BM121" s="925"/>
      <c r="BN121" s="925"/>
      <c r="BO121" s="925"/>
      <c r="BP121" s="926"/>
      <c r="BQ121" s="927">
        <v>228910</v>
      </c>
      <c r="BR121" s="928"/>
      <c r="BS121" s="928"/>
      <c r="BT121" s="928"/>
      <c r="BU121" s="928"/>
      <c r="BV121" s="928">
        <v>234231</v>
      </c>
      <c r="BW121" s="928"/>
      <c r="BX121" s="928"/>
      <c r="BY121" s="928"/>
      <c r="BZ121" s="928"/>
      <c r="CA121" s="928">
        <v>122456</v>
      </c>
      <c r="CB121" s="928"/>
      <c r="CC121" s="928"/>
      <c r="CD121" s="928"/>
      <c r="CE121" s="928"/>
      <c r="CF121" s="922">
        <v>1</v>
      </c>
      <c r="CG121" s="923"/>
      <c r="CH121" s="923"/>
      <c r="CI121" s="923"/>
      <c r="CJ121" s="923"/>
      <c r="CK121" s="1011"/>
      <c r="CL121" s="1012"/>
      <c r="CM121" s="1012"/>
      <c r="CN121" s="1012"/>
      <c r="CO121" s="1013"/>
      <c r="CP121" s="1021" t="s">
        <v>392</v>
      </c>
      <c r="CQ121" s="1022"/>
      <c r="CR121" s="1022"/>
      <c r="CS121" s="1022"/>
      <c r="CT121" s="1022"/>
      <c r="CU121" s="1022"/>
      <c r="CV121" s="1022"/>
      <c r="CW121" s="1022"/>
      <c r="CX121" s="1022"/>
      <c r="CY121" s="1022"/>
      <c r="CZ121" s="1022"/>
      <c r="DA121" s="1022"/>
      <c r="DB121" s="1022"/>
      <c r="DC121" s="1022"/>
      <c r="DD121" s="1022"/>
      <c r="DE121" s="1022"/>
      <c r="DF121" s="1023"/>
      <c r="DG121" s="927">
        <v>11111</v>
      </c>
      <c r="DH121" s="928"/>
      <c r="DI121" s="928"/>
      <c r="DJ121" s="928"/>
      <c r="DK121" s="928"/>
      <c r="DL121" s="928">
        <v>9844</v>
      </c>
      <c r="DM121" s="928"/>
      <c r="DN121" s="928"/>
      <c r="DO121" s="928"/>
      <c r="DP121" s="928"/>
      <c r="DQ121" s="928">
        <v>5710</v>
      </c>
      <c r="DR121" s="928"/>
      <c r="DS121" s="928"/>
      <c r="DT121" s="928"/>
      <c r="DU121" s="928"/>
      <c r="DV121" s="929">
        <v>0</v>
      </c>
      <c r="DW121" s="929"/>
      <c r="DX121" s="929"/>
      <c r="DY121" s="929"/>
      <c r="DZ121" s="930"/>
    </row>
    <row r="122" spans="1:130" s="226" customFormat="1" ht="26.25" customHeight="1" x14ac:dyDescent="0.15">
      <c r="A122" s="1059"/>
      <c r="B122" s="951"/>
      <c r="C122" s="924" t="s">
        <v>429</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121</v>
      </c>
      <c r="AB122" s="961"/>
      <c r="AC122" s="961"/>
      <c r="AD122" s="961"/>
      <c r="AE122" s="962"/>
      <c r="AF122" s="963" t="s">
        <v>121</v>
      </c>
      <c r="AG122" s="961"/>
      <c r="AH122" s="961"/>
      <c r="AI122" s="961"/>
      <c r="AJ122" s="962"/>
      <c r="AK122" s="963" t="s">
        <v>121</v>
      </c>
      <c r="AL122" s="961"/>
      <c r="AM122" s="961"/>
      <c r="AN122" s="961"/>
      <c r="AO122" s="962"/>
      <c r="AP122" s="964" t="s">
        <v>121</v>
      </c>
      <c r="AQ122" s="965"/>
      <c r="AR122" s="965"/>
      <c r="AS122" s="965"/>
      <c r="AT122" s="966"/>
      <c r="AU122" s="996"/>
      <c r="AV122" s="997"/>
      <c r="AW122" s="997"/>
      <c r="AX122" s="997"/>
      <c r="AY122" s="998"/>
      <c r="AZ122" s="975" t="s">
        <v>448</v>
      </c>
      <c r="BA122" s="967"/>
      <c r="BB122" s="967"/>
      <c r="BC122" s="967"/>
      <c r="BD122" s="967"/>
      <c r="BE122" s="967"/>
      <c r="BF122" s="967"/>
      <c r="BG122" s="967"/>
      <c r="BH122" s="967"/>
      <c r="BI122" s="967"/>
      <c r="BJ122" s="967"/>
      <c r="BK122" s="967"/>
      <c r="BL122" s="967"/>
      <c r="BM122" s="967"/>
      <c r="BN122" s="967"/>
      <c r="BO122" s="967"/>
      <c r="BP122" s="968"/>
      <c r="BQ122" s="1001">
        <v>17306921</v>
      </c>
      <c r="BR122" s="1002"/>
      <c r="BS122" s="1002"/>
      <c r="BT122" s="1002"/>
      <c r="BU122" s="1002"/>
      <c r="BV122" s="1002">
        <v>17077357</v>
      </c>
      <c r="BW122" s="1002"/>
      <c r="BX122" s="1002"/>
      <c r="BY122" s="1002"/>
      <c r="BZ122" s="1002"/>
      <c r="CA122" s="1002">
        <v>17002824</v>
      </c>
      <c r="CB122" s="1002"/>
      <c r="CC122" s="1002"/>
      <c r="CD122" s="1002"/>
      <c r="CE122" s="1002"/>
      <c r="CF122" s="1019">
        <v>144.9</v>
      </c>
      <c r="CG122" s="1020"/>
      <c r="CH122" s="1020"/>
      <c r="CI122" s="1020"/>
      <c r="CJ122" s="1020"/>
      <c r="CK122" s="1011"/>
      <c r="CL122" s="1012"/>
      <c r="CM122" s="1012"/>
      <c r="CN122" s="1012"/>
      <c r="CO122" s="1013"/>
      <c r="CP122" s="1021"/>
      <c r="CQ122" s="1022"/>
      <c r="CR122" s="1022"/>
      <c r="CS122" s="1022"/>
      <c r="CT122" s="1022"/>
      <c r="CU122" s="1022"/>
      <c r="CV122" s="1022"/>
      <c r="CW122" s="1022"/>
      <c r="CX122" s="1022"/>
      <c r="CY122" s="1022"/>
      <c r="CZ122" s="1022"/>
      <c r="DA122" s="1022"/>
      <c r="DB122" s="1022"/>
      <c r="DC122" s="1022"/>
      <c r="DD122" s="1022"/>
      <c r="DE122" s="1022"/>
      <c r="DF122" s="1023"/>
      <c r="DG122" s="927"/>
      <c r="DH122" s="928"/>
      <c r="DI122" s="928"/>
      <c r="DJ122" s="928"/>
      <c r="DK122" s="928"/>
      <c r="DL122" s="928"/>
      <c r="DM122" s="928"/>
      <c r="DN122" s="928"/>
      <c r="DO122" s="928"/>
      <c r="DP122" s="928"/>
      <c r="DQ122" s="928"/>
      <c r="DR122" s="928"/>
      <c r="DS122" s="928"/>
      <c r="DT122" s="928"/>
      <c r="DU122" s="928"/>
      <c r="DV122" s="929"/>
      <c r="DW122" s="929"/>
      <c r="DX122" s="929"/>
      <c r="DY122" s="929"/>
      <c r="DZ122" s="930"/>
    </row>
    <row r="123" spans="1:130" s="226" customFormat="1" ht="26.25" customHeight="1" x14ac:dyDescent="0.15">
      <c r="A123" s="1059"/>
      <c r="B123" s="951"/>
      <c r="C123" s="924" t="s">
        <v>435</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121</v>
      </c>
      <c r="AB123" s="961"/>
      <c r="AC123" s="961"/>
      <c r="AD123" s="961"/>
      <c r="AE123" s="962"/>
      <c r="AF123" s="963" t="s">
        <v>121</v>
      </c>
      <c r="AG123" s="961"/>
      <c r="AH123" s="961"/>
      <c r="AI123" s="961"/>
      <c r="AJ123" s="962"/>
      <c r="AK123" s="963" t="s">
        <v>121</v>
      </c>
      <c r="AL123" s="961"/>
      <c r="AM123" s="961"/>
      <c r="AN123" s="961"/>
      <c r="AO123" s="962"/>
      <c r="AP123" s="964" t="s">
        <v>121</v>
      </c>
      <c r="AQ123" s="965"/>
      <c r="AR123" s="965"/>
      <c r="AS123" s="965"/>
      <c r="AT123" s="966"/>
      <c r="AU123" s="999"/>
      <c r="AV123" s="1000"/>
      <c r="AW123" s="1000"/>
      <c r="AX123" s="1000"/>
      <c r="AY123" s="1000"/>
      <c r="AZ123" s="247" t="s">
        <v>178</v>
      </c>
      <c r="BA123" s="247"/>
      <c r="BB123" s="247"/>
      <c r="BC123" s="247"/>
      <c r="BD123" s="247"/>
      <c r="BE123" s="247"/>
      <c r="BF123" s="247"/>
      <c r="BG123" s="247"/>
      <c r="BH123" s="247"/>
      <c r="BI123" s="247"/>
      <c r="BJ123" s="247"/>
      <c r="BK123" s="247"/>
      <c r="BL123" s="247"/>
      <c r="BM123" s="247"/>
      <c r="BN123" s="247"/>
      <c r="BO123" s="979" t="s">
        <v>449</v>
      </c>
      <c r="BP123" s="1007"/>
      <c r="BQ123" s="1065">
        <v>25544468</v>
      </c>
      <c r="BR123" s="1066"/>
      <c r="BS123" s="1066"/>
      <c r="BT123" s="1066"/>
      <c r="BU123" s="1066"/>
      <c r="BV123" s="1066">
        <v>26628942</v>
      </c>
      <c r="BW123" s="1066"/>
      <c r="BX123" s="1066"/>
      <c r="BY123" s="1066"/>
      <c r="BZ123" s="1066"/>
      <c r="CA123" s="1066">
        <v>26955837</v>
      </c>
      <c r="CB123" s="1066"/>
      <c r="CC123" s="1066"/>
      <c r="CD123" s="1066"/>
      <c r="CE123" s="1066"/>
      <c r="CF123" s="1003"/>
      <c r="CG123" s="1004"/>
      <c r="CH123" s="1004"/>
      <c r="CI123" s="1004"/>
      <c r="CJ123" s="1005"/>
      <c r="CK123" s="1011"/>
      <c r="CL123" s="1012"/>
      <c r="CM123" s="1012"/>
      <c r="CN123" s="1012"/>
      <c r="CO123" s="1013"/>
      <c r="CP123" s="1021"/>
      <c r="CQ123" s="1022"/>
      <c r="CR123" s="1022"/>
      <c r="CS123" s="1022"/>
      <c r="CT123" s="1022"/>
      <c r="CU123" s="1022"/>
      <c r="CV123" s="1022"/>
      <c r="CW123" s="1022"/>
      <c r="CX123" s="1022"/>
      <c r="CY123" s="1022"/>
      <c r="CZ123" s="1022"/>
      <c r="DA123" s="1022"/>
      <c r="DB123" s="1022"/>
      <c r="DC123" s="1022"/>
      <c r="DD123" s="1022"/>
      <c r="DE123" s="1022"/>
      <c r="DF123" s="1023"/>
      <c r="DG123" s="960"/>
      <c r="DH123" s="961"/>
      <c r="DI123" s="961"/>
      <c r="DJ123" s="961"/>
      <c r="DK123" s="962"/>
      <c r="DL123" s="963"/>
      <c r="DM123" s="961"/>
      <c r="DN123" s="961"/>
      <c r="DO123" s="961"/>
      <c r="DP123" s="962"/>
      <c r="DQ123" s="963"/>
      <c r="DR123" s="961"/>
      <c r="DS123" s="961"/>
      <c r="DT123" s="961"/>
      <c r="DU123" s="962"/>
      <c r="DV123" s="964"/>
      <c r="DW123" s="965"/>
      <c r="DX123" s="965"/>
      <c r="DY123" s="965"/>
      <c r="DZ123" s="966"/>
    </row>
    <row r="124" spans="1:130" s="226" customFormat="1" ht="26.25" customHeight="1" thickBot="1" x14ac:dyDescent="0.2">
      <c r="A124" s="1059"/>
      <c r="B124" s="951"/>
      <c r="C124" s="924" t="s">
        <v>438</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121</v>
      </c>
      <c r="AB124" s="961"/>
      <c r="AC124" s="961"/>
      <c r="AD124" s="961"/>
      <c r="AE124" s="962"/>
      <c r="AF124" s="963" t="s">
        <v>121</v>
      </c>
      <c r="AG124" s="961"/>
      <c r="AH124" s="961"/>
      <c r="AI124" s="961"/>
      <c r="AJ124" s="962"/>
      <c r="AK124" s="963" t="s">
        <v>121</v>
      </c>
      <c r="AL124" s="961"/>
      <c r="AM124" s="961"/>
      <c r="AN124" s="961"/>
      <c r="AO124" s="962"/>
      <c r="AP124" s="964" t="s">
        <v>121</v>
      </c>
      <c r="AQ124" s="965"/>
      <c r="AR124" s="965"/>
      <c r="AS124" s="965"/>
      <c r="AT124" s="966"/>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121</v>
      </c>
      <c r="BR124" s="1029"/>
      <c r="BS124" s="1029"/>
      <c r="BT124" s="1029"/>
      <c r="BU124" s="1029"/>
      <c r="BV124" s="1029" t="s">
        <v>121</v>
      </c>
      <c r="BW124" s="1029"/>
      <c r="BX124" s="1029"/>
      <c r="BY124" s="1029"/>
      <c r="BZ124" s="1029"/>
      <c r="CA124" s="1029" t="s">
        <v>121</v>
      </c>
      <c r="CB124" s="1029"/>
      <c r="CC124" s="1029"/>
      <c r="CD124" s="1029"/>
      <c r="CE124" s="1029"/>
      <c r="CF124" s="1030"/>
      <c r="CG124" s="1031"/>
      <c r="CH124" s="1031"/>
      <c r="CI124" s="1031"/>
      <c r="CJ124" s="1032"/>
      <c r="CK124" s="1014"/>
      <c r="CL124" s="1014"/>
      <c r="CM124" s="1014"/>
      <c r="CN124" s="1014"/>
      <c r="CO124" s="1015"/>
      <c r="CP124" s="1021" t="s">
        <v>451</v>
      </c>
      <c r="CQ124" s="1022"/>
      <c r="CR124" s="1022"/>
      <c r="CS124" s="1022"/>
      <c r="CT124" s="1022"/>
      <c r="CU124" s="1022"/>
      <c r="CV124" s="1022"/>
      <c r="CW124" s="1022"/>
      <c r="CX124" s="1022"/>
      <c r="CY124" s="1022"/>
      <c r="CZ124" s="1022"/>
      <c r="DA124" s="1022"/>
      <c r="DB124" s="1022"/>
      <c r="DC124" s="1022"/>
      <c r="DD124" s="1022"/>
      <c r="DE124" s="1022"/>
      <c r="DF124" s="1023"/>
      <c r="DG124" s="1006" t="s">
        <v>121</v>
      </c>
      <c r="DH124" s="988"/>
      <c r="DI124" s="988"/>
      <c r="DJ124" s="988"/>
      <c r="DK124" s="989"/>
      <c r="DL124" s="987" t="s">
        <v>121</v>
      </c>
      <c r="DM124" s="988"/>
      <c r="DN124" s="988"/>
      <c r="DO124" s="988"/>
      <c r="DP124" s="989"/>
      <c r="DQ124" s="987" t="s">
        <v>121</v>
      </c>
      <c r="DR124" s="988"/>
      <c r="DS124" s="988"/>
      <c r="DT124" s="988"/>
      <c r="DU124" s="989"/>
      <c r="DV124" s="990" t="s">
        <v>121</v>
      </c>
      <c r="DW124" s="991"/>
      <c r="DX124" s="991"/>
      <c r="DY124" s="991"/>
      <c r="DZ124" s="992"/>
    </row>
    <row r="125" spans="1:130" s="226" customFormat="1" ht="26.25" customHeight="1" x14ac:dyDescent="0.15">
      <c r="A125" s="1059"/>
      <c r="B125" s="951"/>
      <c r="C125" s="924" t="s">
        <v>440</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121</v>
      </c>
      <c r="AB125" s="961"/>
      <c r="AC125" s="961"/>
      <c r="AD125" s="961"/>
      <c r="AE125" s="962"/>
      <c r="AF125" s="963" t="s">
        <v>121</v>
      </c>
      <c r="AG125" s="961"/>
      <c r="AH125" s="961"/>
      <c r="AI125" s="961"/>
      <c r="AJ125" s="962"/>
      <c r="AK125" s="963" t="s">
        <v>121</v>
      </c>
      <c r="AL125" s="961"/>
      <c r="AM125" s="961"/>
      <c r="AN125" s="961"/>
      <c r="AO125" s="962"/>
      <c r="AP125" s="964" t="s">
        <v>121</v>
      </c>
      <c r="AQ125" s="965"/>
      <c r="AR125" s="965"/>
      <c r="AS125" s="965"/>
      <c r="AT125" s="966"/>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24" t="s">
        <v>452</v>
      </c>
      <c r="CL125" s="1009"/>
      <c r="CM125" s="1009"/>
      <c r="CN125" s="1009"/>
      <c r="CO125" s="1010"/>
      <c r="CP125" s="931" t="s">
        <v>453</v>
      </c>
      <c r="CQ125" s="899"/>
      <c r="CR125" s="899"/>
      <c r="CS125" s="899"/>
      <c r="CT125" s="899"/>
      <c r="CU125" s="899"/>
      <c r="CV125" s="899"/>
      <c r="CW125" s="899"/>
      <c r="CX125" s="899"/>
      <c r="CY125" s="899"/>
      <c r="CZ125" s="899"/>
      <c r="DA125" s="899"/>
      <c r="DB125" s="899"/>
      <c r="DC125" s="899"/>
      <c r="DD125" s="899"/>
      <c r="DE125" s="899"/>
      <c r="DF125" s="900"/>
      <c r="DG125" s="932" t="s">
        <v>121</v>
      </c>
      <c r="DH125" s="933"/>
      <c r="DI125" s="933"/>
      <c r="DJ125" s="933"/>
      <c r="DK125" s="933"/>
      <c r="DL125" s="933" t="s">
        <v>121</v>
      </c>
      <c r="DM125" s="933"/>
      <c r="DN125" s="933"/>
      <c r="DO125" s="933"/>
      <c r="DP125" s="933"/>
      <c r="DQ125" s="933" t="s">
        <v>121</v>
      </c>
      <c r="DR125" s="933"/>
      <c r="DS125" s="933"/>
      <c r="DT125" s="933"/>
      <c r="DU125" s="933"/>
      <c r="DV125" s="934" t="s">
        <v>121</v>
      </c>
      <c r="DW125" s="934"/>
      <c r="DX125" s="934"/>
      <c r="DY125" s="934"/>
      <c r="DZ125" s="935"/>
    </row>
    <row r="126" spans="1:130" s="226" customFormat="1" ht="26.25" customHeight="1" thickBot="1" x14ac:dyDescent="0.2">
      <c r="A126" s="1059"/>
      <c r="B126" s="951"/>
      <c r="C126" s="924" t="s">
        <v>442</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v>80413</v>
      </c>
      <c r="AB126" s="961"/>
      <c r="AC126" s="961"/>
      <c r="AD126" s="961"/>
      <c r="AE126" s="962"/>
      <c r="AF126" s="963">
        <v>79519</v>
      </c>
      <c r="AG126" s="961"/>
      <c r="AH126" s="961"/>
      <c r="AI126" s="961"/>
      <c r="AJ126" s="962"/>
      <c r="AK126" s="963">
        <v>53421</v>
      </c>
      <c r="AL126" s="961"/>
      <c r="AM126" s="961"/>
      <c r="AN126" s="961"/>
      <c r="AO126" s="962"/>
      <c r="AP126" s="964">
        <v>0.5</v>
      </c>
      <c r="AQ126" s="965"/>
      <c r="AR126" s="965"/>
      <c r="AS126" s="965"/>
      <c r="AT126" s="966"/>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25"/>
      <c r="CL126" s="1012"/>
      <c r="CM126" s="1012"/>
      <c r="CN126" s="1012"/>
      <c r="CO126" s="1013"/>
      <c r="CP126" s="924" t="s">
        <v>454</v>
      </c>
      <c r="CQ126" s="925"/>
      <c r="CR126" s="925"/>
      <c r="CS126" s="925"/>
      <c r="CT126" s="925"/>
      <c r="CU126" s="925"/>
      <c r="CV126" s="925"/>
      <c r="CW126" s="925"/>
      <c r="CX126" s="925"/>
      <c r="CY126" s="925"/>
      <c r="CZ126" s="925"/>
      <c r="DA126" s="925"/>
      <c r="DB126" s="925"/>
      <c r="DC126" s="925"/>
      <c r="DD126" s="925"/>
      <c r="DE126" s="925"/>
      <c r="DF126" s="926"/>
      <c r="DG126" s="927">
        <v>279357</v>
      </c>
      <c r="DH126" s="928"/>
      <c r="DI126" s="928"/>
      <c r="DJ126" s="928"/>
      <c r="DK126" s="928"/>
      <c r="DL126" s="928">
        <v>81324</v>
      </c>
      <c r="DM126" s="928"/>
      <c r="DN126" s="928"/>
      <c r="DO126" s="928"/>
      <c r="DP126" s="928"/>
      <c r="DQ126" s="928">
        <v>8666</v>
      </c>
      <c r="DR126" s="928"/>
      <c r="DS126" s="928"/>
      <c r="DT126" s="928"/>
      <c r="DU126" s="928"/>
      <c r="DV126" s="929">
        <v>0.1</v>
      </c>
      <c r="DW126" s="929"/>
      <c r="DX126" s="929"/>
      <c r="DY126" s="929"/>
      <c r="DZ126" s="930"/>
    </row>
    <row r="127" spans="1:130" s="226" customFormat="1" ht="26.25" customHeight="1" x14ac:dyDescent="0.15">
      <c r="A127" s="1060"/>
      <c r="B127" s="953"/>
      <c r="C127" s="975" t="s">
        <v>455</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121</v>
      </c>
      <c r="AB127" s="961"/>
      <c r="AC127" s="961"/>
      <c r="AD127" s="961"/>
      <c r="AE127" s="962"/>
      <c r="AF127" s="963" t="s">
        <v>121</v>
      </c>
      <c r="AG127" s="961"/>
      <c r="AH127" s="961"/>
      <c r="AI127" s="961"/>
      <c r="AJ127" s="962"/>
      <c r="AK127" s="963" t="s">
        <v>121</v>
      </c>
      <c r="AL127" s="961"/>
      <c r="AM127" s="961"/>
      <c r="AN127" s="961"/>
      <c r="AO127" s="962"/>
      <c r="AP127" s="964" t="s">
        <v>121</v>
      </c>
      <c r="AQ127" s="965"/>
      <c r="AR127" s="965"/>
      <c r="AS127" s="965"/>
      <c r="AT127" s="966"/>
      <c r="AU127" s="228"/>
      <c r="AV127" s="228"/>
      <c r="AW127" s="228"/>
      <c r="AX127" s="1033" t="s">
        <v>456</v>
      </c>
      <c r="AY127" s="1034"/>
      <c r="AZ127" s="1034"/>
      <c r="BA127" s="1034"/>
      <c r="BB127" s="1034"/>
      <c r="BC127" s="1034"/>
      <c r="BD127" s="1034"/>
      <c r="BE127" s="1035"/>
      <c r="BF127" s="1036" t="s">
        <v>457</v>
      </c>
      <c r="BG127" s="1034"/>
      <c r="BH127" s="1034"/>
      <c r="BI127" s="1034"/>
      <c r="BJ127" s="1034"/>
      <c r="BK127" s="1034"/>
      <c r="BL127" s="1035"/>
      <c r="BM127" s="1036" t="s">
        <v>458</v>
      </c>
      <c r="BN127" s="1034"/>
      <c r="BO127" s="1034"/>
      <c r="BP127" s="1034"/>
      <c r="BQ127" s="1034"/>
      <c r="BR127" s="1034"/>
      <c r="BS127" s="1035"/>
      <c r="BT127" s="1036" t="s">
        <v>459</v>
      </c>
      <c r="BU127" s="1034"/>
      <c r="BV127" s="1034"/>
      <c r="BW127" s="1034"/>
      <c r="BX127" s="1034"/>
      <c r="BY127" s="1034"/>
      <c r="BZ127" s="1057"/>
      <c r="CA127" s="228"/>
      <c r="CB127" s="228"/>
      <c r="CC127" s="228"/>
      <c r="CD127" s="251"/>
      <c r="CE127" s="251"/>
      <c r="CF127" s="251"/>
      <c r="CG127" s="228"/>
      <c r="CH127" s="228"/>
      <c r="CI127" s="228"/>
      <c r="CJ127" s="250"/>
      <c r="CK127" s="1025"/>
      <c r="CL127" s="1012"/>
      <c r="CM127" s="1012"/>
      <c r="CN127" s="1012"/>
      <c r="CO127" s="1013"/>
      <c r="CP127" s="924" t="s">
        <v>460</v>
      </c>
      <c r="CQ127" s="925"/>
      <c r="CR127" s="925"/>
      <c r="CS127" s="925"/>
      <c r="CT127" s="925"/>
      <c r="CU127" s="925"/>
      <c r="CV127" s="925"/>
      <c r="CW127" s="925"/>
      <c r="CX127" s="925"/>
      <c r="CY127" s="925"/>
      <c r="CZ127" s="925"/>
      <c r="DA127" s="925"/>
      <c r="DB127" s="925"/>
      <c r="DC127" s="925"/>
      <c r="DD127" s="925"/>
      <c r="DE127" s="925"/>
      <c r="DF127" s="926"/>
      <c r="DG127" s="927" t="s">
        <v>121</v>
      </c>
      <c r="DH127" s="928"/>
      <c r="DI127" s="928"/>
      <c r="DJ127" s="928"/>
      <c r="DK127" s="928"/>
      <c r="DL127" s="928" t="s">
        <v>121</v>
      </c>
      <c r="DM127" s="928"/>
      <c r="DN127" s="928"/>
      <c r="DO127" s="928"/>
      <c r="DP127" s="928"/>
      <c r="DQ127" s="928" t="s">
        <v>121</v>
      </c>
      <c r="DR127" s="928"/>
      <c r="DS127" s="928"/>
      <c r="DT127" s="928"/>
      <c r="DU127" s="928"/>
      <c r="DV127" s="929" t="s">
        <v>121</v>
      </c>
      <c r="DW127" s="929"/>
      <c r="DX127" s="929"/>
      <c r="DY127" s="929"/>
      <c r="DZ127" s="930"/>
    </row>
    <row r="128" spans="1:130" s="226" customFormat="1" ht="26.25" customHeight="1" thickBot="1" x14ac:dyDescent="0.2">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v>21734</v>
      </c>
      <c r="AB128" s="1048"/>
      <c r="AC128" s="1048"/>
      <c r="AD128" s="1048"/>
      <c r="AE128" s="1049"/>
      <c r="AF128" s="1050">
        <v>15821</v>
      </c>
      <c r="AG128" s="1048"/>
      <c r="AH128" s="1048"/>
      <c r="AI128" s="1048"/>
      <c r="AJ128" s="1049"/>
      <c r="AK128" s="1050">
        <v>10750</v>
      </c>
      <c r="AL128" s="1048"/>
      <c r="AM128" s="1048"/>
      <c r="AN128" s="1048"/>
      <c r="AO128" s="1049"/>
      <c r="AP128" s="1051"/>
      <c r="AQ128" s="1052"/>
      <c r="AR128" s="1052"/>
      <c r="AS128" s="1052"/>
      <c r="AT128" s="1053"/>
      <c r="AU128" s="228"/>
      <c r="AV128" s="228"/>
      <c r="AW128" s="228"/>
      <c r="AX128" s="898" t="s">
        <v>463</v>
      </c>
      <c r="AY128" s="899"/>
      <c r="AZ128" s="899"/>
      <c r="BA128" s="899"/>
      <c r="BB128" s="899"/>
      <c r="BC128" s="899"/>
      <c r="BD128" s="899"/>
      <c r="BE128" s="900"/>
      <c r="BF128" s="1054" t="s">
        <v>121</v>
      </c>
      <c r="BG128" s="1055"/>
      <c r="BH128" s="1055"/>
      <c r="BI128" s="1055"/>
      <c r="BJ128" s="1055"/>
      <c r="BK128" s="1055"/>
      <c r="BL128" s="1056"/>
      <c r="BM128" s="1054">
        <v>12.94</v>
      </c>
      <c r="BN128" s="1055"/>
      <c r="BO128" s="1055"/>
      <c r="BP128" s="1055"/>
      <c r="BQ128" s="1055"/>
      <c r="BR128" s="1055"/>
      <c r="BS128" s="1056"/>
      <c r="BT128" s="1054">
        <v>20</v>
      </c>
      <c r="BU128" s="1055"/>
      <c r="BV128" s="1055"/>
      <c r="BW128" s="1055"/>
      <c r="BX128" s="1055"/>
      <c r="BY128" s="1055"/>
      <c r="BZ128" s="1078"/>
      <c r="CA128" s="251"/>
      <c r="CB128" s="251"/>
      <c r="CC128" s="251"/>
      <c r="CD128" s="251"/>
      <c r="CE128" s="251"/>
      <c r="CF128" s="251"/>
      <c r="CG128" s="228"/>
      <c r="CH128" s="228"/>
      <c r="CI128" s="228"/>
      <c r="CJ128" s="250"/>
      <c r="CK128" s="1026"/>
      <c r="CL128" s="1027"/>
      <c r="CM128" s="1027"/>
      <c r="CN128" s="1027"/>
      <c r="CO128" s="1028"/>
      <c r="CP128" s="1037" t="s">
        <v>464</v>
      </c>
      <c r="CQ128" s="726"/>
      <c r="CR128" s="726"/>
      <c r="CS128" s="726"/>
      <c r="CT128" s="726"/>
      <c r="CU128" s="726"/>
      <c r="CV128" s="726"/>
      <c r="CW128" s="726"/>
      <c r="CX128" s="726"/>
      <c r="CY128" s="726"/>
      <c r="CZ128" s="726"/>
      <c r="DA128" s="726"/>
      <c r="DB128" s="726"/>
      <c r="DC128" s="726"/>
      <c r="DD128" s="726"/>
      <c r="DE128" s="726"/>
      <c r="DF128" s="1038"/>
      <c r="DG128" s="1039" t="s">
        <v>121</v>
      </c>
      <c r="DH128" s="1040"/>
      <c r="DI128" s="1040"/>
      <c r="DJ128" s="1040"/>
      <c r="DK128" s="1040"/>
      <c r="DL128" s="1040" t="s">
        <v>121</v>
      </c>
      <c r="DM128" s="1040"/>
      <c r="DN128" s="1040"/>
      <c r="DO128" s="1040"/>
      <c r="DP128" s="1040"/>
      <c r="DQ128" s="1040" t="s">
        <v>121</v>
      </c>
      <c r="DR128" s="1040"/>
      <c r="DS128" s="1040"/>
      <c r="DT128" s="1040"/>
      <c r="DU128" s="1040"/>
      <c r="DV128" s="1041" t="s">
        <v>121</v>
      </c>
      <c r="DW128" s="1041"/>
      <c r="DX128" s="1041"/>
      <c r="DY128" s="1041"/>
      <c r="DZ128" s="1042"/>
    </row>
    <row r="129" spans="1:131" s="226" customFormat="1" ht="26.25" customHeight="1" x14ac:dyDescent="0.1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465</v>
      </c>
      <c r="X129" s="1073"/>
      <c r="Y129" s="1073"/>
      <c r="Z129" s="1074"/>
      <c r="AA129" s="960">
        <v>13226084</v>
      </c>
      <c r="AB129" s="961"/>
      <c r="AC129" s="961"/>
      <c r="AD129" s="961"/>
      <c r="AE129" s="962"/>
      <c r="AF129" s="963">
        <v>12957197</v>
      </c>
      <c r="AG129" s="961"/>
      <c r="AH129" s="961"/>
      <c r="AI129" s="961"/>
      <c r="AJ129" s="962"/>
      <c r="AK129" s="963">
        <v>13098673</v>
      </c>
      <c r="AL129" s="961"/>
      <c r="AM129" s="961"/>
      <c r="AN129" s="961"/>
      <c r="AO129" s="962"/>
      <c r="AP129" s="1075"/>
      <c r="AQ129" s="1076"/>
      <c r="AR129" s="1076"/>
      <c r="AS129" s="1076"/>
      <c r="AT129" s="1077"/>
      <c r="AU129" s="229"/>
      <c r="AV129" s="229"/>
      <c r="AW129" s="229"/>
      <c r="AX129" s="1067" t="s">
        <v>466</v>
      </c>
      <c r="AY129" s="925"/>
      <c r="AZ129" s="925"/>
      <c r="BA129" s="925"/>
      <c r="BB129" s="925"/>
      <c r="BC129" s="925"/>
      <c r="BD129" s="925"/>
      <c r="BE129" s="926"/>
      <c r="BF129" s="1068" t="s">
        <v>121</v>
      </c>
      <c r="BG129" s="1069"/>
      <c r="BH129" s="1069"/>
      <c r="BI129" s="1069"/>
      <c r="BJ129" s="1069"/>
      <c r="BK129" s="1069"/>
      <c r="BL129" s="1070"/>
      <c r="BM129" s="1068">
        <v>17.940000000000001</v>
      </c>
      <c r="BN129" s="1069"/>
      <c r="BO129" s="1069"/>
      <c r="BP129" s="1069"/>
      <c r="BQ129" s="1069"/>
      <c r="BR129" s="1069"/>
      <c r="BS129" s="1070"/>
      <c r="BT129" s="1068">
        <v>30</v>
      </c>
      <c r="BU129" s="1069"/>
      <c r="BV129" s="1069"/>
      <c r="BW129" s="1069"/>
      <c r="BX129" s="1069"/>
      <c r="BY129" s="1069"/>
      <c r="BZ129" s="107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36" t="s">
        <v>467</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468</v>
      </c>
      <c r="X130" s="1073"/>
      <c r="Y130" s="1073"/>
      <c r="Z130" s="1074"/>
      <c r="AA130" s="960">
        <v>1421255</v>
      </c>
      <c r="AB130" s="961"/>
      <c r="AC130" s="961"/>
      <c r="AD130" s="961"/>
      <c r="AE130" s="962"/>
      <c r="AF130" s="963">
        <v>1399776</v>
      </c>
      <c r="AG130" s="961"/>
      <c r="AH130" s="961"/>
      <c r="AI130" s="961"/>
      <c r="AJ130" s="962"/>
      <c r="AK130" s="963">
        <v>1364592</v>
      </c>
      <c r="AL130" s="961"/>
      <c r="AM130" s="961"/>
      <c r="AN130" s="961"/>
      <c r="AO130" s="962"/>
      <c r="AP130" s="1075"/>
      <c r="AQ130" s="1076"/>
      <c r="AR130" s="1076"/>
      <c r="AS130" s="1076"/>
      <c r="AT130" s="1077"/>
      <c r="AU130" s="229"/>
      <c r="AV130" s="229"/>
      <c r="AW130" s="229"/>
      <c r="AX130" s="1067" t="s">
        <v>469</v>
      </c>
      <c r="AY130" s="925"/>
      <c r="AZ130" s="925"/>
      <c r="BA130" s="925"/>
      <c r="BB130" s="925"/>
      <c r="BC130" s="925"/>
      <c r="BD130" s="925"/>
      <c r="BE130" s="926"/>
      <c r="BF130" s="1103">
        <v>5.0999999999999996</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470</v>
      </c>
      <c r="X131" s="1110"/>
      <c r="Y131" s="1110"/>
      <c r="Z131" s="1111"/>
      <c r="AA131" s="1006">
        <v>11804829</v>
      </c>
      <c r="AB131" s="988"/>
      <c r="AC131" s="988"/>
      <c r="AD131" s="988"/>
      <c r="AE131" s="989"/>
      <c r="AF131" s="987">
        <v>11557421</v>
      </c>
      <c r="AG131" s="988"/>
      <c r="AH131" s="988"/>
      <c r="AI131" s="988"/>
      <c r="AJ131" s="989"/>
      <c r="AK131" s="987">
        <v>11734081</v>
      </c>
      <c r="AL131" s="988"/>
      <c r="AM131" s="988"/>
      <c r="AN131" s="988"/>
      <c r="AO131" s="989"/>
      <c r="AP131" s="1112"/>
      <c r="AQ131" s="1113"/>
      <c r="AR131" s="1113"/>
      <c r="AS131" s="1113"/>
      <c r="AT131" s="1114"/>
      <c r="AU131" s="229"/>
      <c r="AV131" s="229"/>
      <c r="AW131" s="229"/>
      <c r="AX131" s="1085" t="s">
        <v>471</v>
      </c>
      <c r="AY131" s="726"/>
      <c r="AZ131" s="726"/>
      <c r="BA131" s="726"/>
      <c r="BB131" s="726"/>
      <c r="BC131" s="726"/>
      <c r="BD131" s="726"/>
      <c r="BE131" s="1038"/>
      <c r="BF131" s="1086" t="s">
        <v>121</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092" t="s">
        <v>472</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473</v>
      </c>
      <c r="W132" s="1096"/>
      <c r="X132" s="1096"/>
      <c r="Y132" s="1096"/>
      <c r="Z132" s="1097"/>
      <c r="AA132" s="1098">
        <v>4.3984372839999999</v>
      </c>
      <c r="AB132" s="1099"/>
      <c r="AC132" s="1099"/>
      <c r="AD132" s="1099"/>
      <c r="AE132" s="1100"/>
      <c r="AF132" s="1101">
        <v>5.1145839540000004</v>
      </c>
      <c r="AG132" s="1099"/>
      <c r="AH132" s="1099"/>
      <c r="AI132" s="1099"/>
      <c r="AJ132" s="1100"/>
      <c r="AK132" s="1101">
        <v>5.9514929199999997</v>
      </c>
      <c r="AL132" s="1099"/>
      <c r="AM132" s="1099"/>
      <c r="AN132" s="1099"/>
      <c r="AO132" s="1100"/>
      <c r="AP132" s="1003"/>
      <c r="AQ132" s="1004"/>
      <c r="AR132" s="1004"/>
      <c r="AS132" s="1004"/>
      <c r="AT132" s="1102"/>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474</v>
      </c>
      <c r="W133" s="1079"/>
      <c r="X133" s="1079"/>
      <c r="Y133" s="1079"/>
      <c r="Z133" s="1080"/>
      <c r="AA133" s="1081">
        <v>4.5</v>
      </c>
      <c r="AB133" s="1082"/>
      <c r="AC133" s="1082"/>
      <c r="AD133" s="1082"/>
      <c r="AE133" s="1083"/>
      <c r="AF133" s="1081">
        <v>4.4000000000000004</v>
      </c>
      <c r="AG133" s="1082"/>
      <c r="AH133" s="1082"/>
      <c r="AI133" s="1082"/>
      <c r="AJ133" s="1083"/>
      <c r="AK133" s="1081">
        <v>5.0999999999999996</v>
      </c>
      <c r="AL133" s="1082"/>
      <c r="AM133" s="1082"/>
      <c r="AN133" s="1082"/>
      <c r="AO133" s="1083"/>
      <c r="AP133" s="1030"/>
      <c r="AQ133" s="1031"/>
      <c r="AR133" s="1031"/>
      <c r="AS133" s="1031"/>
      <c r="AT133" s="1084"/>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aepLadzZ7G5GcGtvYJDrIUtuWDDdAeKRexCkfbp0UjDDn3iVU8ZS1Ksit8iMUk8HijRA7K1UwunrQXpfvZpykA==" saltValue="a9CzgzNwi3E27jndud5z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475</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NN5MclDLzBFY+0A1fgou/oSxdozaOI6C7YjCyE7NVUt0ebnJVXXc0eOurqJRz5HT+Cef+mB3nzfXESYfy2Rp4g==" saltValue="SYWIs+xXg1fAzSrhcFId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J1" sqref="A1:XFD1048576"/>
    </sheetView>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SgxPAACNkJdtHM20ZXX0+C7rm37sSo3CuU64c53cWpQ66aCNGPF5QA6Da1JcWRG8SZJQqV0GHQH8zpeAtdbTg==" saltValue="kHivV7Y8x9bQY1gdRMXz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476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477</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16" t="s">
        <v>478</v>
      </c>
      <c r="AP7" s="268"/>
      <c r="AQ7" s="269" t="s">
        <v>479</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17"/>
      <c r="AP8" s="274" t="s">
        <v>480</v>
      </c>
      <c r="AQ8" s="275" t="s">
        <v>481</v>
      </c>
      <c r="AR8" s="276" t="s">
        <v>482</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18" t="s">
        <v>483</v>
      </c>
      <c r="AL9" s="1119"/>
      <c r="AM9" s="1119"/>
      <c r="AN9" s="1120"/>
      <c r="AO9" s="277">
        <v>3372363</v>
      </c>
      <c r="AP9" s="277">
        <v>56942</v>
      </c>
      <c r="AQ9" s="278">
        <v>66486</v>
      </c>
      <c r="AR9" s="279">
        <v>-14.4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18" t="s">
        <v>484</v>
      </c>
      <c r="AL10" s="1119"/>
      <c r="AM10" s="1119"/>
      <c r="AN10" s="1120"/>
      <c r="AO10" s="280">
        <v>794078</v>
      </c>
      <c r="AP10" s="280">
        <v>13408</v>
      </c>
      <c r="AQ10" s="281">
        <v>6147</v>
      </c>
      <c r="AR10" s="282">
        <v>118.1</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18" t="s">
        <v>485</v>
      </c>
      <c r="AL11" s="1119"/>
      <c r="AM11" s="1119"/>
      <c r="AN11" s="1120"/>
      <c r="AO11" s="280">
        <v>9245</v>
      </c>
      <c r="AP11" s="280">
        <v>156</v>
      </c>
      <c r="AQ11" s="281">
        <v>1219</v>
      </c>
      <c r="AR11" s="282">
        <v>-87.2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18" t="s">
        <v>486</v>
      </c>
      <c r="AL12" s="1119"/>
      <c r="AM12" s="1119"/>
      <c r="AN12" s="1120"/>
      <c r="AO12" s="280" t="s">
        <v>487</v>
      </c>
      <c r="AP12" s="280" t="s">
        <v>487</v>
      </c>
      <c r="AQ12" s="281">
        <v>9</v>
      </c>
      <c r="AR12" s="282" t="s">
        <v>487</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18" t="s">
        <v>488</v>
      </c>
      <c r="AL13" s="1119"/>
      <c r="AM13" s="1119"/>
      <c r="AN13" s="1120"/>
      <c r="AO13" s="280">
        <v>191017</v>
      </c>
      <c r="AP13" s="280">
        <v>3225</v>
      </c>
      <c r="AQ13" s="281">
        <v>2955</v>
      </c>
      <c r="AR13" s="282">
        <v>9.1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18" t="s">
        <v>489</v>
      </c>
      <c r="AL14" s="1119"/>
      <c r="AM14" s="1119"/>
      <c r="AN14" s="1120"/>
      <c r="AO14" s="280">
        <v>14807</v>
      </c>
      <c r="AP14" s="280">
        <v>250</v>
      </c>
      <c r="AQ14" s="281">
        <v>1434</v>
      </c>
      <c r="AR14" s="282">
        <v>-82.6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21" t="s">
        <v>490</v>
      </c>
      <c r="AL15" s="1122"/>
      <c r="AM15" s="1122"/>
      <c r="AN15" s="1123"/>
      <c r="AO15" s="280">
        <v>-171429</v>
      </c>
      <c r="AP15" s="280">
        <v>-2895</v>
      </c>
      <c r="AQ15" s="281">
        <v>-3102</v>
      </c>
      <c r="AR15" s="282">
        <v>-6.7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21" t="s">
        <v>178</v>
      </c>
      <c r="AL16" s="1122"/>
      <c r="AM16" s="1122"/>
      <c r="AN16" s="1123"/>
      <c r="AO16" s="280">
        <v>4210081</v>
      </c>
      <c r="AP16" s="280">
        <v>71086</v>
      </c>
      <c r="AQ16" s="281">
        <v>75147</v>
      </c>
      <c r="AR16" s="282">
        <v>-5.4</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491</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492</v>
      </c>
      <c r="AP20" s="289" t="s">
        <v>493</v>
      </c>
      <c r="AQ20" s="290" t="s">
        <v>494</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24" t="s">
        <v>495</v>
      </c>
      <c r="AL21" s="1125"/>
      <c r="AM21" s="1125"/>
      <c r="AN21" s="1126"/>
      <c r="AO21" s="293">
        <v>5.35</v>
      </c>
      <c r="AP21" s="294">
        <v>6.62</v>
      </c>
      <c r="AQ21" s="295">
        <v>-1.27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24" t="s">
        <v>496</v>
      </c>
      <c r="AL22" s="1125"/>
      <c r="AM22" s="1125"/>
      <c r="AN22" s="1126"/>
      <c r="AO22" s="298">
        <v>93.4</v>
      </c>
      <c r="AP22" s="299">
        <v>98.3</v>
      </c>
      <c r="AQ22" s="300">
        <v>-4.9000000000000004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15" t="s">
        <v>497</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63"/>
    </row>
    <row r="27" spans="1:46" x14ac:dyDescent="0.15">
      <c r="A27" s="305"/>
      <c r="AO27" s="258"/>
      <c r="AP27" s="258"/>
      <c r="AQ27" s="258"/>
      <c r="AR27" s="258"/>
      <c r="AS27" s="258"/>
      <c r="AT27" s="258"/>
    </row>
    <row r="28" spans="1:46" ht="17.25" x14ac:dyDescent="0.15">
      <c r="A28" s="259" t="s">
        <v>498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499</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16" t="s">
        <v>478</v>
      </c>
      <c r="AP30" s="268"/>
      <c r="AQ30" s="269" t="s">
        <v>479</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17"/>
      <c r="AP31" s="274" t="s">
        <v>480</v>
      </c>
      <c r="AQ31" s="275" t="s">
        <v>481</v>
      </c>
      <c r="AR31" s="276" t="s">
        <v>482</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32" t="s">
        <v>500</v>
      </c>
      <c r="AL32" s="1133"/>
      <c r="AM32" s="1133"/>
      <c r="AN32" s="1134"/>
      <c r="AO32" s="308">
        <v>1498579</v>
      </c>
      <c r="AP32" s="308">
        <v>25303</v>
      </c>
      <c r="AQ32" s="309">
        <v>34847</v>
      </c>
      <c r="AR32" s="310">
        <v>-27.4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32" t="s">
        <v>501</v>
      </c>
      <c r="AL33" s="1133"/>
      <c r="AM33" s="1133"/>
      <c r="AN33" s="1134"/>
      <c r="AO33" s="308" t="s">
        <v>487</v>
      </c>
      <c r="AP33" s="308" t="s">
        <v>487</v>
      </c>
      <c r="AQ33" s="309" t="s">
        <v>487</v>
      </c>
      <c r="AR33" s="310" t="s">
        <v>487</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32" t="s">
        <v>502</v>
      </c>
      <c r="AL34" s="1133"/>
      <c r="AM34" s="1133"/>
      <c r="AN34" s="1134"/>
      <c r="AO34" s="308" t="s">
        <v>487</v>
      </c>
      <c r="AP34" s="308" t="s">
        <v>487</v>
      </c>
      <c r="AQ34" s="309">
        <v>5</v>
      </c>
      <c r="AR34" s="310" t="s">
        <v>487</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32" t="s">
        <v>503</v>
      </c>
      <c r="AL35" s="1133"/>
      <c r="AM35" s="1133"/>
      <c r="AN35" s="1134"/>
      <c r="AO35" s="308">
        <v>494966</v>
      </c>
      <c r="AP35" s="308">
        <v>8357</v>
      </c>
      <c r="AQ35" s="309">
        <v>8260</v>
      </c>
      <c r="AR35" s="310">
        <v>1.2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32" t="s">
        <v>504</v>
      </c>
      <c r="AL36" s="1133"/>
      <c r="AM36" s="1133"/>
      <c r="AN36" s="1134"/>
      <c r="AO36" s="308">
        <v>26729</v>
      </c>
      <c r="AP36" s="308">
        <v>451</v>
      </c>
      <c r="AQ36" s="309">
        <v>1689</v>
      </c>
      <c r="AR36" s="310">
        <v>-73.3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32" t="s">
        <v>505</v>
      </c>
      <c r="AL37" s="1133"/>
      <c r="AM37" s="1133"/>
      <c r="AN37" s="1134"/>
      <c r="AO37" s="308">
        <v>53421</v>
      </c>
      <c r="AP37" s="308">
        <v>902</v>
      </c>
      <c r="AQ37" s="309">
        <v>748</v>
      </c>
      <c r="AR37" s="310">
        <v>20.6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35" t="s">
        <v>506</v>
      </c>
      <c r="AL38" s="1136"/>
      <c r="AM38" s="1136"/>
      <c r="AN38" s="1137"/>
      <c r="AO38" s="311" t="s">
        <v>487</v>
      </c>
      <c r="AP38" s="311" t="s">
        <v>487</v>
      </c>
      <c r="AQ38" s="312">
        <v>1</v>
      </c>
      <c r="AR38" s="300" t="s">
        <v>487</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35" t="s">
        <v>507</v>
      </c>
      <c r="AL39" s="1136"/>
      <c r="AM39" s="1136"/>
      <c r="AN39" s="1137"/>
      <c r="AO39" s="308">
        <v>-10750</v>
      </c>
      <c r="AP39" s="308">
        <v>-182</v>
      </c>
      <c r="AQ39" s="309">
        <v>-5762</v>
      </c>
      <c r="AR39" s="310">
        <v>-96.8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32" t="s">
        <v>508</v>
      </c>
      <c r="AL40" s="1133"/>
      <c r="AM40" s="1133"/>
      <c r="AN40" s="1134"/>
      <c r="AO40" s="308">
        <v>-1364592</v>
      </c>
      <c r="AP40" s="308">
        <v>-23041</v>
      </c>
      <c r="AQ40" s="309">
        <v>-27609</v>
      </c>
      <c r="AR40" s="310">
        <v>-16.5</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38" t="s">
        <v>288</v>
      </c>
      <c r="AL41" s="1139"/>
      <c r="AM41" s="1139"/>
      <c r="AN41" s="1140"/>
      <c r="AO41" s="308">
        <v>698353</v>
      </c>
      <c r="AP41" s="308">
        <v>11792</v>
      </c>
      <c r="AQ41" s="309">
        <v>12179</v>
      </c>
      <c r="AR41" s="310">
        <v>-3.2</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509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27" t="s">
        <v>478</v>
      </c>
      <c r="AN49" s="1129" t="s">
        <v>511</v>
      </c>
      <c r="AO49" s="1130"/>
      <c r="AP49" s="1130"/>
      <c r="AQ49" s="1130"/>
      <c r="AR49" s="113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28"/>
      <c r="AN50" s="324" t="s">
        <v>512</v>
      </c>
      <c r="AO50" s="325" t="s">
        <v>513</v>
      </c>
      <c r="AP50" s="326" t="s">
        <v>514</v>
      </c>
      <c r="AQ50" s="327" t="s">
        <v>515</v>
      </c>
      <c r="AR50" s="328" t="s">
        <v>516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517</v>
      </c>
      <c r="AL51" s="321"/>
      <c r="AM51" s="329">
        <v>1979625</v>
      </c>
      <c r="AN51" s="330">
        <v>33259</v>
      </c>
      <c r="AO51" s="331">
        <v>42.7</v>
      </c>
      <c r="AP51" s="332">
        <v>45588</v>
      </c>
      <c r="AQ51" s="333">
        <v>8.6999999999999993</v>
      </c>
      <c r="AR51" s="334">
        <v>34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518</v>
      </c>
      <c r="AM52" s="337">
        <v>587385</v>
      </c>
      <c r="AN52" s="338">
        <v>9868</v>
      </c>
      <c r="AO52" s="339">
        <v>126.9</v>
      </c>
      <c r="AP52" s="340">
        <v>24150</v>
      </c>
      <c r="AQ52" s="341">
        <v>3.4</v>
      </c>
      <c r="AR52" s="342">
        <v>123.5</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519</v>
      </c>
      <c r="AL53" s="321"/>
      <c r="AM53" s="329">
        <v>1237605</v>
      </c>
      <c r="AN53" s="330">
        <v>20750</v>
      </c>
      <c r="AO53" s="331">
        <v>-37.6</v>
      </c>
      <c r="AP53" s="332">
        <v>45483</v>
      </c>
      <c r="AQ53" s="333">
        <v>-0.2</v>
      </c>
      <c r="AR53" s="334">
        <v>-37.4</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518</v>
      </c>
      <c r="AM54" s="337">
        <v>658069</v>
      </c>
      <c r="AN54" s="338">
        <v>11033</v>
      </c>
      <c r="AO54" s="339">
        <v>11.8</v>
      </c>
      <c r="AP54" s="340">
        <v>24241</v>
      </c>
      <c r="AQ54" s="341">
        <v>0.4</v>
      </c>
      <c r="AR54" s="342">
        <v>11.4</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520</v>
      </c>
      <c r="AL55" s="321"/>
      <c r="AM55" s="329">
        <v>1642391</v>
      </c>
      <c r="AN55" s="330">
        <v>27604</v>
      </c>
      <c r="AO55" s="331">
        <v>33</v>
      </c>
      <c r="AP55" s="332">
        <v>45945</v>
      </c>
      <c r="AQ55" s="333">
        <v>1</v>
      </c>
      <c r="AR55" s="334">
        <v>32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518</v>
      </c>
      <c r="AM56" s="337">
        <v>1038185</v>
      </c>
      <c r="AN56" s="338">
        <v>17449</v>
      </c>
      <c r="AO56" s="339">
        <v>58.2</v>
      </c>
      <c r="AP56" s="340">
        <v>25180</v>
      </c>
      <c r="AQ56" s="341">
        <v>3.9</v>
      </c>
      <c r="AR56" s="342">
        <v>54.3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521</v>
      </c>
      <c r="AL57" s="321"/>
      <c r="AM57" s="329">
        <v>3435487</v>
      </c>
      <c r="AN57" s="330">
        <v>57999</v>
      </c>
      <c r="AO57" s="331">
        <v>110.1</v>
      </c>
      <c r="AP57" s="332">
        <v>44475</v>
      </c>
      <c r="AQ57" s="333">
        <v>-3.2</v>
      </c>
      <c r="AR57" s="334">
        <v>113.3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518</v>
      </c>
      <c r="AM58" s="337">
        <v>1325242</v>
      </c>
      <c r="AN58" s="338">
        <v>22373</v>
      </c>
      <c r="AO58" s="339">
        <v>28.2</v>
      </c>
      <c r="AP58" s="340">
        <v>24780</v>
      </c>
      <c r="AQ58" s="341">
        <v>-1.6</v>
      </c>
      <c r="AR58" s="342">
        <v>29.8</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522</v>
      </c>
      <c r="AL59" s="321"/>
      <c r="AM59" s="329">
        <v>3250068</v>
      </c>
      <c r="AN59" s="330">
        <v>54877</v>
      </c>
      <c r="AO59" s="331">
        <v>-5.4</v>
      </c>
      <c r="AP59" s="332">
        <v>45982</v>
      </c>
      <c r="AQ59" s="333">
        <v>3.4</v>
      </c>
      <c r="AR59" s="334">
        <v>-8.8000000000000007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518</v>
      </c>
      <c r="AM60" s="337">
        <v>1577513</v>
      </c>
      <c r="AN60" s="338">
        <v>26636</v>
      </c>
      <c r="AO60" s="339">
        <v>19.100000000000001</v>
      </c>
      <c r="AP60" s="340">
        <v>25583</v>
      </c>
      <c r="AQ60" s="341">
        <v>3.2</v>
      </c>
      <c r="AR60" s="342">
        <v>15.9</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523</v>
      </c>
      <c r="AL61" s="343"/>
      <c r="AM61" s="344">
        <v>2309035</v>
      </c>
      <c r="AN61" s="345">
        <v>38898</v>
      </c>
      <c r="AO61" s="346">
        <v>28.6</v>
      </c>
      <c r="AP61" s="347">
        <v>45495</v>
      </c>
      <c r="AQ61" s="348">
        <v>1.9</v>
      </c>
      <c r="AR61" s="334">
        <v>26.7</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518</v>
      </c>
      <c r="AM62" s="337">
        <v>1037279</v>
      </c>
      <c r="AN62" s="338">
        <v>17472</v>
      </c>
      <c r="AO62" s="339">
        <v>48.8</v>
      </c>
      <c r="AP62" s="340">
        <v>24787</v>
      </c>
      <c r="AQ62" s="341">
        <v>1.9</v>
      </c>
      <c r="AR62" s="342">
        <v>46.9</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fBdfqwTWAvQ/NcMRWjqG5qTQGd4AJHMGMn83WjYULKypujjfRT+wq4fvkt+zxYWY2dbYzzx5bBkeS0acUOQEAQ==" saltValue="8tOCPf7C8yx2d6DpGrtk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D37" sqref="AD37"/>
    </sheetView>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475</v>
      </c>
    </row>
    <row r="121" spans="125:125" ht="13.5" hidden="1" customHeight="1" x14ac:dyDescent="0.15">
      <c r="DU121" s="255"/>
    </row>
  </sheetData>
  <sheetProtection algorithmName="SHA-512" hashValue="xReWNDrlgKoZ80jbcA+5x2/MN6vQHFJMNagmCDDp8H/dGwz8DrMXLpenyc0kLr8RC3D4lFKuWimZCZzIi4W6wQ==" saltValue="vWUDjvOinvRajJnnHe30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475</v>
      </c>
    </row>
  </sheetData>
  <sheetProtection algorithmName="SHA-512" hashValue="CSH7T5NkoGKDnoS74mGKOtpJ4nAa5NVd67xSTAiHOFNZRWtJO/p+omGtD/ZFRkpk9vrAr8iZitRwhfpS8l75tw==" saltValue="6WzJebRLHKFE9cVQtae3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1" t="s">
        <v>3</v>
      </c>
      <c r="D47" s="1141"/>
      <c r="E47" s="1142"/>
      <c r="F47" s="11">
        <v>21.92</v>
      </c>
      <c r="G47" s="12">
        <v>21.47</v>
      </c>
      <c r="H47" s="12">
        <v>25.45</v>
      </c>
      <c r="I47" s="12">
        <v>25.3</v>
      </c>
      <c r="J47" s="13">
        <v>24.91</v>
      </c>
    </row>
    <row r="48" spans="2:10" ht="57.75" customHeight="1" x14ac:dyDescent="0.15">
      <c r="B48" s="14"/>
      <c r="C48" s="1143" t="s">
        <v>4</v>
      </c>
      <c r="D48" s="1143"/>
      <c r="E48" s="1144"/>
      <c r="F48" s="15">
        <v>5.68</v>
      </c>
      <c r="G48" s="16">
        <v>12.34</v>
      </c>
      <c r="H48" s="16">
        <v>15.97</v>
      </c>
      <c r="I48" s="16">
        <v>10.98</v>
      </c>
      <c r="J48" s="17">
        <v>8.4700000000000006</v>
      </c>
    </row>
    <row r="49" spans="2:10" ht="57.75" customHeight="1" thickBot="1" x14ac:dyDescent="0.2">
      <c r="B49" s="18"/>
      <c r="C49" s="1145" t="s">
        <v>5</v>
      </c>
      <c r="D49" s="1145"/>
      <c r="E49" s="1146"/>
      <c r="F49" s="19">
        <v>4.49</v>
      </c>
      <c r="G49" s="20">
        <v>7.42</v>
      </c>
      <c r="H49" s="20">
        <v>10.37</v>
      </c>
      <c r="I49" s="20" t="s">
        <v>530</v>
      </c>
      <c r="J49" s="21" t="s">
        <v>531</v>
      </c>
    </row>
    <row r="50" spans="2:10" x14ac:dyDescent="0.15"/>
  </sheetData>
  <sheetProtection algorithmName="SHA-512" hashValue="MtPt9EPLzKuT7Fvh92TDIlJXqi3jv9d4tmvC6n8aTcMIb88bxwK++nN8uEqmzZNwKdpt4L6c8b3ECDAOn7jGkQ==" saltValue="drFNiReoqcYfmz53ZiFY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北村 一政</cp:lastModifiedBy>
  <cp:lastPrinted>2025-03-24T00:34:46Z</cp:lastPrinted>
  <dcterms:created xsi:type="dcterms:W3CDTF">2025-02-19T04:50:38Z</dcterms:created>
  <dcterms:modified xsi:type="dcterms:W3CDTF">2025-09-01T00:40:31Z</dcterms:modified>
  <cp:category/>
</cp:coreProperties>
</file>