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0" yWindow="0" windowWidth="23040" windowHeight="844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CW102" i="12"/>
  <c r="DB102" i="12"/>
  <c r="DG102" i="12"/>
  <c r="DL102" i="12"/>
  <c r="DQ102" i="12"/>
  <c r="CR102" i="12"/>
  <c r="AU88" i="12" l="1"/>
  <c r="AP88" i="12"/>
  <c r="AF88" i="12"/>
  <c r="AA23" i="12"/>
  <c r="AA29" i="12" l="1"/>
  <c r="AA30" i="12"/>
  <c r="AA31" i="12"/>
  <c r="AA32" i="12"/>
  <c r="AA33" i="12"/>
  <c r="AA34" i="12"/>
  <c r="AA35" i="12"/>
  <c r="AA36" i="12"/>
  <c r="AA37" i="12"/>
  <c r="AA28" i="12"/>
  <c r="AA8" i="12"/>
  <c r="AA7" i="12"/>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W42" i="10"/>
  <c r="BW43" i="10" s="1"/>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<sst xmlns="http://schemas.openxmlformats.org/spreadsheetml/2006/main" count="1102" uniqueCount="597">
  <si>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</si>
  <si>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</si>
  <si>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</si>
  <si>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</si>
  <si>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</si>
  <si>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</si>
  <si>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</si>
  <si>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</si>
  <si>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</si>
  <si>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</si>
  <si>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</si>
  <si>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</si>
  <si>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</si>
  <si>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</si>
  <si>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</si>
  <si>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</si>
  <si>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</si>
  <si>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</si>
  <si>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</si>
  <si>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</si>
  <si>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</si>
  <si>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</si>
  <si>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</si>
  <si>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</si>
  <si>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</si>
  <si>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</si>
  <si>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</si>
  <si>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</si>
  <si>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</si>
  <si>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</si>
  <si>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</si>
  <si>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</si>
  <si>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</si>
  <si>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</si>
  <si>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</si>
  <si>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</si>
  <si>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</si>
  <si>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</si>
  <si>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</si>
  <si>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</si>
  <si>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</si>
  <si>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</si>
  <si>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</si>
  <si>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</si>
  <si>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</si>
  <si>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</si>
  <si>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</si>
  <si>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</si>
  <si>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</si>
  <si>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</si>
  <si>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</si>
  <si>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</si>
  <si>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</si>
  <si>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</si>
  <si>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</si>
  <si>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</si>
  <si>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</si>
  <si>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</si>
  <si>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</si>
  <si>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</si>
  <si>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</si>
  <si>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</si>
  <si>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</si>
  <si>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</si>
  <si>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</si>
  <si>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</si>
  <si>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</si>
  <si>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</si>
  <si>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</si>
  <si>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</si>
  <si>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</si>
  <si>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</si>
  <si>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</si>
  <si>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</si>
  <si>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</si>
  <si>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</si>
  <si>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</si>
  <si>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</si>
  <si>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</si>
  <si>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</si>
  <si>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</si>
  <si>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</si>
  <si>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</si>
  <si>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</si>
  <si>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</si>
  <si>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</si>
  <si>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</si>
  <si>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</si>
  <si>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</si>
  <si>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</si>
  <si>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</si>
  <si>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</si>
  <si>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</si>
  <si>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</si>
  <si>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</si>
  <si>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</si>
  <si>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</si>
  <si>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</si>
  <si>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</si>
  <si>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</si>
  <si>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</si>
  <si>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</si>
  <si>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</si>
  <si>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</si>
  <si>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</si>
  <si>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</si>
  <si>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</si>
  <si>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</si>
  <si>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</si>
  <si>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</si>
  <si>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</si>
  <si>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</si>
  <si>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</si>
  <si>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</si>
  <si>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</si>
  <si>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</si>
  <si>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</si>
  <si>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</si>
  <si>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</si>
  <si>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</si>
  <si>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</si>
  <si>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</si>
  <si>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</si>
  <si>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</si>
  <si>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</si>
  <si>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</si>
  <si>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</si>
  <si>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</si>
  <si>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</si>
  <si>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</si>
  <si>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</si>
  <si>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</si>
  <si>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</si>
  <si>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</si>
  <si>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</si>
  <si>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</si>
  <si>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</si>
  <si>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</si>
  <si>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</si>
  <si>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</si>
  <si>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</si>
  <si>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</si>
  <si>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</si>
  <si>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</si>
  <si>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</si>
  <si>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</si>
  <si>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</si>
  <si>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</si>
  <si>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</si>
  <si>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</si>
  <si>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</si>
  <si>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</si>
  <si>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</si>
  <si>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</si>
  <si>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</si>
  <si>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</si>
  <si>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</si>
  <si>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</si>
  <si>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</si>
  <si>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</si>
  <si>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</si>
  <si>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</si>
  <si>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</si>
  <si>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</si>
  <si>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</si>
  <si>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</si>
  <si>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</si>
  <si>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</si>
  <si>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</si>
  <si>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</si>
  <si>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</si>
  <si>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</si>
  <si>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</si>
  <si>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</si>
  <si>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</si>
  <si>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</si>
  <si>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</si>
  <si>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</si>
  <si>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</si>
  <si>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</si>
  <si>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</si>
  <si>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</si>
  <si>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</si>
  <si>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</si>
  <si>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</si>
  <si>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</si>
  <si>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</si>
  <si>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</si>
  <si>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</si>
  <si>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</si>
  <si>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</si>
  <si>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</si>
  <si>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</si>
  <si>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</si>
  <si>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</si>
  <si>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</si>
  <si>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</si>
  <si>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</si>
  <si>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</si>
  <si>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</si>
  <si>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</si>
  <si>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</si>
  <si>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</si>
  <si>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</si>
  <si>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福岡県久留米市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</si>
  <si>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</si>
  <si>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</si>
  <si>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</si>
  <si>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</si>
  <si>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</si>
  <si>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</si>
  <si>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</si>
  <si>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</si>
  <si>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</si>
  <si>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</si>
  <si>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</si>
  <si>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</si>
  <si>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</si>
  <si>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</si>
  <si>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</si>
  <si>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</si>
  <si>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</si>
  <si>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</si>
  <si>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</si>
  <si>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</si>
  <si>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</si>
  <si>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</si>
  <si>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</si>
  <si>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</si>
  <si>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</si>
  <si>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</si>
  <si>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</si>
  <si>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</si>
  <si>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</si>
  <si>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</si>
  <si>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</si>
  <si>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</si>
  <si>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</si>
  <si>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</si>
  <si>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</si>
  <si>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</si>
  <si>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</si>
  <si>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</si>
  <si>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</si>
  <si>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</si>
  <si>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</si>
  <si>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</si>
  <si>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</si>
  <si>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</si>
  <si>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</si>
  <si>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</si>
  <si>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</si>
  <si>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</si>
  <si>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</si>
  <si>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</si>
  <si>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</si>
  <si>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</si>
  <si>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</si>
  <si>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</si>
  <si>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</si>
  <si>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</si>
  <si>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</si>
  <si>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</si>
  <si>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</si>
  <si>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</si>
  <si>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</si>
  <si>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</si>
  <si>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</si>
  <si>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</si>
  <si>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</si>
  <si>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</si>
  <si>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</si>
  <si>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</si>
  <si>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</si>
  <si>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</si>
  <si>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</si>
  <si>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</si>
  <si>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</si>
  <si>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</si>
  <si>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</si>
  <si>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</si>
  <si>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</si>
  <si>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</si>
  <si>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</si>
  <si>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</si>
  <si>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</si>
  <si>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</si>
  <si>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</si>
  <si>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</si>
  <si>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</si>
  <si>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</si>
  <si>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</si>
  <si>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</si>
  <si>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</si>
  <si>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</si>
  <si>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</si>
  <si>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</si>
  <si>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</si>
  <si>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</si>
  <si>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</si>
  <si>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</si>
  <si>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</si>
  <si>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</si>
  <si>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</si>
  <si>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</si>
  <si>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</si>
  <si>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</si>
  <si>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</si>
  <si>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</si>
  <si>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</si>
  <si>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</si>
  <si>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</si>
  <si>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</si>
  <si>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</si>
  <si>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</si>
  <si>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</si>
  <si>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</si>
  <si>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</si>
  <si>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</si>
  <si>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</si>
  <si>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</si>
  <si>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</si>
  <si>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</si>
  <si>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</si>
  <si>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</si>
  <si>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</si>
  <si>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</si>
  <si>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</si>
  <si>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</si>
  <si>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</si>
  <si>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</si>
  <si>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</si>
  <si>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</si>
  <si>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</si>
  <si>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</si>
  <si>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</si>
  <si>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</si>
  <si>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</si>
  <si>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</si>
  <si>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</si>
  <si>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</si>
  <si>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</si>
  <si>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</si>
  <si>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</si>
  <si>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</si>
  <si>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</si>
  <si>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</si>
  <si>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</si>
  <si>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</si>
  <si>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</si>
  <si>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</si>
  <si>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</si>
  <si>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</si>
  <si>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</si>
  <si>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</si>
  <si>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福岡県久留米市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</si>
  <si>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</si>
  <si>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</si>
  <si>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</si>
  <si>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</si>
  <si>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</si>
  <si>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</si>
  <si>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</si>
  <si>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</si>
  <si>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</si>
  <si>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</si>
  <si>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</si>
  <si>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</si>
  <si>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</si>
  <si>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</si>
  <si>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</si>
  <si>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</si>
  <si>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</si>
  <si>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</si>
  <si>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</si>
  <si>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</si>
  <si>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</si>
  <si>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</si>
  <si>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</si>
  <si>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</si>
  <si>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</si>
  <si>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</si>
  <si>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</si>
  <si>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</si>
  <si>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</si>
  <si>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</si>
  <si>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</si>
  <si>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</si>
  <si>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</si>
  <si>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</si>
  <si>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</si>
  <si>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</si>
  <si>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</si>
  <si>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</si>
  <si>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</si>
  <si>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</si>
  <si>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</si>
  <si>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</si>
  <si>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</si>
  <si>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</si>
  <si>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特定地域生活排水処理事業特別会計</t>
    <phoneticPr fontId="5"/>
  </si>
  <si>
    <t>卸売市場事業特別会計</t>
    <phoneticPr fontId="5"/>
  </si>
  <si>
    <t>産業団地整備事業特別会計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</si>
  <si>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</si>
  <si>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</si>
  <si>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</si>
  <si>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</si>
  <si>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</si>
  <si>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</si>
  <si>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</si>
  <si>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</si>
  <si>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</si>
  <si>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</si>
  <si>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</si>
  <si>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</si>
  <si>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</si>
  <si>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</si>
  <si>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</si>
  <si>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</si>
  <si>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</si>
  <si>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</si>
  <si>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</si>
  <si>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</si>
  <si>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</si>
  <si>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</si>
  <si>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</si>
  <si>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</si>
  <si>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</si>
  <si>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</si>
  <si>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</si>
  <si>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</si>
  <si>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</si>
  <si>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</si>
  <si>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</si>
  <si>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</si>
  <si>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</si>
  <si>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</si>
  <si>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</si>
  <si>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</si>
  <si>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</si>
  <si>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</si>
  <si>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</si>
  <si>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</si>
  <si>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</si>
  <si>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</si>
  <si>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</si>
  <si>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</si>
  <si>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</si>
  <si>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</si>
  <si>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</si>
  <si>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</si>
  <si>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</si>
  <si>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</si>
  <si>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</si>
  <si>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</si>
  <si>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</si>
  <si>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</si>
  <si>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</si>
  <si>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</si>
  <si>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</si>
  <si>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</si>
  <si>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</si>
  <si>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</si>
  <si>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</si>
  <si>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</si>
  <si>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</si>
  <si>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</si>
  <si>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</si>
  <si>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</si>
  <si>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</si>
  <si>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</si>
  <si>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</si>
  <si>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</si>
  <si>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</si>
  <si>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</si>
  <si>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</si>
  <si>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</si>
  <si>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</si>
  <si>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</si>
  <si>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</si>
  <si>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</si>
  <si>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</si>
  <si>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</si>
  <si>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</si>
  <si>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</si>
  <si>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</si>
  <si>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</si>
  <si>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</si>
  <si>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</si>
  <si>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</si>
  <si>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</si>
  <si>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</si>
  <si>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</si>
  <si>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</si>
  <si>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</si>
  <si>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</si>
  <si>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</si>
  <si>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</si>
  <si>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</si>
  <si>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</si>
  <si>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</si>
  <si>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</si>
  <si>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</si>
  <si>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</si>
  <si>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</si>
  <si>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</si>
  <si>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</si>
  <si>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</si>
  <si>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</si>
  <si>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</si>
  <si>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</si>
  <si>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</si>
  <si>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</si>
  <si>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</si>
  <si>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</si>
  <si>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</si>
  <si>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</si>
  <si>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</si>
  <si>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</si>
  <si>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</si>
  <si>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</si>
  <si>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</si>
  <si>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</si>
  <si>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</si>
  <si>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</si>
  <si>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</si>
  <si>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</si>
  <si>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</si>
  <si>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</si>
  <si>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</si>
  <si>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</si>
  <si>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</si>
  <si>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</si>
  <si>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</si>
  <si>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</si>
  <si>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</si>
  <si>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</si>
  <si>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</si>
  <si>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3.08</t>
  </si>
  <si>
    <t>▲ 1.54</t>
  </si>
  <si>
    <t>水道事業会計</t>
  </si>
  <si>
    <t>下水道事業会計</t>
  </si>
  <si>
    <t>国民健康保険事業特別会計</t>
  </si>
  <si>
    <t>一般会計</t>
  </si>
  <si>
    <t>競輪事業特別会計</t>
  </si>
  <si>
    <t>後期高齢者医療事業特別会計</t>
  </si>
  <si>
    <t>介護保険事業特別会計</t>
  </si>
  <si>
    <t>母子父子寡婦福祉資金貸付事業特別会計</t>
  </si>
  <si>
    <t>その他会計（赤字）</t>
  </si>
  <si>
    <t>その他会計（黒字）</t>
  </si>
  <si>
    <t>R01</t>
    <phoneticPr fontId="5"/>
  </si>
  <si>
    <t>R02</t>
    <phoneticPr fontId="5"/>
  </si>
  <si>
    <t>R03</t>
    <phoneticPr fontId="5"/>
  </si>
  <si>
    <t>R04</t>
    <phoneticPr fontId="5"/>
  </si>
  <si>
    <t>R05</t>
    <phoneticPr fontId="5"/>
  </si>
  <si>
    <t>ふるさと・久留米応援基金</t>
  </si>
  <si>
    <t>地域・生活振興基金</t>
  </si>
  <si>
    <t>公共施設等保全基金</t>
  </si>
  <si>
    <t>都市建設基金</t>
  </si>
  <si>
    <t>美術振興基金</t>
  </si>
  <si>
    <t>うきは久留米環境施設組合</t>
    <rPh sb="3" eb="6">
      <t>クルメ</t>
    </rPh>
    <rPh sb="6" eb="8">
      <t>カンキョウ</t>
    </rPh>
    <rPh sb="8" eb="10">
      <t>シセツ</t>
    </rPh>
    <rPh sb="10" eb="12">
      <t>クミアイ</t>
    </rPh>
    <phoneticPr fontId="2"/>
  </si>
  <si>
    <t>両筑衛生施設組合</t>
    <rPh sb="0" eb="1">
      <t>リョウ</t>
    </rPh>
    <rPh sb="1" eb="2">
      <t>チク</t>
    </rPh>
    <rPh sb="2" eb="4">
      <t>エイセイ</t>
    </rPh>
    <rPh sb="4" eb="6">
      <t>シセツ</t>
    </rPh>
    <rPh sb="6" eb="8">
      <t>クミアイ</t>
    </rPh>
    <phoneticPr fontId="2"/>
  </si>
  <si>
    <t>久留米市外三市町高等学校組合</t>
    <rPh sb="0" eb="4">
      <t>クルメシ</t>
    </rPh>
    <rPh sb="4" eb="5">
      <t>ガイ</t>
    </rPh>
    <rPh sb="5" eb="6">
      <t>サン</t>
    </rPh>
    <rPh sb="6" eb="7">
      <t>シ</t>
    </rPh>
    <rPh sb="7" eb="8">
      <t>マチ</t>
    </rPh>
    <rPh sb="8" eb="10">
      <t>コウトウ</t>
    </rPh>
    <rPh sb="10" eb="12">
      <t>ガッコウ</t>
    </rPh>
    <rPh sb="12" eb="14">
      <t>クミアイ</t>
    </rPh>
    <phoneticPr fontId="2"/>
  </si>
  <si>
    <t>久留米広域市町村園事務組合（一般会計）</t>
    <rPh sb="0" eb="3">
      <t>クルメ</t>
    </rPh>
    <rPh sb="3" eb="5">
      <t>コウイキ</t>
    </rPh>
    <rPh sb="5" eb="8">
      <t>シチョウソン</t>
    </rPh>
    <rPh sb="8" eb="9">
      <t>エン</t>
    </rPh>
    <rPh sb="9" eb="11">
      <t>ジム</t>
    </rPh>
    <rPh sb="11" eb="13">
      <t>クミアイ</t>
    </rPh>
    <rPh sb="14" eb="16">
      <t>イッパン</t>
    </rPh>
    <rPh sb="16" eb="18">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</si>
  <si>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</si>
  <si>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</si>
  <si>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</si>
  <si>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</si>
  <si>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</si>
  <si>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</si>
  <si>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t>
    <rPh sb="0" eb="2">
      <t>フクオカ</t>
    </rPh>
    <rPh sb="2" eb="4">
      <t>ケンナン</t>
    </rPh>
    <rPh sb="4" eb="6">
      <t>コウイキ</t>
    </rPh>
    <rPh sb="6" eb="8">
      <t>スイドウ</t>
    </rPh>
    <rPh sb="8" eb="10">
      <t>キギョウ</t>
    </rPh>
    <rPh sb="10" eb="11">
      <t>ダン</t>
    </rPh>
    <phoneticPr fontId="2"/>
  </si>
  <si>
    <t>三井水道企業団</t>
    <rPh sb="0" eb="2">
      <t>ミイ</t>
    </rPh>
    <rPh sb="2" eb="4">
      <t>スイドウ</t>
    </rPh>
    <rPh sb="4" eb="6">
      <t>キギョウ</t>
    </rPh>
    <rPh sb="6" eb="7">
      <t>ダン</t>
    </rPh>
    <phoneticPr fontId="2"/>
  </si>
  <si>
    <t>山神水道企業団</t>
    <rPh sb="0" eb="1">
      <t>ヤマ</t>
    </rPh>
    <rPh sb="1" eb="2">
      <t>カミ</t>
    </rPh>
    <rPh sb="2" eb="4">
      <t>スイドウ</t>
    </rPh>
    <rPh sb="4" eb="6">
      <t>キギョウ</t>
    </rPh>
    <rPh sb="6" eb="7">
      <t>ダン</t>
    </rPh>
    <phoneticPr fontId="2"/>
  </si>
  <si>
    <t>久留米開発公社</t>
    <rPh sb="0" eb="3">
      <t>クルメ</t>
    </rPh>
    <rPh sb="3" eb="7">
      <t>カイハツコウシャ</t>
    </rPh>
    <phoneticPr fontId="2"/>
  </si>
  <si>
    <t>久留米市都市公園管理センター</t>
    <rPh sb="0" eb="4">
      <t>クルメシ</t>
    </rPh>
    <rPh sb="4" eb="6">
      <t>トシ</t>
    </rPh>
    <rPh sb="6" eb="8">
      <t>コウエン</t>
    </rPh>
    <rPh sb="8" eb="10">
      <t>カンリ</t>
    </rPh>
    <phoneticPr fontId="2"/>
  </si>
  <si>
    <t>久留米市みどりの里づくり推進機構</t>
    <rPh sb="0" eb="4">
      <t>クルメシ</t>
    </rPh>
    <rPh sb="8" eb="9">
      <t>サト</t>
    </rPh>
    <rPh sb="12" eb="14">
      <t>スイシン</t>
    </rPh>
    <rPh sb="14" eb="16">
      <t>キコウ</t>
    </rPh>
    <phoneticPr fontId="2"/>
  </si>
  <si>
    <t>久留米地域地場産業振興センター</t>
    <rPh sb="0" eb="3">
      <t>クルメ</t>
    </rPh>
    <rPh sb="3" eb="5">
      <t>チイキ</t>
    </rPh>
    <rPh sb="5" eb="7">
      <t>ジバ</t>
    </rPh>
    <rPh sb="7" eb="9">
      <t>サンギョウ</t>
    </rPh>
    <rPh sb="9" eb="11">
      <t>シンコウ</t>
    </rPh>
    <phoneticPr fontId="2"/>
  </si>
  <si>
    <t>久留米観光コンベンション国際交流協会</t>
    <rPh sb="0" eb="3">
      <t>クルメ</t>
    </rPh>
    <rPh sb="3" eb="5">
      <t>カンコウ</t>
    </rPh>
    <rPh sb="12" eb="14">
      <t>コクサイ</t>
    </rPh>
    <rPh sb="14" eb="16">
      <t>コウリュウ</t>
    </rPh>
    <rPh sb="16" eb="18">
      <t>キョウカイ</t>
    </rPh>
    <phoneticPr fontId="2"/>
  </si>
  <si>
    <t>久留米市生きがい健康づくり財団</t>
    <rPh sb="0" eb="4">
      <t>クルメシ</t>
    </rPh>
    <rPh sb="4" eb="5">
      <t>イ</t>
    </rPh>
    <rPh sb="8" eb="10">
      <t>ケンコウ</t>
    </rPh>
    <rPh sb="13" eb="15">
      <t>ザイダン</t>
    </rPh>
    <phoneticPr fontId="2"/>
  </si>
  <si>
    <t>久留米ビジネスプラザ</t>
    <rPh sb="0" eb="3">
      <t>クルメ</t>
    </rPh>
    <phoneticPr fontId="2"/>
  </si>
  <si>
    <t>久留米リサーチ・パーク</t>
    <rPh sb="0" eb="3">
      <t>クルメ</t>
    </rPh>
    <phoneticPr fontId="2"/>
  </si>
  <si>
    <t>ハイマート久留米</t>
    <rPh sb="5" eb="8">
      <t>クルメ</t>
    </rPh>
    <phoneticPr fontId="2"/>
  </si>
  <si>
    <t>久留米市土地開発公社</t>
    <rPh sb="0" eb="4">
      <t>クルメシ</t>
    </rPh>
    <rPh sb="4" eb="6">
      <t>トチ</t>
    </rPh>
    <rPh sb="6" eb="8">
      <t>カイハツ</t>
    </rPh>
    <rPh sb="8" eb="10">
      <t>コウシャ</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</si>
  <si>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</si>
  <si>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</si>
  <si>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</si>
  <si>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</si>
  <si>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</si>
  <si>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普通建設事業費の減少に伴う借入額の減少や合併特例債の償還が進んだことなどにより、将来負担比率は着実に減少してきている。
また、有形固定資産減価償却率は、類似団体平均より低い数値で推移しているものの、資産の更新時期に入ったことなどから上昇傾向にあるため、公共施設等総合管理計画に基づき、施設の統廃合や長寿命化対応をマネジメント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</si>
  <si>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</si>
  <si>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</si>
  <si>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</si>
  <si>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</si>
  <si>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</si>
  <si>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</si>
  <si>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</si>
  <si>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令和５年度は、実質公債費比率は横ばい、将来負担比率は、普通建設事業費の減少による借入額の減少や地方債の償還が進んだことなどに起因して減少した。
将来負担比率、実質公債費比率ともに類似団体平均より低い数値で推移でしているが、今後も交付税措置のある有利な地方債を活用するなどの取組を継続して、両指標ともに更なる改善を目指す。</t>
    <rPh sb="15" eb="16">
      <t>ヨコ</t>
    </rPh>
    <rPh sb="72" eb="74">
      <t>ショウライ</t>
    </rPh>
    <rPh sb="74" eb="76">
      <t>フタン</t>
    </rPh>
    <rPh sb="76" eb="78">
      <t>ヒリツ</t>
    </rPh>
    <rPh sb="79" eb="81">
      <t>ジッシツ</t>
    </rPh>
    <rPh sb="81" eb="84">
      <t>コウサイヒ</t>
    </rPh>
    <rPh sb="84" eb="86">
      <t>ヒリツ</t>
    </rPh>
    <rPh sb="89" eb="91">
      <t>ルイジ</t>
    </rPh>
    <rPh sb="91" eb="93">
      <t>ダンタイ</t>
    </rPh>
    <rPh sb="93" eb="95">
      <t>ヘイキン</t>
    </rPh>
    <rPh sb="97" eb="98">
      <t>ヒク</t>
    </rPh>
    <rPh sb="99" eb="101">
      <t>スウチ</t>
    </rPh>
    <rPh sb="102" eb="104">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</si>
</sst>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xmlns:c16r2="http://schemas.microsoft.com/office/drawing/2015/06/chart">
            <c:ext xmlns:c16="http://schemas.microsoft.com/office/drawing/2014/chart" uri="{C3380CC4-5D6E-409C-BE32-E72D297353CC}">
              <c16:uniqueId val="{00000000-A75A-43E1-8976-A480698E2B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35664</c:v>
                </c:pt>
                <c:pt idx="1">
                  <c:v>41932</c:v>
                </c:pt>
                <c:pt idx="2">
                  <c:v>32855</c:v>
                </c:pt>
                <c:pt idx="3">
                  <c:v>27409</c:v>
                </c:pt>
                <c:pt idx="4">
                  <c:v>30096</c:v>
                </c:pt>
              </c:numCache>
            </c:numRef>
          </c:val>
          <c:smooth val="0"/>
          <c:extLst xmlns:c16r2="http://schemas.microsoft.com/office/drawing/2015/06/chart">
            <c:ext xmlns:c16="http://schemas.microsoft.com/office/drawing/2014/chart" uri="{C3380CC4-5D6E-409C-BE32-E72D297353CC}">
              <c16:uniqueId val="{00000001-A75A-43E1-8976-A480698E2B6C}"/>
            </c:ext>
          </c:extLst>
        </c:ser>
        <c:dLbls>
          <c:showLegendKey val="0"/>
          <c:showVal val="0"/>
          <c:showCatName val="0"/>
          <c:showSerName val="0"/>
          <c:showPercent val="0"/>
          <c:showBubbleSize val="0"/>
        </c:dLbls>
        <c:marker val="1"/>
        <c:smooth val="0"/>
        <c:axId val="375060008"/>
        <c:axId val="375062360"/>
      </c:lineChart>
      <c:catAx>
        <c:axId val="375060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5062360"/>
        <c:crosses val="autoZero"/>
        <c:auto val="1"/>
        <c:lblAlgn val="ctr"/>
        <c:lblOffset val="100"/>
        <c:tickLblSkip val="1"/>
        <c:tickMarkSkip val="1"/>
        <c:noMultiLvlLbl val="0"/>
      </c:catAx>
      <c:valAx>
        <c:axId val="37506236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5060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1.23</c:v>
                </c:pt>
                <c:pt idx="1">
                  <c:v>1.41</c:v>
                </c:pt>
                <c:pt idx="2">
                  <c:v>1.35</c:v>
                </c:pt>
                <c:pt idx="3">
                  <c:v>1.43</c:v>
                </c:pt>
                <c:pt idx="4">
                  <c:v>1.22</c:v>
                </c:pt>
              </c:numCache>
            </c:numRef>
          </c:val>
          <c:extLst xmlns:c16r2="http://schemas.microsoft.com/office/drawing/2015/06/chart">
            <c:ext xmlns:c16="http://schemas.microsoft.com/office/drawing/2014/chart" uri="{C3380CC4-5D6E-409C-BE32-E72D297353CC}">
              <c16:uniqueId val="{00000000-5E78-40D5-9DFE-B4852B9340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8.15</c:v>
                </c:pt>
                <c:pt idx="1">
                  <c:v>9.33</c:v>
                </c:pt>
                <c:pt idx="2">
                  <c:v>10.1</c:v>
                </c:pt>
                <c:pt idx="3">
                  <c:v>10.31</c:v>
                </c:pt>
                <c:pt idx="4">
                  <c:v>8.83</c:v>
                </c:pt>
              </c:numCache>
            </c:numRef>
          </c:val>
          <c:extLst xmlns:c16r2="http://schemas.microsoft.com/office/drawing/2015/06/chart">
            <c:ext xmlns:c16="http://schemas.microsoft.com/office/drawing/2014/chart" uri="{C3380CC4-5D6E-409C-BE32-E72D297353CC}">
              <c16:uniqueId val="{00000001-5E78-40D5-9DFE-B4852B9340B6}"/>
            </c:ext>
          </c:extLst>
        </c:ser>
        <c:dLbls>
          <c:showLegendKey val="0"/>
          <c:showVal val="0"/>
          <c:showCatName val="0"/>
          <c:showSerName val="0"/>
          <c:showPercent val="0"/>
          <c:showBubbleSize val="0"/>
        </c:dLbls>
        <c:gapWidth val="250"/>
        <c:overlap val="100"/>
        <c:axId val="375066280"/>
        <c:axId val="375059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-3.08</c:v>
                </c:pt>
                <c:pt idx="1">
                  <c:v>0.28999999999999998</c:v>
                </c:pt>
                <c:pt idx="2">
                  <c:v>1.22</c:v>
                </c:pt>
                <c:pt idx="3">
                  <c:v>0.06</c:v>
                </c:pt>
                <c:pt idx="4">
                  <c:v>-1.54</c:v>
                </c:pt>
              </c:numCache>
            </c:numRef>
          </c:val>
          <c:smooth val="0"/>
          <c:extLst xmlns:c16r2="http://schemas.microsoft.com/office/drawing/2015/06/chart">
            <c:ext xmlns:c16="http://schemas.microsoft.com/office/drawing/2014/chart" uri="{C3380CC4-5D6E-409C-BE32-E72D297353CC}">
              <c16:uniqueId val="{00000002-5E78-40D5-9DFE-B4852B9340B6}"/>
            </c:ext>
          </c:extLst>
        </c:ser>
        <c:dLbls>
          <c:showLegendKey val="0"/>
          <c:showVal val="0"/>
          <c:showCatName val="0"/>
          <c:showSerName val="0"/>
          <c:showPercent val="0"/>
          <c:showBubbleSize val="0"/>
        </c:dLbls>
        <c:marker val="1"/>
        <c:smooth val="0"/>
        <c:axId val="375066280"/>
        <c:axId val="375059224"/>
      </c:lineChart>
      <c:catAx>
        <c:axId val="37506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5059224"/>
        <c:crosses val="autoZero"/>
        <c:auto val="1"/>
        <c:lblAlgn val="ctr"/>
        <c:lblOffset val="100"/>
        <c:tickLblSkip val="1"/>
        <c:tickMarkSkip val="1"/>
        <c:noMultiLvlLbl val="0"/>
      </c:catAx>
      <c:valAx>
        <c:axId val="375059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5066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0.12</c:v>
                </c:pt>
                <c:pt idx="4">
                  <c:v>#N/A</c:v>
                </c:pt>
                <c:pt idx="5">
                  <c:v>0.1</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0-43B7-451B-BFFB-FCCCB58420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3B7-451B-BFFB-FCCCB5842039}"/>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0.21</c:v>
                </c:pt>
                <c:pt idx="2">
                  <c:v>#N/A</c:v>
                </c:pt>
                <c:pt idx="3">
                  <c:v>0.23</c:v>
                </c:pt>
                <c:pt idx="4">
                  <c:v>#N/A</c:v>
                </c:pt>
                <c:pt idx="5">
                  <c:v>0.24</c:v>
                </c:pt>
                <c:pt idx="6">
                  <c:v>#N/A</c:v>
                </c:pt>
                <c:pt idx="7">
                  <c:v>0.22</c:v>
                </c:pt>
                <c:pt idx="8">
                  <c:v>#N/A</c:v>
                </c:pt>
                <c:pt idx="9">
                  <c:v>0.17</c:v>
                </c:pt>
              </c:numCache>
            </c:numRef>
          </c:val>
          <c:extLst xmlns:c16r2="http://schemas.microsoft.com/office/drawing/2015/06/chart">
            <c:ext xmlns:c16="http://schemas.microsoft.com/office/drawing/2014/chart" uri="{C3380CC4-5D6E-409C-BE32-E72D297353CC}">
              <c16:uniqueId val="{00000002-43B7-451B-BFFB-FCCCB5842039}"/>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0.76</c:v>
                </c:pt>
                <c:pt idx="2">
                  <c:v>#N/A</c:v>
                </c:pt>
                <c:pt idx="3">
                  <c:v>0.72</c:v>
                </c:pt>
                <c:pt idx="4">
                  <c:v>#N/A</c:v>
                </c:pt>
                <c:pt idx="5">
                  <c:v>0.41</c:v>
                </c:pt>
                <c:pt idx="6">
                  <c:v>#N/A</c:v>
                </c:pt>
                <c:pt idx="7">
                  <c:v>0.51</c:v>
                </c:pt>
                <c:pt idx="8">
                  <c:v>#N/A</c:v>
                </c:pt>
                <c:pt idx="9">
                  <c:v>0.18</c:v>
                </c:pt>
              </c:numCache>
            </c:numRef>
          </c:val>
          <c:extLst xmlns:c16r2="http://schemas.microsoft.com/office/drawing/2015/06/chart">
            <c:ext xmlns:c16="http://schemas.microsoft.com/office/drawing/2014/chart" uri="{C3380CC4-5D6E-409C-BE32-E72D297353CC}">
              <c16:uniqueId val="{00000003-43B7-451B-BFFB-FCCCB584203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0.13</c:v>
                </c:pt>
                <c:pt idx="4">
                  <c:v>#N/A</c:v>
                </c:pt>
                <c:pt idx="5">
                  <c:v>0.13</c:v>
                </c:pt>
                <c:pt idx="6">
                  <c:v>#N/A</c:v>
                </c:pt>
                <c:pt idx="7">
                  <c:v>0.15</c:v>
                </c:pt>
                <c:pt idx="8">
                  <c:v>#N/A</c:v>
                </c:pt>
                <c:pt idx="9">
                  <c:v>0.2</c:v>
                </c:pt>
              </c:numCache>
            </c:numRef>
          </c:val>
          <c:extLst xmlns:c16r2="http://schemas.microsoft.com/office/drawing/2015/06/chart">
            <c:ext xmlns:c16="http://schemas.microsoft.com/office/drawing/2014/chart" uri="{C3380CC4-5D6E-409C-BE32-E72D297353CC}">
              <c16:uniqueId val="{00000004-43B7-451B-BFFB-FCCCB5842039}"/>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0.85</c:v>
                </c:pt>
                <c:pt idx="4">
                  <c:v>#N/A</c:v>
                </c:pt>
                <c:pt idx="5">
                  <c:v>0.88</c:v>
                </c:pt>
                <c:pt idx="6">
                  <c:v>#N/A</c:v>
                </c:pt>
                <c:pt idx="7">
                  <c:v>0.97</c:v>
                </c:pt>
                <c:pt idx="8">
                  <c:v>#N/A</c:v>
                </c:pt>
                <c:pt idx="9">
                  <c:v>0.73</c:v>
                </c:pt>
              </c:numCache>
            </c:numRef>
          </c:val>
          <c:extLst xmlns:c16r2="http://schemas.microsoft.com/office/drawing/2015/06/chart">
            <c:ext xmlns:c16="http://schemas.microsoft.com/office/drawing/2014/chart" uri="{C3380CC4-5D6E-409C-BE32-E72D297353CC}">
              <c16:uniqueId val="{00000005-43B7-451B-BFFB-FCCCB584203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0.96</c:v>
                </c:pt>
                <c:pt idx="2">
                  <c:v>#N/A</c:v>
                </c:pt>
                <c:pt idx="3">
                  <c:v>1.1200000000000001</c:v>
                </c:pt>
                <c:pt idx="4">
                  <c:v>#N/A</c:v>
                </c:pt>
                <c:pt idx="5">
                  <c:v>1.05</c:v>
                </c:pt>
                <c:pt idx="6">
                  <c:v>#N/A</c:v>
                </c:pt>
                <c:pt idx="7">
                  <c:v>1.2</c:v>
                </c:pt>
                <c:pt idx="8">
                  <c:v>#N/A</c:v>
                </c:pt>
                <c:pt idx="9">
                  <c:v>1.05</c:v>
                </c:pt>
              </c:numCache>
            </c:numRef>
          </c:val>
          <c:extLst xmlns:c16r2="http://schemas.microsoft.com/office/drawing/2015/06/chart">
            <c:ext xmlns:c16="http://schemas.microsoft.com/office/drawing/2014/chart" uri="{C3380CC4-5D6E-409C-BE32-E72D297353CC}">
              <c16:uniqueId val="{00000006-43B7-451B-BFFB-FCCCB584203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1.86</c:v>
                </c:pt>
                <c:pt idx="2">
                  <c:v>#N/A</c:v>
                </c:pt>
                <c:pt idx="3">
                  <c:v>1.98</c:v>
                </c:pt>
                <c:pt idx="4">
                  <c:v>#N/A</c:v>
                </c:pt>
                <c:pt idx="5">
                  <c:v>1.88</c:v>
                </c:pt>
                <c:pt idx="6">
                  <c:v>#N/A</c:v>
                </c:pt>
                <c:pt idx="7">
                  <c:v>1.76</c:v>
                </c:pt>
                <c:pt idx="8">
                  <c:v>#N/A</c:v>
                </c:pt>
                <c:pt idx="9">
                  <c:v>1.42</c:v>
                </c:pt>
              </c:numCache>
            </c:numRef>
          </c:val>
          <c:extLst xmlns:c16r2="http://schemas.microsoft.com/office/drawing/2015/06/chart">
            <c:ext xmlns:c16="http://schemas.microsoft.com/office/drawing/2014/chart" uri="{C3380CC4-5D6E-409C-BE32-E72D297353CC}">
              <c16:uniqueId val="{00000007-43B7-451B-BFFB-FCCCB584203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3.06</c:v>
                </c:pt>
                <c:pt idx="2">
                  <c:v>#N/A</c:v>
                </c:pt>
                <c:pt idx="3">
                  <c:v>7.27</c:v>
                </c:pt>
                <c:pt idx="4">
                  <c:v>#N/A</c:v>
                </c:pt>
                <c:pt idx="5">
                  <c:v>3.88</c:v>
                </c:pt>
                <c:pt idx="6">
                  <c:v>#N/A</c:v>
                </c:pt>
                <c:pt idx="7">
                  <c:v>6.61</c:v>
                </c:pt>
                <c:pt idx="8">
                  <c:v>#N/A</c:v>
                </c:pt>
                <c:pt idx="9">
                  <c:v>4.5</c:v>
                </c:pt>
              </c:numCache>
            </c:numRef>
          </c:val>
          <c:extLst xmlns:c16r2="http://schemas.microsoft.com/office/drawing/2015/06/chart">
            <c:ext xmlns:c16="http://schemas.microsoft.com/office/drawing/2014/chart" uri="{C3380CC4-5D6E-409C-BE32-E72D297353CC}">
              <c16:uniqueId val="{00000008-43B7-451B-BFFB-FCCCB584203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7.31</c:v>
                </c:pt>
                <c:pt idx="2">
                  <c:v>#N/A</c:v>
                </c:pt>
                <c:pt idx="3">
                  <c:v>8.58</c:v>
                </c:pt>
                <c:pt idx="4">
                  <c:v>#N/A</c:v>
                </c:pt>
                <c:pt idx="5">
                  <c:v>6.83</c:v>
                </c:pt>
                <c:pt idx="6">
                  <c:v>#N/A</c:v>
                </c:pt>
                <c:pt idx="7">
                  <c:v>7.38</c:v>
                </c:pt>
                <c:pt idx="8">
                  <c:v>#N/A</c:v>
                </c:pt>
                <c:pt idx="9">
                  <c:v>7.18</c:v>
                </c:pt>
              </c:numCache>
            </c:numRef>
          </c:val>
          <c:extLst xmlns:c16r2="http://schemas.microsoft.com/office/drawing/2015/06/chart">
            <c:ext xmlns:c16="http://schemas.microsoft.com/office/drawing/2014/chart" uri="{C3380CC4-5D6E-409C-BE32-E72D297353CC}">
              <c16:uniqueId val="{00000009-43B7-451B-BFFB-FCCCB5842039}"/>
            </c:ext>
          </c:extLst>
        </c:ser>
        <c:dLbls>
          <c:showLegendKey val="0"/>
          <c:showVal val="0"/>
          <c:showCatName val="0"/>
          <c:showSerName val="0"/>
          <c:showPercent val="0"/>
          <c:showBubbleSize val="0"/>
        </c:dLbls>
        <c:gapWidth val="150"/>
        <c:overlap val="100"/>
        <c:axId val="375059616"/>
        <c:axId val="375064320"/>
      </c:barChart>
      <c:catAx>
        <c:axId val="37505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5064320"/>
        <c:crosses val="autoZero"/>
        <c:auto val="1"/>
        <c:lblAlgn val="ctr"/>
        <c:lblOffset val="100"/>
        <c:tickLblSkip val="1"/>
        <c:tickMarkSkip val="1"/>
        <c:noMultiLvlLbl val="0"/>
      </c:catAx>
      <c:valAx>
        <c:axId val="375064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5059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13206</c:v>
                </c:pt>
                <c:pt idx="5">
                  <c:v>13157</c:v>
                </c:pt>
                <c:pt idx="8">
                  <c:v>13542</c:v>
                </c:pt>
                <c:pt idx="11">
                  <c:v>13393</c:v>
                </c:pt>
                <c:pt idx="14">
                  <c:v>12971</c:v>
                </c:pt>
              </c:numCache>
            </c:numRef>
          </c:val>
          <c:extLst xmlns:c16r2="http://schemas.microsoft.com/office/drawing/2015/06/chart">
            <c:ext xmlns:c16="http://schemas.microsoft.com/office/drawing/2014/chart" uri="{C3380CC4-5D6E-409C-BE32-E72D297353CC}">
              <c16:uniqueId val="{00000000-833C-4422-A66B-97FA49F848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33C-4422-A66B-97FA49F848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46</c:v>
                </c:pt>
                <c:pt idx="6">
                  <c:v>44</c:v>
                </c:pt>
                <c:pt idx="9">
                  <c:v>37</c:v>
                </c:pt>
                <c:pt idx="12">
                  <c:v>37</c:v>
                </c:pt>
              </c:numCache>
            </c:numRef>
          </c:val>
          <c:extLst xmlns:c16r2="http://schemas.microsoft.com/office/drawing/2015/06/chart">
            <c:ext xmlns:c16="http://schemas.microsoft.com/office/drawing/2014/chart" uri="{C3380CC4-5D6E-409C-BE32-E72D297353CC}">
              <c16:uniqueId val="{00000002-833C-4422-A66B-97FA49F848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413</c:v>
                </c:pt>
                <c:pt idx="3">
                  <c:v>377</c:v>
                </c:pt>
                <c:pt idx="6">
                  <c:v>388</c:v>
                </c:pt>
                <c:pt idx="9">
                  <c:v>447</c:v>
                </c:pt>
                <c:pt idx="12">
                  <c:v>403</c:v>
                </c:pt>
              </c:numCache>
            </c:numRef>
          </c:val>
          <c:extLst xmlns:c16r2="http://schemas.microsoft.com/office/drawing/2015/06/chart">
            <c:ext xmlns:c16="http://schemas.microsoft.com/office/drawing/2014/chart" uri="{C3380CC4-5D6E-409C-BE32-E72D297353CC}">
              <c16:uniqueId val="{00000003-833C-4422-A66B-97FA49F848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1680</c:v>
                </c:pt>
                <c:pt idx="3">
                  <c:v>1651</c:v>
                </c:pt>
                <c:pt idx="6">
                  <c:v>1618</c:v>
                </c:pt>
                <c:pt idx="9">
                  <c:v>1677</c:v>
                </c:pt>
                <c:pt idx="12">
                  <c:v>1733</c:v>
                </c:pt>
              </c:numCache>
            </c:numRef>
          </c:val>
          <c:extLst xmlns:c16r2="http://schemas.microsoft.com/office/drawing/2015/06/chart">
            <c:ext xmlns:c16="http://schemas.microsoft.com/office/drawing/2014/chart" uri="{C3380CC4-5D6E-409C-BE32-E72D297353CC}">
              <c16:uniqueId val="{00000004-833C-4422-A66B-97FA49F848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xmlns:c16r2="http://schemas.microsoft.com/office/drawing/2015/06/chart">
            <c:ext xmlns:c16="http://schemas.microsoft.com/office/drawing/2014/chart" uri="{C3380CC4-5D6E-409C-BE32-E72D297353CC}">
              <c16:uniqueId val="{00000005-833C-4422-A66B-97FA49F848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33C-4422-A66B-97FA49F848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13161</c:v>
                </c:pt>
                <c:pt idx="3">
                  <c:v>13244</c:v>
                </c:pt>
                <c:pt idx="6">
                  <c:v>13386</c:v>
                </c:pt>
                <c:pt idx="9">
                  <c:v>13484</c:v>
                </c:pt>
                <c:pt idx="12">
                  <c:v>13058</c:v>
                </c:pt>
              </c:numCache>
            </c:numRef>
          </c:val>
          <c:extLst xmlns:c16r2="http://schemas.microsoft.com/office/drawing/2015/06/chart">
            <c:ext xmlns:c16="http://schemas.microsoft.com/office/drawing/2014/chart" uri="{C3380CC4-5D6E-409C-BE32-E72D297353CC}">
              <c16:uniqueId val="{00000007-833C-4422-A66B-97FA49F8484B}"/>
            </c:ext>
          </c:extLst>
        </c:ser>
        <c:dLbls>
          <c:showLegendKey val="0"/>
          <c:showVal val="0"/>
          <c:showCatName val="0"/>
          <c:showSerName val="0"/>
          <c:showPercent val="0"/>
          <c:showBubbleSize val="0"/>
        </c:dLbls>
        <c:gapWidth val="100"/>
        <c:overlap val="100"/>
        <c:axId val="425485080"/>
        <c:axId val="425486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2157</c:v>
                </c:pt>
                <c:pt idx="2">
                  <c:v>#N/A</c:v>
                </c:pt>
                <c:pt idx="3">
                  <c:v>#N/A</c:v>
                </c:pt>
                <c:pt idx="4">
                  <c:v>2228</c:v>
                </c:pt>
                <c:pt idx="5">
                  <c:v>#N/A</c:v>
                </c:pt>
                <c:pt idx="6">
                  <c:v>#N/A</c:v>
                </c:pt>
                <c:pt idx="7">
                  <c:v>1961</c:v>
                </c:pt>
                <c:pt idx="8">
                  <c:v>#N/A</c:v>
                </c:pt>
                <c:pt idx="9">
                  <c:v>#N/A</c:v>
                </c:pt>
                <c:pt idx="10">
                  <c:v>2319</c:v>
                </c:pt>
                <c:pt idx="11">
                  <c:v>#N/A</c:v>
                </c:pt>
                <c:pt idx="12">
                  <c:v>#N/A</c:v>
                </c:pt>
                <c:pt idx="13">
                  <c:v>2327</c:v>
                </c:pt>
                <c:pt idx="14">
                  <c:v>#N/A</c:v>
                </c:pt>
              </c:numCache>
            </c:numRef>
          </c:val>
          <c:smooth val="0"/>
          <c:extLst xmlns:c16r2="http://schemas.microsoft.com/office/drawing/2015/06/chart">
            <c:ext xmlns:c16="http://schemas.microsoft.com/office/drawing/2014/chart" uri="{C3380CC4-5D6E-409C-BE32-E72D297353CC}">
              <c16:uniqueId val="{00000008-833C-4422-A66B-97FA49F8484B}"/>
            </c:ext>
          </c:extLst>
        </c:ser>
        <c:dLbls>
          <c:showLegendKey val="0"/>
          <c:showVal val="0"/>
          <c:showCatName val="0"/>
          <c:showSerName val="0"/>
          <c:showPercent val="0"/>
          <c:showBubbleSize val="0"/>
        </c:dLbls>
        <c:marker val="1"/>
        <c:smooth val="0"/>
        <c:axId val="425485080"/>
        <c:axId val="425486256"/>
      </c:lineChart>
      <c:catAx>
        <c:axId val="425485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486256"/>
        <c:crosses val="autoZero"/>
        <c:auto val="1"/>
        <c:lblAlgn val="ctr"/>
        <c:lblOffset val="100"/>
        <c:tickLblSkip val="1"/>
        <c:tickMarkSkip val="1"/>
        <c:noMultiLvlLbl val="0"/>
      </c:catAx>
      <c:valAx>
        <c:axId val="425486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85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123122</c:v>
                </c:pt>
                <c:pt idx="5">
                  <c:v>124981</c:v>
                </c:pt>
                <c:pt idx="8">
                  <c:v>122721</c:v>
                </c:pt>
                <c:pt idx="11">
                  <c:v>119138</c:v>
                </c:pt>
                <c:pt idx="14">
                  <c:v>115852</c:v>
                </c:pt>
              </c:numCache>
            </c:numRef>
          </c:val>
          <c:extLst xmlns:c16r2="http://schemas.microsoft.com/office/drawing/2015/06/chart">
            <c:ext xmlns:c16="http://schemas.microsoft.com/office/drawing/2014/chart" uri="{C3380CC4-5D6E-409C-BE32-E72D297353CC}">
              <c16:uniqueId val="{00000000-954E-4D8E-82A4-E5ABA768F6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26152</c:v>
                </c:pt>
                <c:pt idx="5">
                  <c:v>27753</c:v>
                </c:pt>
                <c:pt idx="8">
                  <c:v>27541</c:v>
                </c:pt>
                <c:pt idx="11">
                  <c:v>28974</c:v>
                </c:pt>
                <c:pt idx="14">
                  <c:v>30869</c:v>
                </c:pt>
              </c:numCache>
            </c:numRef>
          </c:val>
          <c:extLst xmlns:c16r2="http://schemas.microsoft.com/office/drawing/2015/06/chart">
            <c:ext xmlns:c16="http://schemas.microsoft.com/office/drawing/2014/chart" uri="{C3380CC4-5D6E-409C-BE32-E72D297353CC}">
              <c16:uniqueId val="{00000001-954E-4D8E-82A4-E5ABA768F6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16345</c:v>
                </c:pt>
                <c:pt idx="5">
                  <c:v>18820</c:v>
                </c:pt>
                <c:pt idx="8">
                  <c:v>21856</c:v>
                </c:pt>
                <c:pt idx="11">
                  <c:v>23051</c:v>
                </c:pt>
                <c:pt idx="14">
                  <c:v>21863</c:v>
                </c:pt>
              </c:numCache>
            </c:numRef>
          </c:val>
          <c:extLst xmlns:c16r2="http://schemas.microsoft.com/office/drawing/2015/06/chart">
            <c:ext xmlns:c16="http://schemas.microsoft.com/office/drawing/2014/chart" uri="{C3380CC4-5D6E-409C-BE32-E72D297353CC}">
              <c16:uniqueId val="{00000002-954E-4D8E-82A4-E5ABA768F6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54E-4D8E-82A4-E5ABA768F6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54E-4D8E-82A4-E5ABA768F6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189</c:v>
                </c:pt>
                <c:pt idx="3">
                  <c:v>170</c:v>
                </c:pt>
                <c:pt idx="6">
                  <c:v>152</c:v>
                </c:pt>
                <c:pt idx="9">
                  <c:v>148</c:v>
                </c:pt>
                <c:pt idx="12">
                  <c:v>152</c:v>
                </c:pt>
              </c:numCache>
            </c:numRef>
          </c:val>
          <c:extLst xmlns:c16r2="http://schemas.microsoft.com/office/drawing/2015/06/chart">
            <c:ext xmlns:c16="http://schemas.microsoft.com/office/drawing/2014/chart" uri="{C3380CC4-5D6E-409C-BE32-E72D297353CC}">
              <c16:uniqueId val="{00000005-954E-4D8E-82A4-E5ABA768F6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14382</c:v>
                </c:pt>
                <c:pt idx="3">
                  <c:v>14523</c:v>
                </c:pt>
                <c:pt idx="6">
                  <c:v>14379</c:v>
                </c:pt>
                <c:pt idx="9">
                  <c:v>14092</c:v>
                </c:pt>
                <c:pt idx="12">
                  <c:v>14331</c:v>
                </c:pt>
              </c:numCache>
            </c:numRef>
          </c:val>
          <c:extLst xmlns:c16r2="http://schemas.microsoft.com/office/drawing/2015/06/chart">
            <c:ext xmlns:c16="http://schemas.microsoft.com/office/drawing/2014/chart" uri="{C3380CC4-5D6E-409C-BE32-E72D297353CC}">
              <c16:uniqueId val="{00000006-954E-4D8E-82A4-E5ABA768F6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1878</c:v>
                </c:pt>
                <c:pt idx="3">
                  <c:v>2207</c:v>
                </c:pt>
                <c:pt idx="6">
                  <c:v>1950</c:v>
                </c:pt>
                <c:pt idx="9">
                  <c:v>1732</c:v>
                </c:pt>
                <c:pt idx="12">
                  <c:v>1317</c:v>
                </c:pt>
              </c:numCache>
            </c:numRef>
          </c:val>
          <c:extLst xmlns:c16r2="http://schemas.microsoft.com/office/drawing/2015/06/chart">
            <c:ext xmlns:c16="http://schemas.microsoft.com/office/drawing/2014/chart" uri="{C3380CC4-5D6E-409C-BE32-E72D297353CC}">
              <c16:uniqueId val="{00000007-954E-4D8E-82A4-E5ABA768F6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24579</c:v>
                </c:pt>
                <c:pt idx="3">
                  <c:v>25261</c:v>
                </c:pt>
                <c:pt idx="6">
                  <c:v>25240</c:v>
                </c:pt>
                <c:pt idx="9">
                  <c:v>25078</c:v>
                </c:pt>
                <c:pt idx="12">
                  <c:v>25976</c:v>
                </c:pt>
              </c:numCache>
            </c:numRef>
          </c:val>
          <c:extLst xmlns:c16r2="http://schemas.microsoft.com/office/drawing/2015/06/chart">
            <c:ext xmlns:c16="http://schemas.microsoft.com/office/drawing/2014/chart" uri="{C3380CC4-5D6E-409C-BE32-E72D297353CC}">
              <c16:uniqueId val="{00000008-954E-4D8E-82A4-E5ABA768F6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1258</c:v>
                </c:pt>
                <c:pt idx="3">
                  <c:v>1744</c:v>
                </c:pt>
                <c:pt idx="6">
                  <c:v>1512</c:v>
                </c:pt>
                <c:pt idx="9">
                  <c:v>1512</c:v>
                </c:pt>
                <c:pt idx="12">
                  <c:v>1454</c:v>
                </c:pt>
              </c:numCache>
            </c:numRef>
          </c:val>
          <c:extLst xmlns:c16r2="http://schemas.microsoft.com/office/drawing/2015/06/chart">
            <c:ext xmlns:c16="http://schemas.microsoft.com/office/drawing/2014/chart" uri="{C3380CC4-5D6E-409C-BE32-E72D297353CC}">
              <c16:uniqueId val="{00000009-954E-4D8E-82A4-E5ABA768F6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142471</c:v>
                </c:pt>
                <c:pt idx="3">
                  <c:v>141907</c:v>
                </c:pt>
                <c:pt idx="6">
                  <c:v>137909</c:v>
                </c:pt>
                <c:pt idx="9">
                  <c:v>131824</c:v>
                </c:pt>
                <c:pt idx="12">
                  <c:v>127765</c:v>
                </c:pt>
              </c:numCache>
            </c:numRef>
          </c:val>
          <c:extLst xmlns:c16r2="http://schemas.microsoft.com/office/drawing/2015/06/chart">
            <c:ext xmlns:c16="http://schemas.microsoft.com/office/drawing/2014/chart" uri="{C3380CC4-5D6E-409C-BE32-E72D297353CC}">
              <c16:uniqueId val="{0000000A-954E-4D8E-82A4-E5ABA768F6DC}"/>
            </c:ext>
          </c:extLst>
        </c:ser>
        <c:dLbls>
          <c:showLegendKey val="0"/>
          <c:showVal val="0"/>
          <c:showCatName val="0"/>
          <c:showSerName val="0"/>
          <c:showPercent val="0"/>
          <c:showBubbleSize val="0"/>
        </c:dLbls>
        <c:gapWidth val="100"/>
        <c:overlap val="100"/>
        <c:axId val="425489000"/>
        <c:axId val="425489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19138</c:v>
                </c:pt>
                <c:pt idx="2">
                  <c:v>#N/A</c:v>
                </c:pt>
                <c:pt idx="3">
                  <c:v>#N/A</c:v>
                </c:pt>
                <c:pt idx="4">
                  <c:v>14259</c:v>
                </c:pt>
                <c:pt idx="5">
                  <c:v>#N/A</c:v>
                </c:pt>
                <c:pt idx="6">
                  <c:v>#N/A</c:v>
                </c:pt>
                <c:pt idx="7">
                  <c:v>9026</c:v>
                </c:pt>
                <c:pt idx="8">
                  <c:v>#N/A</c:v>
                </c:pt>
                <c:pt idx="9">
                  <c:v>#N/A</c:v>
                </c:pt>
                <c:pt idx="10">
                  <c:v>3223</c:v>
                </c:pt>
                <c:pt idx="11">
                  <c:v>#N/A</c:v>
                </c:pt>
                <c:pt idx="12">
                  <c:v>#N/A</c:v>
                </c:pt>
                <c:pt idx="13">
                  <c:v>2411</c:v>
                </c:pt>
                <c:pt idx="14">
                  <c:v>#N/A</c:v>
                </c:pt>
              </c:numCache>
            </c:numRef>
          </c:val>
          <c:smooth val="0"/>
          <c:extLst xmlns:c16r2="http://schemas.microsoft.com/office/drawing/2015/06/chart">
            <c:ext xmlns:c16="http://schemas.microsoft.com/office/drawing/2014/chart" uri="{C3380CC4-5D6E-409C-BE32-E72D297353CC}">
              <c16:uniqueId val="{0000000B-954E-4D8E-82A4-E5ABA768F6DC}"/>
            </c:ext>
          </c:extLst>
        </c:ser>
        <c:dLbls>
          <c:showLegendKey val="0"/>
          <c:showVal val="0"/>
          <c:showCatName val="0"/>
          <c:showSerName val="0"/>
          <c:showPercent val="0"/>
          <c:showBubbleSize val="0"/>
        </c:dLbls>
        <c:marker val="1"/>
        <c:smooth val="0"/>
        <c:axId val="425489000"/>
        <c:axId val="425489392"/>
      </c:lineChart>
      <c:catAx>
        <c:axId val="425489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5489392"/>
        <c:crosses val="autoZero"/>
        <c:auto val="1"/>
        <c:lblAlgn val="ctr"/>
        <c:lblOffset val="100"/>
        <c:tickLblSkip val="1"/>
        <c:tickMarkSkip val="1"/>
        <c:noMultiLvlLbl val="0"/>
      </c:catAx>
      <c:valAx>
        <c:axId val="425489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89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7451</c:v>
                </c:pt>
                <c:pt idx="1">
                  <c:v>7460</c:v>
                </c:pt>
                <c:pt idx="2">
                  <c:v>6468</c:v>
                </c:pt>
              </c:numCache>
            </c:numRef>
          </c:val>
          <c:extLst xmlns:c16r2="http://schemas.microsoft.com/office/drawing/2015/06/chart">
            <c:ext xmlns:c16="http://schemas.microsoft.com/office/drawing/2014/chart" uri="{C3380CC4-5D6E-409C-BE32-E72D297353CC}">
              <c16:uniqueId val="{00000000-A5FF-4AF8-8C0E-6430BE3468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3291</c:v>
                </c:pt>
                <c:pt idx="1">
                  <c:v>3296</c:v>
                </c:pt>
                <c:pt idx="2">
                  <c:v>3300</c:v>
                </c:pt>
              </c:numCache>
            </c:numRef>
          </c:val>
          <c:extLst xmlns:c16r2="http://schemas.microsoft.com/office/drawing/2015/06/chart">
            <c:ext xmlns:c16="http://schemas.microsoft.com/office/drawing/2014/chart" uri="{C3380CC4-5D6E-409C-BE32-E72D297353CC}">
              <c16:uniqueId val="{00000001-A5FF-4AF8-8C0E-6430BE3468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8842</c:v>
                </c:pt>
                <c:pt idx="1">
                  <c:v>9993</c:v>
                </c:pt>
                <c:pt idx="2">
                  <c:v>9697</c:v>
                </c:pt>
              </c:numCache>
            </c:numRef>
          </c:val>
          <c:extLst xmlns:c16r2="http://schemas.microsoft.com/office/drawing/2015/06/chart">
            <c:ext xmlns:c16="http://schemas.microsoft.com/office/drawing/2014/chart" uri="{C3380CC4-5D6E-409C-BE32-E72D297353CC}">
              <c16:uniqueId val="{00000002-A5FF-4AF8-8C0E-6430BE34682F}"/>
            </c:ext>
          </c:extLst>
        </c:ser>
        <c:dLbls>
          <c:showLegendKey val="0"/>
          <c:showVal val="0"/>
          <c:showCatName val="0"/>
          <c:showSerName val="0"/>
          <c:showPercent val="0"/>
          <c:showBubbleSize val="0"/>
        </c:dLbls>
        <c:gapWidth val="120"/>
        <c:overlap val="100"/>
        <c:axId val="425484688"/>
        <c:axId val="425490176"/>
      </c:barChart>
      <c:catAx>
        <c:axId val="42548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5490176"/>
        <c:crosses val="autoZero"/>
        <c:auto val="1"/>
        <c:lblAlgn val="ctr"/>
        <c:lblOffset val="100"/>
        <c:tickLblSkip val="1"/>
        <c:tickMarkSkip val="1"/>
        <c:noMultiLvlLbl val="0"/>
      </c:catAx>
      <c:valAx>
        <c:axId val="4254901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548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DC0-4F6A-8D32-F940B4114455}"/>
                </c:ext>
                <c:ext xmlns:c15="http://schemas.microsoft.com/office/drawing/2012/chart" uri="{CE6537A1-D6FC-4f65-9D91-7224C49458BB}">
                  <c15:layout/>
                  <c15:dlblFieldTable>
                    <c15:dlblFTEntry>
                      <c15:txfldGUID>{6D1E49CC-1CB5-4E13-9956-57C34E39ABBA}</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DC0-4F6A-8D32-F940B4114455}"/>
                </c:ext>
                <c:ext xmlns:c15="http://schemas.microsoft.com/office/drawing/2012/chart" uri="{CE6537A1-D6FC-4f65-9D91-7224C49458BB}">
                  <c15:dlblFieldTable>
                    <c15:dlblFTEntry>
                      <c15:txfldGUID>{3EE31D4C-A25E-46B5-ADA3-0044AF330E17}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DC0-4F6A-8D32-F940B4114455}"/>
                </c:ext>
                <c:ext xmlns:c15="http://schemas.microsoft.com/office/drawing/2012/chart" uri="{CE6537A1-D6FC-4f65-9D91-7224C49458BB}">
                  <c15:dlblFieldTable>
                    <c15:dlblFTEntry>
                      <c15:txfldGUID>{6AC51CC2-3F0B-4E43-BE6C-64D88E235528}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DC0-4F6A-8D32-F940B4114455}"/>
                </c:ext>
                <c:ext xmlns:c15="http://schemas.microsoft.com/office/drawing/2012/chart" uri="{CE6537A1-D6FC-4f65-9D91-7224C49458BB}">
                  <c15:dlblFieldTable>
                    <c15:dlblFTEntry>
                      <c15:txfldGUID>{F6AD3412-AD46-4446-B081-96ACE4040C47}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DC0-4F6A-8D32-F940B4114455}"/>
                </c:ext>
                <c:ext xmlns:c15="http://schemas.microsoft.com/office/drawing/2012/chart" uri="{CE6537A1-D6FC-4f65-9D91-7224C49458BB}">
                  <c15:dlblFieldTable>
                    <c15:dlblFTEntry>
                      <c15:txfldGUID>{DB15D1BB-360A-4C6A-8CE9-602657ADE61E}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DC0-4F6A-8D32-F940B4114455}"/>
                </c:ext>
                <c:ext xmlns:c15="http://schemas.microsoft.com/office/drawing/2012/chart" uri="{CE6537A1-D6FC-4f65-9D91-7224C49458BB}">
                  <c15:layout/>
                  <c15:dlblFieldTable>
                    <c15:dlblFTEntry>
                      <c15:txfldGUID>{DB4D9395-ED34-4A1E-B358-A4F302C82B5C}</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DC0-4F6A-8D32-F940B4114455}"/>
                </c:ext>
                <c:ext xmlns:c15="http://schemas.microsoft.com/office/drawing/2012/chart" uri="{CE6537A1-D6FC-4f65-9D91-7224C49458BB}">
                  <c15:layout/>
                  <c15:dlblFieldTable>
                    <c15:dlblFTEntry>
                      <c15:txfldGUID>{94EB032F-0BCA-4C1C-80D4-3E8DEF817E06}</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DC0-4F6A-8D32-F940B4114455}"/>
                </c:ext>
                <c:ext xmlns:c15="http://schemas.microsoft.com/office/drawing/2012/chart" uri="{CE6537A1-D6FC-4f65-9D91-7224C49458BB}">
                  <c15:layout/>
                  <c15:dlblFieldTable>
                    <c15:dlblFTEntry>
                      <c15:txfldGUID>{A8E37B9C-4E29-4253-8C9E-37A276790A72}</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DC0-4F6A-8D32-F940B4114455}"/>
                </c:ext>
                <c:ext xmlns:c15="http://schemas.microsoft.com/office/drawing/2012/chart" uri="{CE6537A1-D6FC-4f65-9D91-7224C49458BB}">
                  <c15:layout/>
                  <c15:dlblFieldTable>
                    <c15:dlblFTEntry>
                      <c15:txfldGUID>{399E0470-E3F5-4677-BEF4-0412D39C99CD}</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53.9</c:v>
                </c:pt>
                <c:pt idx="16">
                  <c:v>55.5</c:v>
                </c:pt>
                <c:pt idx="24">
                  <c:v>58.3</c:v>
                </c:pt>
                <c:pt idx="32">
                  <c:v>60.2</c:v>
                </c:pt>
              </c:numCache>
            </c:numRef>
          </c:xVal>
          <c:yVal>
            <c:numRef>
              <c:f>公会計指標分析・財政指標組合せ分析表!$BP$51:$DC$51</c:f>
              <c:numCache>
                <c:formatCode>#,##0.0;"▲ "#,##0.0</c:formatCode>
                <c:ptCount val="40"/>
                <c:pt idx="0">
                  <c:v>32.5</c:v>
                </c:pt>
                <c:pt idx="8">
                  <c:v>23.7</c:v>
                </c:pt>
                <c:pt idx="16">
                  <c:v>14.3</c:v>
                </c:pt>
                <c:pt idx="24">
                  <c:v>5.2</c:v>
                </c:pt>
                <c:pt idx="32">
                  <c:v>3.8</c:v>
                </c:pt>
              </c:numCache>
            </c:numRef>
          </c:yVal>
          <c:smooth val="0"/>
          <c:extLst xmlns:c16r2="http://schemas.microsoft.com/office/drawing/2015/06/chart">
            <c:ext xmlns:c16="http://schemas.microsoft.com/office/drawing/2014/chart" uri="{C3380CC4-5D6E-409C-BE32-E72D297353CC}">
              <c16:uniqueId val="{00000009-9DC0-4F6A-8D32-F940B41144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DC0-4F6A-8D32-F940B4114455}"/>
                </c:ext>
                <c:ext xmlns:c15="http://schemas.microsoft.com/office/drawing/2012/chart" uri="{CE6537A1-D6FC-4f65-9D91-7224C49458BB}">
                  <c15:layout/>
                  <c15:dlblFieldTable>
                    <c15:dlblFTEntry>
                      <c15:txfldGUID>{635776F9-8A89-405E-9C7E-8D316F08A1FB}</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DC0-4F6A-8D32-F940B4114455}"/>
                </c:ext>
                <c:ext xmlns:c15="http://schemas.microsoft.com/office/drawing/2012/chart" uri="{CE6537A1-D6FC-4f65-9D91-7224C49458BB}">
                  <c15:dlblFieldTable>
                    <c15:dlblFTEntry>
                      <c15:txfldGUID>{4AB21E26-D365-459F-9914-BB4013FD18A1}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DC0-4F6A-8D32-F940B4114455}"/>
                </c:ext>
                <c:ext xmlns:c15="http://schemas.microsoft.com/office/drawing/2012/chart" uri="{CE6537A1-D6FC-4f65-9D91-7224C49458BB}">
                  <c15:dlblFieldTable>
                    <c15:dlblFTEntry>
                      <c15:txfldGUID>{4A26193F-FCB1-4CC1-93A5-F4B60F8DAA94}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DC0-4F6A-8D32-F940B4114455}"/>
                </c:ext>
                <c:ext xmlns:c15="http://schemas.microsoft.com/office/drawing/2012/chart" uri="{CE6537A1-D6FC-4f65-9D91-7224C49458BB}">
                  <c15:dlblFieldTable>
                    <c15:dlblFTEntry>
                      <c15:txfldGUID>{3354EAB3-4F65-48DE-88A8-E0FB2B392DAB}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DC0-4F6A-8D32-F940B4114455}"/>
                </c:ext>
                <c:ext xmlns:c15="http://schemas.microsoft.com/office/drawing/2012/chart" uri="{CE6537A1-D6FC-4f65-9D91-7224C49458BB}">
                  <c15:dlblFieldTable>
                    <c15:dlblFTEntry>
                      <c15:txfldGUID>{29FFCDCD-F1C7-4FB6-B917-EAE799647E30}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DC0-4F6A-8D32-F940B4114455}"/>
                </c:ext>
                <c:ext xmlns:c15="http://schemas.microsoft.com/office/drawing/2012/chart" uri="{CE6537A1-D6FC-4f65-9D91-7224C49458BB}">
                  <c15:layout/>
                  <c15:dlblFieldTable>
                    <c15:dlblFTEntry>
                      <c15:txfldGUID>{B96293D4-6C65-4879-82FD-D3BB89C07699}</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DC0-4F6A-8D32-F940B4114455}"/>
                </c:ext>
                <c:ext xmlns:c15="http://schemas.microsoft.com/office/drawing/2012/chart" uri="{CE6537A1-D6FC-4f65-9D91-7224C49458BB}">
                  <c15:layout/>
                  <c15:dlblFieldTable>
                    <c15:dlblFTEntry>
                      <c15:txfldGUID>{F0BC425C-8E01-43C9-A2F5-D11879C5E7D6}</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DC0-4F6A-8D32-F940B4114455}"/>
                </c:ext>
                <c:ext xmlns:c15="http://schemas.microsoft.com/office/drawing/2012/chart" uri="{CE6537A1-D6FC-4f65-9D91-7224C49458BB}">
                  <c15:layout/>
                  <c15:dlblFieldTable>
                    <c15:dlblFTEntry>
                      <c15:txfldGUID>{AD8BEBA7-A4F1-473B-9423-AB6C538ED1A0}</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DC0-4F6A-8D32-F940B4114455}"/>
                </c:ext>
                <c:ext xmlns:c15="http://schemas.microsoft.com/office/drawing/2012/chart" uri="{CE6537A1-D6FC-4f65-9D91-7224C49458BB}">
                  <c15:layout/>
                  <c15:dlblFieldTable>
                    <c15:dlblFTEntry>
                      <c15:txfldGUID>{E43A7679-E576-46F9-81BF-8AEEF5675CD0}</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xmlns:c16r2="http://schemas.microsoft.com/office/drawing/2015/06/chart">
            <c:ext xmlns:c16="http://schemas.microsoft.com/office/drawing/2014/chart" uri="{C3380CC4-5D6E-409C-BE32-E72D297353CC}">
              <c16:uniqueId val="{00000013-9DC0-4F6A-8D32-F940B4114455}"/>
            </c:ext>
          </c:extLst>
        </c:ser>
        <c:dLbls>
          <c:showLegendKey val="0"/>
          <c:showVal val="1"/>
          <c:showCatName val="0"/>
          <c:showSerName val="0"/>
          <c:showPercent val="0"/>
          <c:showBubbleSize val="0"/>
        </c:dLbls>
        <c:axId val="425489784"/>
        <c:axId val="425490960"/>
      </c:scatterChart>
      <c:valAx>
        <c:axId val="425489784"/>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5490960"/>
        <c:crosses val="autoZero"/>
        <c:crossBetween val="midCat"/>
      </c:valAx>
      <c:valAx>
        <c:axId val="4254909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2548978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46A-4687-B8B9-CD50F460A1C6}"/>
                </c:ext>
                <c:ext xmlns:c15="http://schemas.microsoft.com/office/drawing/2012/chart" uri="{CE6537A1-D6FC-4f65-9D91-7224C49458BB}">
                  <c15:layout/>
                  <c15:dlblFieldTable>
                    <c15:dlblFTEntry>
                      <c15:txfldGUID>{E7281613-E117-4438-B2E0-8E005F4D0253}</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46A-4687-B8B9-CD50F460A1C6}"/>
                </c:ext>
                <c:ext xmlns:c15="http://schemas.microsoft.com/office/drawing/2012/chart" uri="{CE6537A1-D6FC-4f65-9D91-7224C49458BB}">
                  <c15:dlblFieldTable>
                    <c15:dlblFTEntry>
                      <c15:txfldGUID>{4B5353E4-427C-4CD8-92BE-8FD60567A2C9}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46A-4687-B8B9-CD50F460A1C6}"/>
                </c:ext>
                <c:ext xmlns:c15="http://schemas.microsoft.com/office/drawing/2012/chart" uri="{CE6537A1-D6FC-4f65-9D91-7224C49458BB}">
                  <c15:dlblFieldTable>
                    <c15:dlblFTEntry>
                      <c15:txfldGUID>{1C13562E-C459-4F2F-945A-40E22ADBF1CB}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46A-4687-B8B9-CD50F460A1C6}"/>
                </c:ext>
                <c:ext xmlns:c15="http://schemas.microsoft.com/office/drawing/2012/chart" uri="{CE6537A1-D6FC-4f65-9D91-7224C49458BB}">
                  <c15:dlblFieldTable>
                    <c15:dlblFTEntry>
                      <c15:txfldGUID>{EE446EF5-C39A-40DC-9F97-24789A9EEE3B}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46A-4687-B8B9-CD50F460A1C6}"/>
                </c:ext>
                <c:ext xmlns:c15="http://schemas.microsoft.com/office/drawing/2012/chart" uri="{CE6537A1-D6FC-4f65-9D91-7224C49458BB}">
                  <c15:dlblFieldTable>
                    <c15:dlblFTEntry>
                      <c15:txfldGUID>{1341D35E-8328-47E2-8FC1-3487B9CE0F25}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46A-4687-B8B9-CD50F460A1C6}"/>
                </c:ext>
                <c:ext xmlns:c15="http://schemas.microsoft.com/office/drawing/2012/chart" uri="{CE6537A1-D6FC-4f65-9D91-7224C49458BB}">
                  <c15:layout/>
                  <c15:dlblFieldTable>
                    <c15:dlblFTEntry>
                      <c15:txfldGUID>{CD5B881A-2FA8-4BF0-981D-CBAE2EE365E3}</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46A-4687-B8B9-CD50F460A1C6}"/>
                </c:ext>
                <c:ext xmlns:c15="http://schemas.microsoft.com/office/drawing/2012/chart" uri="{CE6537A1-D6FC-4f65-9D91-7224C49458BB}">
                  <c15:layout/>
                  <c15:dlblFieldTable>
                    <c15:dlblFTEntry>
                      <c15:txfldGUID>{F48AB9F8-9A2F-4017-B7AD-857F81399346}</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0"/>
                  <c:y val="8.0126679302174337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46A-4687-B8B9-CD50F460A1C6}"/>
                </c:ext>
                <c:ext xmlns:c15="http://schemas.microsoft.com/office/drawing/2012/chart" uri="{CE6537A1-D6FC-4f65-9D91-7224C49458BB}">
                  <c15:layout/>
                  <c15:dlblFieldTable>
                    <c15:dlblFTEntry>
                      <c15:txfldGUID>{D5E25673-3659-4B30-B5C8-B2B2043D8BD3}</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0"/>
                  <c:y val="-8.012667930217513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46A-4687-B8B9-CD50F460A1C6}"/>
                </c:ext>
                <c:ext xmlns:c15="http://schemas.microsoft.com/office/drawing/2012/chart" uri="{CE6537A1-D6FC-4f65-9D91-7224C49458BB}">
                  <c15:layout/>
                  <c15:dlblFieldTable>
                    <c15:dlblFTEntry>
                      <c15:txfldGUID>{E5EB1599-BCCA-4041-B6CF-A8A823870178}</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3.5</c:v>
                </c:pt>
                <c:pt idx="16">
                  <c:v>3.4</c:v>
                </c:pt>
                <c:pt idx="24">
                  <c:v>3.5</c:v>
                </c:pt>
                <c:pt idx="32">
                  <c:v>3.5</c:v>
                </c:pt>
              </c:numCache>
            </c:numRef>
          </c:xVal>
          <c:yVal>
            <c:numRef>
              <c:f>公会計指標分析・財政指標組合せ分析表!$BP$73:$DC$73</c:f>
              <c:numCache>
                <c:formatCode>#,##0.0;"▲ "#,##0.0</c:formatCode>
                <c:ptCount val="40"/>
                <c:pt idx="0">
                  <c:v>32.5</c:v>
                </c:pt>
                <c:pt idx="8">
                  <c:v>23.7</c:v>
                </c:pt>
                <c:pt idx="16">
                  <c:v>14.3</c:v>
                </c:pt>
                <c:pt idx="24">
                  <c:v>5.2</c:v>
                </c:pt>
                <c:pt idx="32">
                  <c:v>3.8</c:v>
                </c:pt>
              </c:numCache>
            </c:numRef>
          </c:yVal>
          <c:smooth val="0"/>
          <c:extLst xmlns:c16r2="http://schemas.microsoft.com/office/drawing/2015/06/chart">
            <c:ext xmlns:c16="http://schemas.microsoft.com/office/drawing/2014/chart" uri="{C3380CC4-5D6E-409C-BE32-E72D297353CC}">
              <c16:uniqueId val="{00000009-846A-4687-B8B9-CD50F460A1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46A-4687-B8B9-CD50F460A1C6}"/>
                </c:ext>
                <c:ext xmlns:c15="http://schemas.microsoft.com/office/drawing/2012/chart" uri="{CE6537A1-D6FC-4f65-9D91-7224C49458BB}">
                  <c15:layout/>
                  <c15:dlblFieldTable>
                    <c15:dlblFTEntry>
                      <c15:txfldGUID>{B1D04C06-4513-4EBA-ACCA-FDA6E104F01C}</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46A-4687-B8B9-CD50F460A1C6}"/>
                </c:ext>
                <c:ext xmlns:c15="http://schemas.microsoft.com/office/drawing/2012/chart" uri="{CE6537A1-D6FC-4f65-9D91-7224C49458BB}">
                  <c15:dlblFieldTable>
                    <c15:dlblFTEntry>
                      <c15:txfldGUID>{EB3DDBE0-EA9D-4F8D-9DD0-3C0136961674}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46A-4687-B8B9-CD50F460A1C6}"/>
                </c:ext>
                <c:ext xmlns:c15="http://schemas.microsoft.com/office/drawing/2012/chart" uri="{CE6537A1-D6FC-4f65-9D91-7224C49458BB}">
                  <c15:dlblFieldTable>
                    <c15:dlblFTEntry>
                      <c15:txfldGUID>{9EF79648-636F-4A26-89CA-0970EB1BA360}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46A-4687-B8B9-CD50F460A1C6}"/>
                </c:ext>
                <c:ext xmlns:c15="http://schemas.microsoft.com/office/drawing/2012/chart" uri="{CE6537A1-D6FC-4f65-9D91-7224C49458BB}">
                  <c15:dlblFieldTable>
                    <c15:dlblFTEntry>
                      <c15:txfldGUID>{A8F2BF2B-2584-4C8F-B89D-C693B50F1A13}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46A-4687-B8B9-CD50F460A1C6}"/>
                </c:ext>
                <c:ext xmlns:c15="http://schemas.microsoft.com/office/drawing/2012/chart" uri="{CE6537A1-D6FC-4f65-9D91-7224C49458BB}">
                  <c15:dlblFieldTable>
                    <c15:dlblFTEntry>
                      <c15:txfldGUID>{592533B5-9F6F-4E2F-990F-6B099E6FC6B8}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46A-4687-B8B9-CD50F460A1C6}"/>
                </c:ext>
                <c:ext xmlns:c15="http://schemas.microsoft.com/office/drawing/2012/chart" uri="{CE6537A1-D6FC-4f65-9D91-7224C49458BB}">
                  <c15:layout/>
                  <c15:dlblFieldTable>
                    <c15:dlblFTEntry>
                      <c15:txfldGUID>{94D4E88D-8745-4B17-9EC5-F5E4ABF988F1}</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46A-4687-B8B9-CD50F460A1C6}"/>
                </c:ext>
                <c:ext xmlns:c15="http://schemas.microsoft.com/office/drawing/2012/chart" uri="{CE6537A1-D6FC-4f65-9D91-7224C49458BB}">
                  <c15:layout/>
                  <c15:dlblFieldTable>
                    <c15:dlblFTEntry>
                      <c15:txfldGUID>{6BDE60A8-686E-45D5-A134-C05135422AA0}</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0"/>
                  <c:y val="1.035031683525038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46A-4687-B8B9-CD50F460A1C6}"/>
                </c:ext>
                <c:ext xmlns:c15="http://schemas.microsoft.com/office/drawing/2012/chart" uri="{CE6537A1-D6FC-4f65-9D91-7224C49458BB}">
                  <c15:layout/>
                  <c15:dlblFieldTable>
                    <c15:dlblFTEntry>
                      <c15:txfldGUID>{B678E64D-1CDB-4A35-B2C0-2809956F7B6A}</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0"/>
                  <c:y val="-1.03499743476810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46A-4687-B8B9-CD50F460A1C6}"/>
                </c:ext>
                <c:ext xmlns:c15="http://schemas.microsoft.com/office/drawing/2012/chart" uri="{CE6537A1-D6FC-4f65-9D91-7224C49458BB}">
                  <c15:layout/>
                  <c15:dlblFieldTable>
                    <c15:dlblFTEntry>
                      <c15:txfldGUID>{FCAB7E86-1CB8-477B-92BD-D2ACE026ADDD}</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xmlns:c16r2="http://schemas.microsoft.com/office/drawing/2015/06/chart">
            <c:ext xmlns:c16="http://schemas.microsoft.com/office/drawing/2014/chart" uri="{C3380CC4-5D6E-409C-BE32-E72D297353CC}">
              <c16:uniqueId val="{00000013-846A-4687-B8B9-CD50F460A1C6}"/>
            </c:ext>
          </c:extLst>
        </c:ser>
        <c:dLbls>
          <c:showLegendKey val="0"/>
          <c:showVal val="1"/>
          <c:showCatName val="0"/>
          <c:showSerName val="0"/>
          <c:showPercent val="0"/>
          <c:showBubbleSize val="0"/>
        </c:dLbls>
        <c:axId val="425491352"/>
        <c:axId val="425484296"/>
      </c:scatterChart>
      <c:valAx>
        <c:axId val="425491352"/>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5484296"/>
        <c:crosses val="autoZero"/>
        <c:crossBetween val="midCat"/>
      </c:valAx>
      <c:valAx>
        <c:axId val="425484296"/>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2549135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実質公債費比率の分子は前年度からほぼ横ばいである。</a:t>
          </a:r>
        </a:p>
        <a:p>
          <a:r>
            <a:rPr kumimoji="1" lang="ja-JP" altLang="en-US" sz="1400">
              <a:latin typeface="ＭＳ ゴシック" pitchFamily="49" charset="-128"/>
              <a:ea typeface="ＭＳ ゴシック" pitchFamily="49" charset="-128"/>
            </a:rPr>
            <a:t>元利償還金が一般会計で減少しているが、算入公債費等も減少していることから、実質公債比率の分子自体は結果的にほぼ変わらない。算入公債費等の減少は合併特例債償還費の算入額が減少したことが主な要因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18</a:t>
          </a:r>
          <a:r>
            <a:rPr kumimoji="1" lang="ja-JP" altLang="en-US" sz="1000">
              <a:latin typeface="ＭＳ ゴシック" pitchFamily="49" charset="-128"/>
              <a:ea typeface="ＭＳ ゴシック" pitchFamily="49" charset="-128"/>
            </a:rPr>
            <a:t>～</a:t>
          </a:r>
          <a:r>
            <a:rPr kumimoji="1" lang="en-US" altLang="ja-JP" sz="1000">
              <a:latin typeface="ＭＳ ゴシック" pitchFamily="49" charset="-128"/>
              <a:ea typeface="ＭＳ ゴシック" pitchFamily="49" charset="-128"/>
            </a:rPr>
            <a:t>21</a:t>
          </a:r>
          <a:r>
            <a:rPr kumimoji="1" lang="ja-JP" altLang="en-US" sz="1000">
              <a:latin typeface="ＭＳ ゴシック" pitchFamily="49" charset="-128"/>
              <a:ea typeface="ＭＳ ゴシック" pitchFamily="49" charset="-128"/>
            </a:rPr>
            <a:t>年度に各</a:t>
          </a:r>
          <a:r>
            <a:rPr kumimoji="1" lang="en-US" altLang="ja-JP" sz="1000">
              <a:latin typeface="ＭＳ ゴシック" pitchFamily="49" charset="-128"/>
              <a:ea typeface="ＭＳ ゴシック" pitchFamily="49" charset="-128"/>
            </a:rPr>
            <a:t>500</a:t>
          </a:r>
          <a:r>
            <a:rPr kumimoji="1" lang="ja-JP" altLang="en-US" sz="1000">
              <a:latin typeface="ＭＳ ゴシック" pitchFamily="49" charset="-128"/>
              <a:ea typeface="ＭＳ ゴシック" pitchFamily="49" charset="-128"/>
            </a:rPr>
            <a:t>百万円ずつ満期一括償還地方債を発行したが、平成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年度以降は発行していない。令和元年度に</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億円を取り崩して以降は、計画的な積立に努めている。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将来負担比率の分子は前年度から改善している。主な要因として、一般会計にかかる地方債残高が減少したことと、令和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年度をもって脱退した一部事務組合への負担金が減少したことが挙げられる。</a:t>
          </a:r>
        </a:p>
        <a:p>
          <a:r>
            <a:rPr kumimoji="1" lang="ja-JP" altLang="en-US" sz="1400">
              <a:latin typeface="ＭＳ ゴシック" pitchFamily="49" charset="-128"/>
              <a:ea typeface="ＭＳ ゴシック" pitchFamily="49" charset="-128"/>
            </a:rPr>
            <a:t>今後も公共事業など普通建設事業の財源として活用する地方債の借入抑制や、後年度に交付税措置のある有利な地方債の活用など、地方債による将来負担の抑制に努める。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月豪雨災害に関する復旧費等に多額の経費を要したことから、財政調整基金を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取崩しを抑制しながら各基金の特定目的に沿った適切な活用を行う。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公共施設等保全基金：施設の安全性や機能を確保するために行う、建物並びに機械設備等の維持や更新に要する費用に充てるためのもの。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ふるさと久留米応援基金：まちづくりを応援する寄付者の思いを具体化する事業を実施し、多様な人々との協働による個性・魅力・活力あるふるさとづくりに資することを目的としたもの。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都市建設基金：事業スケールが大きくなる都市基盤の整備について、今後相当の財政需要が予測されるため、その費用に充てるためのもの。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地域・生活振興基金：市民生活の向上を図る行政サービスの充実及び地方公営企業の振興に資することを目的としたもの。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金等基金：地方創生臨時交付金を活用し、緊急支援資金「新型コロナウイルス感染症特別枠」に係る保証料減率補填金及び利子補給金の後年度負担分を基金に積み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美術振興基金：市民の教育、学術及び文化の発展を目的として、美術品及び美術に関する資料の取得等のための資金を積み立てる目的としたもの。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ふるさと久留米応援基金：ふるさと納税として受領した寄付金相当額を基金に積み立て、翌年度以降に個別事業に活用していく予定である。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公共施設等保全基金：今後の公共施設の最適化の取組や、財政状況の推移などを見極めながら積立を行っていく予定である。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都市建設基金：都市基盤整備の財源として活用するために、計画的に積立を行っていく予定である。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月豪雨災害に関する復旧費用等に多額の経費を要したことから、基金を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災害対応をはじめとした不測の事態に備えるため、また、年度間の財源調整機能を担う重要な機能を有していることに鑑み、従来どおり、極力温存し、積立に努める。また、決算時点での取崩額が極力少なくなるよう、予算執行においては創意工夫を図り、事務事業の経費節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年度運用利子の積立が主な要因である。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後年度における公債費負担軽減のために積立を行っている。今後も計画的に積立を行っていく予定である。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301,517
295,981
229.96
150,929,724
149,659,918
895,683
73,275,606
127,764,825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当市では、平成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に公共施設総合管理基本計画を策定し、コスト縮減を基本姿勢とした施設の合理的な改修および、安全・安心の確保（耐震化やバリアフリー化）の視点による長寿命化を図っている。有形固定資産減価償却率は、上昇傾向にあるものの、類似団体平均と比較すると低い水準となっているため、引き続き施設の必要性、重要性等を見据え、計画的な施設管理に取り組む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xdr:cNvCxnSpPr/>
      </xdr:nvCxnSpPr>
      <xdr:spPr>
        <a:xfrm flipV="1">
          <a:off x="4206240" y="5301615"/>
          <a:ext cx="1270" cy="127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258945" y="658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119245" y="65811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xdr:cNvSpPr txBox="1"/>
      </xdr:nvSpPr>
      <xdr:spPr>
        <a:xfrm>
          <a:off x="4258945" y="508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xdr:cNvCxnSpPr/>
      </xdr:nvCxnSpPr>
      <xdr:spPr>
        <a:xfrm>
          <a:off x="4119245" y="530161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xdr:cNvSpPr txBox="1"/>
      </xdr:nvSpPr>
      <xdr:spPr>
        <a:xfrm>
          <a:off x="4258945" y="6048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xdr:cNvSpPr/>
      </xdr:nvSpPr>
      <xdr:spPr>
        <a:xfrm>
          <a:off x="4157345" y="6070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xdr:cNvSpPr/>
      </xdr:nvSpPr>
      <xdr:spPr>
        <a:xfrm>
          <a:off x="3537585" y="6038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xdr:cNvSpPr/>
      </xdr:nvSpPr>
      <xdr:spPr>
        <a:xfrm>
          <a:off x="2867025" y="600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xdr:cNvSpPr/>
      </xdr:nvSpPr>
      <xdr:spPr>
        <a:xfrm>
          <a:off x="219646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xdr:cNvSpPr/>
      </xdr:nvSpPr>
      <xdr:spPr>
        <a:xfrm>
          <a:off x="1525905" y="5930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1" name="楕円 80"/>
        <xdr:cNvSpPr/>
      </xdr:nvSpPr>
      <xdr:spPr>
        <a:xfrm>
          <a:off x="4157345" y="5872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82" name="有形固定資産減価償却率該当値テキスト"/>
        <xdr:cNvSpPr txBox="1"/>
      </xdr:nvSpPr>
      <xdr:spPr>
        <a:xfrm>
          <a:off x="4258945" y="572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83" name="楕円 82"/>
        <xdr:cNvSpPr/>
      </xdr:nvSpPr>
      <xdr:spPr>
        <a:xfrm>
          <a:off x="3537585" y="5804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124672</xdr:rowOff>
    </xdr:to>
    <xdr:cxnSp macro="">
      <xdr:nvCxnSpPr>
        <xdr:cNvPr id="84" name="直線コネクタ 83"/>
        <xdr:cNvCxnSpPr/>
      </xdr:nvCxnSpPr>
      <xdr:spPr>
        <a:xfrm>
          <a:off x="3588385" y="5855123"/>
          <a:ext cx="61976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76200</xdr:rowOff>
    </xdr:from>
    <xdr:to>
      <xdr:col>15</xdr:col>
      <xdr:colOff>187325</xdr:colOff>
      <xdr:row>30</xdr:row>
      <xdr:rowOff>6350</xdr:rowOff>
    </xdr:to>
    <xdr:sp macro="" textlink="">
      <xdr:nvSpPr>
        <xdr:cNvPr id="85" name="楕円 84"/>
        <xdr:cNvSpPr/>
      </xdr:nvSpPr>
      <xdr:spPr>
        <a:xfrm>
          <a:off x="2867025" y="5707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127000</xdr:rowOff>
    </xdr:from>
    <xdr:to>
      <xdr:col>19</xdr:col>
      <xdr:colOff>136525</xdr:colOff>
      <xdr:row>30</xdr:row>
      <xdr:rowOff>56303</xdr:rowOff>
    </xdr:to>
    <xdr:cxnSp macro="">
      <xdr:nvCxnSpPr>
        <xdr:cNvPr id="86" name="直線コネクタ 85"/>
        <xdr:cNvCxnSpPr/>
      </xdr:nvCxnSpPr>
      <xdr:spPr>
        <a:xfrm>
          <a:off x="2917825" y="5758180"/>
          <a:ext cx="670560" cy="9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18627</xdr:rowOff>
    </xdr:from>
    <xdr:to>
      <xdr:col>11</xdr:col>
      <xdr:colOff>187325</xdr:colOff>
      <xdr:row>29</xdr:row>
      <xdr:rowOff>120227</xdr:rowOff>
    </xdr:to>
    <xdr:sp macro="" textlink="">
      <xdr:nvSpPr>
        <xdr:cNvPr id="87" name="楕円 86"/>
        <xdr:cNvSpPr/>
      </xdr:nvSpPr>
      <xdr:spPr>
        <a:xfrm>
          <a:off x="2196465" y="56498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69427</xdr:rowOff>
    </xdr:from>
    <xdr:to>
      <xdr:col>15</xdr:col>
      <xdr:colOff>136525</xdr:colOff>
      <xdr:row>29</xdr:row>
      <xdr:rowOff>127000</xdr:rowOff>
    </xdr:to>
    <xdr:cxnSp macro="">
      <xdr:nvCxnSpPr>
        <xdr:cNvPr id="88" name="直線コネクタ 87"/>
        <xdr:cNvCxnSpPr/>
      </xdr:nvCxnSpPr>
      <xdr:spPr>
        <a:xfrm>
          <a:off x="2247265" y="5700607"/>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161290</xdr:rowOff>
    </xdr:from>
    <xdr:to>
      <xdr:col>7</xdr:col>
      <xdr:colOff>187325</xdr:colOff>
      <xdr:row>29</xdr:row>
      <xdr:rowOff>91440</xdr:rowOff>
    </xdr:to>
    <xdr:sp macro="" textlink="">
      <xdr:nvSpPr>
        <xdr:cNvPr id="89" name="楕円 88"/>
        <xdr:cNvSpPr/>
      </xdr:nvSpPr>
      <xdr:spPr>
        <a:xfrm>
          <a:off x="1525905" y="562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40640</xdr:rowOff>
    </xdr:from>
    <xdr:to>
      <xdr:col>11</xdr:col>
      <xdr:colOff>136525</xdr:colOff>
      <xdr:row>29</xdr:row>
      <xdr:rowOff>69427</xdr:rowOff>
    </xdr:to>
    <xdr:cxnSp macro="">
      <xdr:nvCxnSpPr>
        <xdr:cNvPr id="90" name="直線コネクタ 89"/>
        <xdr:cNvCxnSpPr/>
      </xdr:nvCxnSpPr>
      <xdr:spPr>
        <a:xfrm>
          <a:off x="1576705" y="5671820"/>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xdr:cNvSpPr txBox="1"/>
      </xdr:nvSpPr>
      <xdr:spPr>
        <a:xfrm>
          <a:off x="3395989" y="6130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xdr:cNvSpPr txBox="1"/>
      </xdr:nvSpPr>
      <xdr:spPr>
        <a:xfrm>
          <a:off x="2738129"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xdr:cNvSpPr txBox="1"/>
      </xdr:nvSpPr>
      <xdr:spPr>
        <a:xfrm>
          <a:off x="2067569" y="60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xdr:cNvSpPr txBox="1"/>
      </xdr:nvSpPr>
      <xdr:spPr>
        <a:xfrm>
          <a:off x="1397009" y="601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95" name="n_1mainValue有形固定資産減価償却率"/>
        <xdr:cNvSpPr txBox="1"/>
      </xdr:nvSpPr>
      <xdr:spPr>
        <a:xfrm>
          <a:off x="3395989" y="558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96" name="n_2mainValue有形固定資産減価償却率"/>
        <xdr:cNvSpPr txBox="1"/>
      </xdr:nvSpPr>
      <xdr:spPr>
        <a:xfrm>
          <a:off x="2738129"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136754</xdr:rowOff>
    </xdr:from>
    <xdr:ext cx="405111" cy="259045"/>
    <xdr:sp macro="" textlink="">
      <xdr:nvSpPr>
        <xdr:cNvPr id="97" name="n_3mainValue有形固定資産減価償却率"/>
        <xdr:cNvSpPr txBox="1"/>
      </xdr:nvSpPr>
      <xdr:spPr>
        <a:xfrm>
          <a:off x="2067569" y="54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107967</xdr:rowOff>
    </xdr:from>
    <xdr:ext cx="405111" cy="259045"/>
    <xdr:sp macro="" textlink="">
      <xdr:nvSpPr>
        <xdr:cNvPr id="98" name="n_4mainValue有形固定資産減価償却率"/>
        <xdr:cNvSpPr txBox="1"/>
      </xdr:nvSpPr>
      <xdr:spPr>
        <a:xfrm>
          <a:off x="1397009" y="540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債務償還比率は、令和元年度をピークに減少し、令和３年度からはほぼ横ばいとなっており、類似団体の平均と近い動きをしている。大規模施設への投資が一定落ち着いたことや、厳しい財政状況を受け地方債の借入抑制を行ったことなどが、債務償還比率の減少に繋がったと考えられ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xdr:cNvCxnSpPr/>
      </xdr:nvCxnSpPr>
      <xdr:spPr>
        <a:xfrm flipV="1">
          <a:off x="13027660" y="5211868"/>
          <a:ext cx="1269" cy="141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xdr:cNvSpPr txBox="1"/>
      </xdr:nvSpPr>
      <xdr:spPr>
        <a:xfrm>
          <a:off x="13080365" y="66258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xdr:cNvCxnSpPr/>
      </xdr:nvCxnSpPr>
      <xdr:spPr>
        <a:xfrm>
          <a:off x="12963525" y="662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xdr:cNvSpPr txBox="1"/>
      </xdr:nvSpPr>
      <xdr:spPr>
        <a:xfrm>
          <a:off x="13080365" y="5689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xdr:cNvSpPr/>
      </xdr:nvSpPr>
      <xdr:spPr>
        <a:xfrm>
          <a:off x="13001625" y="58343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xdr:cNvSpPr/>
      </xdr:nvSpPr>
      <xdr:spPr>
        <a:xfrm>
          <a:off x="12359005" y="582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xdr:cNvSpPr/>
      </xdr:nvSpPr>
      <xdr:spPr>
        <a:xfrm>
          <a:off x="11688445" y="5756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xdr:cNvSpPr/>
      </xdr:nvSpPr>
      <xdr:spPr>
        <a:xfrm>
          <a:off x="11017885" y="5934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xdr:cNvSpPr/>
      </xdr:nvSpPr>
      <xdr:spPr>
        <a:xfrm>
          <a:off x="10347325" y="5941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151356</xdr:rowOff>
    </xdr:from>
    <xdr:to>
      <xdr:col>76</xdr:col>
      <xdr:colOff>73025</xdr:colOff>
      <xdr:row>31</xdr:row>
      <xdr:rowOff>81506</xdr:rowOff>
    </xdr:to>
    <xdr:sp macro="" textlink="">
      <xdr:nvSpPr>
        <xdr:cNvPr id="143" name="楕円 142"/>
        <xdr:cNvSpPr/>
      </xdr:nvSpPr>
      <xdr:spPr>
        <a:xfrm>
          <a:off x="13001625" y="5950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129783</xdr:rowOff>
    </xdr:from>
    <xdr:ext cx="469744" cy="259045"/>
    <xdr:sp macro="" textlink="">
      <xdr:nvSpPr>
        <xdr:cNvPr id="144" name="債務償還比率該当値テキスト"/>
        <xdr:cNvSpPr txBox="1"/>
      </xdr:nvSpPr>
      <xdr:spPr>
        <a:xfrm>
          <a:off x="13080365" y="592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131085</xdr:rowOff>
    </xdr:from>
    <xdr:to>
      <xdr:col>72</xdr:col>
      <xdr:colOff>123825</xdr:colOff>
      <xdr:row>31</xdr:row>
      <xdr:rowOff>61235</xdr:rowOff>
    </xdr:to>
    <xdr:sp macro="" textlink="">
      <xdr:nvSpPr>
        <xdr:cNvPr id="145" name="楕円 144"/>
        <xdr:cNvSpPr/>
      </xdr:nvSpPr>
      <xdr:spPr>
        <a:xfrm>
          <a:off x="12359005" y="5929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10435</xdr:rowOff>
    </xdr:from>
    <xdr:to>
      <xdr:col>76</xdr:col>
      <xdr:colOff>22225</xdr:colOff>
      <xdr:row>31</xdr:row>
      <xdr:rowOff>30706</xdr:rowOff>
    </xdr:to>
    <xdr:cxnSp macro="">
      <xdr:nvCxnSpPr>
        <xdr:cNvPr id="146" name="直線コネクタ 145"/>
        <xdr:cNvCxnSpPr/>
      </xdr:nvCxnSpPr>
      <xdr:spPr>
        <a:xfrm>
          <a:off x="12409805" y="5976895"/>
          <a:ext cx="619760" cy="2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86466</xdr:rowOff>
    </xdr:from>
    <xdr:to>
      <xdr:col>68</xdr:col>
      <xdr:colOff>123825</xdr:colOff>
      <xdr:row>31</xdr:row>
      <xdr:rowOff>16616</xdr:rowOff>
    </xdr:to>
    <xdr:sp macro="" textlink="">
      <xdr:nvSpPr>
        <xdr:cNvPr id="147" name="楕円 146"/>
        <xdr:cNvSpPr/>
      </xdr:nvSpPr>
      <xdr:spPr>
        <a:xfrm>
          <a:off x="11688445" y="5885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137266</xdr:rowOff>
    </xdr:from>
    <xdr:to>
      <xdr:col>72</xdr:col>
      <xdr:colOff>73025</xdr:colOff>
      <xdr:row>31</xdr:row>
      <xdr:rowOff>10435</xdr:rowOff>
    </xdr:to>
    <xdr:cxnSp macro="">
      <xdr:nvCxnSpPr>
        <xdr:cNvPr id="148" name="直線コネクタ 147"/>
        <xdr:cNvCxnSpPr/>
      </xdr:nvCxnSpPr>
      <xdr:spPr>
        <a:xfrm>
          <a:off x="11739245" y="5936086"/>
          <a:ext cx="670560" cy="4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2166</xdr:rowOff>
    </xdr:from>
    <xdr:to>
      <xdr:col>64</xdr:col>
      <xdr:colOff>123825</xdr:colOff>
      <xdr:row>32</xdr:row>
      <xdr:rowOff>103766</xdr:rowOff>
    </xdr:to>
    <xdr:sp macro="" textlink="">
      <xdr:nvSpPr>
        <xdr:cNvPr id="149" name="楕円 148"/>
        <xdr:cNvSpPr/>
      </xdr:nvSpPr>
      <xdr:spPr>
        <a:xfrm>
          <a:off x="11017885" y="613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137266</xdr:rowOff>
    </xdr:from>
    <xdr:to>
      <xdr:col>68</xdr:col>
      <xdr:colOff>73025</xdr:colOff>
      <xdr:row>32</xdr:row>
      <xdr:rowOff>52966</xdr:rowOff>
    </xdr:to>
    <xdr:cxnSp macro="">
      <xdr:nvCxnSpPr>
        <xdr:cNvPr id="150" name="直線コネクタ 149"/>
        <xdr:cNvCxnSpPr/>
      </xdr:nvCxnSpPr>
      <xdr:spPr>
        <a:xfrm flipV="1">
          <a:off x="11068685" y="5936086"/>
          <a:ext cx="670560" cy="25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39060</xdr:rowOff>
    </xdr:from>
    <xdr:to>
      <xdr:col>60</xdr:col>
      <xdr:colOff>123825</xdr:colOff>
      <xdr:row>33</xdr:row>
      <xdr:rowOff>140660</xdr:rowOff>
    </xdr:to>
    <xdr:sp macro="" textlink="">
      <xdr:nvSpPr>
        <xdr:cNvPr id="151" name="楕円 150"/>
        <xdr:cNvSpPr/>
      </xdr:nvSpPr>
      <xdr:spPr>
        <a:xfrm>
          <a:off x="10347325" y="63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52966</xdr:rowOff>
    </xdr:from>
    <xdr:to>
      <xdr:col>64</xdr:col>
      <xdr:colOff>73025</xdr:colOff>
      <xdr:row>33</xdr:row>
      <xdr:rowOff>89860</xdr:rowOff>
    </xdr:to>
    <xdr:cxnSp macro="">
      <xdr:nvCxnSpPr>
        <xdr:cNvPr id="152" name="直線コネクタ 151"/>
        <xdr:cNvCxnSpPr/>
      </xdr:nvCxnSpPr>
      <xdr:spPr>
        <a:xfrm flipV="1">
          <a:off x="10398125" y="6187066"/>
          <a:ext cx="670560" cy="20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xdr:cNvSpPr txBox="1"/>
      </xdr:nvSpPr>
      <xdr:spPr>
        <a:xfrm>
          <a:off x="12185092" y="561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xdr:cNvSpPr txBox="1"/>
      </xdr:nvSpPr>
      <xdr:spPr>
        <a:xfrm>
          <a:off x="11527232" y="55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xdr:cNvSpPr txBox="1"/>
      </xdr:nvSpPr>
      <xdr:spPr>
        <a:xfrm>
          <a:off x="10856672" y="571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xdr:cNvSpPr txBox="1"/>
      </xdr:nvSpPr>
      <xdr:spPr>
        <a:xfrm>
          <a:off x="10186112" y="57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52362</xdr:rowOff>
    </xdr:from>
    <xdr:ext cx="469744" cy="259045"/>
    <xdr:sp macro="" textlink="">
      <xdr:nvSpPr>
        <xdr:cNvPr id="157" name="n_1mainValue債務償還比率"/>
        <xdr:cNvSpPr txBox="1"/>
      </xdr:nvSpPr>
      <xdr:spPr>
        <a:xfrm>
          <a:off x="12185092" y="601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7743</xdr:rowOff>
    </xdr:from>
    <xdr:ext cx="469744" cy="259045"/>
    <xdr:sp macro="" textlink="">
      <xdr:nvSpPr>
        <xdr:cNvPr id="158" name="n_2mainValue債務償還比率"/>
        <xdr:cNvSpPr txBox="1"/>
      </xdr:nvSpPr>
      <xdr:spPr>
        <a:xfrm>
          <a:off x="11527232" y="597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94893</xdr:rowOff>
    </xdr:from>
    <xdr:ext cx="469744" cy="259045"/>
    <xdr:sp macro="" textlink="">
      <xdr:nvSpPr>
        <xdr:cNvPr id="159" name="n_3mainValue債務償還比率"/>
        <xdr:cNvSpPr txBox="1"/>
      </xdr:nvSpPr>
      <xdr:spPr>
        <a:xfrm>
          <a:off x="10856672" y="62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131787</xdr:rowOff>
    </xdr:from>
    <xdr:ext cx="560923" cy="259045"/>
    <xdr:sp macro="" textlink="">
      <xdr:nvSpPr>
        <xdr:cNvPr id="160" name="n_4mainValue債務償還比率"/>
        <xdr:cNvSpPr txBox="1"/>
      </xdr:nvSpPr>
      <xdr:spPr>
        <a:xfrm>
          <a:off x="10155763" y="6433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301,517
295,981
229.96
150,929,724
149,659,918
895,683
73,275,606
127,764,825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xdr:cNvCxnSpPr/>
      </xdr:nvCxnSpPr>
      <xdr:spPr>
        <a:xfrm flipV="1">
          <a:off x="4086225" y="5670042"/>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xdr:cNvSpPr txBox="1"/>
      </xdr:nvSpPr>
      <xdr:spPr>
        <a:xfrm>
          <a:off x="4124960"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xdr:cNvCxnSpPr/>
      </xdr:nvCxnSpPr>
      <xdr:spPr>
        <a:xfrm>
          <a:off x="402082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xdr:cNvSpPr txBox="1"/>
      </xdr:nvSpPr>
      <xdr:spPr>
        <a:xfrm>
          <a:off x="4124960" y="5449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xdr:cNvCxnSpPr/>
      </xdr:nvCxnSpPr>
      <xdr:spPr>
        <a:xfrm>
          <a:off x="4020820" y="567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xdr:cNvSpPr txBox="1"/>
      </xdr:nvSpPr>
      <xdr:spPr>
        <a:xfrm>
          <a:off x="412496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xdr:cNvSpPr/>
      </xdr:nvSpPr>
      <xdr:spPr>
        <a:xfrm>
          <a:off x="3312160" y="6225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xdr:cNvSpPr/>
      </xdr:nvSpPr>
      <xdr:spPr>
        <a:xfrm>
          <a:off x="17399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xdr:cNvSpPr/>
      </xdr:nvSpPr>
      <xdr:spPr>
        <a:xfrm>
          <a:off x="965200" y="6133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114554</xdr:rowOff>
    </xdr:from>
    <xdr:to>
      <xdr:col>24</xdr:col>
      <xdr:colOff>114300</xdr:colOff>
      <xdr:row>36</xdr:row>
      <xdr:rowOff>44704</xdr:rowOff>
    </xdr:to>
    <xdr:sp macro="" textlink="">
      <xdr:nvSpPr>
        <xdr:cNvPr id="71" name="楕円 70"/>
        <xdr:cNvSpPr/>
      </xdr:nvSpPr>
      <xdr:spPr>
        <a:xfrm>
          <a:off x="4036060" y="598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137431</xdr:rowOff>
    </xdr:from>
    <xdr:ext cx="405111" cy="259045"/>
    <xdr:sp macro="" textlink="">
      <xdr:nvSpPr>
        <xdr:cNvPr id="72" name="【道路】&#10;有形固定資産減価償却率該当値テキスト"/>
        <xdr:cNvSpPr txBox="1"/>
      </xdr:nvSpPr>
      <xdr:spPr>
        <a:xfrm>
          <a:off x="4124960" y="583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75692</xdr:rowOff>
    </xdr:from>
    <xdr:to>
      <xdr:col>20</xdr:col>
      <xdr:colOff>38100</xdr:colOff>
      <xdr:row>36</xdr:row>
      <xdr:rowOff>5842</xdr:rowOff>
    </xdr:to>
    <xdr:sp macro="" textlink="">
      <xdr:nvSpPr>
        <xdr:cNvPr id="73" name="楕円 72"/>
        <xdr:cNvSpPr/>
      </xdr:nvSpPr>
      <xdr:spPr>
        <a:xfrm>
          <a:off x="3312160" y="5943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126492</xdr:rowOff>
    </xdr:from>
    <xdr:to>
      <xdr:col>24</xdr:col>
      <xdr:colOff>63500</xdr:colOff>
      <xdr:row>35</xdr:row>
      <xdr:rowOff>165354</xdr:rowOff>
    </xdr:to>
    <xdr:cxnSp macro="">
      <xdr:nvCxnSpPr>
        <xdr:cNvPr id="74" name="直線コネクタ 73"/>
        <xdr:cNvCxnSpPr/>
      </xdr:nvCxnSpPr>
      <xdr:spPr>
        <a:xfrm>
          <a:off x="3355340" y="5993892"/>
          <a:ext cx="7315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141986</xdr:rowOff>
    </xdr:from>
    <xdr:to>
      <xdr:col>15</xdr:col>
      <xdr:colOff>101600</xdr:colOff>
      <xdr:row>35</xdr:row>
      <xdr:rowOff>72136</xdr:rowOff>
    </xdr:to>
    <xdr:sp macro="" textlink="">
      <xdr:nvSpPr>
        <xdr:cNvPr id="75" name="楕円 74"/>
        <xdr:cNvSpPr/>
      </xdr:nvSpPr>
      <xdr:spPr>
        <a:xfrm>
          <a:off x="2514600" y="5841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21336</xdr:rowOff>
    </xdr:from>
    <xdr:to>
      <xdr:col>19</xdr:col>
      <xdr:colOff>177800</xdr:colOff>
      <xdr:row>35</xdr:row>
      <xdr:rowOff>126492</xdr:rowOff>
    </xdr:to>
    <xdr:cxnSp macro="">
      <xdr:nvCxnSpPr>
        <xdr:cNvPr id="76" name="直線コネクタ 75"/>
        <xdr:cNvCxnSpPr/>
      </xdr:nvCxnSpPr>
      <xdr:spPr>
        <a:xfrm>
          <a:off x="2565400" y="5888736"/>
          <a:ext cx="78994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135128</xdr:rowOff>
    </xdr:from>
    <xdr:to>
      <xdr:col>10</xdr:col>
      <xdr:colOff>165100</xdr:colOff>
      <xdr:row>35</xdr:row>
      <xdr:rowOff>65278</xdr:rowOff>
    </xdr:to>
    <xdr:sp macro="" textlink="">
      <xdr:nvSpPr>
        <xdr:cNvPr id="77" name="楕円 76"/>
        <xdr:cNvSpPr/>
      </xdr:nvSpPr>
      <xdr:spPr>
        <a:xfrm>
          <a:off x="1739900" y="5834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14478</xdr:rowOff>
    </xdr:from>
    <xdr:to>
      <xdr:col>15</xdr:col>
      <xdr:colOff>50800</xdr:colOff>
      <xdr:row>35</xdr:row>
      <xdr:rowOff>21336</xdr:rowOff>
    </xdr:to>
    <xdr:cxnSp macro="">
      <xdr:nvCxnSpPr>
        <xdr:cNvPr id="78" name="直線コネクタ 77"/>
        <xdr:cNvCxnSpPr/>
      </xdr:nvCxnSpPr>
      <xdr:spPr>
        <a:xfrm>
          <a:off x="1790700" y="5881878"/>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89408</xdr:rowOff>
    </xdr:from>
    <xdr:to>
      <xdr:col>6</xdr:col>
      <xdr:colOff>38100</xdr:colOff>
      <xdr:row>35</xdr:row>
      <xdr:rowOff>19558</xdr:rowOff>
    </xdr:to>
    <xdr:sp macro="" textlink="">
      <xdr:nvSpPr>
        <xdr:cNvPr id="79" name="楕円 78"/>
        <xdr:cNvSpPr/>
      </xdr:nvSpPr>
      <xdr:spPr>
        <a:xfrm>
          <a:off x="965200" y="5789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140208</xdr:rowOff>
    </xdr:from>
    <xdr:to>
      <xdr:col>10</xdr:col>
      <xdr:colOff>114300</xdr:colOff>
      <xdr:row>35</xdr:row>
      <xdr:rowOff>14478</xdr:rowOff>
    </xdr:to>
    <xdr:cxnSp macro="">
      <xdr:nvCxnSpPr>
        <xdr:cNvPr id="80" name="直線コネクタ 79"/>
        <xdr:cNvCxnSpPr/>
      </xdr:nvCxnSpPr>
      <xdr:spPr>
        <a:xfrm>
          <a:off x="1008380" y="5839968"/>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xdr:cNvSpPr txBox="1"/>
      </xdr:nvSpPr>
      <xdr:spPr>
        <a:xfrm>
          <a:off x="3170564" y="631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xdr:cNvSpPr txBox="1"/>
      </xdr:nvSpPr>
      <xdr:spPr>
        <a:xfrm>
          <a:off x="16110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xdr:cNvSpPr txBox="1"/>
      </xdr:nvSpPr>
      <xdr:spPr>
        <a:xfrm>
          <a:off x="8363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22369</xdr:rowOff>
    </xdr:from>
    <xdr:ext cx="405111" cy="259045"/>
    <xdr:sp macro="" textlink="">
      <xdr:nvSpPr>
        <xdr:cNvPr id="85" name="n_1mainValue【道路】&#10;有形固定資産減価償却率"/>
        <xdr:cNvSpPr txBox="1"/>
      </xdr:nvSpPr>
      <xdr:spPr>
        <a:xfrm>
          <a:off x="3170564" y="57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88663</xdr:rowOff>
    </xdr:from>
    <xdr:ext cx="405111" cy="259045"/>
    <xdr:sp macro="" textlink="">
      <xdr:nvSpPr>
        <xdr:cNvPr id="86" name="n_2mainValue【道路】&#10;有形固定資産減価償却率"/>
        <xdr:cNvSpPr txBox="1"/>
      </xdr:nvSpPr>
      <xdr:spPr>
        <a:xfrm>
          <a:off x="2385704" y="562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81805</xdr:rowOff>
    </xdr:from>
    <xdr:ext cx="405111" cy="259045"/>
    <xdr:sp macro="" textlink="">
      <xdr:nvSpPr>
        <xdr:cNvPr id="87" name="n_3mainValue【道路】&#10;有形固定資産減価償却率"/>
        <xdr:cNvSpPr txBox="1"/>
      </xdr:nvSpPr>
      <xdr:spPr>
        <a:xfrm>
          <a:off x="1611004" y="561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36085</xdr:rowOff>
    </xdr:from>
    <xdr:ext cx="405111" cy="259045"/>
    <xdr:sp macro="" textlink="">
      <xdr:nvSpPr>
        <xdr:cNvPr id="88" name="n_4mainValue【道路】&#10;有形固定資産減価償却率"/>
        <xdr:cNvSpPr txBox="1"/>
      </xdr:nvSpPr>
      <xdr:spPr>
        <a:xfrm>
          <a:off x="836304" y="556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xdr:cNvCxnSpPr/>
      </xdr:nvCxnSpPr>
      <xdr:spPr>
        <a:xfrm flipV="1">
          <a:off x="9219565" y="5587014"/>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xdr:cNvSpPr txBox="1"/>
      </xdr:nvSpPr>
      <xdr:spPr>
        <a:xfrm>
          <a:off x="9258300" y="69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xdr:cNvCxnSpPr/>
      </xdr:nvCxnSpPr>
      <xdr:spPr>
        <a:xfrm>
          <a:off x="9154160" y="6944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xdr:cNvSpPr txBox="1"/>
      </xdr:nvSpPr>
      <xdr:spPr>
        <a:xfrm>
          <a:off x="9258300" y="5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xdr:cNvCxnSpPr/>
      </xdr:nvCxnSpPr>
      <xdr:spPr>
        <a:xfrm>
          <a:off x="9154160" y="5587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xdr:cNvSpPr txBox="1"/>
      </xdr:nvSpPr>
      <xdr:spPr>
        <a:xfrm>
          <a:off x="9258300" y="6404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xdr:cNvSpPr/>
      </xdr:nvSpPr>
      <xdr:spPr>
        <a:xfrm>
          <a:off x="9192260" y="642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xdr:cNvSpPr/>
      </xdr:nvSpPr>
      <xdr:spPr>
        <a:xfrm>
          <a:off x="8445500" y="64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xdr:cNvSpPr/>
      </xdr:nvSpPr>
      <xdr:spPr>
        <a:xfrm>
          <a:off x="7670800" y="6438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xdr:cNvSpPr/>
      </xdr:nvSpPr>
      <xdr:spPr>
        <a:xfrm>
          <a:off x="6873240" y="6446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xdr:cNvSpPr/>
      </xdr:nvSpPr>
      <xdr:spPr>
        <a:xfrm>
          <a:off x="6098540" y="6441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44419</xdr:rowOff>
    </xdr:from>
    <xdr:to>
      <xdr:col>55</xdr:col>
      <xdr:colOff>50800</xdr:colOff>
      <xdr:row>37</xdr:row>
      <xdr:rowOff>146019</xdr:rowOff>
    </xdr:to>
    <xdr:sp macro="" textlink="">
      <xdr:nvSpPr>
        <xdr:cNvPr id="126" name="楕円 125"/>
        <xdr:cNvSpPr/>
      </xdr:nvSpPr>
      <xdr:spPr>
        <a:xfrm>
          <a:off x="9192260" y="624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67296</xdr:rowOff>
    </xdr:from>
    <xdr:ext cx="469744" cy="259045"/>
    <xdr:sp macro="" textlink="">
      <xdr:nvSpPr>
        <xdr:cNvPr id="127" name="【道路】&#10;一人当たり延長該当値テキスト"/>
        <xdr:cNvSpPr txBox="1"/>
      </xdr:nvSpPr>
      <xdr:spPr>
        <a:xfrm>
          <a:off x="9258300" y="610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47894</xdr:rowOff>
    </xdr:from>
    <xdr:to>
      <xdr:col>50</xdr:col>
      <xdr:colOff>165100</xdr:colOff>
      <xdr:row>37</xdr:row>
      <xdr:rowOff>149494</xdr:rowOff>
    </xdr:to>
    <xdr:sp macro="" textlink="">
      <xdr:nvSpPr>
        <xdr:cNvPr id="128" name="楕円 127"/>
        <xdr:cNvSpPr/>
      </xdr:nvSpPr>
      <xdr:spPr>
        <a:xfrm>
          <a:off x="8445500" y="62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95219</xdr:rowOff>
    </xdr:from>
    <xdr:to>
      <xdr:col>55</xdr:col>
      <xdr:colOff>0</xdr:colOff>
      <xdr:row>37</xdr:row>
      <xdr:rowOff>98694</xdr:rowOff>
    </xdr:to>
    <xdr:cxnSp macro="">
      <xdr:nvCxnSpPr>
        <xdr:cNvPr id="129" name="直線コネクタ 128"/>
        <xdr:cNvCxnSpPr/>
      </xdr:nvCxnSpPr>
      <xdr:spPr>
        <a:xfrm flipV="1">
          <a:off x="8496300" y="6297899"/>
          <a:ext cx="7239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50272</xdr:rowOff>
    </xdr:from>
    <xdr:to>
      <xdr:col>46</xdr:col>
      <xdr:colOff>38100</xdr:colOff>
      <xdr:row>37</xdr:row>
      <xdr:rowOff>151872</xdr:rowOff>
    </xdr:to>
    <xdr:sp macro="" textlink="">
      <xdr:nvSpPr>
        <xdr:cNvPr id="130" name="楕円 129"/>
        <xdr:cNvSpPr/>
      </xdr:nvSpPr>
      <xdr:spPr>
        <a:xfrm>
          <a:off x="7670800" y="6252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98694</xdr:rowOff>
    </xdr:from>
    <xdr:to>
      <xdr:col>50</xdr:col>
      <xdr:colOff>114300</xdr:colOff>
      <xdr:row>37</xdr:row>
      <xdr:rowOff>101072</xdr:rowOff>
    </xdr:to>
    <xdr:cxnSp macro="">
      <xdr:nvCxnSpPr>
        <xdr:cNvPr id="131" name="直線コネクタ 130"/>
        <xdr:cNvCxnSpPr/>
      </xdr:nvCxnSpPr>
      <xdr:spPr>
        <a:xfrm flipV="1">
          <a:off x="7713980" y="6301374"/>
          <a:ext cx="78232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55484</xdr:rowOff>
    </xdr:from>
    <xdr:to>
      <xdr:col>41</xdr:col>
      <xdr:colOff>101600</xdr:colOff>
      <xdr:row>37</xdr:row>
      <xdr:rowOff>157084</xdr:rowOff>
    </xdr:to>
    <xdr:sp macro="" textlink="">
      <xdr:nvSpPr>
        <xdr:cNvPr id="132" name="楕円 131"/>
        <xdr:cNvSpPr/>
      </xdr:nvSpPr>
      <xdr:spPr>
        <a:xfrm>
          <a:off x="6873240" y="62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101072</xdr:rowOff>
    </xdr:from>
    <xdr:to>
      <xdr:col>45</xdr:col>
      <xdr:colOff>177800</xdr:colOff>
      <xdr:row>37</xdr:row>
      <xdr:rowOff>106284</xdr:rowOff>
    </xdr:to>
    <xdr:cxnSp macro="">
      <xdr:nvCxnSpPr>
        <xdr:cNvPr id="133" name="直線コネクタ 132"/>
        <xdr:cNvCxnSpPr/>
      </xdr:nvCxnSpPr>
      <xdr:spPr>
        <a:xfrm flipV="1">
          <a:off x="6924040" y="6303752"/>
          <a:ext cx="78994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60422</xdr:rowOff>
    </xdr:from>
    <xdr:to>
      <xdr:col>36</xdr:col>
      <xdr:colOff>165100</xdr:colOff>
      <xdr:row>37</xdr:row>
      <xdr:rowOff>162021</xdr:rowOff>
    </xdr:to>
    <xdr:sp macro="" textlink="">
      <xdr:nvSpPr>
        <xdr:cNvPr id="134" name="楕円 133"/>
        <xdr:cNvSpPr/>
      </xdr:nvSpPr>
      <xdr:spPr>
        <a:xfrm>
          <a:off x="6098540" y="62631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106284</xdr:rowOff>
    </xdr:from>
    <xdr:to>
      <xdr:col>41</xdr:col>
      <xdr:colOff>50800</xdr:colOff>
      <xdr:row>37</xdr:row>
      <xdr:rowOff>111222</xdr:rowOff>
    </xdr:to>
    <xdr:cxnSp macro="">
      <xdr:nvCxnSpPr>
        <xdr:cNvPr id="135" name="直線コネクタ 134"/>
        <xdr:cNvCxnSpPr/>
      </xdr:nvCxnSpPr>
      <xdr:spPr>
        <a:xfrm flipV="1">
          <a:off x="6149340" y="6308964"/>
          <a:ext cx="7747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xdr:cNvSpPr txBox="1"/>
      </xdr:nvSpPr>
      <xdr:spPr>
        <a:xfrm>
          <a:off x="8271587" y="65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xdr:cNvSpPr txBox="1"/>
      </xdr:nvSpPr>
      <xdr:spPr>
        <a:xfrm>
          <a:off x="7509587" y="65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xdr:cNvSpPr txBox="1"/>
      </xdr:nvSpPr>
      <xdr:spPr>
        <a:xfrm>
          <a:off x="6712027" y="653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xdr:cNvSpPr txBox="1"/>
      </xdr:nvSpPr>
      <xdr:spPr>
        <a:xfrm>
          <a:off x="5937327" y="653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166021</xdr:rowOff>
    </xdr:from>
    <xdr:ext cx="469744" cy="259045"/>
    <xdr:sp macro="" textlink="">
      <xdr:nvSpPr>
        <xdr:cNvPr id="140" name="n_1mainValue【道路】&#10;一人当たり延長"/>
        <xdr:cNvSpPr txBox="1"/>
      </xdr:nvSpPr>
      <xdr:spPr>
        <a:xfrm>
          <a:off x="8271587" y="603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168399</xdr:rowOff>
    </xdr:from>
    <xdr:ext cx="469744" cy="259045"/>
    <xdr:sp macro="" textlink="">
      <xdr:nvSpPr>
        <xdr:cNvPr id="141" name="n_2mainValue【道路】&#10;一人当たり延長"/>
        <xdr:cNvSpPr txBox="1"/>
      </xdr:nvSpPr>
      <xdr:spPr>
        <a:xfrm>
          <a:off x="7509587" y="60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2161</xdr:rowOff>
    </xdr:from>
    <xdr:ext cx="469744" cy="259045"/>
    <xdr:sp macro="" textlink="">
      <xdr:nvSpPr>
        <xdr:cNvPr id="142" name="n_3mainValue【道路】&#10;一人当たり延長"/>
        <xdr:cNvSpPr txBox="1"/>
      </xdr:nvSpPr>
      <xdr:spPr>
        <a:xfrm>
          <a:off x="6712027" y="60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7099</xdr:rowOff>
    </xdr:from>
    <xdr:ext cx="469744" cy="259045"/>
    <xdr:sp macro="" textlink="">
      <xdr:nvSpPr>
        <xdr:cNvPr id="143" name="n_4mainValue【道路】&#10;一人当たり延長"/>
        <xdr:cNvSpPr txBox="1"/>
      </xdr:nvSpPr>
      <xdr:spPr>
        <a:xfrm>
          <a:off x="5937327" y="604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xdr:cNvCxnSpPr/>
      </xdr:nvCxnSpPr>
      <xdr:spPr>
        <a:xfrm flipV="1">
          <a:off x="4086225" y="927163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xdr:cNvSpPr txBox="1"/>
      </xdr:nvSpPr>
      <xdr:spPr>
        <a:xfrm>
          <a:off x="412496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xdr:cNvCxnSpPr/>
      </xdr:nvCxnSpPr>
      <xdr:spPr>
        <a:xfrm>
          <a:off x="4020820" y="1058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xdr:cNvSpPr txBox="1"/>
      </xdr:nvSpPr>
      <xdr:spPr>
        <a:xfrm>
          <a:off x="4124960" y="905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xdr:cNvCxnSpPr/>
      </xdr:nvCxnSpPr>
      <xdr:spPr>
        <a:xfrm>
          <a:off x="4020820" y="9271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xdr:cNvSpPr txBox="1"/>
      </xdr:nvSpPr>
      <xdr:spPr>
        <a:xfrm>
          <a:off x="412496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xdr:cNvSpPr/>
      </xdr:nvSpPr>
      <xdr:spPr>
        <a:xfrm>
          <a:off x="403606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xdr:cNvSpPr/>
      </xdr:nvSpPr>
      <xdr:spPr>
        <a:xfrm>
          <a:off x="3312160" y="1005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xdr:cNvSpPr/>
      </xdr:nvSpPr>
      <xdr:spPr>
        <a:xfrm>
          <a:off x="17399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xdr:cNvSpPr/>
      </xdr:nvSpPr>
      <xdr:spPr>
        <a:xfrm>
          <a:off x="965200" y="999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4" name="楕円 183"/>
        <xdr:cNvSpPr/>
      </xdr:nvSpPr>
      <xdr:spPr>
        <a:xfrm>
          <a:off x="403606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27322</xdr:rowOff>
    </xdr:from>
    <xdr:ext cx="405111" cy="259045"/>
    <xdr:sp macro="" textlink="">
      <xdr:nvSpPr>
        <xdr:cNvPr id="185" name="【橋りょう・トンネル】&#10;有形固定資産減価償却率該当値テキスト"/>
        <xdr:cNvSpPr txBox="1"/>
      </xdr:nvSpPr>
      <xdr:spPr>
        <a:xfrm>
          <a:off x="412496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147320</xdr:rowOff>
    </xdr:from>
    <xdr:to>
      <xdr:col>20</xdr:col>
      <xdr:colOff>38100</xdr:colOff>
      <xdr:row>60</xdr:row>
      <xdr:rowOff>77470</xdr:rowOff>
    </xdr:to>
    <xdr:sp macro="" textlink="">
      <xdr:nvSpPr>
        <xdr:cNvPr id="186" name="楕円 185"/>
        <xdr:cNvSpPr/>
      </xdr:nvSpPr>
      <xdr:spPr>
        <a:xfrm>
          <a:off x="3312160" y="1003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55245</xdr:rowOff>
    </xdr:to>
    <xdr:cxnSp macro="">
      <xdr:nvCxnSpPr>
        <xdr:cNvPr id="187" name="直線コネクタ 186"/>
        <xdr:cNvCxnSpPr/>
      </xdr:nvCxnSpPr>
      <xdr:spPr>
        <a:xfrm>
          <a:off x="3355340" y="1008507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84455</xdr:rowOff>
    </xdr:from>
    <xdr:to>
      <xdr:col>15</xdr:col>
      <xdr:colOff>101600</xdr:colOff>
      <xdr:row>60</xdr:row>
      <xdr:rowOff>14605</xdr:rowOff>
    </xdr:to>
    <xdr:sp macro="" textlink="">
      <xdr:nvSpPr>
        <xdr:cNvPr id="188" name="楕円 187"/>
        <xdr:cNvSpPr/>
      </xdr:nvSpPr>
      <xdr:spPr>
        <a:xfrm>
          <a:off x="2514600" y="997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60</xdr:row>
      <xdr:rowOff>26670</xdr:rowOff>
    </xdr:to>
    <xdr:cxnSp macro="">
      <xdr:nvCxnSpPr>
        <xdr:cNvPr id="189" name="直線コネクタ 188"/>
        <xdr:cNvCxnSpPr/>
      </xdr:nvCxnSpPr>
      <xdr:spPr>
        <a:xfrm>
          <a:off x="2565400" y="10026015"/>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90" name="楕円 189"/>
        <xdr:cNvSpPr/>
      </xdr:nvSpPr>
      <xdr:spPr>
        <a:xfrm>
          <a:off x="17399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110490</xdr:rowOff>
    </xdr:from>
    <xdr:to>
      <xdr:col>15</xdr:col>
      <xdr:colOff>50800</xdr:colOff>
      <xdr:row>59</xdr:row>
      <xdr:rowOff>135255</xdr:rowOff>
    </xdr:to>
    <xdr:cxnSp macro="">
      <xdr:nvCxnSpPr>
        <xdr:cNvPr id="191" name="直線コネクタ 190"/>
        <xdr:cNvCxnSpPr/>
      </xdr:nvCxnSpPr>
      <xdr:spPr>
        <a:xfrm>
          <a:off x="1790700" y="1000125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2" name="楕円 191"/>
        <xdr:cNvSpPr/>
      </xdr:nvSpPr>
      <xdr:spPr>
        <a:xfrm>
          <a:off x="965200" y="9918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110490</xdr:rowOff>
    </xdr:to>
    <xdr:cxnSp macro="">
      <xdr:nvCxnSpPr>
        <xdr:cNvPr id="193" name="直線コネクタ 192"/>
        <xdr:cNvCxnSpPr/>
      </xdr:nvCxnSpPr>
      <xdr:spPr>
        <a:xfrm>
          <a:off x="1008380" y="996886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xdr:cNvSpPr txBox="1"/>
      </xdr:nvSpPr>
      <xdr:spPr>
        <a:xfrm>
          <a:off x="317056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xdr:cNvSpPr txBox="1"/>
      </xdr:nvSpPr>
      <xdr:spPr>
        <a:xfrm>
          <a:off x="23857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xdr:cNvSpPr txBox="1"/>
      </xdr:nvSpPr>
      <xdr:spPr>
        <a:xfrm>
          <a:off x="161100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xdr:cNvSpPr txBox="1"/>
      </xdr:nvSpPr>
      <xdr:spPr>
        <a:xfrm>
          <a:off x="83630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93997</xdr:rowOff>
    </xdr:from>
    <xdr:ext cx="405111" cy="259045"/>
    <xdr:sp macro="" textlink="">
      <xdr:nvSpPr>
        <xdr:cNvPr id="198" name="n_1mainValue【橋りょう・トンネル】&#10;有形固定資産減価償却率"/>
        <xdr:cNvSpPr txBox="1"/>
      </xdr:nvSpPr>
      <xdr:spPr>
        <a:xfrm>
          <a:off x="317056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31132</xdr:rowOff>
    </xdr:from>
    <xdr:ext cx="405111" cy="259045"/>
    <xdr:sp macro="" textlink="">
      <xdr:nvSpPr>
        <xdr:cNvPr id="199" name="n_2mainValue【橋りょう・トンネル】&#10;有形固定資産減価償却率"/>
        <xdr:cNvSpPr txBox="1"/>
      </xdr:nvSpPr>
      <xdr:spPr>
        <a:xfrm>
          <a:off x="238570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200" name="n_3mainValue【橋りょう・トンネル】&#10;有形固定資産減価償却率"/>
        <xdr:cNvSpPr txBox="1"/>
      </xdr:nvSpPr>
      <xdr:spPr>
        <a:xfrm>
          <a:off x="161100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145432</xdr:rowOff>
    </xdr:from>
    <xdr:ext cx="405111" cy="259045"/>
    <xdr:sp macro="" textlink="">
      <xdr:nvSpPr>
        <xdr:cNvPr id="201" name="n_4mainValue【橋りょう・トンネル】&#10;有形固定資産減価償却率"/>
        <xdr:cNvSpPr txBox="1"/>
      </xdr:nvSpPr>
      <xdr:spPr>
        <a:xfrm>
          <a:off x="83630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xdr:cNvCxnSpPr/>
      </xdr:nvCxnSpPr>
      <xdr:spPr>
        <a:xfrm flipV="1">
          <a:off x="9219565" y="9408860"/>
          <a:ext cx="0" cy="139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xdr:cNvSpPr txBox="1"/>
      </xdr:nvSpPr>
      <xdr:spPr>
        <a:xfrm>
          <a:off x="9258300" y="108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xdr:cNvCxnSpPr/>
      </xdr:nvCxnSpPr>
      <xdr:spPr>
        <a:xfrm>
          <a:off x="9154160" y="10800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xdr:cNvSpPr txBox="1"/>
      </xdr:nvSpPr>
      <xdr:spPr>
        <a:xfrm>
          <a:off x="9258300" y="91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xdr:cNvCxnSpPr/>
      </xdr:nvCxnSpPr>
      <xdr:spPr>
        <a:xfrm>
          <a:off x="9154160" y="9408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xdr:cNvSpPr txBox="1"/>
      </xdr:nvSpPr>
      <xdr:spPr>
        <a:xfrm>
          <a:off x="9258300" y="10365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xdr:cNvSpPr/>
      </xdr:nvSpPr>
      <xdr:spPr>
        <a:xfrm>
          <a:off x="9192260" y="10387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xdr:cNvSpPr/>
      </xdr:nvSpPr>
      <xdr:spPr>
        <a:xfrm>
          <a:off x="8445500" y="10391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xdr:cNvSpPr/>
      </xdr:nvSpPr>
      <xdr:spPr>
        <a:xfrm>
          <a:off x="767080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xdr:cNvSpPr/>
      </xdr:nvSpPr>
      <xdr:spPr>
        <a:xfrm>
          <a:off x="687324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xdr:cNvSpPr/>
      </xdr:nvSpPr>
      <xdr:spPr>
        <a:xfrm>
          <a:off x="60985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130994</xdr:rowOff>
    </xdr:from>
    <xdr:to>
      <xdr:col>55</xdr:col>
      <xdr:colOff>50800</xdr:colOff>
      <xdr:row>60</xdr:row>
      <xdr:rowOff>61144</xdr:rowOff>
    </xdr:to>
    <xdr:sp macro="" textlink="">
      <xdr:nvSpPr>
        <xdr:cNvPr id="241" name="楕円 240"/>
        <xdr:cNvSpPr/>
      </xdr:nvSpPr>
      <xdr:spPr>
        <a:xfrm>
          <a:off x="9192260" y="10021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153871</xdr:rowOff>
    </xdr:from>
    <xdr:ext cx="599010" cy="259045"/>
    <xdr:sp macro="" textlink="">
      <xdr:nvSpPr>
        <xdr:cNvPr id="242" name="【橋りょう・トンネル】&#10;一人当たり有形固定資産（償却資産）額該当値テキスト"/>
        <xdr:cNvSpPr txBox="1"/>
      </xdr:nvSpPr>
      <xdr:spPr>
        <a:xfrm>
          <a:off x="9258300" y="987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134762</xdr:rowOff>
    </xdr:from>
    <xdr:to>
      <xdr:col>50</xdr:col>
      <xdr:colOff>165100</xdr:colOff>
      <xdr:row>60</xdr:row>
      <xdr:rowOff>64912</xdr:rowOff>
    </xdr:to>
    <xdr:sp macro="" textlink="">
      <xdr:nvSpPr>
        <xdr:cNvPr id="243" name="楕円 242"/>
        <xdr:cNvSpPr/>
      </xdr:nvSpPr>
      <xdr:spPr>
        <a:xfrm>
          <a:off x="8445500" y="100255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10344</xdr:rowOff>
    </xdr:from>
    <xdr:to>
      <xdr:col>55</xdr:col>
      <xdr:colOff>0</xdr:colOff>
      <xdr:row>60</xdr:row>
      <xdr:rowOff>14112</xdr:rowOff>
    </xdr:to>
    <xdr:cxnSp macro="">
      <xdr:nvCxnSpPr>
        <xdr:cNvPr id="244" name="直線コネクタ 243"/>
        <xdr:cNvCxnSpPr/>
      </xdr:nvCxnSpPr>
      <xdr:spPr>
        <a:xfrm flipV="1">
          <a:off x="8496300" y="10068744"/>
          <a:ext cx="7239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136527</xdr:rowOff>
    </xdr:from>
    <xdr:to>
      <xdr:col>46</xdr:col>
      <xdr:colOff>38100</xdr:colOff>
      <xdr:row>60</xdr:row>
      <xdr:rowOff>66677</xdr:rowOff>
    </xdr:to>
    <xdr:sp macro="" textlink="">
      <xdr:nvSpPr>
        <xdr:cNvPr id="245" name="楕円 244"/>
        <xdr:cNvSpPr/>
      </xdr:nvSpPr>
      <xdr:spPr>
        <a:xfrm>
          <a:off x="7670800" y="10027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14112</xdr:rowOff>
    </xdr:from>
    <xdr:to>
      <xdr:col>50</xdr:col>
      <xdr:colOff>114300</xdr:colOff>
      <xdr:row>60</xdr:row>
      <xdr:rowOff>15877</xdr:rowOff>
    </xdr:to>
    <xdr:cxnSp macro="">
      <xdr:nvCxnSpPr>
        <xdr:cNvPr id="246" name="直線コネクタ 245"/>
        <xdr:cNvCxnSpPr/>
      </xdr:nvCxnSpPr>
      <xdr:spPr>
        <a:xfrm flipV="1">
          <a:off x="7713980" y="10072512"/>
          <a:ext cx="78232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150257</xdr:rowOff>
    </xdr:from>
    <xdr:to>
      <xdr:col>41</xdr:col>
      <xdr:colOff>101600</xdr:colOff>
      <xdr:row>60</xdr:row>
      <xdr:rowOff>80407</xdr:rowOff>
    </xdr:to>
    <xdr:sp macro="" textlink="">
      <xdr:nvSpPr>
        <xdr:cNvPr id="247" name="楕円 246"/>
        <xdr:cNvSpPr/>
      </xdr:nvSpPr>
      <xdr:spPr>
        <a:xfrm>
          <a:off x="6873240" y="10041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15877</xdr:rowOff>
    </xdr:from>
    <xdr:to>
      <xdr:col>45</xdr:col>
      <xdr:colOff>177800</xdr:colOff>
      <xdr:row>60</xdr:row>
      <xdr:rowOff>29607</xdr:rowOff>
    </xdr:to>
    <xdr:cxnSp macro="">
      <xdr:nvCxnSpPr>
        <xdr:cNvPr id="248" name="直線コネクタ 247"/>
        <xdr:cNvCxnSpPr/>
      </xdr:nvCxnSpPr>
      <xdr:spPr>
        <a:xfrm flipV="1">
          <a:off x="6924040" y="10074277"/>
          <a:ext cx="789940" cy="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148109</xdr:rowOff>
    </xdr:from>
    <xdr:to>
      <xdr:col>36</xdr:col>
      <xdr:colOff>165100</xdr:colOff>
      <xdr:row>60</xdr:row>
      <xdr:rowOff>78259</xdr:rowOff>
    </xdr:to>
    <xdr:sp macro="" textlink="">
      <xdr:nvSpPr>
        <xdr:cNvPr id="249" name="楕円 248"/>
        <xdr:cNvSpPr/>
      </xdr:nvSpPr>
      <xdr:spPr>
        <a:xfrm>
          <a:off x="6098540" y="10038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27459</xdr:rowOff>
    </xdr:from>
    <xdr:to>
      <xdr:col>41</xdr:col>
      <xdr:colOff>50800</xdr:colOff>
      <xdr:row>60</xdr:row>
      <xdr:rowOff>29607</xdr:rowOff>
    </xdr:to>
    <xdr:cxnSp macro="">
      <xdr:nvCxnSpPr>
        <xdr:cNvPr id="250" name="直線コネクタ 249"/>
        <xdr:cNvCxnSpPr/>
      </xdr:nvCxnSpPr>
      <xdr:spPr>
        <a:xfrm>
          <a:off x="6149340" y="10085859"/>
          <a:ext cx="7747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xdr:cNvSpPr txBox="1"/>
      </xdr:nvSpPr>
      <xdr:spPr>
        <a:xfrm>
          <a:off x="8239271" y="104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xdr:cNvSpPr txBox="1"/>
      </xdr:nvSpPr>
      <xdr:spPr>
        <a:xfrm>
          <a:off x="7477271" y="104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xdr:cNvSpPr txBox="1"/>
      </xdr:nvSpPr>
      <xdr:spPr>
        <a:xfrm>
          <a:off x="6702571" y="1049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xdr:cNvSpPr txBox="1"/>
      </xdr:nvSpPr>
      <xdr:spPr>
        <a:xfrm>
          <a:off x="5905011" y="104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81439</xdr:rowOff>
    </xdr:from>
    <xdr:ext cx="599010" cy="259045"/>
    <xdr:sp macro="" textlink="">
      <xdr:nvSpPr>
        <xdr:cNvPr id="255" name="n_1mainValue【橋りょう・トンネル】&#10;一人当たり有形固定資産（償却資産）額"/>
        <xdr:cNvSpPr txBox="1"/>
      </xdr:nvSpPr>
      <xdr:spPr>
        <a:xfrm>
          <a:off x="8214575" y="980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83204</xdr:rowOff>
    </xdr:from>
    <xdr:ext cx="599010" cy="259045"/>
    <xdr:sp macro="" textlink="">
      <xdr:nvSpPr>
        <xdr:cNvPr id="256" name="n_2mainValue【橋りょう・トンネル】&#10;一人当たり有形固定資産（償却資産）額"/>
        <xdr:cNvSpPr txBox="1"/>
      </xdr:nvSpPr>
      <xdr:spPr>
        <a:xfrm>
          <a:off x="7444955" y="980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96934</xdr:rowOff>
    </xdr:from>
    <xdr:ext cx="599010" cy="259045"/>
    <xdr:sp macro="" textlink="">
      <xdr:nvSpPr>
        <xdr:cNvPr id="257" name="n_3mainValue【橋りょう・トンネル】&#10;一人当たり有形固定資産（償却資産）額"/>
        <xdr:cNvSpPr txBox="1"/>
      </xdr:nvSpPr>
      <xdr:spPr>
        <a:xfrm>
          <a:off x="6670255" y="982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94786</xdr:rowOff>
    </xdr:from>
    <xdr:ext cx="599010" cy="259045"/>
    <xdr:sp macro="" textlink="">
      <xdr:nvSpPr>
        <xdr:cNvPr id="258" name="n_4mainValue【橋りょう・トンネル】&#10;一人当たり有形固定資産（償却資産）額"/>
        <xdr:cNvSpPr txBox="1"/>
      </xdr:nvSpPr>
      <xdr:spPr>
        <a:xfrm>
          <a:off x="5872695" y="98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xdr:cNvCxnSpPr/>
      </xdr:nvCxnSpPr>
      <xdr:spPr>
        <a:xfrm flipV="1">
          <a:off x="4086225" y="13036187"/>
          <a:ext cx="0" cy="135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xdr:cNvSpPr txBox="1"/>
      </xdr:nvSpPr>
      <xdr:spPr>
        <a:xfrm>
          <a:off x="4124960" y="1439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xdr:cNvCxnSpPr/>
      </xdr:nvCxnSpPr>
      <xdr:spPr>
        <a:xfrm>
          <a:off x="4020820" y="14387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xdr:cNvSpPr txBox="1"/>
      </xdr:nvSpPr>
      <xdr:spPr>
        <a:xfrm>
          <a:off x="412496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xdr:cNvCxnSpPr/>
      </xdr:nvCxnSpPr>
      <xdr:spPr>
        <a:xfrm>
          <a:off x="402082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xdr:cNvSpPr txBox="1"/>
      </xdr:nvSpPr>
      <xdr:spPr>
        <a:xfrm>
          <a:off x="4124960" y="13836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xdr:cNvSpPr/>
      </xdr:nvSpPr>
      <xdr:spPr>
        <a:xfrm>
          <a:off x="403606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xdr:cNvSpPr/>
      </xdr:nvSpPr>
      <xdr:spPr>
        <a:xfrm>
          <a:off x="331216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xdr:cNvSpPr/>
      </xdr:nvSpPr>
      <xdr:spPr>
        <a:xfrm>
          <a:off x="251460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xdr:cNvSpPr/>
      </xdr:nvSpPr>
      <xdr:spPr>
        <a:xfrm>
          <a:off x="17399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xdr:cNvSpPr/>
      </xdr:nvSpPr>
      <xdr:spPr>
        <a:xfrm>
          <a:off x="965200" y="13721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13426</xdr:rowOff>
    </xdr:from>
    <xdr:to>
      <xdr:col>24</xdr:col>
      <xdr:colOff>114300</xdr:colOff>
      <xdr:row>82</xdr:row>
      <xdr:rowOff>115026</xdr:rowOff>
    </xdr:to>
    <xdr:sp macro="" textlink="">
      <xdr:nvSpPr>
        <xdr:cNvPr id="301" name="楕円 300"/>
        <xdr:cNvSpPr/>
      </xdr:nvSpPr>
      <xdr:spPr>
        <a:xfrm>
          <a:off x="4036060" y="137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36303</xdr:rowOff>
    </xdr:from>
    <xdr:ext cx="405111" cy="259045"/>
    <xdr:sp macro="" textlink="">
      <xdr:nvSpPr>
        <xdr:cNvPr id="302" name="【公営住宅】&#10;有形固定資産減価償却率該当値テキスト"/>
        <xdr:cNvSpPr txBox="1"/>
      </xdr:nvSpPr>
      <xdr:spPr>
        <a:xfrm>
          <a:off x="4124960" y="136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96701</xdr:rowOff>
    </xdr:from>
    <xdr:to>
      <xdr:col>20</xdr:col>
      <xdr:colOff>38100</xdr:colOff>
      <xdr:row>82</xdr:row>
      <xdr:rowOff>26851</xdr:rowOff>
    </xdr:to>
    <xdr:sp macro="" textlink="">
      <xdr:nvSpPr>
        <xdr:cNvPr id="303" name="楕円 302"/>
        <xdr:cNvSpPr/>
      </xdr:nvSpPr>
      <xdr:spPr>
        <a:xfrm>
          <a:off x="3312160" y="13675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147501</xdr:rowOff>
    </xdr:from>
    <xdr:to>
      <xdr:col>24</xdr:col>
      <xdr:colOff>63500</xdr:colOff>
      <xdr:row>82</xdr:row>
      <xdr:rowOff>64226</xdr:rowOff>
    </xdr:to>
    <xdr:cxnSp macro="">
      <xdr:nvCxnSpPr>
        <xdr:cNvPr id="304" name="直線コネクタ 303"/>
        <xdr:cNvCxnSpPr/>
      </xdr:nvCxnSpPr>
      <xdr:spPr>
        <a:xfrm>
          <a:off x="3355340" y="13726341"/>
          <a:ext cx="731520" cy="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140788</xdr:rowOff>
    </xdr:from>
    <xdr:to>
      <xdr:col>15</xdr:col>
      <xdr:colOff>101600</xdr:colOff>
      <xdr:row>81</xdr:row>
      <xdr:rowOff>70938</xdr:rowOff>
    </xdr:to>
    <xdr:sp macro="" textlink="">
      <xdr:nvSpPr>
        <xdr:cNvPr id="305" name="楕円 304"/>
        <xdr:cNvSpPr/>
      </xdr:nvSpPr>
      <xdr:spPr>
        <a:xfrm>
          <a:off x="2514600" y="13551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20138</xdr:rowOff>
    </xdr:from>
    <xdr:to>
      <xdr:col>19</xdr:col>
      <xdr:colOff>177800</xdr:colOff>
      <xdr:row>81</xdr:row>
      <xdr:rowOff>147501</xdr:rowOff>
    </xdr:to>
    <xdr:cxnSp macro="">
      <xdr:nvCxnSpPr>
        <xdr:cNvPr id="306" name="直線コネクタ 305"/>
        <xdr:cNvCxnSpPr/>
      </xdr:nvCxnSpPr>
      <xdr:spPr>
        <a:xfrm>
          <a:off x="2565400" y="13598978"/>
          <a:ext cx="78994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88537</xdr:rowOff>
    </xdr:from>
    <xdr:to>
      <xdr:col>10</xdr:col>
      <xdr:colOff>165100</xdr:colOff>
      <xdr:row>81</xdr:row>
      <xdr:rowOff>18687</xdr:rowOff>
    </xdr:to>
    <xdr:sp macro="" textlink="">
      <xdr:nvSpPr>
        <xdr:cNvPr id="307" name="楕円 306"/>
        <xdr:cNvSpPr/>
      </xdr:nvSpPr>
      <xdr:spPr>
        <a:xfrm>
          <a:off x="1739900" y="13499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139337</xdr:rowOff>
    </xdr:from>
    <xdr:to>
      <xdr:col>15</xdr:col>
      <xdr:colOff>50800</xdr:colOff>
      <xdr:row>81</xdr:row>
      <xdr:rowOff>20138</xdr:rowOff>
    </xdr:to>
    <xdr:cxnSp macro="">
      <xdr:nvCxnSpPr>
        <xdr:cNvPr id="308" name="直線コネクタ 307"/>
        <xdr:cNvCxnSpPr/>
      </xdr:nvCxnSpPr>
      <xdr:spPr>
        <a:xfrm>
          <a:off x="1790700" y="13550537"/>
          <a:ext cx="7747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62412</xdr:rowOff>
    </xdr:from>
    <xdr:to>
      <xdr:col>6</xdr:col>
      <xdr:colOff>38100</xdr:colOff>
      <xdr:row>80</xdr:row>
      <xdr:rowOff>164012</xdr:rowOff>
    </xdr:to>
    <xdr:sp macro="" textlink="">
      <xdr:nvSpPr>
        <xdr:cNvPr id="309" name="楕円 308"/>
        <xdr:cNvSpPr/>
      </xdr:nvSpPr>
      <xdr:spPr>
        <a:xfrm>
          <a:off x="965200" y="134736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113212</xdr:rowOff>
    </xdr:from>
    <xdr:to>
      <xdr:col>10</xdr:col>
      <xdr:colOff>114300</xdr:colOff>
      <xdr:row>80</xdr:row>
      <xdr:rowOff>139337</xdr:rowOff>
    </xdr:to>
    <xdr:cxnSp macro="">
      <xdr:nvCxnSpPr>
        <xdr:cNvPr id="310" name="直線コネクタ 309"/>
        <xdr:cNvCxnSpPr/>
      </xdr:nvCxnSpPr>
      <xdr:spPr>
        <a:xfrm>
          <a:off x="1008380" y="13524412"/>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xdr:cNvSpPr txBox="1"/>
      </xdr:nvSpPr>
      <xdr:spPr>
        <a:xfrm>
          <a:off x="317056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xdr:cNvSpPr txBox="1"/>
      </xdr:nvSpPr>
      <xdr:spPr>
        <a:xfrm>
          <a:off x="2385704" y="1387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xdr:cNvSpPr txBox="1"/>
      </xdr:nvSpPr>
      <xdr:spPr>
        <a:xfrm>
          <a:off x="1611004" y="138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xdr:cNvSpPr txBox="1"/>
      </xdr:nvSpPr>
      <xdr:spPr>
        <a:xfrm>
          <a:off x="83630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43378</xdr:rowOff>
    </xdr:from>
    <xdr:ext cx="405111" cy="259045"/>
    <xdr:sp macro="" textlink="">
      <xdr:nvSpPr>
        <xdr:cNvPr id="315" name="n_1mainValue【公営住宅】&#10;有形固定資産減価償却率"/>
        <xdr:cNvSpPr txBox="1"/>
      </xdr:nvSpPr>
      <xdr:spPr>
        <a:xfrm>
          <a:off x="3170564" y="1345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87465</xdr:rowOff>
    </xdr:from>
    <xdr:ext cx="405111" cy="259045"/>
    <xdr:sp macro="" textlink="">
      <xdr:nvSpPr>
        <xdr:cNvPr id="316" name="n_2mainValue【公営住宅】&#10;有形固定資産減価償却率"/>
        <xdr:cNvSpPr txBox="1"/>
      </xdr:nvSpPr>
      <xdr:spPr>
        <a:xfrm>
          <a:off x="2385704" y="1333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35214</xdr:rowOff>
    </xdr:from>
    <xdr:ext cx="405111" cy="259045"/>
    <xdr:sp macro="" textlink="">
      <xdr:nvSpPr>
        <xdr:cNvPr id="317" name="n_3mainValue【公営住宅】&#10;有形固定資産減価償却率"/>
        <xdr:cNvSpPr txBox="1"/>
      </xdr:nvSpPr>
      <xdr:spPr>
        <a:xfrm>
          <a:off x="1611004" y="1327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9089</xdr:rowOff>
    </xdr:from>
    <xdr:ext cx="405111" cy="259045"/>
    <xdr:sp macro="" textlink="">
      <xdr:nvSpPr>
        <xdr:cNvPr id="318" name="n_4mainValue【公営住宅】&#10;有形固定資産減価償却率"/>
        <xdr:cNvSpPr txBox="1"/>
      </xdr:nvSpPr>
      <xdr:spPr>
        <a:xfrm>
          <a:off x="836304" y="1325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xdr:cNvCxnSpPr/>
      </xdr:nvCxnSpPr>
      <xdr:spPr>
        <a:xfrm flipV="1">
          <a:off x="9219565" y="1317879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xdr:cNvSpPr txBox="1"/>
      </xdr:nvSpPr>
      <xdr:spPr>
        <a:xfrm>
          <a:off x="92583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xdr:cNvCxnSpPr/>
      </xdr:nvCxnSpPr>
      <xdr:spPr>
        <a:xfrm>
          <a:off x="9154160" y="131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xdr:cNvSpPr txBox="1"/>
      </xdr:nvSpPr>
      <xdr:spPr>
        <a:xfrm>
          <a:off x="9258300" y="13951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xdr:cNvSpPr/>
      </xdr:nvSpPr>
      <xdr:spPr>
        <a:xfrm>
          <a:off x="9192260" y="13973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xdr:cNvSpPr/>
      </xdr:nvSpPr>
      <xdr:spPr>
        <a:xfrm>
          <a:off x="767080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xdr:cNvSpPr/>
      </xdr:nvSpPr>
      <xdr:spPr>
        <a:xfrm>
          <a:off x="687324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xdr:cNvSpPr/>
      </xdr:nvSpPr>
      <xdr:spPr>
        <a:xfrm>
          <a:off x="609854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119887</xdr:rowOff>
    </xdr:from>
    <xdr:to>
      <xdr:col>55</xdr:col>
      <xdr:colOff>50800</xdr:colOff>
      <xdr:row>83</xdr:row>
      <xdr:rowOff>50037</xdr:rowOff>
    </xdr:to>
    <xdr:sp macro="" textlink="">
      <xdr:nvSpPr>
        <xdr:cNvPr id="358" name="楕円 357"/>
        <xdr:cNvSpPr/>
      </xdr:nvSpPr>
      <xdr:spPr>
        <a:xfrm>
          <a:off x="9192260" y="138663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142764</xdr:rowOff>
    </xdr:from>
    <xdr:ext cx="469744" cy="259045"/>
    <xdr:sp macro="" textlink="">
      <xdr:nvSpPr>
        <xdr:cNvPr id="359" name="【公営住宅】&#10;一人当たり面積該当値テキスト"/>
        <xdr:cNvSpPr txBox="1"/>
      </xdr:nvSpPr>
      <xdr:spPr>
        <a:xfrm>
          <a:off x="9258300" y="1372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115315</xdr:rowOff>
    </xdr:from>
    <xdr:to>
      <xdr:col>50</xdr:col>
      <xdr:colOff>165100</xdr:colOff>
      <xdr:row>83</xdr:row>
      <xdr:rowOff>45465</xdr:rowOff>
    </xdr:to>
    <xdr:sp macro="" textlink="">
      <xdr:nvSpPr>
        <xdr:cNvPr id="360" name="楕円 359"/>
        <xdr:cNvSpPr/>
      </xdr:nvSpPr>
      <xdr:spPr>
        <a:xfrm>
          <a:off x="8445500" y="13861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166115</xdr:rowOff>
    </xdr:from>
    <xdr:to>
      <xdr:col>55</xdr:col>
      <xdr:colOff>0</xdr:colOff>
      <xdr:row>82</xdr:row>
      <xdr:rowOff>170687</xdr:rowOff>
    </xdr:to>
    <xdr:cxnSp macro="">
      <xdr:nvCxnSpPr>
        <xdr:cNvPr id="361" name="直線コネクタ 360"/>
        <xdr:cNvCxnSpPr/>
      </xdr:nvCxnSpPr>
      <xdr:spPr>
        <a:xfrm>
          <a:off x="8496300" y="13912595"/>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109982</xdr:rowOff>
    </xdr:from>
    <xdr:to>
      <xdr:col>46</xdr:col>
      <xdr:colOff>38100</xdr:colOff>
      <xdr:row>83</xdr:row>
      <xdr:rowOff>40132</xdr:rowOff>
    </xdr:to>
    <xdr:sp macro="" textlink="">
      <xdr:nvSpPr>
        <xdr:cNvPr id="362" name="楕円 361"/>
        <xdr:cNvSpPr/>
      </xdr:nvSpPr>
      <xdr:spPr>
        <a:xfrm>
          <a:off x="7670800" y="13856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160782</xdr:rowOff>
    </xdr:from>
    <xdr:to>
      <xdr:col>50</xdr:col>
      <xdr:colOff>114300</xdr:colOff>
      <xdr:row>82</xdr:row>
      <xdr:rowOff>166115</xdr:rowOff>
    </xdr:to>
    <xdr:cxnSp macro="">
      <xdr:nvCxnSpPr>
        <xdr:cNvPr id="363" name="直線コネクタ 362"/>
        <xdr:cNvCxnSpPr/>
      </xdr:nvCxnSpPr>
      <xdr:spPr>
        <a:xfrm>
          <a:off x="7713980" y="13907262"/>
          <a:ext cx="78232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64" name="楕円 363"/>
        <xdr:cNvSpPr/>
      </xdr:nvSpPr>
      <xdr:spPr>
        <a:xfrm>
          <a:off x="687324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160782</xdr:rowOff>
    </xdr:from>
    <xdr:to>
      <xdr:col>45</xdr:col>
      <xdr:colOff>177800</xdr:colOff>
      <xdr:row>82</xdr:row>
      <xdr:rowOff>163830</xdr:rowOff>
    </xdr:to>
    <xdr:cxnSp macro="">
      <xdr:nvCxnSpPr>
        <xdr:cNvPr id="365" name="直線コネクタ 364"/>
        <xdr:cNvCxnSpPr/>
      </xdr:nvCxnSpPr>
      <xdr:spPr>
        <a:xfrm flipV="1">
          <a:off x="6924040" y="1390726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114554</xdr:rowOff>
    </xdr:from>
    <xdr:to>
      <xdr:col>36</xdr:col>
      <xdr:colOff>165100</xdr:colOff>
      <xdr:row>83</xdr:row>
      <xdr:rowOff>44704</xdr:rowOff>
    </xdr:to>
    <xdr:sp macro="" textlink="">
      <xdr:nvSpPr>
        <xdr:cNvPr id="366" name="楕円 365"/>
        <xdr:cNvSpPr/>
      </xdr:nvSpPr>
      <xdr:spPr>
        <a:xfrm>
          <a:off x="6098540" y="13861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82</xdr:row>
      <xdr:rowOff>165354</xdr:rowOff>
    </xdr:to>
    <xdr:cxnSp macro="">
      <xdr:nvCxnSpPr>
        <xdr:cNvPr id="367" name="直線コネクタ 366"/>
        <xdr:cNvCxnSpPr/>
      </xdr:nvCxnSpPr>
      <xdr:spPr>
        <a:xfrm flipV="1">
          <a:off x="6149340" y="13910310"/>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xdr:cNvSpPr txBox="1"/>
      </xdr:nvSpPr>
      <xdr:spPr>
        <a:xfrm>
          <a:off x="8271587" y="1406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xdr:cNvSpPr txBox="1"/>
      </xdr:nvSpPr>
      <xdr:spPr>
        <a:xfrm>
          <a:off x="7509587" y="140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xdr:cNvSpPr txBox="1"/>
      </xdr:nvSpPr>
      <xdr:spPr>
        <a:xfrm>
          <a:off x="6712027" y="1406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xdr:cNvSpPr txBox="1"/>
      </xdr:nvSpPr>
      <xdr:spPr>
        <a:xfrm>
          <a:off x="593732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61992</xdr:rowOff>
    </xdr:from>
    <xdr:ext cx="469744" cy="259045"/>
    <xdr:sp macro="" textlink="">
      <xdr:nvSpPr>
        <xdr:cNvPr id="372" name="n_1mainValue【公営住宅】&#10;一人当たり面積"/>
        <xdr:cNvSpPr txBox="1"/>
      </xdr:nvSpPr>
      <xdr:spPr>
        <a:xfrm>
          <a:off x="8271587" y="136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56659</xdr:rowOff>
    </xdr:from>
    <xdr:ext cx="469744" cy="259045"/>
    <xdr:sp macro="" textlink="">
      <xdr:nvSpPr>
        <xdr:cNvPr id="373" name="n_2mainValue【公営住宅】&#10;一人当たり面積"/>
        <xdr:cNvSpPr txBox="1"/>
      </xdr:nvSpPr>
      <xdr:spPr>
        <a:xfrm>
          <a:off x="7509587" y="1363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74" name="n_3mainValue【公営住宅】&#10;一人当たり面積"/>
        <xdr:cNvSpPr txBox="1"/>
      </xdr:nvSpPr>
      <xdr:spPr>
        <a:xfrm>
          <a:off x="67120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61231</xdr:rowOff>
    </xdr:from>
    <xdr:ext cx="469744" cy="259045"/>
    <xdr:sp macro="" textlink="">
      <xdr:nvSpPr>
        <xdr:cNvPr id="375" name="n_4mainValue【公営住宅】&#10;一人当たり面積"/>
        <xdr:cNvSpPr txBox="1"/>
      </xdr:nvSpPr>
      <xdr:spPr>
        <a:xfrm>
          <a:off x="5937327" y="1364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xdr:cNvCxnSpPr/>
      </xdr:nvCxnSpPr>
      <xdr:spPr>
        <a:xfrm flipV="1">
          <a:off x="14375764" y="5580888"/>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xdr:cNvSpPr txBox="1"/>
      </xdr:nvSpPr>
      <xdr:spPr>
        <a:xfrm>
          <a:off x="14414500" y="677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xdr:cNvCxnSpPr/>
      </xdr:nvCxnSpPr>
      <xdr:spPr>
        <a:xfrm>
          <a:off x="14287500" y="6768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xdr:cNvSpPr txBox="1"/>
      </xdr:nvSpPr>
      <xdr:spPr>
        <a:xfrm>
          <a:off x="1441450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xdr:cNvCxnSpPr/>
      </xdr:nvCxnSpPr>
      <xdr:spPr>
        <a:xfrm>
          <a:off x="1428750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xdr:cNvSpPr txBox="1"/>
      </xdr:nvSpPr>
      <xdr:spPr>
        <a:xfrm>
          <a:off x="14414500"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xdr:cNvSpPr/>
      </xdr:nvSpPr>
      <xdr:spPr>
        <a:xfrm>
          <a:off x="14325600" y="611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xdr:cNvSpPr/>
      </xdr:nvSpPr>
      <xdr:spPr>
        <a:xfrm>
          <a:off x="1357884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xdr:cNvSpPr/>
      </xdr:nvSpPr>
      <xdr:spPr>
        <a:xfrm>
          <a:off x="1280414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xdr:cNvSpPr/>
      </xdr:nvSpPr>
      <xdr:spPr>
        <a:xfrm>
          <a:off x="12029440" y="60139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xdr:cNvSpPr/>
      </xdr:nvSpPr>
      <xdr:spPr>
        <a:xfrm>
          <a:off x="11231880" y="599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130556</xdr:rowOff>
    </xdr:from>
    <xdr:to>
      <xdr:col>85</xdr:col>
      <xdr:colOff>177800</xdr:colOff>
      <xdr:row>36</xdr:row>
      <xdr:rowOff>60706</xdr:rowOff>
    </xdr:to>
    <xdr:sp macro="" textlink="">
      <xdr:nvSpPr>
        <xdr:cNvPr id="430" name="楕円 429"/>
        <xdr:cNvSpPr/>
      </xdr:nvSpPr>
      <xdr:spPr>
        <a:xfrm>
          <a:off x="14325600" y="59979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153433</xdr:rowOff>
    </xdr:from>
    <xdr:ext cx="405111" cy="259045"/>
    <xdr:sp macro="" textlink="">
      <xdr:nvSpPr>
        <xdr:cNvPr id="431" name="【認定こども園・幼稚園・保育所】&#10;有形固定資産減価償却率該当値テキスト"/>
        <xdr:cNvSpPr txBox="1"/>
      </xdr:nvSpPr>
      <xdr:spPr>
        <a:xfrm>
          <a:off x="14414500" y="58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27686</xdr:rowOff>
    </xdr:from>
    <xdr:to>
      <xdr:col>81</xdr:col>
      <xdr:colOff>101600</xdr:colOff>
      <xdr:row>35</xdr:row>
      <xdr:rowOff>129286</xdr:rowOff>
    </xdr:to>
    <xdr:sp macro="" textlink="">
      <xdr:nvSpPr>
        <xdr:cNvPr id="432" name="楕円 431"/>
        <xdr:cNvSpPr/>
      </xdr:nvSpPr>
      <xdr:spPr>
        <a:xfrm>
          <a:off x="13578840" y="58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78486</xdr:rowOff>
    </xdr:from>
    <xdr:to>
      <xdr:col>85</xdr:col>
      <xdr:colOff>127000</xdr:colOff>
      <xdr:row>36</xdr:row>
      <xdr:rowOff>9906</xdr:rowOff>
    </xdr:to>
    <xdr:cxnSp macro="">
      <xdr:nvCxnSpPr>
        <xdr:cNvPr id="433" name="直線コネクタ 432"/>
        <xdr:cNvCxnSpPr/>
      </xdr:nvCxnSpPr>
      <xdr:spPr>
        <a:xfrm>
          <a:off x="13629640" y="5945886"/>
          <a:ext cx="74676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103124</xdr:rowOff>
    </xdr:from>
    <xdr:to>
      <xdr:col>76</xdr:col>
      <xdr:colOff>165100</xdr:colOff>
      <xdr:row>35</xdr:row>
      <xdr:rowOff>33274</xdr:rowOff>
    </xdr:to>
    <xdr:sp macro="" textlink="">
      <xdr:nvSpPr>
        <xdr:cNvPr id="434" name="楕円 433"/>
        <xdr:cNvSpPr/>
      </xdr:nvSpPr>
      <xdr:spPr>
        <a:xfrm>
          <a:off x="12804140" y="5802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153924</xdr:rowOff>
    </xdr:from>
    <xdr:to>
      <xdr:col>81</xdr:col>
      <xdr:colOff>50800</xdr:colOff>
      <xdr:row>35</xdr:row>
      <xdr:rowOff>78486</xdr:rowOff>
    </xdr:to>
    <xdr:cxnSp macro="">
      <xdr:nvCxnSpPr>
        <xdr:cNvPr id="435" name="直線コネクタ 434"/>
        <xdr:cNvCxnSpPr/>
      </xdr:nvCxnSpPr>
      <xdr:spPr>
        <a:xfrm>
          <a:off x="12854940" y="5853684"/>
          <a:ext cx="7747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36830</xdr:rowOff>
    </xdr:from>
    <xdr:to>
      <xdr:col>72</xdr:col>
      <xdr:colOff>38100</xdr:colOff>
      <xdr:row>34</xdr:row>
      <xdr:rowOff>138430</xdr:rowOff>
    </xdr:to>
    <xdr:sp macro="" textlink="">
      <xdr:nvSpPr>
        <xdr:cNvPr id="436" name="楕円 435"/>
        <xdr:cNvSpPr/>
      </xdr:nvSpPr>
      <xdr:spPr>
        <a:xfrm>
          <a:off x="12029440" y="5736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87630</xdr:rowOff>
    </xdr:from>
    <xdr:to>
      <xdr:col>76</xdr:col>
      <xdr:colOff>114300</xdr:colOff>
      <xdr:row>34</xdr:row>
      <xdr:rowOff>153924</xdr:rowOff>
    </xdr:to>
    <xdr:cxnSp macro="">
      <xdr:nvCxnSpPr>
        <xdr:cNvPr id="437" name="直線コネクタ 436"/>
        <xdr:cNvCxnSpPr/>
      </xdr:nvCxnSpPr>
      <xdr:spPr>
        <a:xfrm>
          <a:off x="12072620" y="5787390"/>
          <a:ext cx="78232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151130</xdr:rowOff>
    </xdr:from>
    <xdr:to>
      <xdr:col>67</xdr:col>
      <xdr:colOff>101600</xdr:colOff>
      <xdr:row>34</xdr:row>
      <xdr:rowOff>81280</xdr:rowOff>
    </xdr:to>
    <xdr:sp macro="" textlink="">
      <xdr:nvSpPr>
        <xdr:cNvPr id="438" name="楕円 437"/>
        <xdr:cNvSpPr/>
      </xdr:nvSpPr>
      <xdr:spPr>
        <a:xfrm>
          <a:off x="11231880" y="5683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30480</xdr:rowOff>
    </xdr:from>
    <xdr:to>
      <xdr:col>71</xdr:col>
      <xdr:colOff>177800</xdr:colOff>
      <xdr:row>34</xdr:row>
      <xdr:rowOff>87630</xdr:rowOff>
    </xdr:to>
    <xdr:cxnSp macro="">
      <xdr:nvCxnSpPr>
        <xdr:cNvPr id="439" name="直線コネクタ 438"/>
        <xdr:cNvCxnSpPr/>
      </xdr:nvCxnSpPr>
      <xdr:spPr>
        <a:xfrm>
          <a:off x="11282680" y="573024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440" name="n_1aveValue【認定こども園・幼稚園・保育所】&#10;有形固定資産減価償却率"/>
        <xdr:cNvSpPr txBox="1"/>
      </xdr:nvSpPr>
      <xdr:spPr>
        <a:xfrm>
          <a:off x="134372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441" name="n_2aveValue【認定こども園・幼稚園・保育所】&#10;有形固定資産減価償却率"/>
        <xdr:cNvSpPr txBox="1"/>
      </xdr:nvSpPr>
      <xdr:spPr>
        <a:xfrm>
          <a:off x="126752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442" name="n_3aveValue【認定こども園・幼稚園・保育所】&#10;有形固定資産減価償却率"/>
        <xdr:cNvSpPr txBox="1"/>
      </xdr:nvSpPr>
      <xdr:spPr>
        <a:xfrm>
          <a:off x="11900544" y="610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443" name="n_4aveValue【認定こども園・幼稚園・保育所】&#10;有形固定資産減価償却率"/>
        <xdr:cNvSpPr txBox="1"/>
      </xdr:nvSpPr>
      <xdr:spPr>
        <a:xfrm>
          <a:off x="11102984" y="608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145813</xdr:rowOff>
    </xdr:from>
    <xdr:ext cx="405111" cy="259045"/>
    <xdr:sp macro="" textlink="">
      <xdr:nvSpPr>
        <xdr:cNvPr id="444" name="n_1mainValue【認定こども園・幼稚園・保育所】&#10;有形固定資産減価償却率"/>
        <xdr:cNvSpPr txBox="1"/>
      </xdr:nvSpPr>
      <xdr:spPr>
        <a:xfrm>
          <a:off x="13437244" y="567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49801</xdr:rowOff>
    </xdr:from>
    <xdr:ext cx="405111" cy="259045"/>
    <xdr:sp macro="" textlink="">
      <xdr:nvSpPr>
        <xdr:cNvPr id="445" name="n_2mainValue【認定こども園・幼稚園・保育所】&#10;有形固定資産減価償却率"/>
        <xdr:cNvSpPr txBox="1"/>
      </xdr:nvSpPr>
      <xdr:spPr>
        <a:xfrm>
          <a:off x="12675244" y="55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154957</xdr:rowOff>
    </xdr:from>
    <xdr:ext cx="405111" cy="259045"/>
    <xdr:sp macro="" textlink="">
      <xdr:nvSpPr>
        <xdr:cNvPr id="446" name="n_3mainValue【認定こども園・幼稚園・保育所】&#10;有形固定資産減価償却率"/>
        <xdr:cNvSpPr txBox="1"/>
      </xdr:nvSpPr>
      <xdr:spPr>
        <a:xfrm>
          <a:off x="119005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97807</xdr:rowOff>
    </xdr:from>
    <xdr:ext cx="405111" cy="259045"/>
    <xdr:sp macro="" textlink="">
      <xdr:nvSpPr>
        <xdr:cNvPr id="447" name="n_4mainValue【認定こども園・幼稚園・保育所】&#10;有形固定資産減価償却率"/>
        <xdr:cNvSpPr txBox="1"/>
      </xdr:nvSpPr>
      <xdr:spPr>
        <a:xfrm>
          <a:off x="11102984"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xdr:cNvCxnSpPr/>
      </xdr:nvCxnSpPr>
      <xdr:spPr>
        <a:xfrm flipV="1">
          <a:off x="19509104" y="561213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xdr:cNvSpPr txBox="1"/>
      </xdr:nvSpPr>
      <xdr:spPr>
        <a:xfrm>
          <a:off x="1954784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xdr:cNvSpPr/>
      </xdr:nvSpPr>
      <xdr:spPr>
        <a:xfrm>
          <a:off x="171627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487" name="楕円 486"/>
        <xdr:cNvSpPr/>
      </xdr:nvSpPr>
      <xdr:spPr>
        <a:xfrm>
          <a:off x="1945894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488" name="【認定こども園・幼稚園・保育所】&#10;一人当たり面積該当値テキスト"/>
        <xdr:cNvSpPr txBox="1"/>
      </xdr:nvSpPr>
      <xdr:spPr>
        <a:xfrm>
          <a:off x="1954784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489" name="楕円 488"/>
        <xdr:cNvSpPr/>
      </xdr:nvSpPr>
      <xdr:spPr>
        <a:xfrm>
          <a:off x="18735040" y="6814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160020</xdr:rowOff>
    </xdr:to>
    <xdr:cxnSp macro="">
      <xdr:nvCxnSpPr>
        <xdr:cNvPr id="490" name="直線コネクタ 489"/>
        <xdr:cNvCxnSpPr/>
      </xdr:nvCxnSpPr>
      <xdr:spPr>
        <a:xfrm>
          <a:off x="18778220" y="68656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109220</xdr:rowOff>
    </xdr:from>
    <xdr:to>
      <xdr:col>107</xdr:col>
      <xdr:colOff>101600</xdr:colOff>
      <xdr:row>41</xdr:row>
      <xdr:rowOff>39370</xdr:rowOff>
    </xdr:to>
    <xdr:sp macro="" textlink="">
      <xdr:nvSpPr>
        <xdr:cNvPr id="491" name="楕円 490"/>
        <xdr:cNvSpPr/>
      </xdr:nvSpPr>
      <xdr:spPr>
        <a:xfrm>
          <a:off x="1793748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40</xdr:row>
      <xdr:rowOff>160020</xdr:rowOff>
    </xdr:to>
    <xdr:cxnSp macro="">
      <xdr:nvCxnSpPr>
        <xdr:cNvPr id="492" name="直線コネクタ 491"/>
        <xdr:cNvCxnSpPr/>
      </xdr:nvCxnSpPr>
      <xdr:spPr>
        <a:xfrm>
          <a:off x="17988280" y="68656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493" name="楕円 492"/>
        <xdr:cNvSpPr/>
      </xdr:nvSpPr>
      <xdr:spPr>
        <a:xfrm>
          <a:off x="1716278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40</xdr:row>
      <xdr:rowOff>160020</xdr:rowOff>
    </xdr:to>
    <xdr:cxnSp macro="">
      <xdr:nvCxnSpPr>
        <xdr:cNvPr id="494" name="直線コネクタ 493"/>
        <xdr:cNvCxnSpPr/>
      </xdr:nvCxnSpPr>
      <xdr:spPr>
        <a:xfrm>
          <a:off x="17213580" y="68656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109220</xdr:rowOff>
    </xdr:from>
    <xdr:to>
      <xdr:col>98</xdr:col>
      <xdr:colOff>38100</xdr:colOff>
      <xdr:row>41</xdr:row>
      <xdr:rowOff>39370</xdr:rowOff>
    </xdr:to>
    <xdr:sp macro="" textlink="">
      <xdr:nvSpPr>
        <xdr:cNvPr id="495" name="楕円 494"/>
        <xdr:cNvSpPr/>
      </xdr:nvSpPr>
      <xdr:spPr>
        <a:xfrm>
          <a:off x="16388080" y="6814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160020</xdr:rowOff>
    </xdr:from>
    <xdr:to>
      <xdr:col>102</xdr:col>
      <xdr:colOff>114300</xdr:colOff>
      <xdr:row>40</xdr:row>
      <xdr:rowOff>160020</xdr:rowOff>
    </xdr:to>
    <xdr:cxnSp macro="">
      <xdr:nvCxnSpPr>
        <xdr:cNvPr id="496" name="直線コネクタ 495"/>
        <xdr:cNvCxnSpPr/>
      </xdr:nvCxnSpPr>
      <xdr:spPr>
        <a:xfrm>
          <a:off x="16431260" y="68656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xdr:cNvSpPr txBox="1"/>
      </xdr:nvSpPr>
      <xdr:spPr>
        <a:xfrm>
          <a:off x="185611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xdr:cNvSpPr txBox="1"/>
      </xdr:nvSpPr>
      <xdr:spPr>
        <a:xfrm>
          <a:off x="1777626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xdr:cNvSpPr txBox="1"/>
      </xdr:nvSpPr>
      <xdr:spPr>
        <a:xfrm>
          <a:off x="1700156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xdr:cNvSpPr txBox="1"/>
      </xdr:nvSpPr>
      <xdr:spPr>
        <a:xfrm>
          <a:off x="162268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501" name="n_1mainValue【認定こども園・幼稚園・保育所】&#10;一人当たり面積"/>
        <xdr:cNvSpPr txBox="1"/>
      </xdr:nvSpPr>
      <xdr:spPr>
        <a:xfrm>
          <a:off x="185611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30497</xdr:rowOff>
    </xdr:from>
    <xdr:ext cx="469744" cy="259045"/>
    <xdr:sp macro="" textlink="">
      <xdr:nvSpPr>
        <xdr:cNvPr id="502" name="n_2mainValue【認定こども園・幼稚園・保育所】&#10;一人当たり面積"/>
        <xdr:cNvSpPr txBox="1"/>
      </xdr:nvSpPr>
      <xdr:spPr>
        <a:xfrm>
          <a:off x="177762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503" name="n_3mainValue【認定こども園・幼稚園・保育所】&#10;一人当たり面積"/>
        <xdr:cNvSpPr txBox="1"/>
      </xdr:nvSpPr>
      <xdr:spPr>
        <a:xfrm>
          <a:off x="170015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30497</xdr:rowOff>
    </xdr:from>
    <xdr:ext cx="469744" cy="259045"/>
    <xdr:sp macro="" textlink="">
      <xdr:nvSpPr>
        <xdr:cNvPr id="504" name="n_4mainValue【認定こども園・幼稚園・保育所】&#10;一人当たり面積"/>
        <xdr:cNvSpPr txBox="1"/>
      </xdr:nvSpPr>
      <xdr:spPr>
        <a:xfrm>
          <a:off x="162268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xdr:cNvCxnSpPr/>
      </xdr:nvCxnSpPr>
      <xdr:spPr>
        <a:xfrm flipV="1">
          <a:off x="14375764" y="9536430"/>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xdr:cNvSpPr txBox="1"/>
      </xdr:nvSpPr>
      <xdr:spPr>
        <a:xfrm>
          <a:off x="144145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xdr:cNvCxnSpPr/>
      </xdr:nvCxnSpPr>
      <xdr:spPr>
        <a:xfrm>
          <a:off x="14287500" y="953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xdr:cNvSpPr txBox="1"/>
      </xdr:nvSpPr>
      <xdr:spPr>
        <a:xfrm>
          <a:off x="14414500" y="1013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xdr:cNvSpPr/>
      </xdr:nvSpPr>
      <xdr:spPr>
        <a:xfrm>
          <a:off x="14325600" y="1016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xdr:cNvSpPr/>
      </xdr:nvSpPr>
      <xdr:spPr>
        <a:xfrm>
          <a:off x="13578840" y="1014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xdr:cNvSpPr/>
      </xdr:nvSpPr>
      <xdr:spPr>
        <a:xfrm>
          <a:off x="128041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5" name="楕円 544"/>
        <xdr:cNvSpPr/>
      </xdr:nvSpPr>
      <xdr:spPr>
        <a:xfrm>
          <a:off x="14325600" y="100723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36847</xdr:rowOff>
    </xdr:from>
    <xdr:ext cx="405111" cy="259045"/>
    <xdr:sp macro="" textlink="">
      <xdr:nvSpPr>
        <xdr:cNvPr id="546" name="【学校施設】&#10;有形固定資産減価償却率該当値テキスト"/>
        <xdr:cNvSpPr txBox="1"/>
      </xdr:nvSpPr>
      <xdr:spPr>
        <a:xfrm>
          <a:off x="144145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137795</xdr:rowOff>
    </xdr:from>
    <xdr:to>
      <xdr:col>81</xdr:col>
      <xdr:colOff>101600</xdr:colOff>
      <xdr:row>60</xdr:row>
      <xdr:rowOff>67945</xdr:rowOff>
    </xdr:to>
    <xdr:sp macro="" textlink="">
      <xdr:nvSpPr>
        <xdr:cNvPr id="547" name="楕円 546"/>
        <xdr:cNvSpPr/>
      </xdr:nvSpPr>
      <xdr:spPr>
        <a:xfrm>
          <a:off x="13578840" y="1002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17145</xdr:rowOff>
    </xdr:from>
    <xdr:to>
      <xdr:col>85</xdr:col>
      <xdr:colOff>127000</xdr:colOff>
      <xdr:row>60</xdr:row>
      <xdr:rowOff>64770</xdr:rowOff>
    </xdr:to>
    <xdr:cxnSp macro="">
      <xdr:nvCxnSpPr>
        <xdr:cNvPr id="548" name="直線コネクタ 547"/>
        <xdr:cNvCxnSpPr/>
      </xdr:nvCxnSpPr>
      <xdr:spPr>
        <a:xfrm>
          <a:off x="13629640" y="1007554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549" name="楕円 548"/>
        <xdr:cNvSpPr/>
      </xdr:nvSpPr>
      <xdr:spPr>
        <a:xfrm>
          <a:off x="1280414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60</xdr:row>
      <xdr:rowOff>17145</xdr:rowOff>
    </xdr:to>
    <xdr:cxnSp macro="">
      <xdr:nvCxnSpPr>
        <xdr:cNvPr id="550" name="直線コネクタ 549"/>
        <xdr:cNvCxnSpPr/>
      </xdr:nvCxnSpPr>
      <xdr:spPr>
        <a:xfrm>
          <a:off x="12854940" y="9986010"/>
          <a:ext cx="7747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149225</xdr:rowOff>
    </xdr:from>
    <xdr:to>
      <xdr:col>72</xdr:col>
      <xdr:colOff>38100</xdr:colOff>
      <xdr:row>60</xdr:row>
      <xdr:rowOff>79375</xdr:rowOff>
    </xdr:to>
    <xdr:sp macro="" textlink="">
      <xdr:nvSpPr>
        <xdr:cNvPr id="551" name="楕円 550"/>
        <xdr:cNvSpPr/>
      </xdr:nvSpPr>
      <xdr:spPr>
        <a:xfrm>
          <a:off x="12029440" y="10039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60</xdr:row>
      <xdr:rowOff>28575</xdr:rowOff>
    </xdr:to>
    <xdr:cxnSp macro="">
      <xdr:nvCxnSpPr>
        <xdr:cNvPr id="552" name="直線コネクタ 551"/>
        <xdr:cNvCxnSpPr/>
      </xdr:nvCxnSpPr>
      <xdr:spPr>
        <a:xfrm flipV="1">
          <a:off x="12072620" y="9986010"/>
          <a:ext cx="7823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145415</xdr:rowOff>
    </xdr:from>
    <xdr:to>
      <xdr:col>67</xdr:col>
      <xdr:colOff>101600</xdr:colOff>
      <xdr:row>60</xdr:row>
      <xdr:rowOff>75565</xdr:rowOff>
    </xdr:to>
    <xdr:sp macro="" textlink="">
      <xdr:nvSpPr>
        <xdr:cNvPr id="553" name="楕円 552"/>
        <xdr:cNvSpPr/>
      </xdr:nvSpPr>
      <xdr:spPr>
        <a:xfrm>
          <a:off x="11231880" y="10036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24765</xdr:rowOff>
    </xdr:from>
    <xdr:to>
      <xdr:col>71</xdr:col>
      <xdr:colOff>177800</xdr:colOff>
      <xdr:row>60</xdr:row>
      <xdr:rowOff>28575</xdr:rowOff>
    </xdr:to>
    <xdr:cxnSp macro="">
      <xdr:nvCxnSpPr>
        <xdr:cNvPr id="554" name="直線コネクタ 553"/>
        <xdr:cNvCxnSpPr/>
      </xdr:nvCxnSpPr>
      <xdr:spPr>
        <a:xfrm>
          <a:off x="11282680" y="1008316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xdr:cNvSpPr txBox="1"/>
      </xdr:nvSpPr>
      <xdr:spPr>
        <a:xfrm>
          <a:off x="134372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xdr:cNvSpPr txBox="1"/>
      </xdr:nvSpPr>
      <xdr:spPr>
        <a:xfrm>
          <a:off x="126752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xdr:cNvSpPr txBox="1"/>
      </xdr:nvSpPr>
      <xdr:spPr>
        <a:xfrm>
          <a:off x="119005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xdr:cNvSpPr txBox="1"/>
      </xdr:nvSpPr>
      <xdr:spPr>
        <a:xfrm>
          <a:off x="1110298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84472</xdr:rowOff>
    </xdr:from>
    <xdr:ext cx="405111" cy="259045"/>
    <xdr:sp macro="" textlink="">
      <xdr:nvSpPr>
        <xdr:cNvPr id="559" name="n_1mainValue【学校施設】&#10;有形固定資産減価償却率"/>
        <xdr:cNvSpPr txBox="1"/>
      </xdr:nvSpPr>
      <xdr:spPr>
        <a:xfrm>
          <a:off x="134372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560" name="n_2mainValue【学校施設】&#10;有形固定資産減価償却率"/>
        <xdr:cNvSpPr txBox="1"/>
      </xdr:nvSpPr>
      <xdr:spPr>
        <a:xfrm>
          <a:off x="126752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95902</xdr:rowOff>
    </xdr:from>
    <xdr:ext cx="405111" cy="259045"/>
    <xdr:sp macro="" textlink="">
      <xdr:nvSpPr>
        <xdr:cNvPr id="561" name="n_3mainValue【学校施設】&#10;有形固定資産減価償却率"/>
        <xdr:cNvSpPr txBox="1"/>
      </xdr:nvSpPr>
      <xdr:spPr>
        <a:xfrm>
          <a:off x="119005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2" name="n_4mainValue【学校施設】&#10;有形固定資産減価償却率"/>
        <xdr:cNvSpPr txBox="1"/>
      </xdr:nvSpPr>
      <xdr:spPr>
        <a:xfrm>
          <a:off x="1110298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xdr:cNvCxnSpPr/>
      </xdr:nvCxnSpPr>
      <xdr:spPr>
        <a:xfrm flipV="1">
          <a:off x="19509104" y="9392127"/>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xdr:cNvSpPr txBox="1"/>
      </xdr:nvSpPr>
      <xdr:spPr>
        <a:xfrm>
          <a:off x="19547840" y="107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xdr:cNvCxnSpPr/>
      </xdr:nvCxnSpPr>
      <xdr:spPr>
        <a:xfrm>
          <a:off x="19443700" y="10719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xdr:cNvSpPr txBox="1"/>
      </xdr:nvSpPr>
      <xdr:spPr>
        <a:xfrm>
          <a:off x="19547840" y="91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xdr:cNvCxnSpPr/>
      </xdr:nvCxnSpPr>
      <xdr:spPr>
        <a:xfrm>
          <a:off x="19443700" y="939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xdr:cNvSpPr txBox="1"/>
      </xdr:nvSpPr>
      <xdr:spPr>
        <a:xfrm>
          <a:off x="19547840" y="9938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xdr:cNvSpPr/>
      </xdr:nvSpPr>
      <xdr:spPr>
        <a:xfrm>
          <a:off x="19458940" y="100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xdr:cNvSpPr/>
      </xdr:nvSpPr>
      <xdr:spPr>
        <a:xfrm>
          <a:off x="18735040" y="10094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xdr:cNvSpPr/>
      </xdr:nvSpPr>
      <xdr:spPr>
        <a:xfrm>
          <a:off x="17937480" y="101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xdr:cNvSpPr/>
      </xdr:nvSpPr>
      <xdr:spPr>
        <a:xfrm>
          <a:off x="171627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xdr:cNvSpPr/>
      </xdr:nvSpPr>
      <xdr:spPr>
        <a:xfrm>
          <a:off x="16388080" y="101204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44926</xdr:rowOff>
    </xdr:from>
    <xdr:to>
      <xdr:col>116</xdr:col>
      <xdr:colOff>114300</xdr:colOff>
      <xdr:row>60</xdr:row>
      <xdr:rowOff>146526</xdr:rowOff>
    </xdr:to>
    <xdr:sp macro="" textlink="">
      <xdr:nvSpPr>
        <xdr:cNvPr id="607" name="楕円 606"/>
        <xdr:cNvSpPr/>
      </xdr:nvSpPr>
      <xdr:spPr>
        <a:xfrm>
          <a:off x="19458940" y="101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23353</xdr:rowOff>
    </xdr:from>
    <xdr:ext cx="469744" cy="259045"/>
    <xdr:sp macro="" textlink="">
      <xdr:nvSpPr>
        <xdr:cNvPr id="608" name="【学校施設】&#10;一人当たり面積該当値テキスト"/>
        <xdr:cNvSpPr txBox="1"/>
      </xdr:nvSpPr>
      <xdr:spPr>
        <a:xfrm>
          <a:off x="19547840" y="1008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87788</xdr:rowOff>
    </xdr:from>
    <xdr:to>
      <xdr:col>112</xdr:col>
      <xdr:colOff>38100</xdr:colOff>
      <xdr:row>60</xdr:row>
      <xdr:rowOff>17938</xdr:rowOff>
    </xdr:to>
    <xdr:sp macro="" textlink="">
      <xdr:nvSpPr>
        <xdr:cNvPr id="609" name="楕円 608"/>
        <xdr:cNvSpPr/>
      </xdr:nvSpPr>
      <xdr:spPr>
        <a:xfrm>
          <a:off x="18735040" y="9978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138588</xdr:rowOff>
    </xdr:from>
    <xdr:to>
      <xdr:col>116</xdr:col>
      <xdr:colOff>63500</xdr:colOff>
      <xdr:row>60</xdr:row>
      <xdr:rowOff>95726</xdr:rowOff>
    </xdr:to>
    <xdr:cxnSp macro="">
      <xdr:nvCxnSpPr>
        <xdr:cNvPr id="610" name="直線コネクタ 609"/>
        <xdr:cNvCxnSpPr/>
      </xdr:nvCxnSpPr>
      <xdr:spPr>
        <a:xfrm>
          <a:off x="18778220" y="10029348"/>
          <a:ext cx="731520" cy="12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40640</xdr:rowOff>
    </xdr:from>
    <xdr:to>
      <xdr:col>107</xdr:col>
      <xdr:colOff>101600</xdr:colOff>
      <xdr:row>60</xdr:row>
      <xdr:rowOff>142240</xdr:rowOff>
    </xdr:to>
    <xdr:sp macro="" textlink="">
      <xdr:nvSpPr>
        <xdr:cNvPr id="611" name="楕円 610"/>
        <xdr:cNvSpPr/>
      </xdr:nvSpPr>
      <xdr:spPr>
        <a:xfrm>
          <a:off x="1793748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138588</xdr:rowOff>
    </xdr:from>
    <xdr:to>
      <xdr:col>111</xdr:col>
      <xdr:colOff>177800</xdr:colOff>
      <xdr:row>60</xdr:row>
      <xdr:rowOff>91440</xdr:rowOff>
    </xdr:to>
    <xdr:cxnSp macro="">
      <xdr:nvCxnSpPr>
        <xdr:cNvPr id="612" name="直線コネクタ 611"/>
        <xdr:cNvCxnSpPr/>
      </xdr:nvCxnSpPr>
      <xdr:spPr>
        <a:xfrm flipV="1">
          <a:off x="17988280" y="10029348"/>
          <a:ext cx="789940" cy="1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47784</xdr:rowOff>
    </xdr:from>
    <xdr:to>
      <xdr:col>102</xdr:col>
      <xdr:colOff>165100</xdr:colOff>
      <xdr:row>60</xdr:row>
      <xdr:rowOff>149384</xdr:rowOff>
    </xdr:to>
    <xdr:sp macro="" textlink="">
      <xdr:nvSpPr>
        <xdr:cNvPr id="613" name="楕円 612"/>
        <xdr:cNvSpPr/>
      </xdr:nvSpPr>
      <xdr:spPr>
        <a:xfrm>
          <a:off x="17162780" y="101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91440</xdr:rowOff>
    </xdr:from>
    <xdr:to>
      <xdr:col>107</xdr:col>
      <xdr:colOff>50800</xdr:colOff>
      <xdr:row>60</xdr:row>
      <xdr:rowOff>98584</xdr:rowOff>
    </xdr:to>
    <xdr:cxnSp macro="">
      <xdr:nvCxnSpPr>
        <xdr:cNvPr id="614" name="直線コネクタ 613"/>
        <xdr:cNvCxnSpPr/>
      </xdr:nvCxnSpPr>
      <xdr:spPr>
        <a:xfrm flipV="1">
          <a:off x="17213580" y="10149840"/>
          <a:ext cx="7747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50641</xdr:rowOff>
    </xdr:from>
    <xdr:to>
      <xdr:col>98</xdr:col>
      <xdr:colOff>38100</xdr:colOff>
      <xdr:row>60</xdr:row>
      <xdr:rowOff>152241</xdr:rowOff>
    </xdr:to>
    <xdr:sp macro="" textlink="">
      <xdr:nvSpPr>
        <xdr:cNvPr id="615" name="楕円 614"/>
        <xdr:cNvSpPr/>
      </xdr:nvSpPr>
      <xdr:spPr>
        <a:xfrm>
          <a:off x="16388080" y="101090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98584</xdr:rowOff>
    </xdr:from>
    <xdr:to>
      <xdr:col>102</xdr:col>
      <xdr:colOff>114300</xdr:colOff>
      <xdr:row>60</xdr:row>
      <xdr:rowOff>101441</xdr:rowOff>
    </xdr:to>
    <xdr:cxnSp macro="">
      <xdr:nvCxnSpPr>
        <xdr:cNvPr id="616" name="直線コネクタ 615"/>
        <xdr:cNvCxnSpPr/>
      </xdr:nvCxnSpPr>
      <xdr:spPr>
        <a:xfrm flipV="1">
          <a:off x="16431260" y="10156984"/>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xdr:cNvSpPr txBox="1"/>
      </xdr:nvSpPr>
      <xdr:spPr>
        <a:xfrm>
          <a:off x="18561127"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xdr:cNvSpPr txBox="1"/>
      </xdr:nvSpPr>
      <xdr:spPr>
        <a:xfrm>
          <a:off x="17776267" y="1020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xdr:cNvSpPr txBox="1"/>
      </xdr:nvSpPr>
      <xdr:spPr>
        <a:xfrm>
          <a:off x="17001567" y="102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xdr:cNvSpPr txBox="1"/>
      </xdr:nvSpPr>
      <xdr:spPr>
        <a:xfrm>
          <a:off x="16226867" y="102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34465</xdr:rowOff>
    </xdr:from>
    <xdr:ext cx="469744" cy="259045"/>
    <xdr:sp macro="" textlink="">
      <xdr:nvSpPr>
        <xdr:cNvPr id="621" name="n_1mainValue【学校施設】&#10;一人当たり面積"/>
        <xdr:cNvSpPr txBox="1"/>
      </xdr:nvSpPr>
      <xdr:spPr>
        <a:xfrm>
          <a:off x="18561127" y="975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158767</xdr:rowOff>
    </xdr:from>
    <xdr:ext cx="469744" cy="259045"/>
    <xdr:sp macro="" textlink="">
      <xdr:nvSpPr>
        <xdr:cNvPr id="622" name="n_2mainValue【学校施設】&#10;一人当たり面積"/>
        <xdr:cNvSpPr txBox="1"/>
      </xdr:nvSpPr>
      <xdr:spPr>
        <a:xfrm>
          <a:off x="1777626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165911</xdr:rowOff>
    </xdr:from>
    <xdr:ext cx="469744" cy="259045"/>
    <xdr:sp macro="" textlink="">
      <xdr:nvSpPr>
        <xdr:cNvPr id="623" name="n_3mainValue【学校施設】&#10;一人当たり面積"/>
        <xdr:cNvSpPr txBox="1"/>
      </xdr:nvSpPr>
      <xdr:spPr>
        <a:xfrm>
          <a:off x="17001567" y="98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168768</xdr:rowOff>
    </xdr:from>
    <xdr:ext cx="469744" cy="259045"/>
    <xdr:sp macro="" textlink="">
      <xdr:nvSpPr>
        <xdr:cNvPr id="624" name="n_4mainValue【学校施設】&#10;一人当たり面積"/>
        <xdr:cNvSpPr txBox="1"/>
      </xdr:nvSpPr>
      <xdr:spPr>
        <a:xfrm>
          <a:off x="16226867" y="98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施設ごとの有形固定資産減価償却率は、いずれの施設も類似団体平均より低い水準となっているが、設置からの年数の経過とともに上昇している。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道路、橋りょう・トンネル、公営住宅については、久留米市社会資本総合整備計画に基づき、社会資本整備総合交付金を活用した計画的な整備を進めている。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認定こども園・幼稚園・保育所については、第２期くるめ子どもの笑顔プランに基づき、私立保育所等の施設整備を実施している。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久留米市の学校施設は、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1960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年代後半から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1980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年代に集中的に整備されたものが多く、他の施設と比べると償却率が高めで推移している。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令和２年度に策定した久留米市学校施設長寿命化計画に基づき現在計画的な長寿命化を進めているが、今後は学校の統廃合も含めた老朽化対策を実施する。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301,517
295,981
229.96
150,929,724
149,659,918
895,683
73,275,606
127,764,825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xdr:cNvCxnSpPr/>
      </xdr:nvCxnSpPr>
      <xdr:spPr>
        <a:xfrm flipV="1">
          <a:off x="4086225" y="555688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xdr:cNvSpPr txBox="1"/>
      </xdr:nvSpPr>
      <xdr:spPr>
        <a:xfrm>
          <a:off x="4124960" y="533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020820" y="555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xdr:cNvSpPr txBox="1"/>
      </xdr:nvSpPr>
      <xdr:spPr>
        <a:xfrm>
          <a:off x="412496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xdr:cNvSpPr/>
      </xdr:nvSpPr>
      <xdr:spPr>
        <a:xfrm>
          <a:off x="403606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xdr:cNvSpPr/>
      </xdr:nvSpPr>
      <xdr:spPr>
        <a:xfrm>
          <a:off x="3312160" y="606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xdr:cNvSpPr/>
      </xdr:nvSpPr>
      <xdr:spPr>
        <a:xfrm>
          <a:off x="25146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73990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xdr:cNvSpPr/>
      </xdr:nvSpPr>
      <xdr:spPr>
        <a:xfrm>
          <a:off x="96520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3" name="楕円 72"/>
        <xdr:cNvSpPr/>
      </xdr:nvSpPr>
      <xdr:spPr>
        <a:xfrm>
          <a:off x="403606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32402</xdr:rowOff>
    </xdr:from>
    <xdr:ext cx="405111" cy="259045"/>
    <xdr:sp macro="" textlink="">
      <xdr:nvSpPr>
        <xdr:cNvPr id="74" name="【図書館】&#10;有形固定資産減価償却率該当値テキスト"/>
        <xdr:cNvSpPr txBox="1"/>
      </xdr:nvSpPr>
      <xdr:spPr>
        <a:xfrm>
          <a:off x="4124960" y="623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145415</xdr:rowOff>
    </xdr:from>
    <xdr:to>
      <xdr:col>20</xdr:col>
      <xdr:colOff>38100</xdr:colOff>
      <xdr:row>37</xdr:row>
      <xdr:rowOff>75565</xdr:rowOff>
    </xdr:to>
    <xdr:sp macro="" textlink="">
      <xdr:nvSpPr>
        <xdr:cNvPr id="75" name="楕円 74"/>
        <xdr:cNvSpPr/>
      </xdr:nvSpPr>
      <xdr:spPr>
        <a:xfrm>
          <a:off x="3312160" y="6180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104775</xdr:rowOff>
    </xdr:to>
    <xdr:cxnSp macro="">
      <xdr:nvCxnSpPr>
        <xdr:cNvPr id="76" name="直線コネクタ 75"/>
        <xdr:cNvCxnSpPr/>
      </xdr:nvCxnSpPr>
      <xdr:spPr>
        <a:xfrm>
          <a:off x="3355340" y="6227445"/>
          <a:ext cx="7315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44450</xdr:rowOff>
    </xdr:from>
    <xdr:to>
      <xdr:col>15</xdr:col>
      <xdr:colOff>101600</xdr:colOff>
      <xdr:row>36</xdr:row>
      <xdr:rowOff>146050</xdr:rowOff>
    </xdr:to>
    <xdr:sp macro="" textlink="">
      <xdr:nvSpPr>
        <xdr:cNvPr id="77" name="楕円 76"/>
        <xdr:cNvSpPr/>
      </xdr:nvSpPr>
      <xdr:spPr>
        <a:xfrm>
          <a:off x="25146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95250</xdr:rowOff>
    </xdr:from>
    <xdr:to>
      <xdr:col>19</xdr:col>
      <xdr:colOff>177800</xdr:colOff>
      <xdr:row>37</xdr:row>
      <xdr:rowOff>24765</xdr:rowOff>
    </xdr:to>
    <xdr:cxnSp macro="">
      <xdr:nvCxnSpPr>
        <xdr:cNvPr id="78" name="直線コネクタ 77"/>
        <xdr:cNvCxnSpPr/>
      </xdr:nvCxnSpPr>
      <xdr:spPr>
        <a:xfrm>
          <a:off x="2565400" y="6130290"/>
          <a:ext cx="78994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143510</xdr:rowOff>
    </xdr:from>
    <xdr:to>
      <xdr:col>10</xdr:col>
      <xdr:colOff>165100</xdr:colOff>
      <xdr:row>40</xdr:row>
      <xdr:rowOff>73660</xdr:rowOff>
    </xdr:to>
    <xdr:sp macro="" textlink="">
      <xdr:nvSpPr>
        <xdr:cNvPr id="79" name="楕円 78"/>
        <xdr:cNvSpPr/>
      </xdr:nvSpPr>
      <xdr:spPr>
        <a:xfrm>
          <a:off x="1739900" y="668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95250</xdr:rowOff>
    </xdr:from>
    <xdr:to>
      <xdr:col>15</xdr:col>
      <xdr:colOff>50800</xdr:colOff>
      <xdr:row>40</xdr:row>
      <xdr:rowOff>22860</xdr:rowOff>
    </xdr:to>
    <xdr:cxnSp macro="">
      <xdr:nvCxnSpPr>
        <xdr:cNvPr id="80" name="直線コネクタ 79"/>
        <xdr:cNvCxnSpPr/>
      </xdr:nvCxnSpPr>
      <xdr:spPr>
        <a:xfrm flipV="1">
          <a:off x="1790700" y="6130290"/>
          <a:ext cx="7747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101600</xdr:rowOff>
    </xdr:from>
    <xdr:to>
      <xdr:col>6</xdr:col>
      <xdr:colOff>38100</xdr:colOff>
      <xdr:row>40</xdr:row>
      <xdr:rowOff>31750</xdr:rowOff>
    </xdr:to>
    <xdr:sp macro="" textlink="">
      <xdr:nvSpPr>
        <xdr:cNvPr id="81" name="楕円 80"/>
        <xdr:cNvSpPr/>
      </xdr:nvSpPr>
      <xdr:spPr>
        <a:xfrm>
          <a:off x="965200" y="6639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152400</xdr:rowOff>
    </xdr:from>
    <xdr:to>
      <xdr:col>10</xdr:col>
      <xdr:colOff>114300</xdr:colOff>
      <xdr:row>40</xdr:row>
      <xdr:rowOff>22860</xdr:rowOff>
    </xdr:to>
    <xdr:cxnSp macro="">
      <xdr:nvCxnSpPr>
        <xdr:cNvPr id="82" name="直線コネクタ 81"/>
        <xdr:cNvCxnSpPr/>
      </xdr:nvCxnSpPr>
      <xdr:spPr>
        <a:xfrm>
          <a:off x="1008380" y="66903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xdr:cNvSpPr txBox="1"/>
      </xdr:nvSpPr>
      <xdr:spPr>
        <a:xfrm>
          <a:off x="317056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xdr:cNvSpPr txBox="1"/>
      </xdr:nvSpPr>
      <xdr:spPr>
        <a:xfrm>
          <a:off x="238570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xdr:cNvSpPr txBox="1"/>
      </xdr:nvSpPr>
      <xdr:spPr>
        <a:xfrm>
          <a:off x="161100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xdr:cNvSpPr txBox="1"/>
      </xdr:nvSpPr>
      <xdr:spPr>
        <a:xfrm>
          <a:off x="83630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66692</xdr:rowOff>
    </xdr:from>
    <xdr:ext cx="405111" cy="259045"/>
    <xdr:sp macro="" textlink="">
      <xdr:nvSpPr>
        <xdr:cNvPr id="87" name="n_1mainValue【図書館】&#10;有形固定資産減価償却率"/>
        <xdr:cNvSpPr txBox="1"/>
      </xdr:nvSpPr>
      <xdr:spPr>
        <a:xfrm>
          <a:off x="317056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137177</xdr:rowOff>
    </xdr:from>
    <xdr:ext cx="405111" cy="259045"/>
    <xdr:sp macro="" textlink="">
      <xdr:nvSpPr>
        <xdr:cNvPr id="88" name="n_2mainValue【図書館】&#10;有形固定資産減価償却率"/>
        <xdr:cNvSpPr txBox="1"/>
      </xdr:nvSpPr>
      <xdr:spPr>
        <a:xfrm>
          <a:off x="238570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64787</xdr:rowOff>
    </xdr:from>
    <xdr:ext cx="405111" cy="259045"/>
    <xdr:sp macro="" textlink="">
      <xdr:nvSpPr>
        <xdr:cNvPr id="89" name="n_3mainValue【図書館】&#10;有形固定資産減価償却率"/>
        <xdr:cNvSpPr txBox="1"/>
      </xdr:nvSpPr>
      <xdr:spPr>
        <a:xfrm>
          <a:off x="161100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22877</xdr:rowOff>
    </xdr:from>
    <xdr:ext cx="405111" cy="259045"/>
    <xdr:sp macro="" textlink="">
      <xdr:nvSpPr>
        <xdr:cNvPr id="90" name="n_4mainValue【図書館】&#10;有形固定資産減価償却率"/>
        <xdr:cNvSpPr txBox="1"/>
      </xdr:nvSpPr>
      <xdr:spPr>
        <a:xfrm>
          <a:off x="83630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xdr:cNvCxnSpPr/>
      </xdr:nvCxnSpPr>
      <xdr:spPr>
        <a:xfrm flipV="1">
          <a:off x="9219565" y="564261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xdr:cNvSpPr txBox="1"/>
      </xdr:nvSpPr>
      <xdr:spPr>
        <a:xfrm>
          <a:off x="9258300" y="6205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xdr:cNvSpPr/>
      </xdr:nvSpPr>
      <xdr:spPr>
        <a:xfrm>
          <a:off x="91922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xdr:cNvSpPr/>
      </xdr:nvSpPr>
      <xdr:spPr>
        <a:xfrm>
          <a:off x="60985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8" name="楕円 127"/>
        <xdr:cNvSpPr/>
      </xdr:nvSpPr>
      <xdr:spPr>
        <a:xfrm>
          <a:off x="9192260" y="644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29" name="【図書館】&#10;一人当たり面積該当値テキスト"/>
        <xdr:cNvSpPr txBox="1"/>
      </xdr:nvSpPr>
      <xdr:spPr>
        <a:xfrm>
          <a:off x="9258300"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0" name="楕円 129"/>
        <xdr:cNvSpPr/>
      </xdr:nvSpPr>
      <xdr:spPr>
        <a:xfrm>
          <a:off x="844550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121920</xdr:rowOff>
    </xdr:to>
    <xdr:cxnSp macro="">
      <xdr:nvCxnSpPr>
        <xdr:cNvPr id="131" name="直線コネクタ 130"/>
        <xdr:cNvCxnSpPr/>
      </xdr:nvCxnSpPr>
      <xdr:spPr>
        <a:xfrm>
          <a:off x="8496300" y="6377940"/>
          <a:ext cx="7239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2" name="楕円 131"/>
        <xdr:cNvSpPr/>
      </xdr:nvSpPr>
      <xdr:spPr>
        <a:xfrm>
          <a:off x="767080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33" name="直線コネクタ 132"/>
        <xdr:cNvCxnSpPr/>
      </xdr:nvCxnSpPr>
      <xdr:spPr>
        <a:xfrm>
          <a:off x="7713980" y="6377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4" name="楕円 133"/>
        <xdr:cNvSpPr/>
      </xdr:nvSpPr>
      <xdr:spPr>
        <a:xfrm>
          <a:off x="68732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7620</xdr:rowOff>
    </xdr:to>
    <xdr:cxnSp macro="">
      <xdr:nvCxnSpPr>
        <xdr:cNvPr id="135" name="直線コネクタ 134"/>
        <xdr:cNvCxnSpPr/>
      </xdr:nvCxnSpPr>
      <xdr:spPr>
        <a:xfrm>
          <a:off x="6924040" y="63779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36" name="楕円 135"/>
        <xdr:cNvSpPr/>
      </xdr:nvSpPr>
      <xdr:spPr>
        <a:xfrm>
          <a:off x="60985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7620</xdr:rowOff>
    </xdr:to>
    <xdr:cxnSp macro="">
      <xdr:nvCxnSpPr>
        <xdr:cNvPr id="137" name="直線コネクタ 136"/>
        <xdr:cNvCxnSpPr/>
      </xdr:nvCxnSpPr>
      <xdr:spPr>
        <a:xfrm>
          <a:off x="6149340" y="63779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xdr:cNvSpPr txBox="1"/>
      </xdr:nvSpPr>
      <xdr:spPr>
        <a:xfrm>
          <a:off x="8271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xdr:cNvSpPr txBox="1"/>
      </xdr:nvSpPr>
      <xdr:spPr>
        <a:xfrm>
          <a:off x="7509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xdr:cNvSpPr txBox="1"/>
      </xdr:nvSpPr>
      <xdr:spPr>
        <a:xfrm>
          <a:off x="671202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xdr:cNvSpPr txBox="1"/>
      </xdr:nvSpPr>
      <xdr:spPr>
        <a:xfrm>
          <a:off x="59373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2" name="n_1mainValue【図書館】&#10;一人当たり面積"/>
        <xdr:cNvSpPr txBox="1"/>
      </xdr:nvSpPr>
      <xdr:spPr>
        <a:xfrm>
          <a:off x="827158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3" name="n_2mainValue【図書館】&#10;一人当たり面積"/>
        <xdr:cNvSpPr txBox="1"/>
      </xdr:nvSpPr>
      <xdr:spPr>
        <a:xfrm>
          <a:off x="750958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4" name="n_3mainValue【図書館】&#10;一人当たり面積"/>
        <xdr:cNvSpPr txBox="1"/>
      </xdr:nvSpPr>
      <xdr:spPr>
        <a:xfrm>
          <a:off x="67120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5" name="n_4mainValue【図書館】&#10;一人当たり面積"/>
        <xdr:cNvSpPr txBox="1"/>
      </xdr:nvSpPr>
      <xdr:spPr>
        <a:xfrm>
          <a:off x="59373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xdr:cNvCxnSpPr/>
      </xdr:nvCxnSpPr>
      <xdr:spPr>
        <a:xfrm flipV="1">
          <a:off x="4086225" y="951357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xdr:cNvSpPr txBox="1"/>
      </xdr:nvSpPr>
      <xdr:spPr>
        <a:xfrm>
          <a:off x="412496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xdr:cNvCxnSpPr/>
      </xdr:nvCxnSpPr>
      <xdr:spPr>
        <a:xfrm>
          <a:off x="402082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xdr:cNvSpPr txBox="1"/>
      </xdr:nvSpPr>
      <xdr:spPr>
        <a:xfrm>
          <a:off x="412496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xdr:cNvSpPr/>
      </xdr:nvSpPr>
      <xdr:spPr>
        <a:xfrm>
          <a:off x="403606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xdr:cNvSpPr/>
      </xdr:nvSpPr>
      <xdr:spPr>
        <a:xfrm>
          <a:off x="331216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xdr:cNvSpPr/>
      </xdr:nvSpPr>
      <xdr:spPr>
        <a:xfrm>
          <a:off x="25146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xdr:cNvSpPr/>
      </xdr:nvSpPr>
      <xdr:spPr>
        <a:xfrm>
          <a:off x="17399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xdr:cNvSpPr/>
      </xdr:nvSpPr>
      <xdr:spPr>
        <a:xfrm>
          <a:off x="96520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149225</xdr:rowOff>
    </xdr:from>
    <xdr:to>
      <xdr:col>24</xdr:col>
      <xdr:colOff>114300</xdr:colOff>
      <xdr:row>59</xdr:row>
      <xdr:rowOff>79375</xdr:rowOff>
    </xdr:to>
    <xdr:sp macro="" textlink="">
      <xdr:nvSpPr>
        <xdr:cNvPr id="186" name="楕円 185"/>
        <xdr:cNvSpPr/>
      </xdr:nvSpPr>
      <xdr:spPr>
        <a:xfrm>
          <a:off x="4036060" y="987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652</xdr:rowOff>
    </xdr:from>
    <xdr:ext cx="405111" cy="259045"/>
    <xdr:sp macro="" textlink="">
      <xdr:nvSpPr>
        <xdr:cNvPr id="187" name="【体育館・プール】&#10;有形固定資産減価償却率該当値テキスト"/>
        <xdr:cNvSpPr txBox="1"/>
      </xdr:nvSpPr>
      <xdr:spPr>
        <a:xfrm>
          <a:off x="4124960"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151130</xdr:rowOff>
    </xdr:from>
    <xdr:to>
      <xdr:col>20</xdr:col>
      <xdr:colOff>38100</xdr:colOff>
      <xdr:row>59</xdr:row>
      <xdr:rowOff>81280</xdr:rowOff>
    </xdr:to>
    <xdr:sp macro="" textlink="">
      <xdr:nvSpPr>
        <xdr:cNvPr id="188" name="楕円 187"/>
        <xdr:cNvSpPr/>
      </xdr:nvSpPr>
      <xdr:spPr>
        <a:xfrm>
          <a:off x="3312160" y="9874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30480</xdr:rowOff>
    </xdr:to>
    <xdr:cxnSp macro="">
      <xdr:nvCxnSpPr>
        <xdr:cNvPr id="189" name="直線コネクタ 188"/>
        <xdr:cNvCxnSpPr/>
      </xdr:nvCxnSpPr>
      <xdr:spPr>
        <a:xfrm flipV="1">
          <a:off x="3355340" y="991933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23495</xdr:rowOff>
    </xdr:from>
    <xdr:to>
      <xdr:col>15</xdr:col>
      <xdr:colOff>101600</xdr:colOff>
      <xdr:row>58</xdr:row>
      <xdr:rowOff>125095</xdr:rowOff>
    </xdr:to>
    <xdr:sp macro="" textlink="">
      <xdr:nvSpPr>
        <xdr:cNvPr id="190" name="楕円 189"/>
        <xdr:cNvSpPr/>
      </xdr:nvSpPr>
      <xdr:spPr>
        <a:xfrm>
          <a:off x="25146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74295</xdr:rowOff>
    </xdr:from>
    <xdr:to>
      <xdr:col>19</xdr:col>
      <xdr:colOff>177800</xdr:colOff>
      <xdr:row>59</xdr:row>
      <xdr:rowOff>30480</xdr:rowOff>
    </xdr:to>
    <xdr:cxnSp macro="">
      <xdr:nvCxnSpPr>
        <xdr:cNvPr id="191" name="直線コネクタ 190"/>
        <xdr:cNvCxnSpPr/>
      </xdr:nvCxnSpPr>
      <xdr:spPr>
        <a:xfrm>
          <a:off x="2565400" y="9797415"/>
          <a:ext cx="78994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122555</xdr:rowOff>
    </xdr:from>
    <xdr:to>
      <xdr:col>10</xdr:col>
      <xdr:colOff>165100</xdr:colOff>
      <xdr:row>58</xdr:row>
      <xdr:rowOff>52705</xdr:rowOff>
    </xdr:to>
    <xdr:sp macro="" textlink="">
      <xdr:nvSpPr>
        <xdr:cNvPr id="192" name="楕円 191"/>
        <xdr:cNvSpPr/>
      </xdr:nvSpPr>
      <xdr:spPr>
        <a:xfrm>
          <a:off x="1739900" y="9678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1905</xdr:rowOff>
    </xdr:from>
    <xdr:to>
      <xdr:col>15</xdr:col>
      <xdr:colOff>50800</xdr:colOff>
      <xdr:row>58</xdr:row>
      <xdr:rowOff>74295</xdr:rowOff>
    </xdr:to>
    <xdr:cxnSp macro="">
      <xdr:nvCxnSpPr>
        <xdr:cNvPr id="193" name="直線コネクタ 192"/>
        <xdr:cNvCxnSpPr/>
      </xdr:nvCxnSpPr>
      <xdr:spPr>
        <a:xfrm>
          <a:off x="1790700" y="9725025"/>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76835</xdr:rowOff>
    </xdr:from>
    <xdr:to>
      <xdr:col>6</xdr:col>
      <xdr:colOff>38100</xdr:colOff>
      <xdr:row>58</xdr:row>
      <xdr:rowOff>6985</xdr:rowOff>
    </xdr:to>
    <xdr:sp macro="" textlink="">
      <xdr:nvSpPr>
        <xdr:cNvPr id="194" name="楕円 193"/>
        <xdr:cNvSpPr/>
      </xdr:nvSpPr>
      <xdr:spPr>
        <a:xfrm>
          <a:off x="965200" y="9632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127635</xdr:rowOff>
    </xdr:from>
    <xdr:to>
      <xdr:col>10</xdr:col>
      <xdr:colOff>114300</xdr:colOff>
      <xdr:row>58</xdr:row>
      <xdr:rowOff>1905</xdr:rowOff>
    </xdr:to>
    <xdr:cxnSp macro="">
      <xdr:nvCxnSpPr>
        <xdr:cNvPr id="195" name="直線コネクタ 194"/>
        <xdr:cNvCxnSpPr/>
      </xdr:nvCxnSpPr>
      <xdr:spPr>
        <a:xfrm>
          <a:off x="1008380" y="968311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xdr:cNvSpPr txBox="1"/>
      </xdr:nvSpPr>
      <xdr:spPr>
        <a:xfrm>
          <a:off x="317056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xdr:cNvSpPr txBox="1"/>
      </xdr:nvSpPr>
      <xdr:spPr>
        <a:xfrm>
          <a:off x="238570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xdr:cNvSpPr txBox="1"/>
      </xdr:nvSpPr>
      <xdr:spPr>
        <a:xfrm>
          <a:off x="161100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xdr:cNvSpPr txBox="1"/>
      </xdr:nvSpPr>
      <xdr:spPr>
        <a:xfrm>
          <a:off x="836304" y="995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97807</xdr:rowOff>
    </xdr:from>
    <xdr:ext cx="405111" cy="259045"/>
    <xdr:sp macro="" textlink="">
      <xdr:nvSpPr>
        <xdr:cNvPr id="200" name="n_1mainValue【体育館・プール】&#10;有形固定資産減価償却率"/>
        <xdr:cNvSpPr txBox="1"/>
      </xdr:nvSpPr>
      <xdr:spPr>
        <a:xfrm>
          <a:off x="317056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141622</xdr:rowOff>
    </xdr:from>
    <xdr:ext cx="405111" cy="259045"/>
    <xdr:sp macro="" textlink="">
      <xdr:nvSpPr>
        <xdr:cNvPr id="201" name="n_2mainValue【体育館・プール】&#10;有形固定資産減価償却率"/>
        <xdr:cNvSpPr txBox="1"/>
      </xdr:nvSpPr>
      <xdr:spPr>
        <a:xfrm>
          <a:off x="238570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69232</xdr:rowOff>
    </xdr:from>
    <xdr:ext cx="405111" cy="259045"/>
    <xdr:sp macro="" textlink="">
      <xdr:nvSpPr>
        <xdr:cNvPr id="202" name="n_3mainValue【体育館・プール】&#10;有形固定資産減価償却率"/>
        <xdr:cNvSpPr txBox="1"/>
      </xdr:nvSpPr>
      <xdr:spPr>
        <a:xfrm>
          <a:off x="161100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23512</xdr:rowOff>
    </xdr:from>
    <xdr:ext cx="405111" cy="259045"/>
    <xdr:sp macro="" textlink="">
      <xdr:nvSpPr>
        <xdr:cNvPr id="203" name="n_4mainValue【体育館・プール】&#10;有形固定資産減価償却率"/>
        <xdr:cNvSpPr txBox="1"/>
      </xdr:nvSpPr>
      <xdr:spPr>
        <a:xfrm>
          <a:off x="836304" y="941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xdr:cNvCxnSpPr/>
      </xdr:nvCxnSpPr>
      <xdr:spPr>
        <a:xfrm flipV="1">
          <a:off x="9219565" y="9387840"/>
          <a:ext cx="0" cy="133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xdr:cNvSpPr txBox="1"/>
      </xdr:nvSpPr>
      <xdr:spPr>
        <a:xfrm>
          <a:off x="92583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xdr:cNvCxnSpPr/>
      </xdr:nvCxnSpPr>
      <xdr:spPr>
        <a:xfrm>
          <a:off x="915416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xdr:cNvSpPr txBox="1"/>
      </xdr:nvSpPr>
      <xdr:spPr>
        <a:xfrm>
          <a:off x="9258300" y="1027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xdr:cNvSpPr/>
      </xdr:nvSpPr>
      <xdr:spPr>
        <a:xfrm>
          <a:off x="9192260" y="10418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xdr:cNvSpPr/>
      </xdr:nvSpPr>
      <xdr:spPr>
        <a:xfrm>
          <a:off x="8445500" y="1042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81788</xdr:rowOff>
    </xdr:from>
    <xdr:to>
      <xdr:col>55</xdr:col>
      <xdr:colOff>50800</xdr:colOff>
      <xdr:row>63</xdr:row>
      <xdr:rowOff>11938</xdr:rowOff>
    </xdr:to>
    <xdr:sp macro="" textlink="">
      <xdr:nvSpPr>
        <xdr:cNvPr id="241" name="楕円 240"/>
        <xdr:cNvSpPr/>
      </xdr:nvSpPr>
      <xdr:spPr>
        <a:xfrm>
          <a:off x="9192260" y="104754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60215</xdr:rowOff>
    </xdr:from>
    <xdr:ext cx="469744" cy="259045"/>
    <xdr:sp macro="" textlink="">
      <xdr:nvSpPr>
        <xdr:cNvPr id="242" name="【体育館・プール】&#10;一人当たり面積該当値テキスト"/>
        <xdr:cNvSpPr txBox="1"/>
      </xdr:nvSpPr>
      <xdr:spPr>
        <a:xfrm>
          <a:off x="9258300" y="104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81788</xdr:rowOff>
    </xdr:from>
    <xdr:to>
      <xdr:col>50</xdr:col>
      <xdr:colOff>165100</xdr:colOff>
      <xdr:row>63</xdr:row>
      <xdr:rowOff>11938</xdr:rowOff>
    </xdr:to>
    <xdr:sp macro="" textlink="">
      <xdr:nvSpPr>
        <xdr:cNvPr id="243" name="楕円 242"/>
        <xdr:cNvSpPr/>
      </xdr:nvSpPr>
      <xdr:spPr>
        <a:xfrm>
          <a:off x="8445500" y="10475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132588</xdr:rowOff>
    </xdr:from>
    <xdr:to>
      <xdr:col>55</xdr:col>
      <xdr:colOff>0</xdr:colOff>
      <xdr:row>62</xdr:row>
      <xdr:rowOff>132588</xdr:rowOff>
    </xdr:to>
    <xdr:cxnSp macro="">
      <xdr:nvCxnSpPr>
        <xdr:cNvPr id="244" name="直線コネクタ 243"/>
        <xdr:cNvCxnSpPr/>
      </xdr:nvCxnSpPr>
      <xdr:spPr>
        <a:xfrm>
          <a:off x="8496300" y="1052626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81788</xdr:rowOff>
    </xdr:from>
    <xdr:to>
      <xdr:col>46</xdr:col>
      <xdr:colOff>38100</xdr:colOff>
      <xdr:row>63</xdr:row>
      <xdr:rowOff>11938</xdr:rowOff>
    </xdr:to>
    <xdr:sp macro="" textlink="">
      <xdr:nvSpPr>
        <xdr:cNvPr id="245" name="楕円 244"/>
        <xdr:cNvSpPr/>
      </xdr:nvSpPr>
      <xdr:spPr>
        <a:xfrm>
          <a:off x="7670800" y="104754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132588</xdr:rowOff>
    </xdr:from>
    <xdr:to>
      <xdr:col>50</xdr:col>
      <xdr:colOff>114300</xdr:colOff>
      <xdr:row>62</xdr:row>
      <xdr:rowOff>132588</xdr:rowOff>
    </xdr:to>
    <xdr:cxnSp macro="">
      <xdr:nvCxnSpPr>
        <xdr:cNvPr id="246" name="直線コネクタ 245"/>
        <xdr:cNvCxnSpPr/>
      </xdr:nvCxnSpPr>
      <xdr:spPr>
        <a:xfrm>
          <a:off x="7713980" y="1052626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84074</xdr:rowOff>
    </xdr:from>
    <xdr:to>
      <xdr:col>41</xdr:col>
      <xdr:colOff>101600</xdr:colOff>
      <xdr:row>63</xdr:row>
      <xdr:rowOff>14224</xdr:rowOff>
    </xdr:to>
    <xdr:sp macro="" textlink="">
      <xdr:nvSpPr>
        <xdr:cNvPr id="247" name="楕円 246"/>
        <xdr:cNvSpPr/>
      </xdr:nvSpPr>
      <xdr:spPr>
        <a:xfrm>
          <a:off x="6873240" y="1047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132588</xdr:rowOff>
    </xdr:from>
    <xdr:to>
      <xdr:col>45</xdr:col>
      <xdr:colOff>177800</xdr:colOff>
      <xdr:row>62</xdr:row>
      <xdr:rowOff>134874</xdr:rowOff>
    </xdr:to>
    <xdr:cxnSp macro="">
      <xdr:nvCxnSpPr>
        <xdr:cNvPr id="248" name="直線コネクタ 247"/>
        <xdr:cNvCxnSpPr/>
      </xdr:nvCxnSpPr>
      <xdr:spPr>
        <a:xfrm flipV="1">
          <a:off x="6924040" y="1052626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84074</xdr:rowOff>
    </xdr:from>
    <xdr:to>
      <xdr:col>36</xdr:col>
      <xdr:colOff>165100</xdr:colOff>
      <xdr:row>63</xdr:row>
      <xdr:rowOff>14224</xdr:rowOff>
    </xdr:to>
    <xdr:sp macro="" textlink="">
      <xdr:nvSpPr>
        <xdr:cNvPr id="249" name="楕円 248"/>
        <xdr:cNvSpPr/>
      </xdr:nvSpPr>
      <xdr:spPr>
        <a:xfrm>
          <a:off x="6098540" y="10477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134874</xdr:rowOff>
    </xdr:from>
    <xdr:to>
      <xdr:col>41</xdr:col>
      <xdr:colOff>50800</xdr:colOff>
      <xdr:row>62</xdr:row>
      <xdr:rowOff>134874</xdr:rowOff>
    </xdr:to>
    <xdr:cxnSp macro="">
      <xdr:nvCxnSpPr>
        <xdr:cNvPr id="250" name="直線コネクタ 249"/>
        <xdr:cNvCxnSpPr/>
      </xdr:nvCxnSpPr>
      <xdr:spPr>
        <a:xfrm>
          <a:off x="6149340" y="105285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xdr:cNvSpPr txBox="1"/>
      </xdr:nvSpPr>
      <xdr:spPr>
        <a:xfrm>
          <a:off x="827158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xdr:cNvSpPr txBox="1"/>
      </xdr:nvSpPr>
      <xdr:spPr>
        <a:xfrm>
          <a:off x="7509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3065</xdr:rowOff>
    </xdr:from>
    <xdr:ext cx="469744" cy="259045"/>
    <xdr:sp macro="" textlink="">
      <xdr:nvSpPr>
        <xdr:cNvPr id="255" name="n_1mainValue【体育館・プール】&#10;一人当たり面積"/>
        <xdr:cNvSpPr txBox="1"/>
      </xdr:nvSpPr>
      <xdr:spPr>
        <a:xfrm>
          <a:off x="827158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3065</xdr:rowOff>
    </xdr:from>
    <xdr:ext cx="469744" cy="259045"/>
    <xdr:sp macro="" textlink="">
      <xdr:nvSpPr>
        <xdr:cNvPr id="256" name="n_2mainValue【体育館・プール】&#10;一人当たり面積"/>
        <xdr:cNvSpPr txBox="1"/>
      </xdr:nvSpPr>
      <xdr:spPr>
        <a:xfrm>
          <a:off x="750958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5351</xdr:rowOff>
    </xdr:from>
    <xdr:ext cx="469744" cy="259045"/>
    <xdr:sp macro="" textlink="">
      <xdr:nvSpPr>
        <xdr:cNvPr id="257" name="n_3mainValue【体育館・プール】&#10;一人当たり面積"/>
        <xdr:cNvSpPr txBox="1"/>
      </xdr:nvSpPr>
      <xdr:spPr>
        <a:xfrm>
          <a:off x="6712027" y="105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5351</xdr:rowOff>
    </xdr:from>
    <xdr:ext cx="469744" cy="259045"/>
    <xdr:sp macro="" textlink="">
      <xdr:nvSpPr>
        <xdr:cNvPr id="258" name="n_4mainValue【体育館・プール】&#10;一人当たり面積"/>
        <xdr:cNvSpPr txBox="1"/>
      </xdr:nvSpPr>
      <xdr:spPr>
        <a:xfrm>
          <a:off x="5937327" y="105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xdr:cNvCxnSpPr/>
      </xdr:nvCxnSpPr>
      <xdr:spPr>
        <a:xfrm flipV="1">
          <a:off x="4086225" y="13058393"/>
          <a:ext cx="0" cy="130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xdr:cNvSpPr txBox="1"/>
      </xdr:nvSpPr>
      <xdr:spPr>
        <a:xfrm>
          <a:off x="412496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xdr:cNvCxnSpPr/>
      </xdr:nvCxnSpPr>
      <xdr:spPr>
        <a:xfrm>
          <a:off x="402082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xdr:cNvSpPr txBox="1"/>
      </xdr:nvSpPr>
      <xdr:spPr>
        <a:xfrm>
          <a:off x="4124960" y="1283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xdr:cNvCxnSpPr/>
      </xdr:nvCxnSpPr>
      <xdr:spPr>
        <a:xfrm>
          <a:off x="4020820" y="13058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xdr:cNvSpPr txBox="1"/>
      </xdr:nvSpPr>
      <xdr:spPr>
        <a:xfrm>
          <a:off x="4124960" y="1334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xdr:cNvSpPr/>
      </xdr:nvSpPr>
      <xdr:spPr>
        <a:xfrm>
          <a:off x="4036060" y="13487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xdr:cNvSpPr/>
      </xdr:nvSpPr>
      <xdr:spPr>
        <a:xfrm>
          <a:off x="3312160" y="1345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xdr:cNvSpPr/>
      </xdr:nvSpPr>
      <xdr:spPr>
        <a:xfrm>
          <a:off x="251460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xdr:cNvSpPr/>
      </xdr:nvSpPr>
      <xdr:spPr>
        <a:xfrm>
          <a:off x="17399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xdr:cNvSpPr/>
      </xdr:nvSpPr>
      <xdr:spPr>
        <a:xfrm>
          <a:off x="965200" y="1335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xdr:rowOff>
    </xdr:from>
    <xdr:to>
      <xdr:col>24</xdr:col>
      <xdr:colOff>114300</xdr:colOff>
      <xdr:row>82</xdr:row>
      <xdr:rowOff>118618</xdr:rowOff>
    </xdr:to>
    <xdr:sp macro="" textlink="">
      <xdr:nvSpPr>
        <xdr:cNvPr id="297" name="楕円 296"/>
        <xdr:cNvSpPr/>
      </xdr:nvSpPr>
      <xdr:spPr>
        <a:xfrm>
          <a:off x="4036060" y="137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166895</xdr:rowOff>
    </xdr:from>
    <xdr:ext cx="405111" cy="259045"/>
    <xdr:sp macro="" textlink="">
      <xdr:nvSpPr>
        <xdr:cNvPr id="298" name="【福祉施設】&#10;有形固定資産減価償却率該当値テキスト"/>
        <xdr:cNvSpPr txBox="1"/>
      </xdr:nvSpPr>
      <xdr:spPr>
        <a:xfrm>
          <a:off x="4124960" y="1374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149606</xdr:rowOff>
    </xdr:from>
    <xdr:to>
      <xdr:col>20</xdr:col>
      <xdr:colOff>38100</xdr:colOff>
      <xdr:row>83</xdr:row>
      <xdr:rowOff>79756</xdr:rowOff>
    </xdr:to>
    <xdr:sp macro="" textlink="">
      <xdr:nvSpPr>
        <xdr:cNvPr id="299" name="楕円 298"/>
        <xdr:cNvSpPr/>
      </xdr:nvSpPr>
      <xdr:spPr>
        <a:xfrm>
          <a:off x="3312160" y="13896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67818</xdr:rowOff>
    </xdr:from>
    <xdr:to>
      <xdr:col>24</xdr:col>
      <xdr:colOff>63500</xdr:colOff>
      <xdr:row>83</xdr:row>
      <xdr:rowOff>28956</xdr:rowOff>
    </xdr:to>
    <xdr:cxnSp macro="">
      <xdr:nvCxnSpPr>
        <xdr:cNvPr id="300" name="直線コネクタ 299"/>
        <xdr:cNvCxnSpPr/>
      </xdr:nvCxnSpPr>
      <xdr:spPr>
        <a:xfrm flipV="1">
          <a:off x="3355340" y="13814298"/>
          <a:ext cx="73152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65024</xdr:rowOff>
    </xdr:from>
    <xdr:to>
      <xdr:col>15</xdr:col>
      <xdr:colOff>101600</xdr:colOff>
      <xdr:row>82</xdr:row>
      <xdr:rowOff>166624</xdr:rowOff>
    </xdr:to>
    <xdr:sp macro="" textlink="">
      <xdr:nvSpPr>
        <xdr:cNvPr id="301" name="楕円 300"/>
        <xdr:cNvSpPr/>
      </xdr:nvSpPr>
      <xdr:spPr>
        <a:xfrm>
          <a:off x="2514600" y="138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115824</xdr:rowOff>
    </xdr:from>
    <xdr:to>
      <xdr:col>19</xdr:col>
      <xdr:colOff>177800</xdr:colOff>
      <xdr:row>83</xdr:row>
      <xdr:rowOff>28956</xdr:rowOff>
    </xdr:to>
    <xdr:cxnSp macro="">
      <xdr:nvCxnSpPr>
        <xdr:cNvPr id="302" name="直線コネクタ 301"/>
        <xdr:cNvCxnSpPr/>
      </xdr:nvCxnSpPr>
      <xdr:spPr>
        <a:xfrm>
          <a:off x="2565400" y="13862304"/>
          <a:ext cx="78994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xdr:rowOff>
    </xdr:from>
    <xdr:to>
      <xdr:col>10</xdr:col>
      <xdr:colOff>165100</xdr:colOff>
      <xdr:row>82</xdr:row>
      <xdr:rowOff>118618</xdr:rowOff>
    </xdr:to>
    <xdr:sp macro="" textlink="">
      <xdr:nvSpPr>
        <xdr:cNvPr id="303" name="楕円 302"/>
        <xdr:cNvSpPr/>
      </xdr:nvSpPr>
      <xdr:spPr>
        <a:xfrm>
          <a:off x="1739900" y="137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67818</xdr:rowOff>
    </xdr:from>
    <xdr:to>
      <xdr:col>15</xdr:col>
      <xdr:colOff>50800</xdr:colOff>
      <xdr:row>82</xdr:row>
      <xdr:rowOff>115824</xdr:rowOff>
    </xdr:to>
    <xdr:cxnSp macro="">
      <xdr:nvCxnSpPr>
        <xdr:cNvPr id="304" name="直線コネクタ 303"/>
        <xdr:cNvCxnSpPr/>
      </xdr:nvCxnSpPr>
      <xdr:spPr>
        <a:xfrm>
          <a:off x="1790700" y="13814298"/>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145035</xdr:rowOff>
    </xdr:from>
    <xdr:to>
      <xdr:col>6</xdr:col>
      <xdr:colOff>38100</xdr:colOff>
      <xdr:row>82</xdr:row>
      <xdr:rowOff>75185</xdr:rowOff>
    </xdr:to>
    <xdr:sp macro="" textlink="">
      <xdr:nvSpPr>
        <xdr:cNvPr id="305" name="楕円 304"/>
        <xdr:cNvSpPr/>
      </xdr:nvSpPr>
      <xdr:spPr>
        <a:xfrm>
          <a:off x="965200" y="13723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24385</xdr:rowOff>
    </xdr:from>
    <xdr:to>
      <xdr:col>10</xdr:col>
      <xdr:colOff>114300</xdr:colOff>
      <xdr:row>82</xdr:row>
      <xdr:rowOff>67818</xdr:rowOff>
    </xdr:to>
    <xdr:cxnSp macro="">
      <xdr:nvCxnSpPr>
        <xdr:cNvPr id="306" name="直線コネクタ 305"/>
        <xdr:cNvCxnSpPr/>
      </xdr:nvCxnSpPr>
      <xdr:spPr>
        <a:xfrm>
          <a:off x="1008380" y="13770865"/>
          <a:ext cx="78232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xdr:cNvSpPr txBox="1"/>
      </xdr:nvSpPr>
      <xdr:spPr>
        <a:xfrm>
          <a:off x="317056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xdr:cNvSpPr txBox="1"/>
      </xdr:nvSpPr>
      <xdr:spPr>
        <a:xfrm>
          <a:off x="238570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xdr:cNvSpPr txBox="1"/>
      </xdr:nvSpPr>
      <xdr:spPr>
        <a:xfrm>
          <a:off x="16110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xdr:cNvSpPr txBox="1"/>
      </xdr:nvSpPr>
      <xdr:spPr>
        <a:xfrm>
          <a:off x="8363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70883</xdr:rowOff>
    </xdr:from>
    <xdr:ext cx="405111" cy="259045"/>
    <xdr:sp macro="" textlink="">
      <xdr:nvSpPr>
        <xdr:cNvPr id="311" name="n_1mainValue【福祉施設】&#10;有形固定資産減価償却率"/>
        <xdr:cNvSpPr txBox="1"/>
      </xdr:nvSpPr>
      <xdr:spPr>
        <a:xfrm>
          <a:off x="3170564" y="1398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157751</xdr:rowOff>
    </xdr:from>
    <xdr:ext cx="405111" cy="259045"/>
    <xdr:sp macro="" textlink="">
      <xdr:nvSpPr>
        <xdr:cNvPr id="312" name="n_2mainValue【福祉施設】&#10;有形固定資産減価償却率"/>
        <xdr:cNvSpPr txBox="1"/>
      </xdr:nvSpPr>
      <xdr:spPr>
        <a:xfrm>
          <a:off x="2385704" y="139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109745</xdr:rowOff>
    </xdr:from>
    <xdr:ext cx="405111" cy="259045"/>
    <xdr:sp macro="" textlink="">
      <xdr:nvSpPr>
        <xdr:cNvPr id="313" name="n_3mainValue【福祉施設】&#10;有形固定資産減価償却率"/>
        <xdr:cNvSpPr txBox="1"/>
      </xdr:nvSpPr>
      <xdr:spPr>
        <a:xfrm>
          <a:off x="1611004" y="1385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314" name="n_4mainValue【福祉施設】&#10;有形固定資産減価償却率"/>
        <xdr:cNvSpPr txBox="1"/>
      </xdr:nvSpPr>
      <xdr:spPr>
        <a:xfrm>
          <a:off x="836304" y="138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xdr:cNvCxnSpPr/>
      </xdr:nvCxnSpPr>
      <xdr:spPr>
        <a:xfrm flipV="1">
          <a:off x="9219565" y="12987201"/>
          <a:ext cx="0" cy="151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xdr:cNvSpPr txBox="1"/>
      </xdr:nvSpPr>
      <xdr:spPr>
        <a:xfrm>
          <a:off x="92583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xdr:cNvCxnSpPr/>
      </xdr:nvCxnSpPr>
      <xdr:spPr>
        <a:xfrm>
          <a:off x="915416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9258300" y="13835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xdr:cNvSpPr/>
      </xdr:nvSpPr>
      <xdr:spPr>
        <a:xfrm>
          <a:off x="767080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xdr:cNvSpPr/>
      </xdr:nvSpPr>
      <xdr:spPr>
        <a:xfrm>
          <a:off x="60985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30843</xdr:rowOff>
    </xdr:from>
    <xdr:to>
      <xdr:col>55</xdr:col>
      <xdr:colOff>50800</xdr:colOff>
      <xdr:row>86</xdr:row>
      <xdr:rowOff>132443</xdr:rowOff>
    </xdr:to>
    <xdr:sp macro="" textlink="">
      <xdr:nvSpPr>
        <xdr:cNvPr id="356" name="楕円 355"/>
        <xdr:cNvSpPr/>
      </xdr:nvSpPr>
      <xdr:spPr>
        <a:xfrm>
          <a:off x="9192260" y="144478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117220</xdr:rowOff>
    </xdr:from>
    <xdr:ext cx="469744" cy="259045"/>
    <xdr:sp macro="" textlink="">
      <xdr:nvSpPr>
        <xdr:cNvPr id="357" name="【福祉施設】&#10;一人当たり面積該当値テキスト"/>
        <xdr:cNvSpPr txBox="1"/>
      </xdr:nvSpPr>
      <xdr:spPr>
        <a:xfrm>
          <a:off x="9258300" y="1436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30843</xdr:rowOff>
    </xdr:from>
    <xdr:to>
      <xdr:col>50</xdr:col>
      <xdr:colOff>165100</xdr:colOff>
      <xdr:row>86</xdr:row>
      <xdr:rowOff>132443</xdr:rowOff>
    </xdr:to>
    <xdr:sp macro="" textlink="">
      <xdr:nvSpPr>
        <xdr:cNvPr id="358" name="楕円 357"/>
        <xdr:cNvSpPr/>
      </xdr:nvSpPr>
      <xdr:spPr>
        <a:xfrm>
          <a:off x="8445500" y="144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81643</xdr:rowOff>
    </xdr:from>
    <xdr:to>
      <xdr:col>55</xdr:col>
      <xdr:colOff>0</xdr:colOff>
      <xdr:row>86</xdr:row>
      <xdr:rowOff>81643</xdr:rowOff>
    </xdr:to>
    <xdr:cxnSp macro="">
      <xdr:nvCxnSpPr>
        <xdr:cNvPr id="359" name="直線コネクタ 358"/>
        <xdr:cNvCxnSpPr/>
      </xdr:nvCxnSpPr>
      <xdr:spPr>
        <a:xfrm>
          <a:off x="8496300" y="1449868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30843</xdr:rowOff>
    </xdr:from>
    <xdr:to>
      <xdr:col>46</xdr:col>
      <xdr:colOff>38100</xdr:colOff>
      <xdr:row>86</xdr:row>
      <xdr:rowOff>132443</xdr:rowOff>
    </xdr:to>
    <xdr:sp macro="" textlink="">
      <xdr:nvSpPr>
        <xdr:cNvPr id="360" name="楕円 359"/>
        <xdr:cNvSpPr/>
      </xdr:nvSpPr>
      <xdr:spPr>
        <a:xfrm>
          <a:off x="7670800" y="144478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81643</xdr:rowOff>
    </xdr:from>
    <xdr:to>
      <xdr:col>50</xdr:col>
      <xdr:colOff>114300</xdr:colOff>
      <xdr:row>86</xdr:row>
      <xdr:rowOff>81643</xdr:rowOff>
    </xdr:to>
    <xdr:cxnSp macro="">
      <xdr:nvCxnSpPr>
        <xdr:cNvPr id="361" name="直線コネクタ 360"/>
        <xdr:cNvCxnSpPr/>
      </xdr:nvCxnSpPr>
      <xdr:spPr>
        <a:xfrm>
          <a:off x="7713980" y="1449868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30843</xdr:rowOff>
    </xdr:from>
    <xdr:to>
      <xdr:col>41</xdr:col>
      <xdr:colOff>101600</xdr:colOff>
      <xdr:row>86</xdr:row>
      <xdr:rowOff>132443</xdr:rowOff>
    </xdr:to>
    <xdr:sp macro="" textlink="">
      <xdr:nvSpPr>
        <xdr:cNvPr id="362" name="楕円 361"/>
        <xdr:cNvSpPr/>
      </xdr:nvSpPr>
      <xdr:spPr>
        <a:xfrm>
          <a:off x="6873240" y="144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81643</xdr:rowOff>
    </xdr:from>
    <xdr:to>
      <xdr:col>45</xdr:col>
      <xdr:colOff>177800</xdr:colOff>
      <xdr:row>86</xdr:row>
      <xdr:rowOff>81643</xdr:rowOff>
    </xdr:to>
    <xdr:cxnSp macro="">
      <xdr:nvCxnSpPr>
        <xdr:cNvPr id="363" name="直線コネクタ 362"/>
        <xdr:cNvCxnSpPr/>
      </xdr:nvCxnSpPr>
      <xdr:spPr>
        <a:xfrm>
          <a:off x="6924040" y="1449868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30843</xdr:rowOff>
    </xdr:from>
    <xdr:to>
      <xdr:col>36</xdr:col>
      <xdr:colOff>165100</xdr:colOff>
      <xdr:row>86</xdr:row>
      <xdr:rowOff>132443</xdr:rowOff>
    </xdr:to>
    <xdr:sp macro="" textlink="">
      <xdr:nvSpPr>
        <xdr:cNvPr id="364" name="楕円 363"/>
        <xdr:cNvSpPr/>
      </xdr:nvSpPr>
      <xdr:spPr>
        <a:xfrm>
          <a:off x="6098540" y="144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81643</xdr:rowOff>
    </xdr:from>
    <xdr:to>
      <xdr:col>41</xdr:col>
      <xdr:colOff>50800</xdr:colOff>
      <xdr:row>86</xdr:row>
      <xdr:rowOff>81643</xdr:rowOff>
    </xdr:to>
    <xdr:cxnSp macro="">
      <xdr:nvCxnSpPr>
        <xdr:cNvPr id="365" name="直線コネクタ 364"/>
        <xdr:cNvCxnSpPr/>
      </xdr:nvCxnSpPr>
      <xdr:spPr>
        <a:xfrm>
          <a:off x="6149340" y="1449868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xdr:cNvSpPr txBox="1"/>
      </xdr:nvSpPr>
      <xdr:spPr>
        <a:xfrm>
          <a:off x="67120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xdr:cNvSpPr txBox="1"/>
      </xdr:nvSpPr>
      <xdr:spPr>
        <a:xfrm>
          <a:off x="59373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123570</xdr:rowOff>
    </xdr:from>
    <xdr:ext cx="469744" cy="259045"/>
    <xdr:sp macro="" textlink="">
      <xdr:nvSpPr>
        <xdr:cNvPr id="370" name="n_1mainValue【福祉施設】&#10;一人当たり面積"/>
        <xdr:cNvSpPr txBox="1"/>
      </xdr:nvSpPr>
      <xdr:spPr>
        <a:xfrm>
          <a:off x="8271587" y="145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123570</xdr:rowOff>
    </xdr:from>
    <xdr:ext cx="469744" cy="259045"/>
    <xdr:sp macro="" textlink="">
      <xdr:nvSpPr>
        <xdr:cNvPr id="371" name="n_2mainValue【福祉施設】&#10;一人当たり面積"/>
        <xdr:cNvSpPr txBox="1"/>
      </xdr:nvSpPr>
      <xdr:spPr>
        <a:xfrm>
          <a:off x="7509587" y="145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123570</xdr:rowOff>
    </xdr:from>
    <xdr:ext cx="469744" cy="259045"/>
    <xdr:sp macro="" textlink="">
      <xdr:nvSpPr>
        <xdr:cNvPr id="372" name="n_3mainValue【福祉施設】&#10;一人当たり面積"/>
        <xdr:cNvSpPr txBox="1"/>
      </xdr:nvSpPr>
      <xdr:spPr>
        <a:xfrm>
          <a:off x="6712027" y="145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123570</xdr:rowOff>
    </xdr:from>
    <xdr:ext cx="469744" cy="259045"/>
    <xdr:sp macro="" textlink="">
      <xdr:nvSpPr>
        <xdr:cNvPr id="373" name="n_4mainValue【福祉施設】&#10;一人当たり面積"/>
        <xdr:cNvSpPr txBox="1"/>
      </xdr:nvSpPr>
      <xdr:spPr>
        <a:xfrm>
          <a:off x="5937327" y="145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xdr:cNvCxnSpPr/>
      </xdr:nvCxnSpPr>
      <xdr:spPr>
        <a:xfrm flipV="1">
          <a:off x="4086225" y="1673352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xdr:cNvSpPr txBox="1"/>
      </xdr:nvSpPr>
      <xdr:spPr>
        <a:xfrm>
          <a:off x="4124960" y="165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xdr:cNvCxnSpPr/>
      </xdr:nvCxnSpPr>
      <xdr:spPr>
        <a:xfrm>
          <a:off x="4020820" y="16733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xdr:cNvSpPr txBox="1"/>
      </xdr:nvSpPr>
      <xdr:spPr>
        <a:xfrm>
          <a:off x="4124960" y="1729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xdr:cNvSpPr/>
      </xdr:nvSpPr>
      <xdr:spPr>
        <a:xfrm>
          <a:off x="4036060" y="1732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xdr:cNvSpPr/>
      </xdr:nvSpPr>
      <xdr:spPr>
        <a:xfrm>
          <a:off x="3312160" y="17284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xdr:cNvSpPr/>
      </xdr:nvSpPr>
      <xdr:spPr>
        <a:xfrm>
          <a:off x="25146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xdr:cNvSpPr/>
      </xdr:nvSpPr>
      <xdr:spPr>
        <a:xfrm>
          <a:off x="173990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xdr:cNvSpPr/>
      </xdr:nvSpPr>
      <xdr:spPr>
        <a:xfrm>
          <a:off x="965200" y="1726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99695</xdr:rowOff>
    </xdr:from>
    <xdr:to>
      <xdr:col>24</xdr:col>
      <xdr:colOff>114300</xdr:colOff>
      <xdr:row>101</xdr:row>
      <xdr:rowOff>29845</xdr:rowOff>
    </xdr:to>
    <xdr:sp macro="" textlink="">
      <xdr:nvSpPr>
        <xdr:cNvPr id="414" name="楕円 413"/>
        <xdr:cNvSpPr/>
      </xdr:nvSpPr>
      <xdr:spPr>
        <a:xfrm>
          <a:off x="4036060" y="16863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122572</xdr:rowOff>
    </xdr:from>
    <xdr:ext cx="405111" cy="259045"/>
    <xdr:sp macro="" textlink="">
      <xdr:nvSpPr>
        <xdr:cNvPr id="415" name="【市民会館】&#10;有形固定資産減価償却率該当値テキスト"/>
        <xdr:cNvSpPr txBox="1"/>
      </xdr:nvSpPr>
      <xdr:spPr>
        <a:xfrm>
          <a:off x="4124960" y="1671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141605</xdr:rowOff>
    </xdr:from>
    <xdr:to>
      <xdr:col>20</xdr:col>
      <xdr:colOff>38100</xdr:colOff>
      <xdr:row>101</xdr:row>
      <xdr:rowOff>71755</xdr:rowOff>
    </xdr:to>
    <xdr:sp macro="" textlink="">
      <xdr:nvSpPr>
        <xdr:cNvPr id="416" name="楕円 415"/>
        <xdr:cNvSpPr/>
      </xdr:nvSpPr>
      <xdr:spPr>
        <a:xfrm>
          <a:off x="3312160" y="16905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150495</xdr:rowOff>
    </xdr:from>
    <xdr:to>
      <xdr:col>24</xdr:col>
      <xdr:colOff>63500</xdr:colOff>
      <xdr:row>101</xdr:row>
      <xdr:rowOff>20955</xdr:rowOff>
    </xdr:to>
    <xdr:cxnSp macro="">
      <xdr:nvCxnSpPr>
        <xdr:cNvPr id="417" name="直線コネクタ 416"/>
        <xdr:cNvCxnSpPr/>
      </xdr:nvCxnSpPr>
      <xdr:spPr>
        <a:xfrm flipV="1">
          <a:off x="3355340" y="1691449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53975</xdr:rowOff>
    </xdr:from>
    <xdr:to>
      <xdr:col>15</xdr:col>
      <xdr:colOff>101600</xdr:colOff>
      <xdr:row>100</xdr:row>
      <xdr:rowOff>155575</xdr:rowOff>
    </xdr:to>
    <xdr:sp macro="" textlink="">
      <xdr:nvSpPr>
        <xdr:cNvPr id="418" name="楕円 417"/>
        <xdr:cNvSpPr/>
      </xdr:nvSpPr>
      <xdr:spPr>
        <a:xfrm>
          <a:off x="25146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104775</xdr:rowOff>
    </xdr:from>
    <xdr:to>
      <xdr:col>19</xdr:col>
      <xdr:colOff>177800</xdr:colOff>
      <xdr:row>101</xdr:row>
      <xdr:rowOff>20955</xdr:rowOff>
    </xdr:to>
    <xdr:cxnSp macro="">
      <xdr:nvCxnSpPr>
        <xdr:cNvPr id="419" name="直線コネクタ 418"/>
        <xdr:cNvCxnSpPr/>
      </xdr:nvCxnSpPr>
      <xdr:spPr>
        <a:xfrm>
          <a:off x="2565400" y="16868775"/>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10161</xdr:rowOff>
    </xdr:from>
    <xdr:to>
      <xdr:col>10</xdr:col>
      <xdr:colOff>165100</xdr:colOff>
      <xdr:row>100</xdr:row>
      <xdr:rowOff>111761</xdr:rowOff>
    </xdr:to>
    <xdr:sp macro="" textlink="">
      <xdr:nvSpPr>
        <xdr:cNvPr id="420" name="楕円 419"/>
        <xdr:cNvSpPr/>
      </xdr:nvSpPr>
      <xdr:spPr>
        <a:xfrm>
          <a:off x="1739900" y="167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60961</xdr:rowOff>
    </xdr:from>
    <xdr:to>
      <xdr:col>15</xdr:col>
      <xdr:colOff>50800</xdr:colOff>
      <xdr:row>100</xdr:row>
      <xdr:rowOff>104775</xdr:rowOff>
    </xdr:to>
    <xdr:cxnSp macro="">
      <xdr:nvCxnSpPr>
        <xdr:cNvPr id="421" name="直線コネクタ 420"/>
        <xdr:cNvCxnSpPr/>
      </xdr:nvCxnSpPr>
      <xdr:spPr>
        <a:xfrm>
          <a:off x="1790700" y="16824961"/>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137795</xdr:rowOff>
    </xdr:from>
    <xdr:to>
      <xdr:col>6</xdr:col>
      <xdr:colOff>38100</xdr:colOff>
      <xdr:row>100</xdr:row>
      <xdr:rowOff>67945</xdr:rowOff>
    </xdr:to>
    <xdr:sp macro="" textlink="">
      <xdr:nvSpPr>
        <xdr:cNvPr id="422" name="楕円 421"/>
        <xdr:cNvSpPr/>
      </xdr:nvSpPr>
      <xdr:spPr>
        <a:xfrm>
          <a:off x="965200" y="16734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17145</xdr:rowOff>
    </xdr:from>
    <xdr:to>
      <xdr:col>10</xdr:col>
      <xdr:colOff>114300</xdr:colOff>
      <xdr:row>100</xdr:row>
      <xdr:rowOff>60961</xdr:rowOff>
    </xdr:to>
    <xdr:cxnSp macro="">
      <xdr:nvCxnSpPr>
        <xdr:cNvPr id="423" name="直線コネクタ 422"/>
        <xdr:cNvCxnSpPr/>
      </xdr:nvCxnSpPr>
      <xdr:spPr>
        <a:xfrm>
          <a:off x="1008380" y="16781145"/>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xdr:cNvSpPr txBox="1"/>
      </xdr:nvSpPr>
      <xdr:spPr>
        <a:xfrm>
          <a:off x="317056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xdr:cNvSpPr txBox="1"/>
      </xdr:nvSpPr>
      <xdr:spPr>
        <a:xfrm>
          <a:off x="2385704" y="173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xdr:cNvSpPr txBox="1"/>
      </xdr:nvSpPr>
      <xdr:spPr>
        <a:xfrm>
          <a:off x="161100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xdr:cNvSpPr txBox="1"/>
      </xdr:nvSpPr>
      <xdr:spPr>
        <a:xfrm>
          <a:off x="836304" y="17362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88282</xdr:rowOff>
    </xdr:from>
    <xdr:ext cx="405111" cy="259045"/>
    <xdr:sp macro="" textlink="">
      <xdr:nvSpPr>
        <xdr:cNvPr id="428" name="n_1mainValue【市民会館】&#10;有形固定資産減価償却率"/>
        <xdr:cNvSpPr txBox="1"/>
      </xdr:nvSpPr>
      <xdr:spPr>
        <a:xfrm>
          <a:off x="3170564" y="1668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652</xdr:rowOff>
    </xdr:from>
    <xdr:ext cx="405111" cy="259045"/>
    <xdr:sp macro="" textlink="">
      <xdr:nvSpPr>
        <xdr:cNvPr id="429" name="n_2mainValue【市民会館】&#10;有形固定資産減価償却率"/>
        <xdr:cNvSpPr txBox="1"/>
      </xdr:nvSpPr>
      <xdr:spPr>
        <a:xfrm>
          <a:off x="2385704" y="1659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128288</xdr:rowOff>
    </xdr:from>
    <xdr:ext cx="405111" cy="259045"/>
    <xdr:sp macro="" textlink="">
      <xdr:nvSpPr>
        <xdr:cNvPr id="430" name="n_3mainValue【市民会館】&#10;有形固定資産減価償却率"/>
        <xdr:cNvSpPr txBox="1"/>
      </xdr:nvSpPr>
      <xdr:spPr>
        <a:xfrm>
          <a:off x="1611004" y="165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84472</xdr:rowOff>
    </xdr:from>
    <xdr:ext cx="405111" cy="259045"/>
    <xdr:sp macro="" textlink="">
      <xdr:nvSpPr>
        <xdr:cNvPr id="431" name="n_4mainValue【市民会館】&#10;有形固定資産減価償却率"/>
        <xdr:cNvSpPr txBox="1"/>
      </xdr:nvSpPr>
      <xdr:spPr>
        <a:xfrm>
          <a:off x="836304" y="1651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xdr:cNvCxnSpPr/>
      </xdr:nvCxnSpPr>
      <xdr:spPr>
        <a:xfrm flipV="1">
          <a:off x="9219565" y="1685734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xdr:cNvSpPr txBox="1"/>
      </xdr:nvSpPr>
      <xdr:spPr>
        <a:xfrm>
          <a:off x="9258300" y="166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xdr:cNvCxnSpPr/>
      </xdr:nvCxnSpPr>
      <xdr:spPr>
        <a:xfrm>
          <a:off x="9154160" y="1685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xdr:cNvSpPr txBox="1"/>
      </xdr:nvSpPr>
      <xdr:spPr>
        <a:xfrm>
          <a:off x="9258300" y="17558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xdr:cNvSpPr/>
      </xdr:nvSpPr>
      <xdr:spPr>
        <a:xfrm>
          <a:off x="9192260" y="17579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xdr:cNvSpPr/>
      </xdr:nvSpPr>
      <xdr:spPr>
        <a:xfrm>
          <a:off x="767080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xdr:cNvSpPr/>
      </xdr:nvSpPr>
      <xdr:spPr>
        <a:xfrm>
          <a:off x="60985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128270</xdr:rowOff>
    </xdr:from>
    <xdr:to>
      <xdr:col>55</xdr:col>
      <xdr:colOff>50800</xdr:colOff>
      <xdr:row>103</xdr:row>
      <xdr:rowOff>58420</xdr:rowOff>
    </xdr:to>
    <xdr:sp macro="" textlink="">
      <xdr:nvSpPr>
        <xdr:cNvPr id="467" name="楕円 466"/>
        <xdr:cNvSpPr/>
      </xdr:nvSpPr>
      <xdr:spPr>
        <a:xfrm>
          <a:off x="9192260" y="17227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151147</xdr:rowOff>
    </xdr:from>
    <xdr:ext cx="469744" cy="259045"/>
    <xdr:sp macro="" textlink="">
      <xdr:nvSpPr>
        <xdr:cNvPr id="468" name="【市民会館】&#10;一人当たり面積該当値テキスト"/>
        <xdr:cNvSpPr txBox="1"/>
      </xdr:nvSpPr>
      <xdr:spPr>
        <a:xfrm>
          <a:off x="9258300" y="1708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128270</xdr:rowOff>
    </xdr:from>
    <xdr:to>
      <xdr:col>50</xdr:col>
      <xdr:colOff>165100</xdr:colOff>
      <xdr:row>103</xdr:row>
      <xdr:rowOff>58420</xdr:rowOff>
    </xdr:to>
    <xdr:sp macro="" textlink="">
      <xdr:nvSpPr>
        <xdr:cNvPr id="469" name="楕円 468"/>
        <xdr:cNvSpPr/>
      </xdr:nvSpPr>
      <xdr:spPr>
        <a:xfrm>
          <a:off x="8445500" y="17227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7620</xdr:rowOff>
    </xdr:from>
    <xdr:to>
      <xdr:col>55</xdr:col>
      <xdr:colOff>0</xdr:colOff>
      <xdr:row>103</xdr:row>
      <xdr:rowOff>7620</xdr:rowOff>
    </xdr:to>
    <xdr:cxnSp macro="">
      <xdr:nvCxnSpPr>
        <xdr:cNvPr id="470" name="直線コネクタ 469"/>
        <xdr:cNvCxnSpPr/>
      </xdr:nvCxnSpPr>
      <xdr:spPr>
        <a:xfrm>
          <a:off x="8496300" y="172745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133986</xdr:rowOff>
    </xdr:from>
    <xdr:to>
      <xdr:col>46</xdr:col>
      <xdr:colOff>38100</xdr:colOff>
      <xdr:row>103</xdr:row>
      <xdr:rowOff>64136</xdr:rowOff>
    </xdr:to>
    <xdr:sp macro="" textlink="">
      <xdr:nvSpPr>
        <xdr:cNvPr id="471" name="楕円 470"/>
        <xdr:cNvSpPr/>
      </xdr:nvSpPr>
      <xdr:spPr>
        <a:xfrm>
          <a:off x="7670800" y="1723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7620</xdr:rowOff>
    </xdr:from>
    <xdr:to>
      <xdr:col>50</xdr:col>
      <xdr:colOff>114300</xdr:colOff>
      <xdr:row>103</xdr:row>
      <xdr:rowOff>13336</xdr:rowOff>
    </xdr:to>
    <xdr:cxnSp macro="">
      <xdr:nvCxnSpPr>
        <xdr:cNvPr id="472" name="直線コネクタ 471"/>
        <xdr:cNvCxnSpPr/>
      </xdr:nvCxnSpPr>
      <xdr:spPr>
        <a:xfrm flipV="1">
          <a:off x="7713980" y="17274540"/>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139700</xdr:rowOff>
    </xdr:from>
    <xdr:to>
      <xdr:col>41</xdr:col>
      <xdr:colOff>101600</xdr:colOff>
      <xdr:row>103</xdr:row>
      <xdr:rowOff>69850</xdr:rowOff>
    </xdr:to>
    <xdr:sp macro="" textlink="">
      <xdr:nvSpPr>
        <xdr:cNvPr id="473" name="楕円 472"/>
        <xdr:cNvSpPr/>
      </xdr:nvSpPr>
      <xdr:spPr>
        <a:xfrm>
          <a:off x="6873240" y="1723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13336</xdr:rowOff>
    </xdr:from>
    <xdr:to>
      <xdr:col>45</xdr:col>
      <xdr:colOff>177800</xdr:colOff>
      <xdr:row>103</xdr:row>
      <xdr:rowOff>19050</xdr:rowOff>
    </xdr:to>
    <xdr:cxnSp macro="">
      <xdr:nvCxnSpPr>
        <xdr:cNvPr id="474" name="直線コネクタ 473"/>
        <xdr:cNvCxnSpPr/>
      </xdr:nvCxnSpPr>
      <xdr:spPr>
        <a:xfrm flipV="1">
          <a:off x="6924040" y="17280256"/>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139700</xdr:rowOff>
    </xdr:from>
    <xdr:to>
      <xdr:col>36</xdr:col>
      <xdr:colOff>165100</xdr:colOff>
      <xdr:row>103</xdr:row>
      <xdr:rowOff>69850</xdr:rowOff>
    </xdr:to>
    <xdr:sp macro="" textlink="">
      <xdr:nvSpPr>
        <xdr:cNvPr id="475" name="楕円 474"/>
        <xdr:cNvSpPr/>
      </xdr:nvSpPr>
      <xdr:spPr>
        <a:xfrm>
          <a:off x="6098540" y="1723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19050</xdr:rowOff>
    </xdr:from>
    <xdr:to>
      <xdr:col>41</xdr:col>
      <xdr:colOff>50800</xdr:colOff>
      <xdr:row>103</xdr:row>
      <xdr:rowOff>19050</xdr:rowOff>
    </xdr:to>
    <xdr:cxnSp macro="">
      <xdr:nvCxnSpPr>
        <xdr:cNvPr id="476" name="直線コネクタ 475"/>
        <xdr:cNvCxnSpPr/>
      </xdr:nvCxnSpPr>
      <xdr:spPr>
        <a:xfrm>
          <a:off x="6149340" y="172859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xdr:cNvSpPr txBox="1"/>
      </xdr:nvSpPr>
      <xdr:spPr>
        <a:xfrm>
          <a:off x="8271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xdr:cNvSpPr txBox="1"/>
      </xdr:nvSpPr>
      <xdr:spPr>
        <a:xfrm>
          <a:off x="7509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xdr:cNvSpPr txBox="1"/>
      </xdr:nvSpPr>
      <xdr:spPr>
        <a:xfrm>
          <a:off x="67120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xdr:cNvSpPr txBox="1"/>
      </xdr:nvSpPr>
      <xdr:spPr>
        <a:xfrm>
          <a:off x="59373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74947</xdr:rowOff>
    </xdr:from>
    <xdr:ext cx="469744" cy="259045"/>
    <xdr:sp macro="" textlink="">
      <xdr:nvSpPr>
        <xdr:cNvPr id="481" name="n_1mainValue【市民会館】&#10;一人当たり面積"/>
        <xdr:cNvSpPr txBox="1"/>
      </xdr:nvSpPr>
      <xdr:spPr>
        <a:xfrm>
          <a:off x="8271587" y="1700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80663</xdr:rowOff>
    </xdr:from>
    <xdr:ext cx="469744" cy="259045"/>
    <xdr:sp macro="" textlink="">
      <xdr:nvSpPr>
        <xdr:cNvPr id="482" name="n_2mainValue【市民会館】&#10;一人当たり面積"/>
        <xdr:cNvSpPr txBox="1"/>
      </xdr:nvSpPr>
      <xdr:spPr>
        <a:xfrm>
          <a:off x="7509587" y="1701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86377</xdr:rowOff>
    </xdr:from>
    <xdr:ext cx="469744" cy="259045"/>
    <xdr:sp macro="" textlink="">
      <xdr:nvSpPr>
        <xdr:cNvPr id="483" name="n_3mainValue【市民会館】&#10;一人当たり面積"/>
        <xdr:cNvSpPr txBox="1"/>
      </xdr:nvSpPr>
      <xdr:spPr>
        <a:xfrm>
          <a:off x="6712027" y="1701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86377</xdr:rowOff>
    </xdr:from>
    <xdr:ext cx="469744" cy="259045"/>
    <xdr:sp macro="" textlink="">
      <xdr:nvSpPr>
        <xdr:cNvPr id="484" name="n_4mainValue【市民会館】&#10;一人当たり面積"/>
        <xdr:cNvSpPr txBox="1"/>
      </xdr:nvSpPr>
      <xdr:spPr>
        <a:xfrm>
          <a:off x="5937327" y="1701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xdr:cNvCxnSpPr/>
      </xdr:nvCxnSpPr>
      <xdr:spPr>
        <a:xfrm flipV="1">
          <a:off x="14375764" y="558927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xdr:cNvSpPr txBox="1"/>
      </xdr:nvSpPr>
      <xdr:spPr>
        <a:xfrm>
          <a:off x="144145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xdr:cNvCxnSpPr/>
      </xdr:nvCxnSpPr>
      <xdr:spPr>
        <a:xfrm>
          <a:off x="1428750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xdr:cNvSpPr txBox="1"/>
      </xdr:nvSpPr>
      <xdr:spPr>
        <a:xfrm>
          <a:off x="14414500"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xdr:cNvSpPr txBox="1"/>
      </xdr:nvSpPr>
      <xdr:spPr>
        <a:xfrm>
          <a:off x="144145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xdr:cNvSpPr/>
      </xdr:nvSpPr>
      <xdr:spPr>
        <a:xfrm>
          <a:off x="14325600" y="632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xdr:cNvSpPr/>
      </xdr:nvSpPr>
      <xdr:spPr>
        <a:xfrm>
          <a:off x="128041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xdr:cNvSpPr/>
      </xdr:nvSpPr>
      <xdr:spPr>
        <a:xfrm>
          <a:off x="1202944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xdr:cNvSpPr/>
      </xdr:nvSpPr>
      <xdr:spPr>
        <a:xfrm>
          <a:off x="1123188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90170</xdr:rowOff>
    </xdr:from>
    <xdr:to>
      <xdr:col>85</xdr:col>
      <xdr:colOff>177800</xdr:colOff>
      <xdr:row>40</xdr:row>
      <xdr:rowOff>20320</xdr:rowOff>
    </xdr:to>
    <xdr:sp macro="" textlink="">
      <xdr:nvSpPr>
        <xdr:cNvPr id="525" name="楕円 524"/>
        <xdr:cNvSpPr/>
      </xdr:nvSpPr>
      <xdr:spPr>
        <a:xfrm>
          <a:off x="14325600" y="66281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68597</xdr:rowOff>
    </xdr:from>
    <xdr:ext cx="405111" cy="259045"/>
    <xdr:sp macro="" textlink="">
      <xdr:nvSpPr>
        <xdr:cNvPr id="526" name="【一般廃棄物処理施設】&#10;有形固定資産減価償却率該当値テキスト"/>
        <xdr:cNvSpPr txBox="1"/>
      </xdr:nvSpPr>
      <xdr:spPr>
        <a:xfrm>
          <a:off x="144145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527" name="楕円 526"/>
        <xdr:cNvSpPr/>
      </xdr:nvSpPr>
      <xdr:spPr>
        <a:xfrm>
          <a:off x="13578840" y="65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49530</xdr:rowOff>
    </xdr:from>
    <xdr:to>
      <xdr:col>85</xdr:col>
      <xdr:colOff>127000</xdr:colOff>
      <xdr:row>39</xdr:row>
      <xdr:rowOff>140970</xdr:rowOff>
    </xdr:to>
    <xdr:cxnSp macro="">
      <xdr:nvCxnSpPr>
        <xdr:cNvPr id="528" name="直線コネクタ 527"/>
        <xdr:cNvCxnSpPr/>
      </xdr:nvCxnSpPr>
      <xdr:spPr>
        <a:xfrm>
          <a:off x="13629640" y="6587490"/>
          <a:ext cx="74676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166370</xdr:rowOff>
    </xdr:from>
    <xdr:to>
      <xdr:col>76</xdr:col>
      <xdr:colOff>165100</xdr:colOff>
      <xdr:row>38</xdr:row>
      <xdr:rowOff>96520</xdr:rowOff>
    </xdr:to>
    <xdr:sp macro="" textlink="">
      <xdr:nvSpPr>
        <xdr:cNvPr id="529" name="楕円 528"/>
        <xdr:cNvSpPr/>
      </xdr:nvSpPr>
      <xdr:spPr>
        <a:xfrm>
          <a:off x="1280414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45720</xdr:rowOff>
    </xdr:from>
    <xdr:to>
      <xdr:col>81</xdr:col>
      <xdr:colOff>50800</xdr:colOff>
      <xdr:row>39</xdr:row>
      <xdr:rowOff>49530</xdr:rowOff>
    </xdr:to>
    <xdr:cxnSp macro="">
      <xdr:nvCxnSpPr>
        <xdr:cNvPr id="530" name="直線コネクタ 529"/>
        <xdr:cNvCxnSpPr/>
      </xdr:nvCxnSpPr>
      <xdr:spPr>
        <a:xfrm>
          <a:off x="12854940" y="6416040"/>
          <a:ext cx="7747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88265</xdr:rowOff>
    </xdr:from>
    <xdr:to>
      <xdr:col>72</xdr:col>
      <xdr:colOff>38100</xdr:colOff>
      <xdr:row>38</xdr:row>
      <xdr:rowOff>18415</xdr:rowOff>
    </xdr:to>
    <xdr:sp macro="" textlink="">
      <xdr:nvSpPr>
        <xdr:cNvPr id="531" name="楕円 530"/>
        <xdr:cNvSpPr/>
      </xdr:nvSpPr>
      <xdr:spPr>
        <a:xfrm>
          <a:off x="12029440" y="6290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139065</xdr:rowOff>
    </xdr:from>
    <xdr:to>
      <xdr:col>76</xdr:col>
      <xdr:colOff>114300</xdr:colOff>
      <xdr:row>38</xdr:row>
      <xdr:rowOff>45720</xdr:rowOff>
    </xdr:to>
    <xdr:cxnSp macro="">
      <xdr:nvCxnSpPr>
        <xdr:cNvPr id="532" name="直線コネクタ 531"/>
        <xdr:cNvCxnSpPr/>
      </xdr:nvCxnSpPr>
      <xdr:spPr>
        <a:xfrm>
          <a:off x="12072620" y="6341745"/>
          <a:ext cx="78232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xdr:rowOff>
    </xdr:from>
    <xdr:to>
      <xdr:col>67</xdr:col>
      <xdr:colOff>101600</xdr:colOff>
      <xdr:row>37</xdr:row>
      <xdr:rowOff>106045</xdr:rowOff>
    </xdr:to>
    <xdr:sp macro="" textlink="">
      <xdr:nvSpPr>
        <xdr:cNvPr id="533" name="楕円 532"/>
        <xdr:cNvSpPr/>
      </xdr:nvSpPr>
      <xdr:spPr>
        <a:xfrm>
          <a:off x="1123188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55245</xdr:rowOff>
    </xdr:from>
    <xdr:to>
      <xdr:col>71</xdr:col>
      <xdr:colOff>177800</xdr:colOff>
      <xdr:row>37</xdr:row>
      <xdr:rowOff>139065</xdr:rowOff>
    </xdr:to>
    <xdr:cxnSp macro="">
      <xdr:nvCxnSpPr>
        <xdr:cNvPr id="534" name="直線コネクタ 533"/>
        <xdr:cNvCxnSpPr/>
      </xdr:nvCxnSpPr>
      <xdr:spPr>
        <a:xfrm>
          <a:off x="11282680" y="6257925"/>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xdr:cNvSpPr txBox="1"/>
      </xdr:nvSpPr>
      <xdr:spPr>
        <a:xfrm>
          <a:off x="134372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xdr:cNvSpPr txBox="1"/>
      </xdr:nvSpPr>
      <xdr:spPr>
        <a:xfrm>
          <a:off x="126752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xdr:cNvSpPr txBox="1"/>
      </xdr:nvSpPr>
      <xdr:spPr>
        <a:xfrm>
          <a:off x="119005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xdr:cNvSpPr txBox="1"/>
      </xdr:nvSpPr>
      <xdr:spPr>
        <a:xfrm>
          <a:off x="1110298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91457</xdr:rowOff>
    </xdr:from>
    <xdr:ext cx="405111" cy="259045"/>
    <xdr:sp macro="" textlink="">
      <xdr:nvSpPr>
        <xdr:cNvPr id="539" name="n_1mainValue【一般廃棄物処理施設】&#10;有形固定資産減価償却率"/>
        <xdr:cNvSpPr txBox="1"/>
      </xdr:nvSpPr>
      <xdr:spPr>
        <a:xfrm>
          <a:off x="134372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87647</xdr:rowOff>
    </xdr:from>
    <xdr:ext cx="405111" cy="259045"/>
    <xdr:sp macro="" textlink="">
      <xdr:nvSpPr>
        <xdr:cNvPr id="540" name="n_2mainValue【一般廃棄物処理施設】&#10;有形固定資産減価償却率"/>
        <xdr:cNvSpPr txBox="1"/>
      </xdr:nvSpPr>
      <xdr:spPr>
        <a:xfrm>
          <a:off x="126752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1" name="n_3mainValue【一般廃棄物処理施設】&#10;有形固定資産減価償却率"/>
        <xdr:cNvSpPr txBox="1"/>
      </xdr:nvSpPr>
      <xdr:spPr>
        <a:xfrm>
          <a:off x="119005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542" name="n_4mainValue【一般廃棄物処理施設】&#10;有形固定資産減価償却率"/>
        <xdr:cNvSpPr txBox="1"/>
      </xdr:nvSpPr>
      <xdr:spPr>
        <a:xfrm>
          <a:off x="1110298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xdr:cNvCxnSpPr/>
      </xdr:nvCxnSpPr>
      <xdr:spPr>
        <a:xfrm flipV="1">
          <a:off x="19509104" y="5576308"/>
          <a:ext cx="0" cy="14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xdr:cNvSpPr txBox="1"/>
      </xdr:nvSpPr>
      <xdr:spPr>
        <a:xfrm>
          <a:off x="19547840" y="70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xdr:cNvCxnSpPr/>
      </xdr:nvCxnSpPr>
      <xdr:spPr>
        <a:xfrm>
          <a:off x="19443700" y="705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xdr:cNvSpPr txBox="1"/>
      </xdr:nvSpPr>
      <xdr:spPr>
        <a:xfrm>
          <a:off x="19547840" y="53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xdr:cNvCxnSpPr/>
      </xdr:nvCxnSpPr>
      <xdr:spPr>
        <a:xfrm>
          <a:off x="19443700" y="5576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xdr:cNvSpPr txBox="1"/>
      </xdr:nvSpPr>
      <xdr:spPr>
        <a:xfrm>
          <a:off x="19547840" y="6432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xdr:cNvSpPr/>
      </xdr:nvSpPr>
      <xdr:spPr>
        <a:xfrm>
          <a:off x="19458940" y="6454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xdr:cNvSpPr/>
      </xdr:nvSpPr>
      <xdr:spPr>
        <a:xfrm>
          <a:off x="18735040" y="6466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xdr:cNvSpPr/>
      </xdr:nvSpPr>
      <xdr:spPr>
        <a:xfrm>
          <a:off x="17937480" y="6480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xdr:cNvSpPr/>
      </xdr:nvSpPr>
      <xdr:spPr>
        <a:xfrm>
          <a:off x="17162780" y="6500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xdr:cNvSpPr/>
      </xdr:nvSpPr>
      <xdr:spPr>
        <a:xfrm>
          <a:off x="16388080" y="65137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65862</xdr:rowOff>
    </xdr:from>
    <xdr:to>
      <xdr:col>116</xdr:col>
      <xdr:colOff>114300</xdr:colOff>
      <xdr:row>38</xdr:row>
      <xdr:rowOff>167462</xdr:rowOff>
    </xdr:to>
    <xdr:sp macro="" textlink="">
      <xdr:nvSpPr>
        <xdr:cNvPr id="582" name="楕円 581"/>
        <xdr:cNvSpPr/>
      </xdr:nvSpPr>
      <xdr:spPr>
        <a:xfrm>
          <a:off x="19458940" y="64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88739</xdr:rowOff>
    </xdr:from>
    <xdr:ext cx="534377" cy="259045"/>
    <xdr:sp macro="" textlink="">
      <xdr:nvSpPr>
        <xdr:cNvPr id="583" name="【一般廃棄物処理施設】&#10;一人当たり有形固定資産（償却資産）額該当値テキスト"/>
        <xdr:cNvSpPr txBox="1"/>
      </xdr:nvSpPr>
      <xdr:spPr>
        <a:xfrm>
          <a:off x="19547840" y="6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66746</xdr:rowOff>
    </xdr:from>
    <xdr:to>
      <xdr:col>112</xdr:col>
      <xdr:colOff>38100</xdr:colOff>
      <xdr:row>38</xdr:row>
      <xdr:rowOff>168346</xdr:rowOff>
    </xdr:to>
    <xdr:sp macro="" textlink="">
      <xdr:nvSpPr>
        <xdr:cNvPr id="584" name="楕円 583"/>
        <xdr:cNvSpPr/>
      </xdr:nvSpPr>
      <xdr:spPr>
        <a:xfrm>
          <a:off x="18735040" y="64370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116662</xdr:rowOff>
    </xdr:from>
    <xdr:to>
      <xdr:col>116</xdr:col>
      <xdr:colOff>63500</xdr:colOff>
      <xdr:row>38</xdr:row>
      <xdr:rowOff>117546</xdr:rowOff>
    </xdr:to>
    <xdr:cxnSp macro="">
      <xdr:nvCxnSpPr>
        <xdr:cNvPr id="585" name="直線コネクタ 584"/>
        <xdr:cNvCxnSpPr/>
      </xdr:nvCxnSpPr>
      <xdr:spPr>
        <a:xfrm flipV="1">
          <a:off x="18778220" y="6486982"/>
          <a:ext cx="73152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65108</xdr:rowOff>
    </xdr:from>
    <xdr:to>
      <xdr:col>107</xdr:col>
      <xdr:colOff>101600</xdr:colOff>
      <xdr:row>38</xdr:row>
      <xdr:rowOff>166708</xdr:rowOff>
    </xdr:to>
    <xdr:sp macro="" textlink="">
      <xdr:nvSpPr>
        <xdr:cNvPr id="586" name="楕円 585"/>
        <xdr:cNvSpPr/>
      </xdr:nvSpPr>
      <xdr:spPr>
        <a:xfrm>
          <a:off x="17937480" y="64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115908</xdr:rowOff>
    </xdr:from>
    <xdr:to>
      <xdr:col>111</xdr:col>
      <xdr:colOff>177800</xdr:colOff>
      <xdr:row>38</xdr:row>
      <xdr:rowOff>117546</xdr:rowOff>
    </xdr:to>
    <xdr:cxnSp macro="">
      <xdr:nvCxnSpPr>
        <xdr:cNvPr id="587" name="直線コネクタ 586"/>
        <xdr:cNvCxnSpPr/>
      </xdr:nvCxnSpPr>
      <xdr:spPr>
        <a:xfrm>
          <a:off x="17988280" y="6486228"/>
          <a:ext cx="78994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94376</xdr:rowOff>
    </xdr:from>
    <xdr:to>
      <xdr:col>102</xdr:col>
      <xdr:colOff>165100</xdr:colOff>
      <xdr:row>39</xdr:row>
      <xdr:rowOff>24526</xdr:rowOff>
    </xdr:to>
    <xdr:sp macro="" textlink="">
      <xdr:nvSpPr>
        <xdr:cNvPr id="588" name="楕円 587"/>
        <xdr:cNvSpPr/>
      </xdr:nvSpPr>
      <xdr:spPr>
        <a:xfrm>
          <a:off x="17162780" y="6464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115908</xdr:rowOff>
    </xdr:from>
    <xdr:to>
      <xdr:col>107</xdr:col>
      <xdr:colOff>50800</xdr:colOff>
      <xdr:row>38</xdr:row>
      <xdr:rowOff>145176</xdr:rowOff>
    </xdr:to>
    <xdr:cxnSp macro="">
      <xdr:nvCxnSpPr>
        <xdr:cNvPr id="589" name="直線コネクタ 588"/>
        <xdr:cNvCxnSpPr/>
      </xdr:nvCxnSpPr>
      <xdr:spPr>
        <a:xfrm flipV="1">
          <a:off x="17213580" y="6486228"/>
          <a:ext cx="774700" cy="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68849</xdr:rowOff>
    </xdr:from>
    <xdr:to>
      <xdr:col>98</xdr:col>
      <xdr:colOff>38100</xdr:colOff>
      <xdr:row>38</xdr:row>
      <xdr:rowOff>170449</xdr:rowOff>
    </xdr:to>
    <xdr:sp macro="" textlink="">
      <xdr:nvSpPr>
        <xdr:cNvPr id="590" name="楕円 589"/>
        <xdr:cNvSpPr/>
      </xdr:nvSpPr>
      <xdr:spPr>
        <a:xfrm>
          <a:off x="16388080" y="6439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119649</xdr:rowOff>
    </xdr:from>
    <xdr:to>
      <xdr:col>102</xdr:col>
      <xdr:colOff>114300</xdr:colOff>
      <xdr:row>38</xdr:row>
      <xdr:rowOff>145176</xdr:rowOff>
    </xdr:to>
    <xdr:cxnSp macro="">
      <xdr:nvCxnSpPr>
        <xdr:cNvPr id="591" name="直線コネクタ 590"/>
        <xdr:cNvCxnSpPr/>
      </xdr:nvCxnSpPr>
      <xdr:spPr>
        <a:xfrm>
          <a:off x="16431260" y="6489969"/>
          <a:ext cx="78232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xdr:cNvSpPr txBox="1"/>
      </xdr:nvSpPr>
      <xdr:spPr>
        <a:xfrm>
          <a:off x="18528811" y="65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xdr:cNvSpPr txBox="1"/>
      </xdr:nvSpPr>
      <xdr:spPr>
        <a:xfrm>
          <a:off x="17766811" y="656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xdr:cNvSpPr txBox="1"/>
      </xdr:nvSpPr>
      <xdr:spPr>
        <a:xfrm>
          <a:off x="16969251" y="658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xdr:cNvSpPr txBox="1"/>
      </xdr:nvSpPr>
      <xdr:spPr>
        <a:xfrm>
          <a:off x="16194551" y="660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13423</xdr:rowOff>
    </xdr:from>
    <xdr:ext cx="534377" cy="259045"/>
    <xdr:sp macro="" textlink="">
      <xdr:nvSpPr>
        <xdr:cNvPr id="596" name="n_1mainValue【一般廃棄物処理施設】&#10;一人当たり有形固定資産（償却資産）額"/>
        <xdr:cNvSpPr txBox="1"/>
      </xdr:nvSpPr>
      <xdr:spPr>
        <a:xfrm>
          <a:off x="18528811" y="621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11785</xdr:rowOff>
    </xdr:from>
    <xdr:ext cx="534377" cy="259045"/>
    <xdr:sp macro="" textlink="">
      <xdr:nvSpPr>
        <xdr:cNvPr id="597" name="n_2mainValue【一般廃棄物処理施設】&#10;一人当たり有形固定資産（償却資産）額"/>
        <xdr:cNvSpPr txBox="1"/>
      </xdr:nvSpPr>
      <xdr:spPr>
        <a:xfrm>
          <a:off x="17766811" y="621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41053</xdr:rowOff>
    </xdr:from>
    <xdr:ext cx="534377" cy="259045"/>
    <xdr:sp macro="" textlink="">
      <xdr:nvSpPr>
        <xdr:cNvPr id="598" name="n_3mainValue【一般廃棄物処理施設】&#10;一人当たり有形固定資産（償却資産）額"/>
        <xdr:cNvSpPr txBox="1"/>
      </xdr:nvSpPr>
      <xdr:spPr>
        <a:xfrm>
          <a:off x="16969251" y="624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15526</xdr:rowOff>
    </xdr:from>
    <xdr:ext cx="534377" cy="259045"/>
    <xdr:sp macro="" textlink="">
      <xdr:nvSpPr>
        <xdr:cNvPr id="599" name="n_4mainValue【一般廃棄物処理施設】&#10;一人当たり有形固定資産（償却資産）額"/>
        <xdr:cNvSpPr txBox="1"/>
      </xdr:nvSpPr>
      <xdr:spPr>
        <a:xfrm>
          <a:off x="16194551" y="621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xdr:cNvCxnSpPr/>
      </xdr:nvCxnSpPr>
      <xdr:spPr>
        <a:xfrm flipV="1">
          <a:off x="14375764" y="92544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xdr:cNvSpPr txBox="1"/>
      </xdr:nvSpPr>
      <xdr:spPr>
        <a:xfrm>
          <a:off x="144145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xdr:cNvCxnSpPr/>
      </xdr:nvCxnSpPr>
      <xdr:spPr>
        <a:xfrm>
          <a:off x="14287500" y="1054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xdr:cNvSpPr txBox="1"/>
      </xdr:nvSpPr>
      <xdr:spPr>
        <a:xfrm>
          <a:off x="14414500" y="990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xdr:cNvSpPr/>
      </xdr:nvSpPr>
      <xdr:spPr>
        <a:xfrm>
          <a:off x="14325600" y="99268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xdr:cNvSpPr/>
      </xdr:nvSpPr>
      <xdr:spPr>
        <a:xfrm>
          <a:off x="13578840" y="9884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xdr:cNvSpPr/>
      </xdr:nvSpPr>
      <xdr:spPr>
        <a:xfrm>
          <a:off x="128041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xdr:cNvSpPr/>
      </xdr:nvSpPr>
      <xdr:spPr>
        <a:xfrm>
          <a:off x="12029440" y="98071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xdr:cNvSpPr/>
      </xdr:nvSpPr>
      <xdr:spPr>
        <a:xfrm>
          <a:off x="11231880" y="9807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84074</xdr:rowOff>
    </xdr:from>
    <xdr:to>
      <xdr:col>85</xdr:col>
      <xdr:colOff>177800</xdr:colOff>
      <xdr:row>58</xdr:row>
      <xdr:rowOff>14224</xdr:rowOff>
    </xdr:to>
    <xdr:sp macro="" textlink="">
      <xdr:nvSpPr>
        <xdr:cNvPr id="638" name="楕円 637"/>
        <xdr:cNvSpPr/>
      </xdr:nvSpPr>
      <xdr:spPr>
        <a:xfrm>
          <a:off x="14325600" y="96395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106951</xdr:rowOff>
    </xdr:from>
    <xdr:ext cx="405111" cy="259045"/>
    <xdr:sp macro="" textlink="">
      <xdr:nvSpPr>
        <xdr:cNvPr id="639" name="【保健センター・保健所】&#10;有形固定資産減価償却率該当値テキスト"/>
        <xdr:cNvSpPr txBox="1"/>
      </xdr:nvSpPr>
      <xdr:spPr>
        <a:xfrm>
          <a:off x="14414500" y="949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36068</xdr:rowOff>
    </xdr:from>
    <xdr:to>
      <xdr:col>81</xdr:col>
      <xdr:colOff>101600</xdr:colOff>
      <xdr:row>57</xdr:row>
      <xdr:rowOff>137668</xdr:rowOff>
    </xdr:to>
    <xdr:sp macro="" textlink="">
      <xdr:nvSpPr>
        <xdr:cNvPr id="640" name="楕円 639"/>
        <xdr:cNvSpPr/>
      </xdr:nvSpPr>
      <xdr:spPr>
        <a:xfrm>
          <a:off x="13578840" y="959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86868</xdr:rowOff>
    </xdr:from>
    <xdr:to>
      <xdr:col>85</xdr:col>
      <xdr:colOff>127000</xdr:colOff>
      <xdr:row>57</xdr:row>
      <xdr:rowOff>134874</xdr:rowOff>
    </xdr:to>
    <xdr:cxnSp macro="">
      <xdr:nvCxnSpPr>
        <xdr:cNvPr id="641" name="直線コネクタ 640"/>
        <xdr:cNvCxnSpPr/>
      </xdr:nvCxnSpPr>
      <xdr:spPr>
        <a:xfrm>
          <a:off x="13629640" y="9642348"/>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109220</xdr:rowOff>
    </xdr:from>
    <xdr:to>
      <xdr:col>76</xdr:col>
      <xdr:colOff>165100</xdr:colOff>
      <xdr:row>57</xdr:row>
      <xdr:rowOff>39370</xdr:rowOff>
    </xdr:to>
    <xdr:sp macro="" textlink="">
      <xdr:nvSpPr>
        <xdr:cNvPr id="642" name="楕円 641"/>
        <xdr:cNvSpPr/>
      </xdr:nvSpPr>
      <xdr:spPr>
        <a:xfrm>
          <a:off x="12804140" y="949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160020</xdr:rowOff>
    </xdr:from>
    <xdr:to>
      <xdr:col>81</xdr:col>
      <xdr:colOff>50800</xdr:colOff>
      <xdr:row>57</xdr:row>
      <xdr:rowOff>86868</xdr:rowOff>
    </xdr:to>
    <xdr:cxnSp macro="">
      <xdr:nvCxnSpPr>
        <xdr:cNvPr id="643" name="直線コネクタ 642"/>
        <xdr:cNvCxnSpPr/>
      </xdr:nvCxnSpPr>
      <xdr:spPr>
        <a:xfrm>
          <a:off x="12854940" y="9547860"/>
          <a:ext cx="7747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61214</xdr:rowOff>
    </xdr:from>
    <xdr:to>
      <xdr:col>72</xdr:col>
      <xdr:colOff>38100</xdr:colOff>
      <xdr:row>56</xdr:row>
      <xdr:rowOff>162814</xdr:rowOff>
    </xdr:to>
    <xdr:sp macro="" textlink="">
      <xdr:nvSpPr>
        <xdr:cNvPr id="644" name="楕円 643"/>
        <xdr:cNvSpPr/>
      </xdr:nvSpPr>
      <xdr:spPr>
        <a:xfrm>
          <a:off x="12029440" y="94490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112014</xdr:rowOff>
    </xdr:from>
    <xdr:to>
      <xdr:col>76</xdr:col>
      <xdr:colOff>114300</xdr:colOff>
      <xdr:row>56</xdr:row>
      <xdr:rowOff>160020</xdr:rowOff>
    </xdr:to>
    <xdr:cxnSp macro="">
      <xdr:nvCxnSpPr>
        <xdr:cNvPr id="645" name="直線コネクタ 644"/>
        <xdr:cNvCxnSpPr/>
      </xdr:nvCxnSpPr>
      <xdr:spPr>
        <a:xfrm>
          <a:off x="12072620" y="9499854"/>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xdr:rowOff>
    </xdr:from>
    <xdr:to>
      <xdr:col>67</xdr:col>
      <xdr:colOff>101600</xdr:colOff>
      <xdr:row>56</xdr:row>
      <xdr:rowOff>114808</xdr:rowOff>
    </xdr:to>
    <xdr:sp macro="" textlink="">
      <xdr:nvSpPr>
        <xdr:cNvPr id="646" name="楕円 645"/>
        <xdr:cNvSpPr/>
      </xdr:nvSpPr>
      <xdr:spPr>
        <a:xfrm>
          <a:off x="11231880" y="940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64008</xdr:rowOff>
    </xdr:from>
    <xdr:to>
      <xdr:col>71</xdr:col>
      <xdr:colOff>177800</xdr:colOff>
      <xdr:row>56</xdr:row>
      <xdr:rowOff>112014</xdr:rowOff>
    </xdr:to>
    <xdr:cxnSp macro="">
      <xdr:nvCxnSpPr>
        <xdr:cNvPr id="647" name="直線コネクタ 646"/>
        <xdr:cNvCxnSpPr/>
      </xdr:nvCxnSpPr>
      <xdr:spPr>
        <a:xfrm>
          <a:off x="11282680" y="9451848"/>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xdr:cNvSpPr txBox="1"/>
      </xdr:nvSpPr>
      <xdr:spPr>
        <a:xfrm>
          <a:off x="13437244" y="997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xdr:cNvSpPr txBox="1"/>
      </xdr:nvSpPr>
      <xdr:spPr>
        <a:xfrm>
          <a:off x="12675244" y="996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xdr:cNvSpPr txBox="1"/>
      </xdr:nvSpPr>
      <xdr:spPr>
        <a:xfrm>
          <a:off x="11900544" y="989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xdr:cNvSpPr txBox="1"/>
      </xdr:nvSpPr>
      <xdr:spPr>
        <a:xfrm>
          <a:off x="11102984" y="989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154195</xdr:rowOff>
    </xdr:from>
    <xdr:ext cx="405111" cy="259045"/>
    <xdr:sp macro="" textlink="">
      <xdr:nvSpPr>
        <xdr:cNvPr id="652" name="n_1mainValue【保健センター・保健所】&#10;有形固定資産減価償却率"/>
        <xdr:cNvSpPr txBox="1"/>
      </xdr:nvSpPr>
      <xdr:spPr>
        <a:xfrm>
          <a:off x="13437244" y="937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55897</xdr:rowOff>
    </xdr:from>
    <xdr:ext cx="405111" cy="259045"/>
    <xdr:sp macro="" textlink="">
      <xdr:nvSpPr>
        <xdr:cNvPr id="653" name="n_2mainValue【保健センター・保健所】&#10;有形固定資産減価償却率"/>
        <xdr:cNvSpPr txBox="1"/>
      </xdr:nvSpPr>
      <xdr:spPr>
        <a:xfrm>
          <a:off x="126752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7891</xdr:rowOff>
    </xdr:from>
    <xdr:ext cx="405111" cy="259045"/>
    <xdr:sp macro="" textlink="">
      <xdr:nvSpPr>
        <xdr:cNvPr id="654" name="n_3mainValue【保健センター・保健所】&#10;有形固定資産減価償却率"/>
        <xdr:cNvSpPr txBox="1"/>
      </xdr:nvSpPr>
      <xdr:spPr>
        <a:xfrm>
          <a:off x="11900544" y="922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131335</xdr:rowOff>
    </xdr:from>
    <xdr:ext cx="405111" cy="259045"/>
    <xdr:sp macro="" textlink="">
      <xdr:nvSpPr>
        <xdr:cNvPr id="655" name="n_4mainValue【保健センター・保健所】&#10;有形固定資産減価償却率"/>
        <xdr:cNvSpPr txBox="1"/>
      </xdr:nvSpPr>
      <xdr:spPr>
        <a:xfrm>
          <a:off x="11102984" y="9183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xdr:cNvCxnSpPr/>
      </xdr:nvCxnSpPr>
      <xdr:spPr>
        <a:xfrm flipV="1">
          <a:off x="19509104" y="94259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xdr:cNvSpPr txBox="1"/>
      </xdr:nvSpPr>
      <xdr:spPr>
        <a:xfrm>
          <a:off x="1954784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xdr:cNvCxnSpPr/>
      </xdr:nvCxnSpPr>
      <xdr:spPr>
        <a:xfrm>
          <a:off x="1944370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xdr:cNvSpPr txBox="1"/>
      </xdr:nvSpPr>
      <xdr:spPr>
        <a:xfrm>
          <a:off x="1954784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xdr:cNvSpPr/>
      </xdr:nvSpPr>
      <xdr:spPr>
        <a:xfrm>
          <a:off x="19458940"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xdr:cNvSpPr/>
      </xdr:nvSpPr>
      <xdr:spPr>
        <a:xfrm>
          <a:off x="18735040" y="10556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xdr:cNvSpPr/>
      </xdr:nvSpPr>
      <xdr:spPr>
        <a:xfrm>
          <a:off x="179374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xdr:cNvSpPr/>
      </xdr:nvSpPr>
      <xdr:spPr>
        <a:xfrm>
          <a:off x="171627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xdr:cNvSpPr/>
      </xdr:nvSpPr>
      <xdr:spPr>
        <a:xfrm>
          <a:off x="16388080" y="1056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695" name="楕円 694"/>
        <xdr:cNvSpPr/>
      </xdr:nvSpPr>
      <xdr:spPr>
        <a:xfrm>
          <a:off x="1945894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6367</xdr:rowOff>
    </xdr:from>
    <xdr:ext cx="469744" cy="259045"/>
    <xdr:sp macro="" textlink="">
      <xdr:nvSpPr>
        <xdr:cNvPr id="696" name="【保健センター・保健所】&#10;一人当たり面積該当値テキスト"/>
        <xdr:cNvSpPr txBox="1"/>
      </xdr:nvSpPr>
      <xdr:spPr>
        <a:xfrm>
          <a:off x="1954784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97" name="楕円 696"/>
        <xdr:cNvSpPr/>
      </xdr:nvSpPr>
      <xdr:spPr>
        <a:xfrm>
          <a:off x="1873504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698" name="直線コネクタ 697"/>
        <xdr:cNvCxnSpPr/>
      </xdr:nvCxnSpPr>
      <xdr:spPr>
        <a:xfrm>
          <a:off x="18778220" y="105956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699" name="楕円 698"/>
        <xdr:cNvSpPr/>
      </xdr:nvSpPr>
      <xdr:spPr>
        <a:xfrm>
          <a:off x="179374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700" name="直線コネクタ 699"/>
        <xdr:cNvCxnSpPr/>
      </xdr:nvCxnSpPr>
      <xdr:spPr>
        <a:xfrm>
          <a:off x="17988280" y="105956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01" name="楕円 700"/>
        <xdr:cNvSpPr/>
      </xdr:nvSpPr>
      <xdr:spPr>
        <a:xfrm>
          <a:off x="171627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702" name="直線コネクタ 701"/>
        <xdr:cNvCxnSpPr/>
      </xdr:nvCxnSpPr>
      <xdr:spPr>
        <a:xfrm>
          <a:off x="17213580" y="105956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3" name="楕円 702"/>
        <xdr:cNvSpPr/>
      </xdr:nvSpPr>
      <xdr:spPr>
        <a:xfrm>
          <a:off x="1638808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cxnSp macro="">
      <xdr:nvCxnSpPr>
        <xdr:cNvPr id="704" name="直線コネクタ 703"/>
        <xdr:cNvCxnSpPr/>
      </xdr:nvCxnSpPr>
      <xdr:spPr>
        <a:xfrm>
          <a:off x="16431260" y="105956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xdr:cNvSpPr txBox="1"/>
      </xdr:nvSpPr>
      <xdr:spPr>
        <a:xfrm>
          <a:off x="185611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xdr:cNvSpPr txBox="1"/>
      </xdr:nvSpPr>
      <xdr:spPr>
        <a:xfrm>
          <a:off x="1777626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xdr:cNvSpPr txBox="1"/>
      </xdr:nvSpPr>
      <xdr:spPr>
        <a:xfrm>
          <a:off x="1700156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xdr:cNvSpPr txBox="1"/>
      </xdr:nvSpPr>
      <xdr:spPr>
        <a:xfrm>
          <a:off x="1622686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101617</xdr:rowOff>
    </xdr:from>
    <xdr:ext cx="469744" cy="259045"/>
    <xdr:sp macro="" textlink="">
      <xdr:nvSpPr>
        <xdr:cNvPr id="709" name="n_1mainValue【保健センター・保健所】&#10;一人当たり面積"/>
        <xdr:cNvSpPr txBox="1"/>
      </xdr:nvSpPr>
      <xdr:spPr>
        <a:xfrm>
          <a:off x="185611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101617</xdr:rowOff>
    </xdr:from>
    <xdr:ext cx="469744" cy="259045"/>
    <xdr:sp macro="" textlink="">
      <xdr:nvSpPr>
        <xdr:cNvPr id="710" name="n_2mainValue【保健センター・保健所】&#10;一人当たり面積"/>
        <xdr:cNvSpPr txBox="1"/>
      </xdr:nvSpPr>
      <xdr:spPr>
        <a:xfrm>
          <a:off x="1777626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711" name="n_3mainValue【保健センター・保健所】&#10;一人当たり面積"/>
        <xdr:cNvSpPr txBox="1"/>
      </xdr:nvSpPr>
      <xdr:spPr>
        <a:xfrm>
          <a:off x="1700156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712" name="n_4mainValue【保健センター・保健所】&#10;一人当たり面積"/>
        <xdr:cNvSpPr txBox="1"/>
      </xdr:nvSpPr>
      <xdr:spPr>
        <a:xfrm>
          <a:off x="1622686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xdr:cNvCxnSpPr/>
      </xdr:nvCxnSpPr>
      <xdr:spPr>
        <a:xfrm flipV="1">
          <a:off x="14375764" y="13277849"/>
          <a:ext cx="0" cy="98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xdr:cNvSpPr txBox="1"/>
      </xdr:nvSpPr>
      <xdr:spPr>
        <a:xfrm>
          <a:off x="144145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xdr:cNvCxnSpPr/>
      </xdr:nvCxnSpPr>
      <xdr:spPr>
        <a:xfrm>
          <a:off x="14287500" y="14262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xdr:cNvSpPr txBox="1"/>
      </xdr:nvSpPr>
      <xdr:spPr>
        <a:xfrm>
          <a:off x="14414500" y="13060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xdr:cNvCxnSpPr/>
      </xdr:nvCxnSpPr>
      <xdr:spPr>
        <a:xfrm>
          <a:off x="14287500" y="1327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xdr:cNvSpPr txBox="1"/>
      </xdr:nvSpPr>
      <xdr:spPr>
        <a:xfrm>
          <a:off x="14414500" y="1369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xdr:cNvSpPr/>
      </xdr:nvSpPr>
      <xdr:spPr>
        <a:xfrm>
          <a:off x="14325600" y="137185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xdr:cNvSpPr/>
      </xdr:nvSpPr>
      <xdr:spPr>
        <a:xfrm>
          <a:off x="12029440" y="13665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xdr:cNvSpPr/>
      </xdr:nvSpPr>
      <xdr:spPr>
        <a:xfrm>
          <a:off x="1123188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122555</xdr:rowOff>
    </xdr:from>
    <xdr:to>
      <xdr:col>85</xdr:col>
      <xdr:colOff>177800</xdr:colOff>
      <xdr:row>80</xdr:row>
      <xdr:rowOff>52705</xdr:rowOff>
    </xdr:to>
    <xdr:sp macro="" textlink="">
      <xdr:nvSpPr>
        <xdr:cNvPr id="753" name="楕円 752"/>
        <xdr:cNvSpPr/>
      </xdr:nvSpPr>
      <xdr:spPr>
        <a:xfrm>
          <a:off x="14325600" y="133661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145432</xdr:rowOff>
    </xdr:from>
    <xdr:ext cx="405111" cy="259045"/>
    <xdr:sp macro="" textlink="">
      <xdr:nvSpPr>
        <xdr:cNvPr id="754" name="【消防施設】&#10;有形固定資産減価償却率該当値テキスト"/>
        <xdr:cNvSpPr txBox="1"/>
      </xdr:nvSpPr>
      <xdr:spPr>
        <a:xfrm>
          <a:off x="14414500"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78739</xdr:rowOff>
    </xdr:from>
    <xdr:to>
      <xdr:col>81</xdr:col>
      <xdr:colOff>101600</xdr:colOff>
      <xdr:row>80</xdr:row>
      <xdr:rowOff>8889</xdr:rowOff>
    </xdr:to>
    <xdr:sp macro="" textlink="">
      <xdr:nvSpPr>
        <xdr:cNvPr id="755" name="楕円 754"/>
        <xdr:cNvSpPr/>
      </xdr:nvSpPr>
      <xdr:spPr>
        <a:xfrm>
          <a:off x="13578840" y="13322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129539</xdr:rowOff>
    </xdr:from>
    <xdr:to>
      <xdr:col>85</xdr:col>
      <xdr:colOff>127000</xdr:colOff>
      <xdr:row>80</xdr:row>
      <xdr:rowOff>1905</xdr:rowOff>
    </xdr:to>
    <xdr:cxnSp macro="">
      <xdr:nvCxnSpPr>
        <xdr:cNvPr id="756" name="直線コネクタ 755"/>
        <xdr:cNvCxnSpPr/>
      </xdr:nvCxnSpPr>
      <xdr:spPr>
        <a:xfrm>
          <a:off x="13629640" y="13373099"/>
          <a:ext cx="7467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17780</xdr:rowOff>
    </xdr:from>
    <xdr:to>
      <xdr:col>76</xdr:col>
      <xdr:colOff>165100</xdr:colOff>
      <xdr:row>79</xdr:row>
      <xdr:rowOff>119380</xdr:rowOff>
    </xdr:to>
    <xdr:sp macro="" textlink="">
      <xdr:nvSpPr>
        <xdr:cNvPr id="757" name="楕円 756"/>
        <xdr:cNvSpPr/>
      </xdr:nvSpPr>
      <xdr:spPr>
        <a:xfrm>
          <a:off x="1280414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68580</xdr:rowOff>
    </xdr:from>
    <xdr:to>
      <xdr:col>81</xdr:col>
      <xdr:colOff>50800</xdr:colOff>
      <xdr:row>79</xdr:row>
      <xdr:rowOff>129539</xdr:rowOff>
    </xdr:to>
    <xdr:cxnSp macro="">
      <xdr:nvCxnSpPr>
        <xdr:cNvPr id="758" name="直線コネクタ 757"/>
        <xdr:cNvCxnSpPr/>
      </xdr:nvCxnSpPr>
      <xdr:spPr>
        <a:xfrm>
          <a:off x="12854940" y="13312140"/>
          <a:ext cx="7747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10161</xdr:rowOff>
    </xdr:from>
    <xdr:to>
      <xdr:col>72</xdr:col>
      <xdr:colOff>38100</xdr:colOff>
      <xdr:row>79</xdr:row>
      <xdr:rowOff>111761</xdr:rowOff>
    </xdr:to>
    <xdr:sp macro="" textlink="">
      <xdr:nvSpPr>
        <xdr:cNvPr id="759" name="楕円 758"/>
        <xdr:cNvSpPr/>
      </xdr:nvSpPr>
      <xdr:spPr>
        <a:xfrm>
          <a:off x="12029440" y="13253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60961</xdr:rowOff>
    </xdr:from>
    <xdr:to>
      <xdr:col>76</xdr:col>
      <xdr:colOff>114300</xdr:colOff>
      <xdr:row>79</xdr:row>
      <xdr:rowOff>68580</xdr:rowOff>
    </xdr:to>
    <xdr:cxnSp macro="">
      <xdr:nvCxnSpPr>
        <xdr:cNvPr id="760" name="直線コネクタ 759"/>
        <xdr:cNvCxnSpPr/>
      </xdr:nvCxnSpPr>
      <xdr:spPr>
        <a:xfrm>
          <a:off x="12072620" y="1330452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154939</xdr:rowOff>
    </xdr:from>
    <xdr:to>
      <xdr:col>67</xdr:col>
      <xdr:colOff>101600</xdr:colOff>
      <xdr:row>79</xdr:row>
      <xdr:rowOff>85089</xdr:rowOff>
    </xdr:to>
    <xdr:sp macro="" textlink="">
      <xdr:nvSpPr>
        <xdr:cNvPr id="761" name="楕円 760"/>
        <xdr:cNvSpPr/>
      </xdr:nvSpPr>
      <xdr:spPr>
        <a:xfrm>
          <a:off x="11231880" y="13230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34289</xdr:rowOff>
    </xdr:from>
    <xdr:to>
      <xdr:col>71</xdr:col>
      <xdr:colOff>177800</xdr:colOff>
      <xdr:row>79</xdr:row>
      <xdr:rowOff>60961</xdr:rowOff>
    </xdr:to>
    <xdr:cxnSp macro="">
      <xdr:nvCxnSpPr>
        <xdr:cNvPr id="762" name="直線コネクタ 761"/>
        <xdr:cNvCxnSpPr/>
      </xdr:nvCxnSpPr>
      <xdr:spPr>
        <a:xfrm>
          <a:off x="11282680" y="13277849"/>
          <a:ext cx="78994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xdr:cNvSpPr txBox="1"/>
      </xdr:nvSpPr>
      <xdr:spPr>
        <a:xfrm>
          <a:off x="13437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xdr:cNvSpPr txBox="1"/>
      </xdr:nvSpPr>
      <xdr:spPr>
        <a:xfrm>
          <a:off x="126752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xdr:cNvSpPr txBox="1"/>
      </xdr:nvSpPr>
      <xdr:spPr>
        <a:xfrm>
          <a:off x="11900544" y="1375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xdr:cNvSpPr txBox="1"/>
      </xdr:nvSpPr>
      <xdr:spPr>
        <a:xfrm>
          <a:off x="11102984" y="1373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25416</xdr:rowOff>
    </xdr:from>
    <xdr:ext cx="405111" cy="259045"/>
    <xdr:sp macro="" textlink="">
      <xdr:nvSpPr>
        <xdr:cNvPr id="767" name="n_1mainValue【消防施設】&#10;有形固定資産減価償却率"/>
        <xdr:cNvSpPr txBox="1"/>
      </xdr:nvSpPr>
      <xdr:spPr>
        <a:xfrm>
          <a:off x="1343724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135907</xdr:rowOff>
    </xdr:from>
    <xdr:ext cx="405111" cy="259045"/>
    <xdr:sp macro="" textlink="">
      <xdr:nvSpPr>
        <xdr:cNvPr id="768" name="n_2mainValue【消防施設】&#10;有形固定資産減価償却率"/>
        <xdr:cNvSpPr txBox="1"/>
      </xdr:nvSpPr>
      <xdr:spPr>
        <a:xfrm>
          <a:off x="12675244" y="1304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128288</xdr:rowOff>
    </xdr:from>
    <xdr:ext cx="405111" cy="259045"/>
    <xdr:sp macro="" textlink="">
      <xdr:nvSpPr>
        <xdr:cNvPr id="769" name="n_3mainValue【消防施設】&#10;有形固定資産減価償却率"/>
        <xdr:cNvSpPr txBox="1"/>
      </xdr:nvSpPr>
      <xdr:spPr>
        <a:xfrm>
          <a:off x="1190054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101616</xdr:rowOff>
    </xdr:from>
    <xdr:ext cx="405111" cy="259045"/>
    <xdr:sp macro="" textlink="">
      <xdr:nvSpPr>
        <xdr:cNvPr id="770" name="n_4mainValue【消防施設】&#10;有形固定資産減価償却率"/>
        <xdr:cNvSpPr txBox="1"/>
      </xdr:nvSpPr>
      <xdr:spPr>
        <a:xfrm>
          <a:off x="11102984" y="1300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xdr:cNvCxnSpPr/>
      </xdr:nvCxnSpPr>
      <xdr:spPr>
        <a:xfrm flipV="1">
          <a:off x="19509104" y="13179334"/>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xdr:cNvSpPr txBox="1"/>
      </xdr:nvSpPr>
      <xdr:spPr>
        <a:xfrm>
          <a:off x="1954784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xdr:cNvSpPr/>
      </xdr:nvSpPr>
      <xdr:spPr>
        <a:xfrm>
          <a:off x="1873504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xdr:cNvSpPr/>
      </xdr:nvSpPr>
      <xdr:spPr>
        <a:xfrm>
          <a:off x="179374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xdr:cNvSpPr/>
      </xdr:nvSpPr>
      <xdr:spPr>
        <a:xfrm>
          <a:off x="171627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xdr:cNvSpPr/>
      </xdr:nvSpPr>
      <xdr:spPr>
        <a:xfrm>
          <a:off x="1638808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2" name="楕円 811"/>
        <xdr:cNvSpPr/>
      </xdr:nvSpPr>
      <xdr:spPr>
        <a:xfrm>
          <a:off x="194589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813" name="【消防施設】&#10;一人当たり面積該当値テキスト"/>
        <xdr:cNvSpPr txBox="1"/>
      </xdr:nvSpPr>
      <xdr:spPr>
        <a:xfrm>
          <a:off x="19547840"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33564</xdr:rowOff>
    </xdr:from>
    <xdr:to>
      <xdr:col>112</xdr:col>
      <xdr:colOff>38100</xdr:colOff>
      <xdr:row>83</xdr:row>
      <xdr:rowOff>135164</xdr:rowOff>
    </xdr:to>
    <xdr:sp macro="" textlink="">
      <xdr:nvSpPr>
        <xdr:cNvPr id="814" name="楕円 813"/>
        <xdr:cNvSpPr/>
      </xdr:nvSpPr>
      <xdr:spPr>
        <a:xfrm>
          <a:off x="18735040" y="139476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84364</xdr:rowOff>
    </xdr:from>
    <xdr:to>
      <xdr:col>116</xdr:col>
      <xdr:colOff>63500</xdr:colOff>
      <xdr:row>83</xdr:row>
      <xdr:rowOff>95250</xdr:rowOff>
    </xdr:to>
    <xdr:cxnSp macro="">
      <xdr:nvCxnSpPr>
        <xdr:cNvPr id="815" name="直線コネクタ 814"/>
        <xdr:cNvCxnSpPr/>
      </xdr:nvCxnSpPr>
      <xdr:spPr>
        <a:xfrm>
          <a:off x="18778220" y="13998484"/>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22679</xdr:rowOff>
    </xdr:from>
    <xdr:to>
      <xdr:col>107</xdr:col>
      <xdr:colOff>101600</xdr:colOff>
      <xdr:row>83</xdr:row>
      <xdr:rowOff>124279</xdr:rowOff>
    </xdr:to>
    <xdr:sp macro="" textlink="">
      <xdr:nvSpPr>
        <xdr:cNvPr id="816" name="楕円 815"/>
        <xdr:cNvSpPr/>
      </xdr:nvSpPr>
      <xdr:spPr>
        <a:xfrm>
          <a:off x="1793748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73479</xdr:rowOff>
    </xdr:from>
    <xdr:to>
      <xdr:col>111</xdr:col>
      <xdr:colOff>177800</xdr:colOff>
      <xdr:row>83</xdr:row>
      <xdr:rowOff>84364</xdr:rowOff>
    </xdr:to>
    <xdr:cxnSp macro="">
      <xdr:nvCxnSpPr>
        <xdr:cNvPr id="817" name="直線コネクタ 816"/>
        <xdr:cNvCxnSpPr/>
      </xdr:nvCxnSpPr>
      <xdr:spPr>
        <a:xfrm>
          <a:off x="17988280" y="13987599"/>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22679</xdr:rowOff>
    </xdr:from>
    <xdr:to>
      <xdr:col>102</xdr:col>
      <xdr:colOff>165100</xdr:colOff>
      <xdr:row>83</xdr:row>
      <xdr:rowOff>124279</xdr:rowOff>
    </xdr:to>
    <xdr:sp macro="" textlink="">
      <xdr:nvSpPr>
        <xdr:cNvPr id="818" name="楕円 817"/>
        <xdr:cNvSpPr/>
      </xdr:nvSpPr>
      <xdr:spPr>
        <a:xfrm>
          <a:off x="1716278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73479</xdr:rowOff>
    </xdr:from>
    <xdr:to>
      <xdr:col>107</xdr:col>
      <xdr:colOff>50800</xdr:colOff>
      <xdr:row>83</xdr:row>
      <xdr:rowOff>73479</xdr:rowOff>
    </xdr:to>
    <xdr:cxnSp macro="">
      <xdr:nvCxnSpPr>
        <xdr:cNvPr id="819" name="直線コネクタ 818"/>
        <xdr:cNvCxnSpPr/>
      </xdr:nvCxnSpPr>
      <xdr:spPr>
        <a:xfrm>
          <a:off x="17213580" y="139875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20" name="楕円 819"/>
        <xdr:cNvSpPr/>
      </xdr:nvSpPr>
      <xdr:spPr>
        <a:xfrm>
          <a:off x="1638808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73479</xdr:rowOff>
    </xdr:from>
    <xdr:to>
      <xdr:col>102</xdr:col>
      <xdr:colOff>114300</xdr:colOff>
      <xdr:row>83</xdr:row>
      <xdr:rowOff>95250</xdr:rowOff>
    </xdr:to>
    <xdr:cxnSp macro="">
      <xdr:nvCxnSpPr>
        <xdr:cNvPr id="821" name="直線コネクタ 820"/>
        <xdr:cNvCxnSpPr/>
      </xdr:nvCxnSpPr>
      <xdr:spPr>
        <a:xfrm flipV="1">
          <a:off x="16431260" y="13987599"/>
          <a:ext cx="7823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xdr:cNvSpPr txBox="1"/>
      </xdr:nvSpPr>
      <xdr:spPr>
        <a:xfrm>
          <a:off x="1856112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xdr:cNvSpPr txBox="1"/>
      </xdr:nvSpPr>
      <xdr:spPr>
        <a:xfrm>
          <a:off x="1777626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xdr:cNvSpPr txBox="1"/>
      </xdr:nvSpPr>
      <xdr:spPr>
        <a:xfrm>
          <a:off x="1700156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xdr:cNvSpPr txBox="1"/>
      </xdr:nvSpPr>
      <xdr:spPr>
        <a:xfrm>
          <a:off x="1622686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151691</xdr:rowOff>
    </xdr:from>
    <xdr:ext cx="469744" cy="259045"/>
    <xdr:sp macro="" textlink="">
      <xdr:nvSpPr>
        <xdr:cNvPr id="826" name="n_1mainValue【消防施設】&#10;一人当たり面積"/>
        <xdr:cNvSpPr txBox="1"/>
      </xdr:nvSpPr>
      <xdr:spPr>
        <a:xfrm>
          <a:off x="18561127" y="1373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140806</xdr:rowOff>
    </xdr:from>
    <xdr:ext cx="469744" cy="259045"/>
    <xdr:sp macro="" textlink="">
      <xdr:nvSpPr>
        <xdr:cNvPr id="827" name="n_2mainValue【消防施設】&#10;一人当たり面積"/>
        <xdr:cNvSpPr txBox="1"/>
      </xdr:nvSpPr>
      <xdr:spPr>
        <a:xfrm>
          <a:off x="17776267" y="1371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140806</xdr:rowOff>
    </xdr:from>
    <xdr:ext cx="469744" cy="259045"/>
    <xdr:sp macro="" textlink="">
      <xdr:nvSpPr>
        <xdr:cNvPr id="828" name="n_3mainValue【消防施設】&#10;一人当たり面積"/>
        <xdr:cNvSpPr txBox="1"/>
      </xdr:nvSpPr>
      <xdr:spPr>
        <a:xfrm>
          <a:off x="17001567" y="1371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29" name="n_4mainValue【消防施設】&#10;一人当たり面積"/>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xdr:cNvCxnSpPr/>
      </xdr:nvCxnSpPr>
      <xdr:spPr>
        <a:xfrm flipV="1">
          <a:off x="14375764" y="1667065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xdr:cNvSpPr txBox="1"/>
      </xdr:nvSpPr>
      <xdr:spPr>
        <a:xfrm>
          <a:off x="14414500" y="1803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xdr:cNvCxnSpPr/>
      </xdr:nvCxnSpPr>
      <xdr:spPr>
        <a:xfrm>
          <a:off x="14287500" y="18027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xdr:cNvSpPr txBox="1"/>
      </xdr:nvSpPr>
      <xdr:spPr>
        <a:xfrm>
          <a:off x="14414500" y="1644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xdr:cNvCxnSpPr/>
      </xdr:nvCxnSpPr>
      <xdr:spPr>
        <a:xfrm>
          <a:off x="14287500" y="16670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xdr:cNvSpPr txBox="1"/>
      </xdr:nvSpPr>
      <xdr:spPr>
        <a:xfrm>
          <a:off x="14414500" y="1723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xdr:cNvSpPr/>
      </xdr:nvSpPr>
      <xdr:spPr>
        <a:xfrm>
          <a:off x="14325600" y="173818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xdr:cNvSpPr/>
      </xdr:nvSpPr>
      <xdr:spPr>
        <a:xfrm>
          <a:off x="1357884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xdr:cNvSpPr/>
      </xdr:nvSpPr>
      <xdr:spPr>
        <a:xfrm>
          <a:off x="12804140" y="1733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xdr:cNvSpPr/>
      </xdr:nvSpPr>
      <xdr:spPr>
        <a:xfrm>
          <a:off x="11231880" y="173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xdr:rowOff>
    </xdr:from>
    <xdr:to>
      <xdr:col>85</xdr:col>
      <xdr:colOff>177800</xdr:colOff>
      <xdr:row>104</xdr:row>
      <xdr:rowOff>106045</xdr:rowOff>
    </xdr:to>
    <xdr:sp macro="" textlink="">
      <xdr:nvSpPr>
        <xdr:cNvPr id="870" name="楕円 869"/>
        <xdr:cNvSpPr/>
      </xdr:nvSpPr>
      <xdr:spPr>
        <a:xfrm>
          <a:off x="14325600" y="174390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154322</xdr:rowOff>
    </xdr:from>
    <xdr:ext cx="405111" cy="259045"/>
    <xdr:sp macro="" textlink="">
      <xdr:nvSpPr>
        <xdr:cNvPr id="871" name="【庁舎】&#10;有形固定資産減価償却率該当値テキスト"/>
        <xdr:cNvSpPr txBox="1"/>
      </xdr:nvSpPr>
      <xdr:spPr>
        <a:xfrm>
          <a:off x="14414500"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130175</xdr:rowOff>
    </xdr:from>
    <xdr:to>
      <xdr:col>81</xdr:col>
      <xdr:colOff>101600</xdr:colOff>
      <xdr:row>104</xdr:row>
      <xdr:rowOff>60325</xdr:rowOff>
    </xdr:to>
    <xdr:sp macro="" textlink="">
      <xdr:nvSpPr>
        <xdr:cNvPr id="872" name="楕円 871"/>
        <xdr:cNvSpPr/>
      </xdr:nvSpPr>
      <xdr:spPr>
        <a:xfrm>
          <a:off x="13578840" y="17397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xdr:rowOff>
    </xdr:from>
    <xdr:to>
      <xdr:col>85</xdr:col>
      <xdr:colOff>127000</xdr:colOff>
      <xdr:row>104</xdr:row>
      <xdr:rowOff>55245</xdr:rowOff>
    </xdr:to>
    <xdr:cxnSp macro="">
      <xdr:nvCxnSpPr>
        <xdr:cNvPr id="873" name="直線コネクタ 872"/>
        <xdr:cNvCxnSpPr/>
      </xdr:nvCxnSpPr>
      <xdr:spPr>
        <a:xfrm>
          <a:off x="13629640" y="1744408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74" name="楕円 873"/>
        <xdr:cNvSpPr/>
      </xdr:nvSpPr>
      <xdr:spPr>
        <a:xfrm>
          <a:off x="1280414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99061</xdr:rowOff>
    </xdr:from>
    <xdr:to>
      <xdr:col>81</xdr:col>
      <xdr:colOff>50800</xdr:colOff>
      <xdr:row>104</xdr:row>
      <xdr:rowOff>9525</xdr:rowOff>
    </xdr:to>
    <xdr:cxnSp macro="">
      <xdr:nvCxnSpPr>
        <xdr:cNvPr id="875" name="直線コネクタ 874"/>
        <xdr:cNvCxnSpPr/>
      </xdr:nvCxnSpPr>
      <xdr:spPr>
        <a:xfrm>
          <a:off x="12854940" y="17365981"/>
          <a:ext cx="77470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876" name="楕円 875"/>
        <xdr:cNvSpPr/>
      </xdr:nvSpPr>
      <xdr:spPr>
        <a:xfrm>
          <a:off x="12029440" y="172694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103</xdr:row>
      <xdr:rowOff>99061</xdr:rowOff>
    </xdr:to>
    <xdr:cxnSp macro="">
      <xdr:nvCxnSpPr>
        <xdr:cNvPr id="877" name="直線コネクタ 876"/>
        <xdr:cNvCxnSpPr/>
      </xdr:nvCxnSpPr>
      <xdr:spPr>
        <a:xfrm>
          <a:off x="12072620" y="17320259"/>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19686</xdr:rowOff>
    </xdr:from>
    <xdr:to>
      <xdr:col>67</xdr:col>
      <xdr:colOff>101600</xdr:colOff>
      <xdr:row>103</xdr:row>
      <xdr:rowOff>121286</xdr:rowOff>
    </xdr:to>
    <xdr:sp macro="" textlink="">
      <xdr:nvSpPr>
        <xdr:cNvPr id="878" name="楕円 877"/>
        <xdr:cNvSpPr/>
      </xdr:nvSpPr>
      <xdr:spPr>
        <a:xfrm>
          <a:off x="11231880" y="172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70486</xdr:rowOff>
    </xdr:to>
    <xdr:cxnSp macro="">
      <xdr:nvCxnSpPr>
        <xdr:cNvPr id="879" name="直線コネクタ 878"/>
        <xdr:cNvCxnSpPr/>
      </xdr:nvCxnSpPr>
      <xdr:spPr>
        <a:xfrm flipV="1">
          <a:off x="11282680" y="17320259"/>
          <a:ext cx="78994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xdr:cNvSpPr txBox="1"/>
      </xdr:nvSpPr>
      <xdr:spPr>
        <a:xfrm>
          <a:off x="134372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xdr:cNvSpPr txBox="1"/>
      </xdr:nvSpPr>
      <xdr:spPr>
        <a:xfrm>
          <a:off x="12675244" y="1743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xdr:cNvSpPr txBox="1"/>
      </xdr:nvSpPr>
      <xdr:spPr>
        <a:xfrm>
          <a:off x="1190054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xdr:cNvSpPr txBox="1"/>
      </xdr:nvSpPr>
      <xdr:spPr>
        <a:xfrm>
          <a:off x="11102984" y="1741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51452</xdr:rowOff>
    </xdr:from>
    <xdr:ext cx="405111" cy="259045"/>
    <xdr:sp macro="" textlink="">
      <xdr:nvSpPr>
        <xdr:cNvPr id="884" name="n_1mainValue【庁舎】&#10;有形固定資産減価償却率"/>
        <xdr:cNvSpPr txBox="1"/>
      </xdr:nvSpPr>
      <xdr:spPr>
        <a:xfrm>
          <a:off x="13437244" y="1748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5" name="n_2mainValue【庁舎】&#10;有形固定資産減価償却率"/>
        <xdr:cNvSpPr txBox="1"/>
      </xdr:nvSpPr>
      <xdr:spPr>
        <a:xfrm>
          <a:off x="1267524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886" name="n_3mainValue【庁舎】&#10;有形固定資産減価償却率"/>
        <xdr:cNvSpPr txBox="1"/>
      </xdr:nvSpPr>
      <xdr:spPr>
        <a:xfrm>
          <a:off x="1190054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137813</xdr:rowOff>
    </xdr:from>
    <xdr:ext cx="405111" cy="259045"/>
    <xdr:sp macro="" textlink="">
      <xdr:nvSpPr>
        <xdr:cNvPr id="887" name="n_4mainValue【庁舎】&#10;有形固定資産減価償却率"/>
        <xdr:cNvSpPr txBox="1"/>
      </xdr:nvSpPr>
      <xdr:spPr>
        <a:xfrm>
          <a:off x="11102984" y="170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xdr:cNvCxnSpPr/>
      </xdr:nvCxnSpPr>
      <xdr:spPr>
        <a:xfrm flipV="1">
          <a:off x="19509104" y="16799052"/>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xdr:cNvSpPr txBox="1"/>
      </xdr:nvSpPr>
      <xdr:spPr>
        <a:xfrm>
          <a:off x="19547840" y="178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xdr:cNvCxnSpPr/>
      </xdr:nvCxnSpPr>
      <xdr:spPr>
        <a:xfrm>
          <a:off x="1944370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xdr:cNvSpPr txBox="1"/>
      </xdr:nvSpPr>
      <xdr:spPr>
        <a:xfrm>
          <a:off x="19547840" y="165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xdr:cNvCxnSpPr/>
      </xdr:nvCxnSpPr>
      <xdr:spPr>
        <a:xfrm>
          <a:off x="194437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xdr:cNvSpPr txBox="1"/>
      </xdr:nvSpPr>
      <xdr:spPr>
        <a:xfrm>
          <a:off x="19547840" y="17465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xdr:cNvSpPr/>
      </xdr:nvSpPr>
      <xdr:spPr>
        <a:xfrm>
          <a:off x="1945894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xdr:cNvSpPr/>
      </xdr:nvSpPr>
      <xdr:spPr>
        <a:xfrm>
          <a:off x="18735040" y="174782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xdr:cNvSpPr/>
      </xdr:nvSpPr>
      <xdr:spPr>
        <a:xfrm>
          <a:off x="1793748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xdr:cNvSpPr/>
      </xdr:nvSpPr>
      <xdr:spPr>
        <a:xfrm>
          <a:off x="17162780" y="1749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xdr:cNvSpPr/>
      </xdr:nvSpPr>
      <xdr:spPr>
        <a:xfrm>
          <a:off x="16388080" y="17501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160274</xdr:rowOff>
    </xdr:from>
    <xdr:to>
      <xdr:col>116</xdr:col>
      <xdr:colOff>114300</xdr:colOff>
      <xdr:row>104</xdr:row>
      <xdr:rowOff>90424</xdr:rowOff>
    </xdr:to>
    <xdr:sp macro="" textlink="">
      <xdr:nvSpPr>
        <xdr:cNvPr id="925" name="楕円 924"/>
        <xdr:cNvSpPr/>
      </xdr:nvSpPr>
      <xdr:spPr>
        <a:xfrm>
          <a:off x="19458940" y="17427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11701</xdr:rowOff>
    </xdr:from>
    <xdr:ext cx="469744" cy="259045"/>
    <xdr:sp macro="" textlink="">
      <xdr:nvSpPr>
        <xdr:cNvPr id="926" name="【庁舎】&#10;一人当たり面積該当値テキスト"/>
        <xdr:cNvSpPr txBox="1"/>
      </xdr:nvSpPr>
      <xdr:spPr>
        <a:xfrm>
          <a:off x="19547840" y="1727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160274</xdr:rowOff>
    </xdr:from>
    <xdr:to>
      <xdr:col>112</xdr:col>
      <xdr:colOff>38100</xdr:colOff>
      <xdr:row>104</xdr:row>
      <xdr:rowOff>90424</xdr:rowOff>
    </xdr:to>
    <xdr:sp macro="" textlink="">
      <xdr:nvSpPr>
        <xdr:cNvPr id="927" name="楕円 926"/>
        <xdr:cNvSpPr/>
      </xdr:nvSpPr>
      <xdr:spPr>
        <a:xfrm>
          <a:off x="18735040" y="174271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39624</xdr:rowOff>
    </xdr:from>
    <xdr:to>
      <xdr:col>116</xdr:col>
      <xdr:colOff>63500</xdr:colOff>
      <xdr:row>104</xdr:row>
      <xdr:rowOff>39624</xdr:rowOff>
    </xdr:to>
    <xdr:cxnSp macro="">
      <xdr:nvCxnSpPr>
        <xdr:cNvPr id="928" name="直線コネクタ 927"/>
        <xdr:cNvCxnSpPr/>
      </xdr:nvCxnSpPr>
      <xdr:spPr>
        <a:xfrm>
          <a:off x="18778220" y="1747418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160274</xdr:rowOff>
    </xdr:from>
    <xdr:to>
      <xdr:col>107</xdr:col>
      <xdr:colOff>101600</xdr:colOff>
      <xdr:row>104</xdr:row>
      <xdr:rowOff>90424</xdr:rowOff>
    </xdr:to>
    <xdr:sp macro="" textlink="">
      <xdr:nvSpPr>
        <xdr:cNvPr id="929" name="楕円 928"/>
        <xdr:cNvSpPr/>
      </xdr:nvSpPr>
      <xdr:spPr>
        <a:xfrm>
          <a:off x="17937480" y="17427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39624</xdr:rowOff>
    </xdr:from>
    <xdr:to>
      <xdr:col>111</xdr:col>
      <xdr:colOff>177800</xdr:colOff>
      <xdr:row>104</xdr:row>
      <xdr:rowOff>39624</xdr:rowOff>
    </xdr:to>
    <xdr:cxnSp macro="">
      <xdr:nvCxnSpPr>
        <xdr:cNvPr id="930" name="直線コネクタ 929"/>
        <xdr:cNvCxnSpPr/>
      </xdr:nvCxnSpPr>
      <xdr:spPr>
        <a:xfrm>
          <a:off x="17988280" y="1747418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164846</xdr:rowOff>
    </xdr:from>
    <xdr:to>
      <xdr:col>102</xdr:col>
      <xdr:colOff>165100</xdr:colOff>
      <xdr:row>104</xdr:row>
      <xdr:rowOff>94996</xdr:rowOff>
    </xdr:to>
    <xdr:sp macro="" textlink="">
      <xdr:nvSpPr>
        <xdr:cNvPr id="931" name="楕円 930"/>
        <xdr:cNvSpPr/>
      </xdr:nvSpPr>
      <xdr:spPr>
        <a:xfrm>
          <a:off x="17162780" y="17431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39624</xdr:rowOff>
    </xdr:from>
    <xdr:to>
      <xdr:col>107</xdr:col>
      <xdr:colOff>50800</xdr:colOff>
      <xdr:row>104</xdr:row>
      <xdr:rowOff>44196</xdr:rowOff>
    </xdr:to>
    <xdr:cxnSp macro="">
      <xdr:nvCxnSpPr>
        <xdr:cNvPr id="932" name="直線コネクタ 931"/>
        <xdr:cNvCxnSpPr/>
      </xdr:nvCxnSpPr>
      <xdr:spPr>
        <a:xfrm flipV="1">
          <a:off x="17213580" y="1747418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933" name="楕円 932"/>
        <xdr:cNvSpPr/>
      </xdr:nvSpPr>
      <xdr:spPr>
        <a:xfrm>
          <a:off x="1638808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44196</xdr:rowOff>
    </xdr:from>
    <xdr:to>
      <xdr:col>102</xdr:col>
      <xdr:colOff>114300</xdr:colOff>
      <xdr:row>104</xdr:row>
      <xdr:rowOff>53339</xdr:rowOff>
    </xdr:to>
    <xdr:cxnSp macro="">
      <xdr:nvCxnSpPr>
        <xdr:cNvPr id="934" name="直線コネクタ 933"/>
        <xdr:cNvCxnSpPr/>
      </xdr:nvCxnSpPr>
      <xdr:spPr>
        <a:xfrm flipV="1">
          <a:off x="16431260" y="17478756"/>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xdr:cNvSpPr txBox="1"/>
      </xdr:nvSpPr>
      <xdr:spPr>
        <a:xfrm>
          <a:off x="18561127" y="1757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xdr:cNvSpPr txBox="1"/>
      </xdr:nvSpPr>
      <xdr:spPr>
        <a:xfrm>
          <a:off x="17776267" y="1758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xdr:cNvSpPr txBox="1"/>
      </xdr:nvSpPr>
      <xdr:spPr>
        <a:xfrm>
          <a:off x="17001567" y="1758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xdr:cNvSpPr txBox="1"/>
      </xdr:nvSpPr>
      <xdr:spPr>
        <a:xfrm>
          <a:off x="16226867" y="1759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106951</xdr:rowOff>
    </xdr:from>
    <xdr:ext cx="469744" cy="259045"/>
    <xdr:sp macro="" textlink="">
      <xdr:nvSpPr>
        <xdr:cNvPr id="939" name="n_1mainValue【庁舎】&#10;一人当たり面積"/>
        <xdr:cNvSpPr txBox="1"/>
      </xdr:nvSpPr>
      <xdr:spPr>
        <a:xfrm>
          <a:off x="18561127" y="1720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106951</xdr:rowOff>
    </xdr:from>
    <xdr:ext cx="469744" cy="259045"/>
    <xdr:sp macro="" textlink="">
      <xdr:nvSpPr>
        <xdr:cNvPr id="940" name="n_2mainValue【庁舎】&#10;一人当たり面積"/>
        <xdr:cNvSpPr txBox="1"/>
      </xdr:nvSpPr>
      <xdr:spPr>
        <a:xfrm>
          <a:off x="17776267" y="1720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111523</xdr:rowOff>
    </xdr:from>
    <xdr:ext cx="469744" cy="259045"/>
    <xdr:sp macro="" textlink="">
      <xdr:nvSpPr>
        <xdr:cNvPr id="941" name="n_3mainValue【庁舎】&#10;一人当たり面積"/>
        <xdr:cNvSpPr txBox="1"/>
      </xdr:nvSpPr>
      <xdr:spPr>
        <a:xfrm>
          <a:off x="1700156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120666</xdr:rowOff>
    </xdr:from>
    <xdr:ext cx="469744" cy="259045"/>
    <xdr:sp macro="" textlink="">
      <xdr:nvSpPr>
        <xdr:cNvPr id="942" name="n_4mainValue【庁舎】&#10;一人当たり面積"/>
        <xdr:cNvSpPr txBox="1"/>
      </xdr:nvSpPr>
      <xdr:spPr>
        <a:xfrm>
          <a:off x="1622686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施設ごとの有形固定資産減価償却率は、福祉施設と一般廃棄物処理施設を除き、概ねの施設で類似団体の平均と同水準かより低い水準となっている。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福祉施設は償却率がやや低下したものの依然として高くなっており、今後の老朽化対策が課題となっている。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一般廃棄物処理施設については償却率が高くなっているが、上津クリーンセンターの老朽化に伴う更新を予定している。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体育館・プールについては、平成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年度の久留米アリーナ開館、保健センターについては、平成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年度の南部保健センター開設、市民会館は、平成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年度の久留米シティプラザ開館と旧市民会館の除却等により、それぞれの償却率が低くなっている。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301,517
295,981
229.96
150,929,724
149,659,918
895,683
73,275,606
127,764,825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市税を中心とした歳入確保対策を継続して行っているが、類似団体平均値を下回っており、横ばいである。市町村合併前の</a:t>
          </a:r>
          <a:r>
            <a:rPr kumimoji="1" lang="en-US" altLang="ja-JP" sz="1300">
              <a:latin typeface="ＭＳ Ｐゴシック" panose="020B0600070205080204" pitchFamily="50" charset="-128"/>
              <a:ea typeface="ＭＳ Ｐゴシック" panose="020B0600070205080204" pitchFamily="50" charset="-128"/>
            </a:rPr>
            <a:t>0.72</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年度）を念頭に置き、今後も継続して歳入確保対策に取り組む。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1" name="直線コネクタ 70"/>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60778</xdr:rowOff>
    </xdr:to>
    <xdr:cxnSp macro="">
      <xdr:nvCxnSpPr>
        <xdr:cNvPr id="74" name="直線コネクタ 73"/>
        <xdr:cNvCxnSpPr/>
      </xdr:nvCxnSpPr>
      <xdr:spPr>
        <a:xfrm>
          <a:off x="3225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80" name="直線コネクタ 79"/>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歳入面では、地方税が増加したものの、臨時財政対策債等の減少により悪化した。歳出面では、定年延長に伴う退職手当の減により、人件費や公債費が減少したものの、新型コロナウイルス感染症の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類移行に伴う医療扶助の増や、施設型給付費、日中活動給付費の増により扶助費が増加しほぼ横ばいとなった。そのため、経常収支比率は前年度比で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た。今後も企業誘致や市街地の再開発等による税収の確保に取り組むほか、市債の抑制による公債費負担の低減や事業の選択と集中を徹底し、歳入・歳出両面から、持続可能な財政運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118872</xdr:rowOff>
    </xdr:from>
    <xdr:to>
      <xdr:col>23</xdr:col>
      <xdr:colOff>133350</xdr:colOff>
      <xdr:row>65</xdr:row>
      <xdr:rowOff>162306</xdr:rowOff>
    </xdr:to>
    <xdr:cxnSp macro="">
      <xdr:nvCxnSpPr>
        <xdr:cNvPr id="132" name="直線コネクタ 131"/>
        <xdr:cNvCxnSpPr/>
      </xdr:nvCxnSpPr>
      <xdr:spPr>
        <a:xfrm>
          <a:off x="4114800" y="1126312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118872</xdr:rowOff>
    </xdr:to>
    <xdr:cxnSp macro="">
      <xdr:nvCxnSpPr>
        <xdr:cNvPr id="135" name="直線コネクタ 134"/>
        <xdr:cNvCxnSpPr/>
      </xdr:nvCxnSpPr>
      <xdr:spPr>
        <a:xfrm>
          <a:off x="3225800" y="1118108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34290</xdr:rowOff>
    </xdr:to>
    <xdr:cxnSp macro="">
      <xdr:nvCxnSpPr>
        <xdr:cNvPr id="138" name="直線コネクタ 137"/>
        <xdr:cNvCxnSpPr/>
      </xdr:nvCxnSpPr>
      <xdr:spPr>
        <a:xfrm flipV="1">
          <a:off x="2336800" y="111810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67</xdr:row>
      <xdr:rowOff>26924</xdr:rowOff>
    </xdr:to>
    <xdr:cxnSp macro="">
      <xdr:nvCxnSpPr>
        <xdr:cNvPr id="141" name="直線コネクタ 140"/>
        <xdr:cNvCxnSpPr/>
      </xdr:nvCxnSpPr>
      <xdr:spPr>
        <a:xfrm flipV="1">
          <a:off x="1447800" y="1134999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111506</xdr:rowOff>
    </xdr:from>
    <xdr:to>
      <xdr:col>23</xdr:col>
      <xdr:colOff>184150</xdr:colOff>
      <xdr:row>66</xdr:row>
      <xdr:rowOff>41656</xdr:rowOff>
    </xdr:to>
    <xdr:sp macro="" textlink="">
      <xdr:nvSpPr>
        <xdr:cNvPr id="151" name="楕円 150"/>
        <xdr:cNvSpPr/>
      </xdr:nvSpPr>
      <xdr:spPr>
        <a:xfrm>
          <a:off x="49022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83583</xdr:rowOff>
    </xdr:from>
    <xdr:ext cx="762000" cy="259045"/>
    <xdr:sp macro="" textlink="">
      <xdr:nvSpPr>
        <xdr:cNvPr id="152" name="財政構造の弾力性該当値テキスト"/>
        <xdr:cNvSpPr txBox="1"/>
      </xdr:nvSpPr>
      <xdr:spPr>
        <a:xfrm>
          <a:off x="5041900" y="1122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68072</xdr:rowOff>
    </xdr:from>
    <xdr:to>
      <xdr:col>19</xdr:col>
      <xdr:colOff>184150</xdr:colOff>
      <xdr:row>65</xdr:row>
      <xdr:rowOff>169672</xdr:rowOff>
    </xdr:to>
    <xdr:sp macro="" textlink="">
      <xdr:nvSpPr>
        <xdr:cNvPr id="153" name="楕円 152"/>
        <xdr:cNvSpPr/>
      </xdr:nvSpPr>
      <xdr:spPr>
        <a:xfrm>
          <a:off x="4064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154449</xdr:rowOff>
    </xdr:from>
    <xdr:ext cx="736600" cy="259045"/>
    <xdr:sp macro="" textlink="">
      <xdr:nvSpPr>
        <xdr:cNvPr id="154" name="テキスト ボックス 153"/>
        <xdr:cNvSpPr txBox="1"/>
      </xdr:nvSpPr>
      <xdr:spPr>
        <a:xfrm>
          <a:off x="3733800" y="1129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5" name="楕円 154"/>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6" name="テキスト ボックス 155"/>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7" name="楕円 156"/>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8" name="テキスト ボックス 157"/>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147574</xdr:rowOff>
    </xdr:from>
    <xdr:to>
      <xdr:col>7</xdr:col>
      <xdr:colOff>31750</xdr:colOff>
      <xdr:row>67</xdr:row>
      <xdr:rowOff>77724</xdr:rowOff>
    </xdr:to>
    <xdr:sp macro="" textlink="">
      <xdr:nvSpPr>
        <xdr:cNvPr id="159" name="楕円 158"/>
        <xdr:cNvSpPr/>
      </xdr:nvSpPr>
      <xdr:spPr>
        <a:xfrm>
          <a:off x="13970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62501</xdr:rowOff>
    </xdr:from>
    <xdr:ext cx="762000" cy="259045"/>
    <xdr:sp macro="" textlink="">
      <xdr:nvSpPr>
        <xdr:cNvPr id="160" name="テキスト ボックス 159"/>
        <xdr:cNvSpPr txBox="1"/>
      </xdr:nvSpPr>
      <xdr:spPr>
        <a:xfrm>
          <a:off x="1066800" y="1154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人件費は定年延長による退職者の減により前年度と比較して減少しており、物件費においても、新型コロナウイルス感染症の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予防対策費やワクチン接種事業の減により、全体として減少している。これに伴い、人口一人当たり人件費・物件費の決算額も減少し、類似団体の平均値を下回っている。今後も事務事業の見直しや公共施設の再編などの行財政改革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制度など民間活力活用の検討を行い、コストの低減を図っていく。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82657</xdr:rowOff>
    </xdr:from>
    <xdr:to>
      <xdr:col>23</xdr:col>
      <xdr:colOff>133350</xdr:colOff>
      <xdr:row>84</xdr:row>
      <xdr:rowOff>78809</xdr:rowOff>
    </xdr:to>
    <xdr:cxnSp macro="">
      <xdr:nvCxnSpPr>
        <xdr:cNvPr id="195" name="直線コネクタ 194"/>
        <xdr:cNvCxnSpPr/>
      </xdr:nvCxnSpPr>
      <xdr:spPr>
        <a:xfrm flipV="1">
          <a:off x="4114800" y="14313007"/>
          <a:ext cx="838200" cy="1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65337</xdr:rowOff>
    </xdr:from>
    <xdr:to>
      <xdr:col>19</xdr:col>
      <xdr:colOff>133350</xdr:colOff>
      <xdr:row>84</xdr:row>
      <xdr:rowOff>78809</xdr:rowOff>
    </xdr:to>
    <xdr:cxnSp macro="">
      <xdr:nvCxnSpPr>
        <xdr:cNvPr id="198" name="直線コネクタ 197"/>
        <xdr:cNvCxnSpPr/>
      </xdr:nvCxnSpPr>
      <xdr:spPr>
        <a:xfrm>
          <a:off x="3225800" y="14467137"/>
          <a:ext cx="8890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51696</xdr:rowOff>
    </xdr:from>
    <xdr:to>
      <xdr:col>15</xdr:col>
      <xdr:colOff>82550</xdr:colOff>
      <xdr:row>84</xdr:row>
      <xdr:rowOff>65337</xdr:rowOff>
    </xdr:to>
    <xdr:cxnSp macro="">
      <xdr:nvCxnSpPr>
        <xdr:cNvPr id="201" name="直線コネクタ 200"/>
        <xdr:cNvCxnSpPr/>
      </xdr:nvCxnSpPr>
      <xdr:spPr>
        <a:xfrm>
          <a:off x="2336800" y="14110596"/>
          <a:ext cx="889000" cy="3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95278</xdr:rowOff>
    </xdr:from>
    <xdr:to>
      <xdr:col>11</xdr:col>
      <xdr:colOff>31750</xdr:colOff>
      <xdr:row>82</xdr:row>
      <xdr:rowOff>51696</xdr:rowOff>
    </xdr:to>
    <xdr:cxnSp macro="">
      <xdr:nvCxnSpPr>
        <xdr:cNvPr id="204" name="直線コネクタ 203"/>
        <xdr:cNvCxnSpPr/>
      </xdr:nvCxnSpPr>
      <xdr:spPr>
        <a:xfrm>
          <a:off x="1447800" y="13982728"/>
          <a:ext cx="889000" cy="1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31857</xdr:rowOff>
    </xdr:from>
    <xdr:to>
      <xdr:col>23</xdr:col>
      <xdr:colOff>184150</xdr:colOff>
      <xdr:row>83</xdr:row>
      <xdr:rowOff>133457</xdr:rowOff>
    </xdr:to>
    <xdr:sp macro="" textlink="">
      <xdr:nvSpPr>
        <xdr:cNvPr id="214" name="楕円 213"/>
        <xdr:cNvSpPr/>
      </xdr:nvSpPr>
      <xdr:spPr>
        <a:xfrm>
          <a:off x="4902200" y="142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48384</xdr:rowOff>
    </xdr:from>
    <xdr:ext cx="762000" cy="259045"/>
    <xdr:sp macro="" textlink="">
      <xdr:nvSpPr>
        <xdr:cNvPr id="215" name="人件費・物件費等の状況該当値テキスト"/>
        <xdr:cNvSpPr txBox="1"/>
      </xdr:nvSpPr>
      <xdr:spPr>
        <a:xfrm>
          <a:off x="5041900" y="141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28009</xdr:rowOff>
    </xdr:from>
    <xdr:to>
      <xdr:col>19</xdr:col>
      <xdr:colOff>184150</xdr:colOff>
      <xdr:row>84</xdr:row>
      <xdr:rowOff>129609</xdr:rowOff>
    </xdr:to>
    <xdr:sp macro="" textlink="">
      <xdr:nvSpPr>
        <xdr:cNvPr id="216" name="楕円 215"/>
        <xdr:cNvSpPr/>
      </xdr:nvSpPr>
      <xdr:spPr>
        <a:xfrm>
          <a:off x="4064000" y="144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114386</xdr:rowOff>
    </xdr:from>
    <xdr:ext cx="736600" cy="259045"/>
    <xdr:sp macro="" textlink="">
      <xdr:nvSpPr>
        <xdr:cNvPr id="217" name="テキスト ボックス 216"/>
        <xdr:cNvSpPr txBox="1"/>
      </xdr:nvSpPr>
      <xdr:spPr>
        <a:xfrm>
          <a:off x="3733800" y="1451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14537</xdr:rowOff>
    </xdr:from>
    <xdr:to>
      <xdr:col>15</xdr:col>
      <xdr:colOff>133350</xdr:colOff>
      <xdr:row>84</xdr:row>
      <xdr:rowOff>116137</xdr:rowOff>
    </xdr:to>
    <xdr:sp macro="" textlink="">
      <xdr:nvSpPr>
        <xdr:cNvPr id="218" name="楕円 217"/>
        <xdr:cNvSpPr/>
      </xdr:nvSpPr>
      <xdr:spPr>
        <a:xfrm>
          <a:off x="3175000" y="144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100914</xdr:rowOff>
    </xdr:from>
    <xdr:ext cx="762000" cy="259045"/>
    <xdr:sp macro="" textlink="">
      <xdr:nvSpPr>
        <xdr:cNvPr id="219" name="テキスト ボックス 218"/>
        <xdr:cNvSpPr txBox="1"/>
      </xdr:nvSpPr>
      <xdr:spPr>
        <a:xfrm>
          <a:off x="2844800" y="1450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896</xdr:rowOff>
    </xdr:from>
    <xdr:to>
      <xdr:col>11</xdr:col>
      <xdr:colOff>82550</xdr:colOff>
      <xdr:row>82</xdr:row>
      <xdr:rowOff>102496</xdr:rowOff>
    </xdr:to>
    <xdr:sp macro="" textlink="">
      <xdr:nvSpPr>
        <xdr:cNvPr id="220" name="楕円 219"/>
        <xdr:cNvSpPr/>
      </xdr:nvSpPr>
      <xdr:spPr>
        <a:xfrm>
          <a:off x="2286000" y="140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112673</xdr:rowOff>
    </xdr:from>
    <xdr:ext cx="762000" cy="259045"/>
    <xdr:sp macro="" textlink="">
      <xdr:nvSpPr>
        <xdr:cNvPr id="221" name="テキスト ボックス 220"/>
        <xdr:cNvSpPr txBox="1"/>
      </xdr:nvSpPr>
      <xdr:spPr>
        <a:xfrm>
          <a:off x="1955800" y="138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44478</xdr:rowOff>
    </xdr:from>
    <xdr:to>
      <xdr:col>7</xdr:col>
      <xdr:colOff>31750</xdr:colOff>
      <xdr:row>81</xdr:row>
      <xdr:rowOff>146078</xdr:rowOff>
    </xdr:to>
    <xdr:sp macro="" textlink="">
      <xdr:nvSpPr>
        <xdr:cNvPr id="222" name="楕円 221"/>
        <xdr:cNvSpPr/>
      </xdr:nvSpPr>
      <xdr:spPr>
        <a:xfrm>
          <a:off x="1397000" y="139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156255</xdr:rowOff>
    </xdr:from>
    <xdr:ext cx="762000" cy="259045"/>
    <xdr:sp macro="" textlink="">
      <xdr:nvSpPr>
        <xdr:cNvPr id="223" name="テキスト ボックス 222"/>
        <xdr:cNvSpPr txBox="1"/>
      </xdr:nvSpPr>
      <xdr:spPr>
        <a:xfrm>
          <a:off x="1066800" y="1370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査定昇給における上位区分の昇給号数が国より低くなっている等の要因により、ラスパイレス指数は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ポイント減少と、ほぼ同等の水準で推移している。今後も他団体の状況やラスパイレス指数の数値を注視し、必要に応じて給与制度の見直しを行っていく。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138995</xdr:rowOff>
    </xdr:to>
    <xdr:cxnSp macro="">
      <xdr:nvCxnSpPr>
        <xdr:cNvPr id="257" name="直線コネクタ 256"/>
        <xdr:cNvCxnSpPr/>
      </xdr:nvCxnSpPr>
      <xdr:spPr>
        <a:xfrm flipV="1">
          <a:off x="16179800" y="146988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138995</xdr:rowOff>
    </xdr:to>
    <xdr:cxnSp macro="">
      <xdr:nvCxnSpPr>
        <xdr:cNvPr id="260" name="直線コネクタ 259"/>
        <xdr:cNvCxnSpPr/>
      </xdr:nvCxnSpPr>
      <xdr:spPr>
        <a:xfrm>
          <a:off x="15290800" y="146452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112184</xdr:rowOff>
    </xdr:to>
    <xdr:cxnSp macro="">
      <xdr:nvCxnSpPr>
        <xdr:cNvPr id="263" name="直線コネクタ 262"/>
        <xdr:cNvCxnSpPr/>
      </xdr:nvCxnSpPr>
      <xdr:spPr>
        <a:xfrm flipV="1">
          <a:off x="14401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112184</xdr:rowOff>
    </xdr:to>
    <xdr:cxnSp macro="">
      <xdr:nvCxnSpPr>
        <xdr:cNvPr id="266" name="直線コネクタ 265"/>
        <xdr:cNvCxnSpPr/>
      </xdr:nvCxnSpPr>
      <xdr:spPr>
        <a:xfrm>
          <a:off x="13512800" y="146720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6" name="楕円 275"/>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7" name="給与水準   （国との比較）該当値テキスト"/>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9" name="テキスト ボックス 278"/>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1" name="テキスト ボックス 280"/>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2" name="楕円 281"/>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3" name="テキスト ボックス 28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5" name="テキスト ボックス 284"/>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令和元年度までは、第</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次定員管理計画（</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）に基づき適切な定員管理に努めた。令和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年度は定年延長制導入等の流動的な要因を踏まえつつ、総職員数の抑制及び多様な任用形態の活用の視点に立って定員管理に努めており、類似団体の平均よりも少ない職員数となっている。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56092</xdr:rowOff>
    </xdr:from>
    <xdr:to>
      <xdr:col>81</xdr:col>
      <xdr:colOff>44450</xdr:colOff>
      <xdr:row>59</xdr:row>
      <xdr:rowOff>84244</xdr:rowOff>
    </xdr:to>
    <xdr:cxnSp macro="">
      <xdr:nvCxnSpPr>
        <xdr:cNvPr id="320" name="直線コネクタ 319"/>
        <xdr:cNvCxnSpPr/>
      </xdr:nvCxnSpPr>
      <xdr:spPr>
        <a:xfrm>
          <a:off x="16179800" y="10171642"/>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48048</xdr:rowOff>
    </xdr:from>
    <xdr:to>
      <xdr:col>77</xdr:col>
      <xdr:colOff>44450</xdr:colOff>
      <xdr:row>59</xdr:row>
      <xdr:rowOff>56092</xdr:rowOff>
    </xdr:to>
    <xdr:cxnSp macro="">
      <xdr:nvCxnSpPr>
        <xdr:cNvPr id="323" name="直線コネクタ 322"/>
        <xdr:cNvCxnSpPr/>
      </xdr:nvCxnSpPr>
      <xdr:spPr>
        <a:xfrm>
          <a:off x="15290800" y="1016359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35983</xdr:rowOff>
    </xdr:from>
    <xdr:to>
      <xdr:col>72</xdr:col>
      <xdr:colOff>203200</xdr:colOff>
      <xdr:row>59</xdr:row>
      <xdr:rowOff>48048</xdr:rowOff>
    </xdr:to>
    <xdr:cxnSp macro="">
      <xdr:nvCxnSpPr>
        <xdr:cNvPr id="326" name="直線コネクタ 325"/>
        <xdr:cNvCxnSpPr/>
      </xdr:nvCxnSpPr>
      <xdr:spPr>
        <a:xfrm>
          <a:off x="14401800" y="1015153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35983</xdr:rowOff>
    </xdr:from>
    <xdr:to>
      <xdr:col>68</xdr:col>
      <xdr:colOff>152400</xdr:colOff>
      <xdr:row>59</xdr:row>
      <xdr:rowOff>44027</xdr:rowOff>
    </xdr:to>
    <xdr:cxnSp macro="">
      <xdr:nvCxnSpPr>
        <xdr:cNvPr id="329" name="直線コネクタ 328"/>
        <xdr:cNvCxnSpPr/>
      </xdr:nvCxnSpPr>
      <xdr:spPr>
        <a:xfrm flipV="1">
          <a:off x="13512800" y="101515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33444</xdr:rowOff>
    </xdr:from>
    <xdr:to>
      <xdr:col>81</xdr:col>
      <xdr:colOff>95250</xdr:colOff>
      <xdr:row>59</xdr:row>
      <xdr:rowOff>135044</xdr:rowOff>
    </xdr:to>
    <xdr:sp macro="" textlink="">
      <xdr:nvSpPr>
        <xdr:cNvPr id="339" name="楕円 338"/>
        <xdr:cNvSpPr/>
      </xdr:nvSpPr>
      <xdr:spPr>
        <a:xfrm>
          <a:off x="169672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49971</xdr:rowOff>
    </xdr:from>
    <xdr:ext cx="762000" cy="259045"/>
    <xdr:sp macro="" textlink="">
      <xdr:nvSpPr>
        <xdr:cNvPr id="340" name="定員管理の状況該当値テキスト"/>
        <xdr:cNvSpPr txBox="1"/>
      </xdr:nvSpPr>
      <xdr:spPr>
        <a:xfrm>
          <a:off x="17106900" y="999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5292</xdr:rowOff>
    </xdr:from>
    <xdr:to>
      <xdr:col>77</xdr:col>
      <xdr:colOff>95250</xdr:colOff>
      <xdr:row>59</xdr:row>
      <xdr:rowOff>106892</xdr:rowOff>
    </xdr:to>
    <xdr:sp macro="" textlink="">
      <xdr:nvSpPr>
        <xdr:cNvPr id="341" name="楕円 340"/>
        <xdr:cNvSpPr/>
      </xdr:nvSpPr>
      <xdr:spPr>
        <a:xfrm>
          <a:off x="16129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117069</xdr:rowOff>
    </xdr:from>
    <xdr:ext cx="736600" cy="259045"/>
    <xdr:sp macro="" textlink="">
      <xdr:nvSpPr>
        <xdr:cNvPr id="342" name="テキスト ボックス 341"/>
        <xdr:cNvSpPr txBox="1"/>
      </xdr:nvSpPr>
      <xdr:spPr>
        <a:xfrm>
          <a:off x="15798800" y="988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168698</xdr:rowOff>
    </xdr:from>
    <xdr:to>
      <xdr:col>73</xdr:col>
      <xdr:colOff>44450</xdr:colOff>
      <xdr:row>59</xdr:row>
      <xdr:rowOff>98848</xdr:rowOff>
    </xdr:to>
    <xdr:sp macro="" textlink="">
      <xdr:nvSpPr>
        <xdr:cNvPr id="343" name="楕円 342"/>
        <xdr:cNvSpPr/>
      </xdr:nvSpPr>
      <xdr:spPr>
        <a:xfrm>
          <a:off x="15240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109025</xdr:rowOff>
    </xdr:from>
    <xdr:ext cx="762000" cy="259045"/>
    <xdr:sp macro="" textlink="">
      <xdr:nvSpPr>
        <xdr:cNvPr id="344" name="テキスト ボックス 343"/>
        <xdr:cNvSpPr txBox="1"/>
      </xdr:nvSpPr>
      <xdr:spPr>
        <a:xfrm>
          <a:off x="14909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156633</xdr:rowOff>
    </xdr:from>
    <xdr:to>
      <xdr:col>68</xdr:col>
      <xdr:colOff>203200</xdr:colOff>
      <xdr:row>59</xdr:row>
      <xdr:rowOff>86783</xdr:rowOff>
    </xdr:to>
    <xdr:sp macro="" textlink="">
      <xdr:nvSpPr>
        <xdr:cNvPr id="345" name="楕円 344"/>
        <xdr:cNvSpPr/>
      </xdr:nvSpPr>
      <xdr:spPr>
        <a:xfrm>
          <a:off x="14351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96960</xdr:rowOff>
    </xdr:from>
    <xdr:ext cx="762000" cy="259045"/>
    <xdr:sp macro="" textlink="">
      <xdr:nvSpPr>
        <xdr:cNvPr id="346" name="テキスト ボックス 345"/>
        <xdr:cNvSpPr txBox="1"/>
      </xdr:nvSpPr>
      <xdr:spPr>
        <a:xfrm>
          <a:off x="14020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164677</xdr:rowOff>
    </xdr:from>
    <xdr:to>
      <xdr:col>64</xdr:col>
      <xdr:colOff>152400</xdr:colOff>
      <xdr:row>59</xdr:row>
      <xdr:rowOff>94827</xdr:rowOff>
    </xdr:to>
    <xdr:sp macro="" textlink="">
      <xdr:nvSpPr>
        <xdr:cNvPr id="347" name="楕円 346"/>
        <xdr:cNvSpPr/>
      </xdr:nvSpPr>
      <xdr:spPr>
        <a:xfrm>
          <a:off x="13462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105004</xdr:rowOff>
    </xdr:from>
    <xdr:ext cx="762000" cy="259045"/>
    <xdr:sp macro="" textlink="">
      <xdr:nvSpPr>
        <xdr:cNvPr id="348" name="テキスト ボックス 347"/>
        <xdr:cNvSpPr txBox="1"/>
      </xdr:nvSpPr>
      <xdr:spPr>
        <a:xfrm>
          <a:off x="13131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類似団体平均値を下回っており、近年横ばいの状況が続いている。今後も、交付税措置のある有利な地方債を積極的に活用し、公債費負担の上昇抑制に努める。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6350</xdr:rowOff>
    </xdr:to>
    <xdr:cxnSp macro="">
      <xdr:nvCxnSpPr>
        <xdr:cNvPr id="381" name="直線コネクタ 380"/>
        <xdr:cNvCxnSpPr/>
      </xdr:nvCxnSpPr>
      <xdr:spPr>
        <a:xfrm>
          <a:off x="16179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6350</xdr:rowOff>
    </xdr:to>
    <xdr:cxnSp macro="">
      <xdr:nvCxnSpPr>
        <xdr:cNvPr id="384" name="直線コネクタ 383"/>
        <xdr:cNvCxnSpPr/>
      </xdr:nvCxnSpPr>
      <xdr:spPr>
        <a:xfrm>
          <a:off x="15290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6350</xdr:rowOff>
    </xdr:to>
    <xdr:cxnSp macro="">
      <xdr:nvCxnSpPr>
        <xdr:cNvPr id="387" name="直線コネクタ 386"/>
        <xdr:cNvCxnSpPr/>
      </xdr:nvCxnSpPr>
      <xdr:spPr>
        <a:xfrm flipV="1">
          <a:off x="14401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6350</xdr:rowOff>
    </xdr:to>
    <xdr:cxnSp macro="">
      <xdr:nvCxnSpPr>
        <xdr:cNvPr id="390" name="直線コネクタ 389"/>
        <xdr:cNvCxnSpPr/>
      </xdr:nvCxnSpPr>
      <xdr:spPr>
        <a:xfrm>
          <a:off x="13512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2" name="楕円 401"/>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3" name="テキスト ボックス 402"/>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4" name="楕円 403"/>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5" name="テキスト ボックス 404"/>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6" name="楕円 405"/>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7" name="テキスト ボックス 406"/>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08" name="楕円 407"/>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09" name="テキスト ボックス 408"/>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将来負担比率は、近年改善傾向であり、令和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類似団体の平均値も下回る状況が続いている。これは、主に普通会計の地方債残高の減による将来負担額の減少が要因である。今後持続可能な財政運営を行うためにも、市債の抑制による公債費の減少や交付税措置のある有利な地方債を積極的に活用するなど、次世代の負担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87478</xdr:rowOff>
    </xdr:from>
    <xdr:to>
      <xdr:col>81</xdr:col>
      <xdr:colOff>44450</xdr:colOff>
      <xdr:row>14</xdr:row>
      <xdr:rowOff>100990</xdr:rowOff>
    </xdr:to>
    <xdr:cxnSp macro="">
      <xdr:nvCxnSpPr>
        <xdr:cNvPr id="441" name="直線コネクタ 440"/>
        <xdr:cNvCxnSpPr/>
      </xdr:nvCxnSpPr>
      <xdr:spPr>
        <a:xfrm flipV="1">
          <a:off x="16179800" y="2487778"/>
          <a:ext cx="8382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100990</xdr:rowOff>
    </xdr:from>
    <xdr:to>
      <xdr:col>77</xdr:col>
      <xdr:colOff>44450</xdr:colOff>
      <xdr:row>15</xdr:row>
      <xdr:rowOff>17374</xdr:rowOff>
    </xdr:to>
    <xdr:cxnSp macro="">
      <xdr:nvCxnSpPr>
        <xdr:cNvPr id="444" name="直線コネクタ 443"/>
        <xdr:cNvCxnSpPr/>
      </xdr:nvCxnSpPr>
      <xdr:spPr>
        <a:xfrm flipV="1">
          <a:off x="15290800" y="2501290"/>
          <a:ext cx="889000" cy="8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90593</xdr:rowOff>
    </xdr:from>
    <xdr:ext cx="736600" cy="259045"/>
    <xdr:sp macro="" textlink="">
      <xdr:nvSpPr>
        <xdr:cNvPr id="446" name="テキスト ボックス 445"/>
        <xdr:cNvSpPr txBox="1"/>
      </xdr:nvSpPr>
      <xdr:spPr>
        <a:xfrm>
          <a:off x="15798800" y="266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17374</xdr:rowOff>
    </xdr:from>
    <xdr:to>
      <xdr:col>72</xdr:col>
      <xdr:colOff>203200</xdr:colOff>
      <xdr:row>15</xdr:row>
      <xdr:rowOff>108102</xdr:rowOff>
    </xdr:to>
    <xdr:cxnSp macro="">
      <xdr:nvCxnSpPr>
        <xdr:cNvPr id="447" name="直線コネクタ 446"/>
        <xdr:cNvCxnSpPr/>
      </xdr:nvCxnSpPr>
      <xdr:spPr>
        <a:xfrm flipV="1">
          <a:off x="14401800" y="2589124"/>
          <a:ext cx="889000" cy="9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108102</xdr:rowOff>
    </xdr:from>
    <xdr:to>
      <xdr:col>68</xdr:col>
      <xdr:colOff>152400</xdr:colOff>
      <xdr:row>16</xdr:row>
      <xdr:rowOff>21590</xdr:rowOff>
    </xdr:to>
    <xdr:cxnSp macro="">
      <xdr:nvCxnSpPr>
        <xdr:cNvPr id="450" name="直線コネクタ 449"/>
        <xdr:cNvCxnSpPr/>
      </xdr:nvCxnSpPr>
      <xdr:spPr>
        <a:xfrm flipV="1">
          <a:off x="13512800" y="2679852"/>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2" name="テキスト ボックス 451"/>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4" name="テキスト ボックス 453"/>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36678</xdr:rowOff>
    </xdr:from>
    <xdr:to>
      <xdr:col>81</xdr:col>
      <xdr:colOff>95250</xdr:colOff>
      <xdr:row>14</xdr:row>
      <xdr:rowOff>138278</xdr:rowOff>
    </xdr:to>
    <xdr:sp macro="" textlink="">
      <xdr:nvSpPr>
        <xdr:cNvPr id="460" name="楕円 459"/>
        <xdr:cNvSpPr/>
      </xdr:nvSpPr>
      <xdr:spPr>
        <a:xfrm>
          <a:off x="16967200" y="24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129405</xdr:rowOff>
    </xdr:from>
    <xdr:ext cx="762000" cy="259045"/>
    <xdr:sp macro="" textlink="">
      <xdr:nvSpPr>
        <xdr:cNvPr id="461" name="将来負担の状況該当値テキスト"/>
        <xdr:cNvSpPr txBox="1"/>
      </xdr:nvSpPr>
      <xdr:spPr>
        <a:xfrm>
          <a:off x="17106900" y="235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50190</xdr:rowOff>
    </xdr:from>
    <xdr:to>
      <xdr:col>77</xdr:col>
      <xdr:colOff>95250</xdr:colOff>
      <xdr:row>14</xdr:row>
      <xdr:rowOff>151790</xdr:rowOff>
    </xdr:to>
    <xdr:sp macro="" textlink="">
      <xdr:nvSpPr>
        <xdr:cNvPr id="462" name="楕円 461"/>
        <xdr:cNvSpPr/>
      </xdr:nvSpPr>
      <xdr:spPr>
        <a:xfrm>
          <a:off x="16129000" y="24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161967</xdr:rowOff>
    </xdr:from>
    <xdr:ext cx="736600" cy="259045"/>
    <xdr:sp macro="" textlink="">
      <xdr:nvSpPr>
        <xdr:cNvPr id="463" name="テキスト ボックス 462"/>
        <xdr:cNvSpPr txBox="1"/>
      </xdr:nvSpPr>
      <xdr:spPr>
        <a:xfrm>
          <a:off x="15798800" y="2219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138024</xdr:rowOff>
    </xdr:from>
    <xdr:to>
      <xdr:col>73</xdr:col>
      <xdr:colOff>44450</xdr:colOff>
      <xdr:row>15</xdr:row>
      <xdr:rowOff>68174</xdr:rowOff>
    </xdr:to>
    <xdr:sp macro="" textlink="">
      <xdr:nvSpPr>
        <xdr:cNvPr id="464" name="楕円 463"/>
        <xdr:cNvSpPr/>
      </xdr:nvSpPr>
      <xdr:spPr>
        <a:xfrm>
          <a:off x="15240000" y="25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78351</xdr:rowOff>
    </xdr:from>
    <xdr:ext cx="762000" cy="259045"/>
    <xdr:sp macro="" textlink="">
      <xdr:nvSpPr>
        <xdr:cNvPr id="465" name="テキスト ボックス 464"/>
        <xdr:cNvSpPr txBox="1"/>
      </xdr:nvSpPr>
      <xdr:spPr>
        <a:xfrm>
          <a:off x="14909800" y="230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57302</xdr:rowOff>
    </xdr:from>
    <xdr:to>
      <xdr:col>68</xdr:col>
      <xdr:colOff>203200</xdr:colOff>
      <xdr:row>15</xdr:row>
      <xdr:rowOff>158902</xdr:rowOff>
    </xdr:to>
    <xdr:sp macro="" textlink="">
      <xdr:nvSpPr>
        <xdr:cNvPr id="466" name="楕円 465"/>
        <xdr:cNvSpPr/>
      </xdr:nvSpPr>
      <xdr:spPr>
        <a:xfrm>
          <a:off x="143510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169079</xdr:rowOff>
    </xdr:from>
    <xdr:ext cx="762000" cy="259045"/>
    <xdr:sp macro="" textlink="">
      <xdr:nvSpPr>
        <xdr:cNvPr id="467" name="テキスト ボックス 466"/>
        <xdr:cNvSpPr txBox="1"/>
      </xdr:nvSpPr>
      <xdr:spPr>
        <a:xfrm>
          <a:off x="14020800" y="23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142240</xdr:rowOff>
    </xdr:from>
    <xdr:to>
      <xdr:col>64</xdr:col>
      <xdr:colOff>152400</xdr:colOff>
      <xdr:row>16</xdr:row>
      <xdr:rowOff>72390</xdr:rowOff>
    </xdr:to>
    <xdr:sp macro="" textlink="">
      <xdr:nvSpPr>
        <xdr:cNvPr id="468" name="楕円 467"/>
        <xdr:cNvSpPr/>
      </xdr:nvSpPr>
      <xdr:spPr>
        <a:xfrm>
          <a:off x="13462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82567</xdr:rowOff>
    </xdr:from>
    <xdr:ext cx="762000" cy="259045"/>
    <xdr:sp macro="" textlink="">
      <xdr:nvSpPr>
        <xdr:cNvPr id="469" name="テキスト ボックス 468"/>
        <xdr:cNvSpPr txBox="1"/>
      </xdr:nvSpPr>
      <xdr:spPr>
        <a:xfrm>
          <a:off x="13131800" y="24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301,517
295,981
229.96
150,929,724
149,659,918
895,683
73,275,606
127,764,825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これまでの給与制度の見直しにより、人件費にかかる経常収支比率は類似団体の平均よりも低くなっている。今後も人件費については適切に管理していく。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100330</xdr:rowOff>
    </xdr:to>
    <xdr:cxnSp macro="">
      <xdr:nvCxnSpPr>
        <xdr:cNvPr id="66" name="直線コネクタ 65"/>
        <xdr:cNvCxnSpPr/>
      </xdr:nvCxnSpPr>
      <xdr:spPr>
        <a:xfrm flipV="1">
          <a:off x="3987800" y="6085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100330</xdr:rowOff>
    </xdr:to>
    <xdr:cxnSp macro="">
      <xdr:nvCxnSpPr>
        <xdr:cNvPr id="69" name="直線コネクタ 68"/>
        <xdr:cNvCxnSpPr/>
      </xdr:nvCxnSpPr>
      <xdr:spPr>
        <a:xfrm>
          <a:off x="3098800" y="6055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62230</xdr:rowOff>
    </xdr:to>
    <xdr:cxnSp macro="">
      <xdr:nvCxnSpPr>
        <xdr:cNvPr id="72" name="直線コネクタ 71"/>
        <xdr:cNvCxnSpPr/>
      </xdr:nvCxnSpPr>
      <xdr:spPr>
        <a:xfrm flipV="1">
          <a:off x="2209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62230</xdr:rowOff>
    </xdr:to>
    <xdr:cxnSp macro="">
      <xdr:nvCxnSpPr>
        <xdr:cNvPr id="75" name="直線コネクタ 74"/>
        <xdr:cNvCxnSpPr/>
      </xdr:nvCxnSpPr>
      <xdr:spPr>
        <a:xfrm>
          <a:off x="1320800" y="600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納税寄附金の充当額を増やしたことにより前年度と比較して物件費に係る経常収支比率は減少し、類似団体と比較しても平均値を下回る結果となった。今後も行財政改革推進計画に基づき、民間活力やデジタル技術を積極的に活用し、効率的な行財政運営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115570</xdr:rowOff>
    </xdr:to>
    <xdr:cxnSp macro="">
      <xdr:nvCxnSpPr>
        <xdr:cNvPr id="127" name="直線コネクタ 126"/>
        <xdr:cNvCxnSpPr/>
      </xdr:nvCxnSpPr>
      <xdr:spPr>
        <a:xfrm flipV="1">
          <a:off x="15671800" y="2992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17</xdr:row>
      <xdr:rowOff>115570</xdr:rowOff>
    </xdr:to>
    <xdr:cxnSp macro="">
      <xdr:nvCxnSpPr>
        <xdr:cNvPr id="130" name="直線コネクタ 129"/>
        <xdr:cNvCxnSpPr/>
      </xdr:nvCxnSpPr>
      <xdr:spPr>
        <a:xfrm>
          <a:off x="14782800" y="2999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138430</xdr:rowOff>
    </xdr:to>
    <xdr:cxnSp macro="">
      <xdr:nvCxnSpPr>
        <xdr:cNvPr id="133" name="直線コネクタ 132"/>
        <xdr:cNvCxnSpPr/>
      </xdr:nvCxnSpPr>
      <xdr:spPr>
        <a:xfrm flipV="1">
          <a:off x="13893800" y="2999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127000</xdr:rowOff>
    </xdr:to>
    <xdr:cxnSp macro="">
      <xdr:nvCxnSpPr>
        <xdr:cNvPr id="136" name="直線コネクタ 135"/>
        <xdr:cNvCxnSpPr/>
      </xdr:nvCxnSpPr>
      <xdr:spPr>
        <a:xfrm flipV="1">
          <a:off x="13004800" y="3053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43197</xdr:rowOff>
    </xdr:from>
    <xdr:ext cx="762000" cy="259045"/>
    <xdr:sp macro="" textlink="">
      <xdr:nvSpPr>
        <xdr:cNvPr id="147" name="物件費該当値テキスト"/>
        <xdr:cNvSpPr txBox="1"/>
      </xdr:nvSpPr>
      <xdr:spPr>
        <a:xfrm>
          <a:off x="165989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9" name="テキスト ボックス 148"/>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0" name="楕円 149"/>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51" name="テキスト ボックス 150"/>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2" name="楕円 151"/>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3" name="テキスト ボックス 152"/>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扶助費に係る経常収支比率は、類似団体の平均値を上回っており、前年度と比較して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ている。これは、物価高騰による生活扶助の増や新型コロナウイルス感染症の５類移行に伴う医療扶助の増が要因と考えられ、これら扶助費の増加により、扶助費の経常収支比率も上昇したものである。今後も高齢化の進展等により、扶助費の負担は増加していくことが見込まれるため状況を注視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58</xdr:row>
      <xdr:rowOff>50800</xdr:rowOff>
    </xdr:to>
    <xdr:cxnSp macro="">
      <xdr:nvCxnSpPr>
        <xdr:cNvPr id="190" name="直線コネクタ 189"/>
        <xdr:cNvCxnSpPr/>
      </xdr:nvCxnSpPr>
      <xdr:spPr>
        <a:xfrm>
          <a:off x="3987800" y="98316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69850</xdr:rowOff>
    </xdr:to>
    <xdr:cxnSp macro="">
      <xdr:nvCxnSpPr>
        <xdr:cNvPr id="193" name="直線コネクタ 192"/>
        <xdr:cNvCxnSpPr/>
      </xdr:nvCxnSpPr>
      <xdr:spPr>
        <a:xfrm flipV="1">
          <a:off x="3098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102507</xdr:rowOff>
    </xdr:to>
    <xdr:cxnSp macro="">
      <xdr:nvCxnSpPr>
        <xdr:cNvPr id="196" name="直線コネクタ 195"/>
        <xdr:cNvCxnSpPr/>
      </xdr:nvCxnSpPr>
      <xdr:spPr>
        <a:xfrm flipV="1">
          <a:off x="2209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29028</xdr:rowOff>
    </xdr:to>
    <xdr:cxnSp macro="">
      <xdr:nvCxnSpPr>
        <xdr:cNvPr id="199" name="直線コネクタ 198"/>
        <xdr:cNvCxnSpPr/>
      </xdr:nvCxnSpPr>
      <xdr:spPr>
        <a:xfrm flipV="1">
          <a:off x="1320800" y="9875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9" name="楕円 208"/>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0"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11" name="楕円 210"/>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2" name="テキスト ボックス 211"/>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5" name="楕円 214"/>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6" name="テキスト ボックス 215"/>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7" name="楕円 216"/>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8" name="テキスト ボックス 217"/>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の平均値を上回っている。その他は、国民健康保険事業、介護保険事業、後期高齢者医療事業等の特別会計への繰出金が主なものである。特別会計に関しては、独立採算の基本原則を踏まえて、保険料収納率の向上対策を強化するなど歳入の確保に努めるとともに、一層の経費節減に努め、一般会計からの繰出金の縮減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152400</xdr:rowOff>
    </xdr:to>
    <xdr:cxnSp macro="">
      <xdr:nvCxnSpPr>
        <xdr:cNvPr id="251" name="直線コネクタ 250"/>
        <xdr:cNvCxnSpPr/>
      </xdr:nvCxnSpPr>
      <xdr:spPr>
        <a:xfrm>
          <a:off x="15671800" y="10045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101600</xdr:rowOff>
    </xdr:to>
    <xdr:cxnSp macro="">
      <xdr:nvCxnSpPr>
        <xdr:cNvPr id="254" name="直線コネクタ 253"/>
        <xdr:cNvCxnSpPr/>
      </xdr:nvCxnSpPr>
      <xdr:spPr>
        <a:xfrm>
          <a:off x="14782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139700</xdr:rowOff>
    </xdr:to>
    <xdr:cxnSp macro="">
      <xdr:nvCxnSpPr>
        <xdr:cNvPr id="257" name="直線コネクタ 256"/>
        <xdr:cNvCxnSpPr/>
      </xdr:nvCxnSpPr>
      <xdr:spPr>
        <a:xfrm flipV="1">
          <a:off x="13893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31750</xdr:rowOff>
    </xdr:to>
    <xdr:cxnSp macro="">
      <xdr:nvCxnSpPr>
        <xdr:cNvPr id="260" name="直線コネクタ 259"/>
        <xdr:cNvCxnSpPr/>
      </xdr:nvCxnSpPr>
      <xdr:spPr>
        <a:xfrm flipV="1">
          <a:off x="13004800" y="1008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2" name="楕円 271"/>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73" name="テキスト ボックス 272"/>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4" name="楕円 273"/>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5" name="テキスト ボックス 274"/>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6" name="楕円 275"/>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7" name="テキスト ボックス 276"/>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の平均値を上回っており、ほぼ前年と同等である。補助費等の多くは外郭を含む団体への補助金等であり、今後は行財政改革推進計画に基づき、外郭団体のあり方や団体の運営方法と市の関与のあり方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85852</xdr:rowOff>
    </xdr:to>
    <xdr:cxnSp macro="">
      <xdr:nvCxnSpPr>
        <xdr:cNvPr id="310" name="直線コネクタ 309"/>
        <xdr:cNvCxnSpPr/>
      </xdr:nvCxnSpPr>
      <xdr:spPr>
        <a:xfrm>
          <a:off x="15671800" y="6248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76708</xdr:rowOff>
    </xdr:to>
    <xdr:cxnSp macro="">
      <xdr:nvCxnSpPr>
        <xdr:cNvPr id="313" name="直線コネクタ 312"/>
        <xdr:cNvCxnSpPr/>
      </xdr:nvCxnSpPr>
      <xdr:spPr>
        <a:xfrm>
          <a:off x="14782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140716</xdr:rowOff>
    </xdr:to>
    <xdr:cxnSp macro="">
      <xdr:nvCxnSpPr>
        <xdr:cNvPr id="316" name="直線コネクタ 315"/>
        <xdr:cNvCxnSpPr/>
      </xdr:nvCxnSpPr>
      <xdr:spPr>
        <a:xfrm flipV="1">
          <a:off x="13893800" y="6248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168148</xdr:rowOff>
    </xdr:to>
    <xdr:cxnSp macro="">
      <xdr:nvCxnSpPr>
        <xdr:cNvPr id="319" name="直線コネクタ 318"/>
        <xdr:cNvCxnSpPr/>
      </xdr:nvCxnSpPr>
      <xdr:spPr>
        <a:xfrm flipV="1">
          <a:off x="13004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9" name="楕円 328"/>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7129</xdr:rowOff>
    </xdr:from>
    <xdr:ext cx="762000" cy="259045"/>
    <xdr:sp macro="" textlink="">
      <xdr:nvSpPr>
        <xdr:cNvPr id="330" name="補助費等該当値テキスト"/>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1" name="楕円 330"/>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32" name="テキスト ボックス 331"/>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3" name="楕円 332"/>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34" name="テキスト ボックス 333"/>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5" name="楕円 334"/>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6" name="テキスト ボックス 335"/>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7" name="楕円 336"/>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8" name="テキスト ボックス 337"/>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の平均値を上回っているが、前年と比較して減少した。これは元金償還が進み、公債費に要する経常的一般財源が減少したためである。今後、公共施設の更新等による影響なども見込まれるが、地方債発行額の適正化を図り、公債費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88900</xdr:rowOff>
    </xdr:to>
    <xdr:cxnSp macro="">
      <xdr:nvCxnSpPr>
        <xdr:cNvPr id="371" name="直線コネクタ 370"/>
        <xdr:cNvCxnSpPr/>
      </xdr:nvCxnSpPr>
      <xdr:spPr>
        <a:xfrm flipV="1">
          <a:off x="3987800" y="13431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88900</xdr:rowOff>
    </xdr:to>
    <xdr:cxnSp macro="">
      <xdr:nvCxnSpPr>
        <xdr:cNvPr id="374" name="直線コネクタ 373"/>
        <xdr:cNvCxnSpPr/>
      </xdr:nvCxnSpPr>
      <xdr:spPr>
        <a:xfrm>
          <a:off x="3098800" y="13439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134620</xdr:rowOff>
    </xdr:to>
    <xdr:cxnSp macro="">
      <xdr:nvCxnSpPr>
        <xdr:cNvPr id="377" name="直線コネクタ 376"/>
        <xdr:cNvCxnSpPr/>
      </xdr:nvCxnSpPr>
      <xdr:spPr>
        <a:xfrm flipV="1">
          <a:off x="2209800" y="13439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134620</xdr:rowOff>
    </xdr:from>
    <xdr:to>
      <xdr:col>11</xdr:col>
      <xdr:colOff>9525</xdr:colOff>
      <xdr:row>78</xdr:row>
      <xdr:rowOff>157480</xdr:rowOff>
    </xdr:to>
    <xdr:cxnSp macro="">
      <xdr:nvCxnSpPr>
        <xdr:cNvPr id="380" name="直線コネクタ 379"/>
        <xdr:cNvCxnSpPr/>
      </xdr:nvCxnSpPr>
      <xdr:spPr>
        <a:xfrm flipV="1">
          <a:off x="1320800" y="1350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0" name="楕円 389"/>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1"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92" name="楕円 391"/>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93" name="テキスト ボックス 392"/>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4" name="楕円 393"/>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5" name="テキスト ボックス 394"/>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83820</xdr:rowOff>
    </xdr:from>
    <xdr:to>
      <xdr:col>11</xdr:col>
      <xdr:colOff>60325</xdr:colOff>
      <xdr:row>79</xdr:row>
      <xdr:rowOff>13970</xdr:rowOff>
    </xdr:to>
    <xdr:sp macro="" textlink="">
      <xdr:nvSpPr>
        <xdr:cNvPr id="396" name="楕円 395"/>
        <xdr:cNvSpPr/>
      </xdr:nvSpPr>
      <xdr:spPr>
        <a:xfrm>
          <a:off x="2159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170197</xdr:rowOff>
    </xdr:from>
    <xdr:ext cx="762000" cy="259045"/>
    <xdr:sp macro="" textlink="">
      <xdr:nvSpPr>
        <xdr:cNvPr id="397" name="テキスト ボックス 396"/>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8" name="楕円 397"/>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99" name="テキスト ボックス 398"/>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扶助費、補助費等において類似団体の平均値を上回っている。前述した取組を実施し、歳入・歳出両面から、持続可能な財政運営に努める。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127000</xdr:rowOff>
    </xdr:to>
    <xdr:cxnSp macro="">
      <xdr:nvCxnSpPr>
        <xdr:cNvPr id="432" name="直線コネクタ 431"/>
        <xdr:cNvCxnSpPr/>
      </xdr:nvCxnSpPr>
      <xdr:spPr>
        <a:xfrm>
          <a:off x="15671800" y="130581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27939</xdr:rowOff>
    </xdr:to>
    <xdr:cxnSp macro="">
      <xdr:nvCxnSpPr>
        <xdr:cNvPr id="435" name="直線コネクタ 434"/>
        <xdr:cNvCxnSpPr/>
      </xdr:nvCxnSpPr>
      <xdr:spPr>
        <a:xfrm>
          <a:off x="14782800" y="12951460"/>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119380</xdr:rowOff>
    </xdr:to>
    <xdr:cxnSp macro="">
      <xdr:nvCxnSpPr>
        <xdr:cNvPr id="438" name="直線コネクタ 437"/>
        <xdr:cNvCxnSpPr/>
      </xdr:nvCxnSpPr>
      <xdr:spPr>
        <a:xfrm flipV="1">
          <a:off x="13893800" y="129514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78</xdr:row>
      <xdr:rowOff>12700</xdr:rowOff>
    </xdr:to>
    <xdr:cxnSp macro="">
      <xdr:nvCxnSpPr>
        <xdr:cNvPr id="441" name="直線コネクタ 440"/>
        <xdr:cNvCxnSpPr/>
      </xdr:nvCxnSpPr>
      <xdr:spPr>
        <a:xfrm flipV="1">
          <a:off x="13004800" y="131495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1" name="楕円 450"/>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52" name="公債費以外該当値テキスト"/>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53" name="楕円 452"/>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63516</xdr:rowOff>
    </xdr:from>
    <xdr:ext cx="736600" cy="259045"/>
    <xdr:sp macro="" textlink="">
      <xdr:nvSpPr>
        <xdr:cNvPr id="454" name="テキスト ボックス 453"/>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5" name="楕円 454"/>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56" name="テキスト ボックス 455"/>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7" name="楕円 456"/>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154957</xdr:rowOff>
    </xdr:from>
    <xdr:ext cx="762000" cy="259045"/>
    <xdr:sp macro="" textlink="">
      <xdr:nvSpPr>
        <xdr:cNvPr id="458" name="テキスト ボックス 457"/>
        <xdr:cNvSpPr txBox="1"/>
      </xdr:nvSpPr>
      <xdr:spPr>
        <a:xfrm>
          <a:off x="13512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9" name="楕円 458"/>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60" name="テキスト ボックス 459"/>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148831</xdr:rowOff>
    </xdr:from>
    <xdr:to>
      <xdr:col>29</xdr:col>
      <xdr:colOff>127000</xdr:colOff>
      <xdr:row>17</xdr:row>
      <xdr:rowOff>39027</xdr:rowOff>
    </xdr:to>
    <xdr:cxnSp macro="">
      <xdr:nvCxnSpPr>
        <xdr:cNvPr id="50" name="直線コネクタ 49"/>
        <xdr:cNvCxnSpPr/>
      </xdr:nvCxnSpPr>
      <xdr:spPr bwMode="auto">
        <a:xfrm flipV="1">
          <a:off x="5003800" y="2939656"/>
          <a:ext cx="647700" cy="61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39027</xdr:rowOff>
    </xdr:from>
    <xdr:to>
      <xdr:col>26</xdr:col>
      <xdr:colOff>50800</xdr:colOff>
      <xdr:row>17</xdr:row>
      <xdr:rowOff>72898</xdr:rowOff>
    </xdr:to>
    <xdr:cxnSp macro="">
      <xdr:nvCxnSpPr>
        <xdr:cNvPr id="53" name="直線コネクタ 52"/>
        <xdr:cNvCxnSpPr/>
      </xdr:nvCxnSpPr>
      <xdr:spPr bwMode="auto">
        <a:xfrm flipV="1">
          <a:off x="4305300" y="3001302"/>
          <a:ext cx="698500" cy="3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72898</xdr:rowOff>
    </xdr:from>
    <xdr:to>
      <xdr:col>22</xdr:col>
      <xdr:colOff>114300</xdr:colOff>
      <xdr:row>17</xdr:row>
      <xdr:rowOff>143307</xdr:rowOff>
    </xdr:to>
    <xdr:cxnSp macro="">
      <xdr:nvCxnSpPr>
        <xdr:cNvPr id="56" name="直線コネクタ 55"/>
        <xdr:cNvCxnSpPr/>
      </xdr:nvCxnSpPr>
      <xdr:spPr bwMode="auto">
        <a:xfrm flipV="1">
          <a:off x="3606800" y="3035173"/>
          <a:ext cx="698500" cy="70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143307</xdr:rowOff>
    </xdr:from>
    <xdr:to>
      <xdr:col>18</xdr:col>
      <xdr:colOff>177800</xdr:colOff>
      <xdr:row>17</xdr:row>
      <xdr:rowOff>169977</xdr:rowOff>
    </xdr:to>
    <xdr:cxnSp macro="">
      <xdr:nvCxnSpPr>
        <xdr:cNvPr id="59" name="直線コネクタ 58"/>
        <xdr:cNvCxnSpPr/>
      </xdr:nvCxnSpPr>
      <xdr:spPr bwMode="auto">
        <a:xfrm flipV="1">
          <a:off x="2908300" y="3105582"/>
          <a:ext cx="698500" cy="2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98031</xdr:rowOff>
    </xdr:from>
    <xdr:to>
      <xdr:col>29</xdr:col>
      <xdr:colOff>177800</xdr:colOff>
      <xdr:row>17</xdr:row>
      <xdr:rowOff>28181</xdr:rowOff>
    </xdr:to>
    <xdr:sp macro="" textlink="">
      <xdr:nvSpPr>
        <xdr:cNvPr id="69" name="楕円 68"/>
        <xdr:cNvSpPr/>
      </xdr:nvSpPr>
      <xdr:spPr bwMode="auto">
        <a:xfrm>
          <a:off x="5600700" y="288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70108</xdr:rowOff>
    </xdr:from>
    <xdr:ext cx="762000" cy="259045"/>
    <xdr:sp macro="" textlink="">
      <xdr:nvSpPr>
        <xdr:cNvPr id="70" name="人口1人当たり決算額の推移該当値テキスト130"/>
        <xdr:cNvSpPr txBox="1"/>
      </xdr:nvSpPr>
      <xdr:spPr>
        <a:xfrm>
          <a:off x="5740400" y="286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159677</xdr:rowOff>
    </xdr:from>
    <xdr:to>
      <xdr:col>26</xdr:col>
      <xdr:colOff>101600</xdr:colOff>
      <xdr:row>17</xdr:row>
      <xdr:rowOff>89827</xdr:rowOff>
    </xdr:to>
    <xdr:sp macro="" textlink="">
      <xdr:nvSpPr>
        <xdr:cNvPr id="71" name="楕円 70"/>
        <xdr:cNvSpPr/>
      </xdr:nvSpPr>
      <xdr:spPr bwMode="auto">
        <a:xfrm>
          <a:off x="4953000" y="2950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74604</xdr:rowOff>
    </xdr:from>
    <xdr:ext cx="736600" cy="259045"/>
    <xdr:sp macro="" textlink="">
      <xdr:nvSpPr>
        <xdr:cNvPr id="72" name="テキスト ボックス 71"/>
        <xdr:cNvSpPr txBox="1"/>
      </xdr:nvSpPr>
      <xdr:spPr>
        <a:xfrm>
          <a:off x="4622800" y="3036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22098</xdr:rowOff>
    </xdr:from>
    <xdr:to>
      <xdr:col>22</xdr:col>
      <xdr:colOff>165100</xdr:colOff>
      <xdr:row>17</xdr:row>
      <xdr:rowOff>123698</xdr:rowOff>
    </xdr:to>
    <xdr:sp macro="" textlink="">
      <xdr:nvSpPr>
        <xdr:cNvPr id="73" name="楕円 72"/>
        <xdr:cNvSpPr/>
      </xdr:nvSpPr>
      <xdr:spPr bwMode="auto">
        <a:xfrm>
          <a:off x="4254500" y="298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108475</xdr:rowOff>
    </xdr:from>
    <xdr:ext cx="762000" cy="259045"/>
    <xdr:sp macro="" textlink="">
      <xdr:nvSpPr>
        <xdr:cNvPr id="74" name="テキスト ボックス 73"/>
        <xdr:cNvSpPr txBox="1"/>
      </xdr:nvSpPr>
      <xdr:spPr>
        <a:xfrm>
          <a:off x="3924300" y="307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92507</xdr:rowOff>
    </xdr:from>
    <xdr:to>
      <xdr:col>19</xdr:col>
      <xdr:colOff>38100</xdr:colOff>
      <xdr:row>18</xdr:row>
      <xdr:rowOff>22657</xdr:rowOff>
    </xdr:to>
    <xdr:sp macro="" textlink="">
      <xdr:nvSpPr>
        <xdr:cNvPr id="75" name="楕円 74"/>
        <xdr:cNvSpPr/>
      </xdr:nvSpPr>
      <xdr:spPr bwMode="auto">
        <a:xfrm>
          <a:off x="3556000" y="305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7434</xdr:rowOff>
    </xdr:from>
    <xdr:ext cx="762000" cy="259045"/>
    <xdr:sp macro="" textlink="">
      <xdr:nvSpPr>
        <xdr:cNvPr id="76" name="テキスト ボックス 75"/>
        <xdr:cNvSpPr txBox="1"/>
      </xdr:nvSpPr>
      <xdr:spPr>
        <a:xfrm>
          <a:off x="3225800" y="3141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119177</xdr:rowOff>
    </xdr:from>
    <xdr:to>
      <xdr:col>15</xdr:col>
      <xdr:colOff>101600</xdr:colOff>
      <xdr:row>18</xdr:row>
      <xdr:rowOff>49327</xdr:rowOff>
    </xdr:to>
    <xdr:sp macro="" textlink="">
      <xdr:nvSpPr>
        <xdr:cNvPr id="77" name="楕円 76"/>
        <xdr:cNvSpPr/>
      </xdr:nvSpPr>
      <xdr:spPr bwMode="auto">
        <a:xfrm>
          <a:off x="2857500" y="3081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34104</xdr:rowOff>
    </xdr:from>
    <xdr:ext cx="762000" cy="259045"/>
    <xdr:sp macro="" textlink="">
      <xdr:nvSpPr>
        <xdr:cNvPr id="78" name="テキスト ボックス 77"/>
        <xdr:cNvSpPr txBox="1"/>
      </xdr:nvSpPr>
      <xdr:spPr>
        <a:xfrm>
          <a:off x="2527300" y="316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270980</xdr:rowOff>
    </xdr:from>
    <xdr:to>
      <xdr:col>29</xdr:col>
      <xdr:colOff>127000</xdr:colOff>
      <xdr:row>35</xdr:row>
      <xdr:rowOff>272961</xdr:rowOff>
    </xdr:to>
    <xdr:cxnSp macro="">
      <xdr:nvCxnSpPr>
        <xdr:cNvPr id="111" name="直線コネクタ 110"/>
        <xdr:cNvCxnSpPr/>
      </xdr:nvCxnSpPr>
      <xdr:spPr bwMode="auto">
        <a:xfrm flipV="1">
          <a:off x="5003800" y="6881330"/>
          <a:ext cx="647700" cy="1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272961</xdr:rowOff>
    </xdr:from>
    <xdr:to>
      <xdr:col>26</xdr:col>
      <xdr:colOff>50800</xdr:colOff>
      <xdr:row>35</xdr:row>
      <xdr:rowOff>318605</xdr:rowOff>
    </xdr:to>
    <xdr:cxnSp macro="">
      <xdr:nvCxnSpPr>
        <xdr:cNvPr id="114" name="直線コネクタ 113"/>
        <xdr:cNvCxnSpPr/>
      </xdr:nvCxnSpPr>
      <xdr:spPr bwMode="auto">
        <a:xfrm flipV="1">
          <a:off x="4305300" y="6883311"/>
          <a:ext cx="698500" cy="4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286524</xdr:rowOff>
    </xdr:from>
    <xdr:to>
      <xdr:col>22</xdr:col>
      <xdr:colOff>114300</xdr:colOff>
      <xdr:row>35</xdr:row>
      <xdr:rowOff>318605</xdr:rowOff>
    </xdr:to>
    <xdr:cxnSp macro="">
      <xdr:nvCxnSpPr>
        <xdr:cNvPr id="117" name="直線コネクタ 116"/>
        <xdr:cNvCxnSpPr/>
      </xdr:nvCxnSpPr>
      <xdr:spPr bwMode="auto">
        <a:xfrm>
          <a:off x="3606800" y="6896874"/>
          <a:ext cx="698500" cy="32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286524</xdr:rowOff>
    </xdr:from>
    <xdr:to>
      <xdr:col>18</xdr:col>
      <xdr:colOff>177800</xdr:colOff>
      <xdr:row>35</xdr:row>
      <xdr:rowOff>296088</xdr:rowOff>
    </xdr:to>
    <xdr:cxnSp macro="">
      <xdr:nvCxnSpPr>
        <xdr:cNvPr id="120" name="直線コネクタ 119"/>
        <xdr:cNvCxnSpPr/>
      </xdr:nvCxnSpPr>
      <xdr:spPr bwMode="auto">
        <a:xfrm flipV="1">
          <a:off x="2908300" y="6896874"/>
          <a:ext cx="698500" cy="9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220180</xdr:rowOff>
    </xdr:from>
    <xdr:to>
      <xdr:col>29</xdr:col>
      <xdr:colOff>177800</xdr:colOff>
      <xdr:row>35</xdr:row>
      <xdr:rowOff>321780</xdr:rowOff>
    </xdr:to>
    <xdr:sp macro="" textlink="">
      <xdr:nvSpPr>
        <xdr:cNvPr id="130" name="楕円 129"/>
        <xdr:cNvSpPr/>
      </xdr:nvSpPr>
      <xdr:spPr bwMode="auto">
        <a:xfrm>
          <a:off x="5600700" y="683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192257</xdr:rowOff>
    </xdr:from>
    <xdr:ext cx="762000" cy="259045"/>
    <xdr:sp macro="" textlink="">
      <xdr:nvSpPr>
        <xdr:cNvPr id="131" name="人口1人当たり決算額の推移該当値テキスト445"/>
        <xdr:cNvSpPr txBox="1"/>
      </xdr:nvSpPr>
      <xdr:spPr>
        <a:xfrm>
          <a:off x="5740400" y="680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222161</xdr:rowOff>
    </xdr:from>
    <xdr:to>
      <xdr:col>26</xdr:col>
      <xdr:colOff>101600</xdr:colOff>
      <xdr:row>35</xdr:row>
      <xdr:rowOff>323761</xdr:rowOff>
    </xdr:to>
    <xdr:sp macro="" textlink="">
      <xdr:nvSpPr>
        <xdr:cNvPr id="132" name="楕円 131"/>
        <xdr:cNvSpPr/>
      </xdr:nvSpPr>
      <xdr:spPr bwMode="auto">
        <a:xfrm>
          <a:off x="4953000" y="683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308538</xdr:rowOff>
    </xdr:from>
    <xdr:ext cx="736600" cy="259045"/>
    <xdr:sp macro="" textlink="">
      <xdr:nvSpPr>
        <xdr:cNvPr id="133" name="テキスト ボックス 132"/>
        <xdr:cNvSpPr txBox="1"/>
      </xdr:nvSpPr>
      <xdr:spPr>
        <a:xfrm>
          <a:off x="4622800" y="691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267805</xdr:rowOff>
    </xdr:from>
    <xdr:to>
      <xdr:col>22</xdr:col>
      <xdr:colOff>165100</xdr:colOff>
      <xdr:row>36</xdr:row>
      <xdr:rowOff>26505</xdr:rowOff>
    </xdr:to>
    <xdr:sp macro="" textlink="">
      <xdr:nvSpPr>
        <xdr:cNvPr id="134" name="楕円 133"/>
        <xdr:cNvSpPr/>
      </xdr:nvSpPr>
      <xdr:spPr bwMode="auto">
        <a:xfrm>
          <a:off x="4254500" y="687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11282</xdr:rowOff>
    </xdr:from>
    <xdr:ext cx="762000" cy="259045"/>
    <xdr:sp macro="" textlink="">
      <xdr:nvSpPr>
        <xdr:cNvPr id="135" name="テキスト ボックス 134"/>
        <xdr:cNvSpPr txBox="1"/>
      </xdr:nvSpPr>
      <xdr:spPr>
        <a:xfrm>
          <a:off x="3924300" y="696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235724</xdr:rowOff>
    </xdr:from>
    <xdr:to>
      <xdr:col>19</xdr:col>
      <xdr:colOff>38100</xdr:colOff>
      <xdr:row>35</xdr:row>
      <xdr:rowOff>337324</xdr:rowOff>
    </xdr:to>
    <xdr:sp macro="" textlink="">
      <xdr:nvSpPr>
        <xdr:cNvPr id="136" name="楕円 135"/>
        <xdr:cNvSpPr/>
      </xdr:nvSpPr>
      <xdr:spPr bwMode="auto">
        <a:xfrm>
          <a:off x="3556000" y="684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322101</xdr:rowOff>
    </xdr:from>
    <xdr:ext cx="762000" cy="259045"/>
    <xdr:sp macro="" textlink="">
      <xdr:nvSpPr>
        <xdr:cNvPr id="137" name="テキスト ボックス 136"/>
        <xdr:cNvSpPr txBox="1"/>
      </xdr:nvSpPr>
      <xdr:spPr>
        <a:xfrm>
          <a:off x="3225800" y="693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245288</xdr:rowOff>
    </xdr:from>
    <xdr:to>
      <xdr:col>15</xdr:col>
      <xdr:colOff>101600</xdr:colOff>
      <xdr:row>36</xdr:row>
      <xdr:rowOff>3988</xdr:rowOff>
    </xdr:to>
    <xdr:sp macro="" textlink="">
      <xdr:nvSpPr>
        <xdr:cNvPr id="138" name="楕円 137"/>
        <xdr:cNvSpPr/>
      </xdr:nvSpPr>
      <xdr:spPr bwMode="auto">
        <a:xfrm>
          <a:off x="2857500" y="685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331665</xdr:rowOff>
    </xdr:from>
    <xdr:ext cx="762000" cy="259045"/>
    <xdr:sp macro="" textlink="">
      <xdr:nvSpPr>
        <xdr:cNvPr id="139" name="テキスト ボックス 138"/>
        <xdr:cNvSpPr txBox="1"/>
      </xdr:nvSpPr>
      <xdr:spPr>
        <a:xfrm>
          <a:off x="2527300" y="69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301,517
295,981
229.96
150,929,724
149,659,918
895,683
73,275,606
127,764,825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66167</xdr:rowOff>
    </xdr:from>
    <xdr:to>
      <xdr:col>24</xdr:col>
      <xdr:colOff>63500</xdr:colOff>
      <xdr:row>37</xdr:row>
      <xdr:rowOff>122365</xdr:rowOff>
    </xdr:to>
    <xdr:cxnSp macro="">
      <xdr:nvCxnSpPr>
        <xdr:cNvPr id="61" name="直線コネクタ 60"/>
        <xdr:cNvCxnSpPr/>
      </xdr:nvCxnSpPr>
      <xdr:spPr>
        <a:xfrm>
          <a:off x="3797300" y="6409817"/>
          <a:ext cx="8382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66167</xdr:rowOff>
    </xdr:from>
    <xdr:to>
      <xdr:col>19</xdr:col>
      <xdr:colOff>177800</xdr:colOff>
      <xdr:row>37</xdr:row>
      <xdr:rowOff>136766</xdr:rowOff>
    </xdr:to>
    <xdr:cxnSp macro="">
      <xdr:nvCxnSpPr>
        <xdr:cNvPr id="64" name="直線コネクタ 63"/>
        <xdr:cNvCxnSpPr/>
      </xdr:nvCxnSpPr>
      <xdr:spPr>
        <a:xfrm flipV="1">
          <a:off x="2908300" y="6409817"/>
          <a:ext cx="889000" cy="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136766</xdr:rowOff>
    </xdr:from>
    <xdr:to>
      <xdr:col>15</xdr:col>
      <xdr:colOff>50800</xdr:colOff>
      <xdr:row>38</xdr:row>
      <xdr:rowOff>56261</xdr:rowOff>
    </xdr:to>
    <xdr:cxnSp macro="">
      <xdr:nvCxnSpPr>
        <xdr:cNvPr id="67" name="直線コネクタ 66"/>
        <xdr:cNvCxnSpPr/>
      </xdr:nvCxnSpPr>
      <xdr:spPr>
        <a:xfrm flipV="1">
          <a:off x="2019300" y="6480416"/>
          <a:ext cx="889000" cy="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56261</xdr:rowOff>
    </xdr:from>
    <xdr:to>
      <xdr:col>10</xdr:col>
      <xdr:colOff>114300</xdr:colOff>
      <xdr:row>39</xdr:row>
      <xdr:rowOff>62243</xdr:rowOff>
    </xdr:to>
    <xdr:cxnSp macro="">
      <xdr:nvCxnSpPr>
        <xdr:cNvPr id="70" name="直線コネクタ 69"/>
        <xdr:cNvCxnSpPr/>
      </xdr:nvCxnSpPr>
      <xdr:spPr>
        <a:xfrm flipV="1">
          <a:off x="1130300" y="6571361"/>
          <a:ext cx="889000" cy="17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71565</xdr:rowOff>
    </xdr:from>
    <xdr:to>
      <xdr:col>24</xdr:col>
      <xdr:colOff>114300</xdr:colOff>
      <xdr:row>38</xdr:row>
      <xdr:rowOff>1715</xdr:rowOff>
    </xdr:to>
    <xdr:sp macro="" textlink="">
      <xdr:nvSpPr>
        <xdr:cNvPr id="80" name="楕円 79"/>
        <xdr:cNvSpPr/>
      </xdr:nvSpPr>
      <xdr:spPr>
        <a:xfrm>
          <a:off x="4584700" y="64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49992</xdr:rowOff>
    </xdr:from>
    <xdr:ext cx="534377" cy="259045"/>
    <xdr:sp macro="" textlink="">
      <xdr:nvSpPr>
        <xdr:cNvPr id="81" name="人件費該当値テキスト"/>
        <xdr:cNvSpPr txBox="1"/>
      </xdr:nvSpPr>
      <xdr:spPr>
        <a:xfrm>
          <a:off x="4686300" y="63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15367</xdr:rowOff>
    </xdr:from>
    <xdr:to>
      <xdr:col>20</xdr:col>
      <xdr:colOff>38100</xdr:colOff>
      <xdr:row>37</xdr:row>
      <xdr:rowOff>116967</xdr:rowOff>
    </xdr:to>
    <xdr:sp macro="" textlink="">
      <xdr:nvSpPr>
        <xdr:cNvPr id="82" name="楕円 81"/>
        <xdr:cNvSpPr/>
      </xdr:nvSpPr>
      <xdr:spPr>
        <a:xfrm>
          <a:off x="37465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108094</xdr:rowOff>
    </xdr:from>
    <xdr:ext cx="534377" cy="259045"/>
    <xdr:sp macro="" textlink="">
      <xdr:nvSpPr>
        <xdr:cNvPr id="83" name="テキスト ボックス 82"/>
        <xdr:cNvSpPr txBox="1"/>
      </xdr:nvSpPr>
      <xdr:spPr>
        <a:xfrm>
          <a:off x="3530111" y="64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85966</xdr:rowOff>
    </xdr:from>
    <xdr:to>
      <xdr:col>15</xdr:col>
      <xdr:colOff>101600</xdr:colOff>
      <xdr:row>38</xdr:row>
      <xdr:rowOff>16117</xdr:rowOff>
    </xdr:to>
    <xdr:sp macro="" textlink="">
      <xdr:nvSpPr>
        <xdr:cNvPr id="84" name="楕円 83"/>
        <xdr:cNvSpPr/>
      </xdr:nvSpPr>
      <xdr:spPr>
        <a:xfrm>
          <a:off x="2857500" y="6429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7243</xdr:rowOff>
    </xdr:from>
    <xdr:ext cx="534377" cy="259045"/>
    <xdr:sp macro="" textlink="">
      <xdr:nvSpPr>
        <xdr:cNvPr id="85" name="テキスト ボックス 84"/>
        <xdr:cNvSpPr txBox="1"/>
      </xdr:nvSpPr>
      <xdr:spPr>
        <a:xfrm>
          <a:off x="2641111" y="65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5461</xdr:rowOff>
    </xdr:from>
    <xdr:to>
      <xdr:col>10</xdr:col>
      <xdr:colOff>165100</xdr:colOff>
      <xdr:row>38</xdr:row>
      <xdr:rowOff>107061</xdr:rowOff>
    </xdr:to>
    <xdr:sp macro="" textlink="">
      <xdr:nvSpPr>
        <xdr:cNvPr id="86" name="楕円 85"/>
        <xdr:cNvSpPr/>
      </xdr:nvSpPr>
      <xdr:spPr>
        <a:xfrm>
          <a:off x="1968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98188</xdr:rowOff>
    </xdr:from>
    <xdr:ext cx="534377" cy="259045"/>
    <xdr:sp macro="" textlink="">
      <xdr:nvSpPr>
        <xdr:cNvPr id="87" name="テキスト ボックス 86"/>
        <xdr:cNvSpPr txBox="1"/>
      </xdr:nvSpPr>
      <xdr:spPr>
        <a:xfrm>
          <a:off x="1752111" y="661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11443</xdr:rowOff>
    </xdr:from>
    <xdr:to>
      <xdr:col>6</xdr:col>
      <xdr:colOff>38100</xdr:colOff>
      <xdr:row>39</xdr:row>
      <xdr:rowOff>113043</xdr:rowOff>
    </xdr:to>
    <xdr:sp macro="" textlink="">
      <xdr:nvSpPr>
        <xdr:cNvPr id="88" name="楕円 87"/>
        <xdr:cNvSpPr/>
      </xdr:nvSpPr>
      <xdr:spPr>
        <a:xfrm>
          <a:off x="1079500" y="66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104170</xdr:rowOff>
    </xdr:from>
    <xdr:ext cx="534377" cy="259045"/>
    <xdr:sp macro="" textlink="">
      <xdr:nvSpPr>
        <xdr:cNvPr id="89" name="テキスト ボックス 88"/>
        <xdr:cNvSpPr txBox="1"/>
      </xdr:nvSpPr>
      <xdr:spPr>
        <a:xfrm>
          <a:off x="863111" y="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9496</xdr:rowOff>
    </xdr:from>
    <xdr:to>
      <xdr:col>24</xdr:col>
      <xdr:colOff>63500</xdr:colOff>
      <xdr:row>54</xdr:row>
      <xdr:rowOff>145252</xdr:rowOff>
    </xdr:to>
    <xdr:cxnSp macro="">
      <xdr:nvCxnSpPr>
        <xdr:cNvPr id="121" name="直線コネクタ 120"/>
        <xdr:cNvCxnSpPr/>
      </xdr:nvCxnSpPr>
      <xdr:spPr>
        <a:xfrm>
          <a:off x="3797300" y="9096346"/>
          <a:ext cx="838200" cy="30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155931</xdr:rowOff>
    </xdr:from>
    <xdr:to>
      <xdr:col>19</xdr:col>
      <xdr:colOff>177800</xdr:colOff>
      <xdr:row>53</xdr:row>
      <xdr:rowOff>9496</xdr:rowOff>
    </xdr:to>
    <xdr:cxnSp macro="">
      <xdr:nvCxnSpPr>
        <xdr:cNvPr id="124" name="直線コネクタ 123"/>
        <xdr:cNvCxnSpPr/>
      </xdr:nvCxnSpPr>
      <xdr:spPr>
        <a:xfrm>
          <a:off x="2908300" y="9071331"/>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155931</xdr:rowOff>
    </xdr:from>
    <xdr:to>
      <xdr:col>15</xdr:col>
      <xdr:colOff>50800</xdr:colOff>
      <xdr:row>55</xdr:row>
      <xdr:rowOff>157172</xdr:rowOff>
    </xdr:to>
    <xdr:cxnSp macro="">
      <xdr:nvCxnSpPr>
        <xdr:cNvPr id="127" name="直線コネクタ 126"/>
        <xdr:cNvCxnSpPr/>
      </xdr:nvCxnSpPr>
      <xdr:spPr>
        <a:xfrm flipV="1">
          <a:off x="2019300" y="9071331"/>
          <a:ext cx="889000" cy="5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157172</xdr:rowOff>
    </xdr:from>
    <xdr:to>
      <xdr:col>10</xdr:col>
      <xdr:colOff>114300</xdr:colOff>
      <xdr:row>56</xdr:row>
      <xdr:rowOff>11945</xdr:rowOff>
    </xdr:to>
    <xdr:cxnSp macro="">
      <xdr:nvCxnSpPr>
        <xdr:cNvPr id="130" name="直線コネクタ 129"/>
        <xdr:cNvCxnSpPr/>
      </xdr:nvCxnSpPr>
      <xdr:spPr>
        <a:xfrm flipV="1">
          <a:off x="1130300" y="9586922"/>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94452</xdr:rowOff>
    </xdr:from>
    <xdr:to>
      <xdr:col>24</xdr:col>
      <xdr:colOff>114300</xdr:colOff>
      <xdr:row>55</xdr:row>
      <xdr:rowOff>24602</xdr:rowOff>
    </xdr:to>
    <xdr:sp macro="" textlink="">
      <xdr:nvSpPr>
        <xdr:cNvPr id="140" name="楕円 139"/>
        <xdr:cNvSpPr/>
      </xdr:nvSpPr>
      <xdr:spPr>
        <a:xfrm>
          <a:off x="4584700" y="93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117329</xdr:rowOff>
    </xdr:from>
    <xdr:ext cx="534377" cy="259045"/>
    <xdr:sp macro="" textlink="">
      <xdr:nvSpPr>
        <xdr:cNvPr id="141" name="物件費該当値テキスト"/>
        <xdr:cNvSpPr txBox="1"/>
      </xdr:nvSpPr>
      <xdr:spPr>
        <a:xfrm>
          <a:off x="4686300" y="920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130146</xdr:rowOff>
    </xdr:from>
    <xdr:to>
      <xdr:col>20</xdr:col>
      <xdr:colOff>38100</xdr:colOff>
      <xdr:row>53</xdr:row>
      <xdr:rowOff>60296</xdr:rowOff>
    </xdr:to>
    <xdr:sp macro="" textlink="">
      <xdr:nvSpPr>
        <xdr:cNvPr id="142" name="楕円 141"/>
        <xdr:cNvSpPr/>
      </xdr:nvSpPr>
      <xdr:spPr>
        <a:xfrm>
          <a:off x="3746500" y="90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76823</xdr:rowOff>
    </xdr:from>
    <xdr:ext cx="534377" cy="259045"/>
    <xdr:sp macro="" textlink="">
      <xdr:nvSpPr>
        <xdr:cNvPr id="143" name="テキスト ボックス 142"/>
        <xdr:cNvSpPr txBox="1"/>
      </xdr:nvSpPr>
      <xdr:spPr>
        <a:xfrm>
          <a:off x="3530111" y="882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105131</xdr:rowOff>
    </xdr:from>
    <xdr:to>
      <xdr:col>15</xdr:col>
      <xdr:colOff>101600</xdr:colOff>
      <xdr:row>53</xdr:row>
      <xdr:rowOff>35281</xdr:rowOff>
    </xdr:to>
    <xdr:sp macro="" textlink="">
      <xdr:nvSpPr>
        <xdr:cNvPr id="144" name="楕円 143"/>
        <xdr:cNvSpPr/>
      </xdr:nvSpPr>
      <xdr:spPr>
        <a:xfrm>
          <a:off x="2857500" y="90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51808</xdr:rowOff>
    </xdr:from>
    <xdr:ext cx="534377" cy="259045"/>
    <xdr:sp macro="" textlink="">
      <xdr:nvSpPr>
        <xdr:cNvPr id="145" name="テキスト ボックス 144"/>
        <xdr:cNvSpPr txBox="1"/>
      </xdr:nvSpPr>
      <xdr:spPr>
        <a:xfrm>
          <a:off x="2641111" y="879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106372</xdr:rowOff>
    </xdr:from>
    <xdr:to>
      <xdr:col>10</xdr:col>
      <xdr:colOff>165100</xdr:colOff>
      <xdr:row>56</xdr:row>
      <xdr:rowOff>36522</xdr:rowOff>
    </xdr:to>
    <xdr:sp macro="" textlink="">
      <xdr:nvSpPr>
        <xdr:cNvPr id="146" name="楕円 145"/>
        <xdr:cNvSpPr/>
      </xdr:nvSpPr>
      <xdr:spPr>
        <a:xfrm>
          <a:off x="1968500" y="95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53049</xdr:rowOff>
    </xdr:from>
    <xdr:ext cx="534377" cy="259045"/>
    <xdr:sp macro="" textlink="">
      <xdr:nvSpPr>
        <xdr:cNvPr id="147" name="テキスト ボックス 146"/>
        <xdr:cNvSpPr txBox="1"/>
      </xdr:nvSpPr>
      <xdr:spPr>
        <a:xfrm>
          <a:off x="1752111" y="931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132595</xdr:rowOff>
    </xdr:from>
    <xdr:to>
      <xdr:col>6</xdr:col>
      <xdr:colOff>38100</xdr:colOff>
      <xdr:row>56</xdr:row>
      <xdr:rowOff>62745</xdr:rowOff>
    </xdr:to>
    <xdr:sp macro="" textlink="">
      <xdr:nvSpPr>
        <xdr:cNvPr id="148" name="楕円 147"/>
        <xdr:cNvSpPr/>
      </xdr:nvSpPr>
      <xdr:spPr>
        <a:xfrm>
          <a:off x="1079500" y="95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79272</xdr:rowOff>
    </xdr:from>
    <xdr:ext cx="534377" cy="259045"/>
    <xdr:sp macro="" textlink="">
      <xdr:nvSpPr>
        <xdr:cNvPr id="149" name="テキスト ボックス 148"/>
        <xdr:cNvSpPr txBox="1"/>
      </xdr:nvSpPr>
      <xdr:spPr>
        <a:xfrm>
          <a:off x="863111" y="93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164846</xdr:rowOff>
    </xdr:from>
    <xdr:to>
      <xdr:col>24</xdr:col>
      <xdr:colOff>63500</xdr:colOff>
      <xdr:row>76</xdr:row>
      <xdr:rowOff>21743</xdr:rowOff>
    </xdr:to>
    <xdr:cxnSp macro="">
      <xdr:nvCxnSpPr>
        <xdr:cNvPr id="176" name="直線コネクタ 175"/>
        <xdr:cNvCxnSpPr/>
      </xdr:nvCxnSpPr>
      <xdr:spPr>
        <a:xfrm>
          <a:off x="3797300" y="13023596"/>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164846</xdr:rowOff>
    </xdr:from>
    <xdr:to>
      <xdr:col>19</xdr:col>
      <xdr:colOff>177800</xdr:colOff>
      <xdr:row>76</xdr:row>
      <xdr:rowOff>28234</xdr:rowOff>
    </xdr:to>
    <xdr:cxnSp macro="">
      <xdr:nvCxnSpPr>
        <xdr:cNvPr id="179" name="直線コネクタ 178"/>
        <xdr:cNvCxnSpPr/>
      </xdr:nvCxnSpPr>
      <xdr:spPr>
        <a:xfrm flipV="1">
          <a:off x="2908300" y="13023596"/>
          <a:ext cx="8890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28234</xdr:rowOff>
    </xdr:from>
    <xdr:to>
      <xdr:col>15</xdr:col>
      <xdr:colOff>50800</xdr:colOff>
      <xdr:row>76</xdr:row>
      <xdr:rowOff>117480</xdr:rowOff>
    </xdr:to>
    <xdr:cxnSp macro="">
      <xdr:nvCxnSpPr>
        <xdr:cNvPr id="182" name="直線コネクタ 181"/>
        <xdr:cNvCxnSpPr/>
      </xdr:nvCxnSpPr>
      <xdr:spPr>
        <a:xfrm flipV="1">
          <a:off x="2019300" y="13058434"/>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102392</xdr:rowOff>
    </xdr:from>
    <xdr:to>
      <xdr:col>10</xdr:col>
      <xdr:colOff>114300</xdr:colOff>
      <xdr:row>76</xdr:row>
      <xdr:rowOff>117480</xdr:rowOff>
    </xdr:to>
    <xdr:cxnSp macro="">
      <xdr:nvCxnSpPr>
        <xdr:cNvPr id="185" name="直線コネクタ 184"/>
        <xdr:cNvCxnSpPr/>
      </xdr:nvCxnSpPr>
      <xdr:spPr>
        <a:xfrm>
          <a:off x="1130300" y="1313259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142392</xdr:rowOff>
    </xdr:from>
    <xdr:to>
      <xdr:col>24</xdr:col>
      <xdr:colOff>114300</xdr:colOff>
      <xdr:row>76</xdr:row>
      <xdr:rowOff>72541</xdr:rowOff>
    </xdr:to>
    <xdr:sp macro="" textlink="">
      <xdr:nvSpPr>
        <xdr:cNvPr id="195" name="楕円 194"/>
        <xdr:cNvSpPr/>
      </xdr:nvSpPr>
      <xdr:spPr>
        <a:xfrm>
          <a:off x="4584700" y="130011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165269</xdr:rowOff>
    </xdr:from>
    <xdr:ext cx="469744" cy="259045"/>
    <xdr:sp macro="" textlink="">
      <xdr:nvSpPr>
        <xdr:cNvPr id="196" name="維持補修費該当値テキスト"/>
        <xdr:cNvSpPr txBox="1"/>
      </xdr:nvSpPr>
      <xdr:spPr>
        <a:xfrm>
          <a:off x="4686300" y="1285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114046</xdr:rowOff>
    </xdr:from>
    <xdr:to>
      <xdr:col>20</xdr:col>
      <xdr:colOff>38100</xdr:colOff>
      <xdr:row>76</xdr:row>
      <xdr:rowOff>44196</xdr:rowOff>
    </xdr:to>
    <xdr:sp macro="" textlink="">
      <xdr:nvSpPr>
        <xdr:cNvPr id="197" name="楕円 196"/>
        <xdr:cNvSpPr/>
      </xdr:nvSpPr>
      <xdr:spPr>
        <a:xfrm>
          <a:off x="3746500" y="129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60723</xdr:rowOff>
    </xdr:from>
    <xdr:ext cx="469744" cy="259045"/>
    <xdr:sp macro="" textlink="">
      <xdr:nvSpPr>
        <xdr:cNvPr id="198" name="テキスト ボックス 197"/>
        <xdr:cNvSpPr txBox="1"/>
      </xdr:nvSpPr>
      <xdr:spPr>
        <a:xfrm>
          <a:off x="3562428" y="1274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148884</xdr:rowOff>
    </xdr:from>
    <xdr:to>
      <xdr:col>15</xdr:col>
      <xdr:colOff>101600</xdr:colOff>
      <xdr:row>76</xdr:row>
      <xdr:rowOff>79034</xdr:rowOff>
    </xdr:to>
    <xdr:sp macro="" textlink="">
      <xdr:nvSpPr>
        <xdr:cNvPr id="199" name="楕円 198"/>
        <xdr:cNvSpPr/>
      </xdr:nvSpPr>
      <xdr:spPr>
        <a:xfrm>
          <a:off x="2857500" y="1300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70161</xdr:rowOff>
    </xdr:from>
    <xdr:ext cx="469744" cy="259045"/>
    <xdr:sp macro="" textlink="">
      <xdr:nvSpPr>
        <xdr:cNvPr id="200" name="テキスト ボックス 199"/>
        <xdr:cNvSpPr txBox="1"/>
      </xdr:nvSpPr>
      <xdr:spPr>
        <a:xfrm>
          <a:off x="2673428" y="1310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66680</xdr:rowOff>
    </xdr:from>
    <xdr:to>
      <xdr:col>10</xdr:col>
      <xdr:colOff>165100</xdr:colOff>
      <xdr:row>76</xdr:row>
      <xdr:rowOff>168280</xdr:rowOff>
    </xdr:to>
    <xdr:sp macro="" textlink="">
      <xdr:nvSpPr>
        <xdr:cNvPr id="201" name="楕円 200"/>
        <xdr:cNvSpPr/>
      </xdr:nvSpPr>
      <xdr:spPr>
        <a:xfrm>
          <a:off x="1968500" y="130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159407</xdr:rowOff>
    </xdr:from>
    <xdr:ext cx="469744" cy="259045"/>
    <xdr:sp macro="" textlink="">
      <xdr:nvSpPr>
        <xdr:cNvPr id="202" name="テキスト ボックス 201"/>
        <xdr:cNvSpPr txBox="1"/>
      </xdr:nvSpPr>
      <xdr:spPr>
        <a:xfrm>
          <a:off x="1784428" y="1318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51592</xdr:rowOff>
    </xdr:from>
    <xdr:to>
      <xdr:col>6</xdr:col>
      <xdr:colOff>38100</xdr:colOff>
      <xdr:row>76</xdr:row>
      <xdr:rowOff>153192</xdr:rowOff>
    </xdr:to>
    <xdr:sp macro="" textlink="">
      <xdr:nvSpPr>
        <xdr:cNvPr id="203" name="楕円 202"/>
        <xdr:cNvSpPr/>
      </xdr:nvSpPr>
      <xdr:spPr>
        <a:xfrm>
          <a:off x="1079500" y="130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169719</xdr:rowOff>
    </xdr:from>
    <xdr:ext cx="469744" cy="259045"/>
    <xdr:sp macro="" textlink="">
      <xdr:nvSpPr>
        <xdr:cNvPr id="204" name="テキスト ボックス 203"/>
        <xdr:cNvSpPr txBox="1"/>
      </xdr:nvSpPr>
      <xdr:spPr>
        <a:xfrm>
          <a:off x="895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117091</xdr:rowOff>
    </xdr:from>
    <xdr:to>
      <xdr:col>24</xdr:col>
      <xdr:colOff>63500</xdr:colOff>
      <xdr:row>95</xdr:row>
      <xdr:rowOff>49685</xdr:rowOff>
    </xdr:to>
    <xdr:cxnSp macro="">
      <xdr:nvCxnSpPr>
        <xdr:cNvPr id="236" name="直線コネクタ 235"/>
        <xdr:cNvCxnSpPr/>
      </xdr:nvCxnSpPr>
      <xdr:spPr>
        <a:xfrm flipV="1">
          <a:off x="3797300" y="16233391"/>
          <a:ext cx="838200" cy="10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90757</xdr:rowOff>
    </xdr:from>
    <xdr:to>
      <xdr:col>19</xdr:col>
      <xdr:colOff>177800</xdr:colOff>
      <xdr:row>95</xdr:row>
      <xdr:rowOff>49685</xdr:rowOff>
    </xdr:to>
    <xdr:cxnSp macro="">
      <xdr:nvCxnSpPr>
        <xdr:cNvPr id="239" name="直線コネクタ 238"/>
        <xdr:cNvCxnSpPr/>
      </xdr:nvCxnSpPr>
      <xdr:spPr>
        <a:xfrm>
          <a:off x="2908300" y="16207057"/>
          <a:ext cx="889000" cy="1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90757</xdr:rowOff>
    </xdr:from>
    <xdr:to>
      <xdr:col>15</xdr:col>
      <xdr:colOff>50800</xdr:colOff>
      <xdr:row>96</xdr:row>
      <xdr:rowOff>76149</xdr:rowOff>
    </xdr:to>
    <xdr:cxnSp macro="">
      <xdr:nvCxnSpPr>
        <xdr:cNvPr id="242" name="直線コネクタ 241"/>
        <xdr:cNvCxnSpPr/>
      </xdr:nvCxnSpPr>
      <xdr:spPr>
        <a:xfrm flipV="1">
          <a:off x="2019300" y="16207057"/>
          <a:ext cx="889000" cy="32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76149</xdr:rowOff>
    </xdr:from>
    <xdr:to>
      <xdr:col>10</xdr:col>
      <xdr:colOff>114300</xdr:colOff>
      <xdr:row>96</xdr:row>
      <xdr:rowOff>130110</xdr:rowOff>
    </xdr:to>
    <xdr:cxnSp macro="">
      <xdr:nvCxnSpPr>
        <xdr:cNvPr id="245" name="直線コネクタ 244"/>
        <xdr:cNvCxnSpPr/>
      </xdr:nvCxnSpPr>
      <xdr:spPr>
        <a:xfrm flipV="1">
          <a:off x="1130300" y="16535349"/>
          <a:ext cx="889000" cy="5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66291</xdr:rowOff>
    </xdr:from>
    <xdr:to>
      <xdr:col>24</xdr:col>
      <xdr:colOff>114300</xdr:colOff>
      <xdr:row>94</xdr:row>
      <xdr:rowOff>167891</xdr:rowOff>
    </xdr:to>
    <xdr:sp macro="" textlink="">
      <xdr:nvSpPr>
        <xdr:cNvPr id="255" name="楕円 254"/>
        <xdr:cNvSpPr/>
      </xdr:nvSpPr>
      <xdr:spPr>
        <a:xfrm>
          <a:off x="4584700" y="161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89168</xdr:rowOff>
    </xdr:from>
    <xdr:ext cx="599010" cy="259045"/>
    <xdr:sp macro="" textlink="">
      <xdr:nvSpPr>
        <xdr:cNvPr id="256" name="扶助費該当値テキスト"/>
        <xdr:cNvSpPr txBox="1"/>
      </xdr:nvSpPr>
      <xdr:spPr>
        <a:xfrm>
          <a:off x="4686300" y="1603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170335</xdr:rowOff>
    </xdr:from>
    <xdr:to>
      <xdr:col>20</xdr:col>
      <xdr:colOff>38100</xdr:colOff>
      <xdr:row>95</xdr:row>
      <xdr:rowOff>100485</xdr:rowOff>
    </xdr:to>
    <xdr:sp macro="" textlink="">
      <xdr:nvSpPr>
        <xdr:cNvPr id="257" name="楕円 256"/>
        <xdr:cNvSpPr/>
      </xdr:nvSpPr>
      <xdr:spPr>
        <a:xfrm>
          <a:off x="3746500" y="1628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117012</xdr:rowOff>
    </xdr:from>
    <xdr:ext cx="599010" cy="259045"/>
    <xdr:sp macro="" textlink="">
      <xdr:nvSpPr>
        <xdr:cNvPr id="258" name="テキスト ボックス 257"/>
        <xdr:cNvSpPr txBox="1"/>
      </xdr:nvSpPr>
      <xdr:spPr>
        <a:xfrm>
          <a:off x="3497795" y="1606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39957</xdr:rowOff>
    </xdr:from>
    <xdr:to>
      <xdr:col>15</xdr:col>
      <xdr:colOff>101600</xdr:colOff>
      <xdr:row>94</xdr:row>
      <xdr:rowOff>141557</xdr:rowOff>
    </xdr:to>
    <xdr:sp macro="" textlink="">
      <xdr:nvSpPr>
        <xdr:cNvPr id="259" name="楕円 258"/>
        <xdr:cNvSpPr/>
      </xdr:nvSpPr>
      <xdr:spPr>
        <a:xfrm>
          <a:off x="2857500" y="161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158084</xdr:rowOff>
    </xdr:from>
    <xdr:ext cx="599010" cy="259045"/>
    <xdr:sp macro="" textlink="">
      <xdr:nvSpPr>
        <xdr:cNvPr id="260" name="テキスト ボックス 259"/>
        <xdr:cNvSpPr txBox="1"/>
      </xdr:nvSpPr>
      <xdr:spPr>
        <a:xfrm>
          <a:off x="2608795" y="1593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25349</xdr:rowOff>
    </xdr:from>
    <xdr:to>
      <xdr:col>10</xdr:col>
      <xdr:colOff>165100</xdr:colOff>
      <xdr:row>96</xdr:row>
      <xdr:rowOff>126949</xdr:rowOff>
    </xdr:to>
    <xdr:sp macro="" textlink="">
      <xdr:nvSpPr>
        <xdr:cNvPr id="261" name="楕円 260"/>
        <xdr:cNvSpPr/>
      </xdr:nvSpPr>
      <xdr:spPr>
        <a:xfrm>
          <a:off x="1968500" y="164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143476</xdr:rowOff>
    </xdr:from>
    <xdr:ext cx="599010" cy="259045"/>
    <xdr:sp macro="" textlink="">
      <xdr:nvSpPr>
        <xdr:cNvPr id="262" name="テキスト ボックス 261"/>
        <xdr:cNvSpPr txBox="1"/>
      </xdr:nvSpPr>
      <xdr:spPr>
        <a:xfrm>
          <a:off x="1719795" y="162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79310</xdr:rowOff>
    </xdr:from>
    <xdr:to>
      <xdr:col>6</xdr:col>
      <xdr:colOff>38100</xdr:colOff>
      <xdr:row>97</xdr:row>
      <xdr:rowOff>9460</xdr:rowOff>
    </xdr:to>
    <xdr:sp macro="" textlink="">
      <xdr:nvSpPr>
        <xdr:cNvPr id="263" name="楕円 262"/>
        <xdr:cNvSpPr/>
      </xdr:nvSpPr>
      <xdr:spPr>
        <a:xfrm>
          <a:off x="1079500" y="165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25987</xdr:rowOff>
    </xdr:from>
    <xdr:ext cx="599010" cy="259045"/>
    <xdr:sp macro="" textlink="">
      <xdr:nvSpPr>
        <xdr:cNvPr id="264" name="テキスト ボックス 263"/>
        <xdr:cNvSpPr txBox="1"/>
      </xdr:nvSpPr>
      <xdr:spPr>
        <a:xfrm>
          <a:off x="830795" y="16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93969</xdr:rowOff>
    </xdr:from>
    <xdr:to>
      <xdr:col>55</xdr:col>
      <xdr:colOff>0</xdr:colOff>
      <xdr:row>36</xdr:row>
      <xdr:rowOff>110036</xdr:rowOff>
    </xdr:to>
    <xdr:cxnSp macro="">
      <xdr:nvCxnSpPr>
        <xdr:cNvPr id="295" name="直線コネクタ 294"/>
        <xdr:cNvCxnSpPr/>
      </xdr:nvCxnSpPr>
      <xdr:spPr>
        <a:xfrm flipV="1">
          <a:off x="9639300" y="6266169"/>
          <a:ext cx="8382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66711</xdr:rowOff>
    </xdr:from>
    <xdr:to>
      <xdr:col>50</xdr:col>
      <xdr:colOff>114300</xdr:colOff>
      <xdr:row>36</xdr:row>
      <xdr:rowOff>110036</xdr:rowOff>
    </xdr:to>
    <xdr:cxnSp macro="">
      <xdr:nvCxnSpPr>
        <xdr:cNvPr id="298" name="直線コネクタ 297"/>
        <xdr:cNvCxnSpPr/>
      </xdr:nvCxnSpPr>
      <xdr:spPr>
        <a:xfrm>
          <a:off x="8750300" y="6238911"/>
          <a:ext cx="889000" cy="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77205</xdr:rowOff>
    </xdr:from>
    <xdr:to>
      <xdr:col>45</xdr:col>
      <xdr:colOff>177800</xdr:colOff>
      <xdr:row>36</xdr:row>
      <xdr:rowOff>66711</xdr:rowOff>
    </xdr:to>
    <xdr:cxnSp macro="">
      <xdr:nvCxnSpPr>
        <xdr:cNvPr id="301" name="直線コネクタ 300"/>
        <xdr:cNvCxnSpPr/>
      </xdr:nvCxnSpPr>
      <xdr:spPr>
        <a:xfrm>
          <a:off x="7861300" y="5220705"/>
          <a:ext cx="889000" cy="10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77205</xdr:rowOff>
    </xdr:from>
    <xdr:to>
      <xdr:col>41</xdr:col>
      <xdr:colOff>50800</xdr:colOff>
      <xdr:row>36</xdr:row>
      <xdr:rowOff>163213</xdr:rowOff>
    </xdr:to>
    <xdr:cxnSp macro="">
      <xdr:nvCxnSpPr>
        <xdr:cNvPr id="304" name="直線コネクタ 303"/>
        <xdr:cNvCxnSpPr/>
      </xdr:nvCxnSpPr>
      <xdr:spPr>
        <a:xfrm flipV="1">
          <a:off x="6972300" y="5220705"/>
          <a:ext cx="889000" cy="11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43169</xdr:rowOff>
    </xdr:from>
    <xdr:to>
      <xdr:col>55</xdr:col>
      <xdr:colOff>50800</xdr:colOff>
      <xdr:row>36</xdr:row>
      <xdr:rowOff>144769</xdr:rowOff>
    </xdr:to>
    <xdr:sp macro="" textlink="">
      <xdr:nvSpPr>
        <xdr:cNvPr id="314" name="楕円 313"/>
        <xdr:cNvSpPr/>
      </xdr:nvSpPr>
      <xdr:spPr>
        <a:xfrm>
          <a:off x="10426700" y="62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66046</xdr:rowOff>
    </xdr:from>
    <xdr:ext cx="534377" cy="259045"/>
    <xdr:sp macro="" textlink="">
      <xdr:nvSpPr>
        <xdr:cNvPr id="315" name="補助費等該当値テキスト"/>
        <xdr:cNvSpPr txBox="1"/>
      </xdr:nvSpPr>
      <xdr:spPr>
        <a:xfrm>
          <a:off x="10528300" y="606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59236</xdr:rowOff>
    </xdr:from>
    <xdr:to>
      <xdr:col>50</xdr:col>
      <xdr:colOff>165100</xdr:colOff>
      <xdr:row>36</xdr:row>
      <xdr:rowOff>160836</xdr:rowOff>
    </xdr:to>
    <xdr:sp macro="" textlink="">
      <xdr:nvSpPr>
        <xdr:cNvPr id="316" name="楕円 315"/>
        <xdr:cNvSpPr/>
      </xdr:nvSpPr>
      <xdr:spPr>
        <a:xfrm>
          <a:off x="9588500" y="62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5913</xdr:rowOff>
    </xdr:from>
    <xdr:ext cx="534377" cy="259045"/>
    <xdr:sp macro="" textlink="">
      <xdr:nvSpPr>
        <xdr:cNvPr id="317" name="テキスト ボックス 316"/>
        <xdr:cNvSpPr txBox="1"/>
      </xdr:nvSpPr>
      <xdr:spPr>
        <a:xfrm>
          <a:off x="9372111" y="60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15911</xdr:rowOff>
    </xdr:from>
    <xdr:to>
      <xdr:col>46</xdr:col>
      <xdr:colOff>38100</xdr:colOff>
      <xdr:row>36</xdr:row>
      <xdr:rowOff>117511</xdr:rowOff>
    </xdr:to>
    <xdr:sp macro="" textlink="">
      <xdr:nvSpPr>
        <xdr:cNvPr id="318" name="楕円 317"/>
        <xdr:cNvSpPr/>
      </xdr:nvSpPr>
      <xdr:spPr>
        <a:xfrm>
          <a:off x="8699500" y="61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134038</xdr:rowOff>
    </xdr:from>
    <xdr:ext cx="534377" cy="259045"/>
    <xdr:sp macro="" textlink="">
      <xdr:nvSpPr>
        <xdr:cNvPr id="319" name="テキスト ボックス 318"/>
        <xdr:cNvSpPr txBox="1"/>
      </xdr:nvSpPr>
      <xdr:spPr>
        <a:xfrm>
          <a:off x="8483111" y="596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26405</xdr:rowOff>
    </xdr:from>
    <xdr:to>
      <xdr:col>41</xdr:col>
      <xdr:colOff>101600</xdr:colOff>
      <xdr:row>30</xdr:row>
      <xdr:rowOff>128005</xdr:rowOff>
    </xdr:to>
    <xdr:sp macro="" textlink="">
      <xdr:nvSpPr>
        <xdr:cNvPr id="320" name="楕円 319"/>
        <xdr:cNvSpPr/>
      </xdr:nvSpPr>
      <xdr:spPr>
        <a:xfrm>
          <a:off x="7810500" y="51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144532</xdr:rowOff>
    </xdr:from>
    <xdr:ext cx="599010" cy="259045"/>
    <xdr:sp macro="" textlink="">
      <xdr:nvSpPr>
        <xdr:cNvPr id="321" name="テキスト ボックス 320"/>
        <xdr:cNvSpPr txBox="1"/>
      </xdr:nvSpPr>
      <xdr:spPr>
        <a:xfrm>
          <a:off x="7561795" y="494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112413</xdr:rowOff>
    </xdr:from>
    <xdr:to>
      <xdr:col>36</xdr:col>
      <xdr:colOff>165100</xdr:colOff>
      <xdr:row>37</xdr:row>
      <xdr:rowOff>42563</xdr:rowOff>
    </xdr:to>
    <xdr:sp macro="" textlink="">
      <xdr:nvSpPr>
        <xdr:cNvPr id="322" name="楕円 321"/>
        <xdr:cNvSpPr/>
      </xdr:nvSpPr>
      <xdr:spPr>
        <a:xfrm>
          <a:off x="69215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59090</xdr:rowOff>
    </xdr:from>
    <xdr:ext cx="534377" cy="259045"/>
    <xdr:sp macro="" textlink="">
      <xdr:nvSpPr>
        <xdr:cNvPr id="323" name="テキスト ボックス 322"/>
        <xdr:cNvSpPr txBox="1"/>
      </xdr:nvSpPr>
      <xdr:spPr>
        <a:xfrm>
          <a:off x="6705111" y="605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105475</xdr:rowOff>
    </xdr:from>
    <xdr:to>
      <xdr:col>55</xdr:col>
      <xdr:colOff>0</xdr:colOff>
      <xdr:row>58</xdr:row>
      <xdr:rowOff>149350</xdr:rowOff>
    </xdr:to>
    <xdr:cxnSp macro="">
      <xdr:nvCxnSpPr>
        <xdr:cNvPr id="355" name="直線コネクタ 354"/>
        <xdr:cNvCxnSpPr/>
      </xdr:nvCxnSpPr>
      <xdr:spPr>
        <a:xfrm flipV="1">
          <a:off x="9639300" y="10049575"/>
          <a:ext cx="8382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60425</xdr:rowOff>
    </xdr:from>
    <xdr:to>
      <xdr:col>50</xdr:col>
      <xdr:colOff>114300</xdr:colOff>
      <xdr:row>58</xdr:row>
      <xdr:rowOff>149350</xdr:rowOff>
    </xdr:to>
    <xdr:cxnSp macro="">
      <xdr:nvCxnSpPr>
        <xdr:cNvPr id="358" name="直線コネクタ 357"/>
        <xdr:cNvCxnSpPr/>
      </xdr:nvCxnSpPr>
      <xdr:spPr>
        <a:xfrm>
          <a:off x="8750300" y="10004525"/>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83660</xdr:rowOff>
    </xdr:from>
    <xdr:to>
      <xdr:col>45</xdr:col>
      <xdr:colOff>177800</xdr:colOff>
      <xdr:row>58</xdr:row>
      <xdr:rowOff>60425</xdr:rowOff>
    </xdr:to>
    <xdr:cxnSp macro="">
      <xdr:nvCxnSpPr>
        <xdr:cNvPr id="361" name="直線コネクタ 360"/>
        <xdr:cNvCxnSpPr/>
      </xdr:nvCxnSpPr>
      <xdr:spPr>
        <a:xfrm>
          <a:off x="7861300" y="9856310"/>
          <a:ext cx="889000" cy="14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83660</xdr:rowOff>
    </xdr:from>
    <xdr:to>
      <xdr:col>41</xdr:col>
      <xdr:colOff>50800</xdr:colOff>
      <xdr:row>58</xdr:row>
      <xdr:rowOff>14558</xdr:rowOff>
    </xdr:to>
    <xdr:cxnSp macro="">
      <xdr:nvCxnSpPr>
        <xdr:cNvPr id="364" name="直線コネクタ 363"/>
        <xdr:cNvCxnSpPr/>
      </xdr:nvCxnSpPr>
      <xdr:spPr>
        <a:xfrm flipV="1">
          <a:off x="6972300" y="9856310"/>
          <a:ext cx="889000" cy="10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54675</xdr:rowOff>
    </xdr:from>
    <xdr:to>
      <xdr:col>55</xdr:col>
      <xdr:colOff>50800</xdr:colOff>
      <xdr:row>58</xdr:row>
      <xdr:rowOff>156275</xdr:rowOff>
    </xdr:to>
    <xdr:sp macro="" textlink="">
      <xdr:nvSpPr>
        <xdr:cNvPr id="374" name="楕円 373"/>
        <xdr:cNvSpPr/>
      </xdr:nvSpPr>
      <xdr:spPr>
        <a:xfrm>
          <a:off x="10426700" y="99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33102</xdr:rowOff>
    </xdr:from>
    <xdr:ext cx="534377" cy="259045"/>
    <xdr:sp macro="" textlink="">
      <xdr:nvSpPr>
        <xdr:cNvPr id="375" name="普通建設事業費該当値テキスト"/>
        <xdr:cNvSpPr txBox="1"/>
      </xdr:nvSpPr>
      <xdr:spPr>
        <a:xfrm>
          <a:off x="10528300" y="997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98550</xdr:rowOff>
    </xdr:from>
    <xdr:to>
      <xdr:col>50</xdr:col>
      <xdr:colOff>165100</xdr:colOff>
      <xdr:row>59</xdr:row>
      <xdr:rowOff>28700</xdr:rowOff>
    </xdr:to>
    <xdr:sp macro="" textlink="">
      <xdr:nvSpPr>
        <xdr:cNvPr id="376" name="楕円 375"/>
        <xdr:cNvSpPr/>
      </xdr:nvSpPr>
      <xdr:spPr>
        <a:xfrm>
          <a:off x="9588500" y="100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19827</xdr:rowOff>
    </xdr:from>
    <xdr:ext cx="534377" cy="259045"/>
    <xdr:sp macro="" textlink="">
      <xdr:nvSpPr>
        <xdr:cNvPr id="377" name="テキスト ボックス 376"/>
        <xdr:cNvSpPr txBox="1"/>
      </xdr:nvSpPr>
      <xdr:spPr>
        <a:xfrm>
          <a:off x="9372111" y="101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9625</xdr:rowOff>
    </xdr:from>
    <xdr:to>
      <xdr:col>46</xdr:col>
      <xdr:colOff>38100</xdr:colOff>
      <xdr:row>58</xdr:row>
      <xdr:rowOff>111225</xdr:rowOff>
    </xdr:to>
    <xdr:sp macro="" textlink="">
      <xdr:nvSpPr>
        <xdr:cNvPr id="378" name="楕円 377"/>
        <xdr:cNvSpPr/>
      </xdr:nvSpPr>
      <xdr:spPr>
        <a:xfrm>
          <a:off x="8699500" y="99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102352</xdr:rowOff>
    </xdr:from>
    <xdr:ext cx="534377" cy="259045"/>
    <xdr:sp macro="" textlink="">
      <xdr:nvSpPr>
        <xdr:cNvPr id="379" name="テキスト ボックス 378"/>
        <xdr:cNvSpPr txBox="1"/>
      </xdr:nvSpPr>
      <xdr:spPr>
        <a:xfrm>
          <a:off x="8483111" y="1004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32860</xdr:rowOff>
    </xdr:from>
    <xdr:to>
      <xdr:col>41</xdr:col>
      <xdr:colOff>101600</xdr:colOff>
      <xdr:row>57</xdr:row>
      <xdr:rowOff>134460</xdr:rowOff>
    </xdr:to>
    <xdr:sp macro="" textlink="">
      <xdr:nvSpPr>
        <xdr:cNvPr id="380" name="楕円 379"/>
        <xdr:cNvSpPr/>
      </xdr:nvSpPr>
      <xdr:spPr>
        <a:xfrm>
          <a:off x="7810500" y="98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125587</xdr:rowOff>
    </xdr:from>
    <xdr:ext cx="534377" cy="259045"/>
    <xdr:sp macro="" textlink="">
      <xdr:nvSpPr>
        <xdr:cNvPr id="381" name="テキスト ボックス 380"/>
        <xdr:cNvSpPr txBox="1"/>
      </xdr:nvSpPr>
      <xdr:spPr>
        <a:xfrm>
          <a:off x="7594111" y="9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135208</xdr:rowOff>
    </xdr:from>
    <xdr:to>
      <xdr:col>36</xdr:col>
      <xdr:colOff>165100</xdr:colOff>
      <xdr:row>58</xdr:row>
      <xdr:rowOff>65358</xdr:rowOff>
    </xdr:to>
    <xdr:sp macro="" textlink="">
      <xdr:nvSpPr>
        <xdr:cNvPr id="382" name="楕円 381"/>
        <xdr:cNvSpPr/>
      </xdr:nvSpPr>
      <xdr:spPr>
        <a:xfrm>
          <a:off x="6921500" y="990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56485</xdr:rowOff>
    </xdr:from>
    <xdr:ext cx="534377" cy="259045"/>
    <xdr:sp macro="" textlink="">
      <xdr:nvSpPr>
        <xdr:cNvPr id="383" name="テキスト ボックス 382"/>
        <xdr:cNvSpPr txBox="1"/>
      </xdr:nvSpPr>
      <xdr:spPr>
        <a:xfrm>
          <a:off x="6705111" y="1000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97112</xdr:rowOff>
    </xdr:from>
    <xdr:to>
      <xdr:col>55</xdr:col>
      <xdr:colOff>0</xdr:colOff>
      <xdr:row>78</xdr:row>
      <xdr:rowOff>119354</xdr:rowOff>
    </xdr:to>
    <xdr:cxnSp macro="">
      <xdr:nvCxnSpPr>
        <xdr:cNvPr id="410" name="直線コネクタ 409"/>
        <xdr:cNvCxnSpPr/>
      </xdr:nvCxnSpPr>
      <xdr:spPr>
        <a:xfrm>
          <a:off x="9639300" y="13470212"/>
          <a:ext cx="838200" cy="2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97112</xdr:rowOff>
    </xdr:from>
    <xdr:to>
      <xdr:col>50</xdr:col>
      <xdr:colOff>114300</xdr:colOff>
      <xdr:row>78</xdr:row>
      <xdr:rowOff>99809</xdr:rowOff>
    </xdr:to>
    <xdr:cxnSp macro="">
      <xdr:nvCxnSpPr>
        <xdr:cNvPr id="413" name="直線コネクタ 412"/>
        <xdr:cNvCxnSpPr/>
      </xdr:nvCxnSpPr>
      <xdr:spPr>
        <a:xfrm flipV="1">
          <a:off x="8750300" y="13470212"/>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159336</xdr:rowOff>
    </xdr:from>
    <xdr:to>
      <xdr:col>45</xdr:col>
      <xdr:colOff>177800</xdr:colOff>
      <xdr:row>78</xdr:row>
      <xdr:rowOff>99809</xdr:rowOff>
    </xdr:to>
    <xdr:cxnSp macro="">
      <xdr:nvCxnSpPr>
        <xdr:cNvPr id="416" name="直線コネクタ 415"/>
        <xdr:cNvCxnSpPr/>
      </xdr:nvCxnSpPr>
      <xdr:spPr>
        <a:xfrm>
          <a:off x="7861300" y="13360986"/>
          <a:ext cx="889000" cy="1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159336</xdr:rowOff>
    </xdr:from>
    <xdr:to>
      <xdr:col>41</xdr:col>
      <xdr:colOff>50800</xdr:colOff>
      <xdr:row>78</xdr:row>
      <xdr:rowOff>51118</xdr:rowOff>
    </xdr:to>
    <xdr:cxnSp macro="">
      <xdr:nvCxnSpPr>
        <xdr:cNvPr id="419" name="直線コネクタ 418"/>
        <xdr:cNvCxnSpPr/>
      </xdr:nvCxnSpPr>
      <xdr:spPr>
        <a:xfrm flipV="1">
          <a:off x="6972300" y="13360986"/>
          <a:ext cx="889000" cy="6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68554</xdr:rowOff>
    </xdr:from>
    <xdr:to>
      <xdr:col>55</xdr:col>
      <xdr:colOff>50800</xdr:colOff>
      <xdr:row>78</xdr:row>
      <xdr:rowOff>170154</xdr:rowOff>
    </xdr:to>
    <xdr:sp macro="" textlink="">
      <xdr:nvSpPr>
        <xdr:cNvPr id="429" name="楕円 428"/>
        <xdr:cNvSpPr/>
      </xdr:nvSpPr>
      <xdr:spPr>
        <a:xfrm>
          <a:off x="104267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154931</xdr:rowOff>
    </xdr:from>
    <xdr:ext cx="378565" cy="259045"/>
    <xdr:sp macro="" textlink="">
      <xdr:nvSpPr>
        <xdr:cNvPr id="430" name="普通建設事業費 （ うち新規整備　）該当値テキスト"/>
        <xdr:cNvSpPr txBox="1"/>
      </xdr:nvSpPr>
      <xdr:spPr>
        <a:xfrm>
          <a:off x="10528300" y="1335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46312</xdr:rowOff>
    </xdr:from>
    <xdr:to>
      <xdr:col>50</xdr:col>
      <xdr:colOff>165100</xdr:colOff>
      <xdr:row>78</xdr:row>
      <xdr:rowOff>147912</xdr:rowOff>
    </xdr:to>
    <xdr:sp macro="" textlink="">
      <xdr:nvSpPr>
        <xdr:cNvPr id="431" name="楕円 430"/>
        <xdr:cNvSpPr/>
      </xdr:nvSpPr>
      <xdr:spPr>
        <a:xfrm>
          <a:off x="9588500" y="134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139039</xdr:rowOff>
    </xdr:from>
    <xdr:ext cx="469744" cy="259045"/>
    <xdr:sp macro="" textlink="">
      <xdr:nvSpPr>
        <xdr:cNvPr id="432" name="テキスト ボックス 431"/>
        <xdr:cNvSpPr txBox="1"/>
      </xdr:nvSpPr>
      <xdr:spPr>
        <a:xfrm>
          <a:off x="9404428" y="1351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49009</xdr:rowOff>
    </xdr:from>
    <xdr:to>
      <xdr:col>46</xdr:col>
      <xdr:colOff>38100</xdr:colOff>
      <xdr:row>78</xdr:row>
      <xdr:rowOff>150609</xdr:rowOff>
    </xdr:to>
    <xdr:sp macro="" textlink="">
      <xdr:nvSpPr>
        <xdr:cNvPr id="433" name="楕円 432"/>
        <xdr:cNvSpPr/>
      </xdr:nvSpPr>
      <xdr:spPr>
        <a:xfrm>
          <a:off x="8699500" y="13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141736</xdr:rowOff>
    </xdr:from>
    <xdr:ext cx="469744" cy="259045"/>
    <xdr:sp macro="" textlink="">
      <xdr:nvSpPr>
        <xdr:cNvPr id="434" name="テキスト ボックス 433"/>
        <xdr:cNvSpPr txBox="1"/>
      </xdr:nvSpPr>
      <xdr:spPr>
        <a:xfrm>
          <a:off x="8515428" y="135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108536</xdr:rowOff>
    </xdr:from>
    <xdr:to>
      <xdr:col>41</xdr:col>
      <xdr:colOff>101600</xdr:colOff>
      <xdr:row>78</xdr:row>
      <xdr:rowOff>38686</xdr:rowOff>
    </xdr:to>
    <xdr:sp macro="" textlink="">
      <xdr:nvSpPr>
        <xdr:cNvPr id="435" name="楕円 434"/>
        <xdr:cNvSpPr/>
      </xdr:nvSpPr>
      <xdr:spPr>
        <a:xfrm>
          <a:off x="7810500" y="133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29813</xdr:rowOff>
    </xdr:from>
    <xdr:ext cx="469744" cy="259045"/>
    <xdr:sp macro="" textlink="">
      <xdr:nvSpPr>
        <xdr:cNvPr id="436" name="テキスト ボックス 435"/>
        <xdr:cNvSpPr txBox="1"/>
      </xdr:nvSpPr>
      <xdr:spPr>
        <a:xfrm>
          <a:off x="7626428" y="1340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318</xdr:rowOff>
    </xdr:from>
    <xdr:to>
      <xdr:col>36</xdr:col>
      <xdr:colOff>165100</xdr:colOff>
      <xdr:row>78</xdr:row>
      <xdr:rowOff>101918</xdr:rowOff>
    </xdr:to>
    <xdr:sp macro="" textlink="">
      <xdr:nvSpPr>
        <xdr:cNvPr id="437" name="楕円 436"/>
        <xdr:cNvSpPr/>
      </xdr:nvSpPr>
      <xdr:spPr>
        <a:xfrm>
          <a:off x="6921500" y="133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93045</xdr:rowOff>
    </xdr:from>
    <xdr:ext cx="469744" cy="259045"/>
    <xdr:sp macro="" textlink="">
      <xdr:nvSpPr>
        <xdr:cNvPr id="438" name="テキスト ボックス 437"/>
        <xdr:cNvSpPr txBox="1"/>
      </xdr:nvSpPr>
      <xdr:spPr>
        <a:xfrm>
          <a:off x="6737428" y="1346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13551</xdr:rowOff>
    </xdr:from>
    <xdr:to>
      <xdr:col>55</xdr:col>
      <xdr:colOff>0</xdr:colOff>
      <xdr:row>97</xdr:row>
      <xdr:rowOff>56623</xdr:rowOff>
    </xdr:to>
    <xdr:cxnSp macro="">
      <xdr:nvCxnSpPr>
        <xdr:cNvPr id="467" name="直線コネクタ 466"/>
        <xdr:cNvCxnSpPr/>
      </xdr:nvCxnSpPr>
      <xdr:spPr>
        <a:xfrm flipV="1">
          <a:off x="9639300" y="16644201"/>
          <a:ext cx="838200" cy="4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17227</xdr:rowOff>
    </xdr:from>
    <xdr:to>
      <xdr:col>50</xdr:col>
      <xdr:colOff>114300</xdr:colOff>
      <xdr:row>97</xdr:row>
      <xdr:rowOff>56623</xdr:rowOff>
    </xdr:to>
    <xdr:cxnSp macro="">
      <xdr:nvCxnSpPr>
        <xdr:cNvPr id="470" name="直線コネクタ 469"/>
        <xdr:cNvCxnSpPr/>
      </xdr:nvCxnSpPr>
      <xdr:spPr>
        <a:xfrm>
          <a:off x="8750300" y="16647877"/>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126155</xdr:rowOff>
    </xdr:from>
    <xdr:to>
      <xdr:col>45</xdr:col>
      <xdr:colOff>177800</xdr:colOff>
      <xdr:row>97</xdr:row>
      <xdr:rowOff>17227</xdr:rowOff>
    </xdr:to>
    <xdr:cxnSp macro="">
      <xdr:nvCxnSpPr>
        <xdr:cNvPr id="473" name="直線コネクタ 472"/>
        <xdr:cNvCxnSpPr/>
      </xdr:nvCxnSpPr>
      <xdr:spPr>
        <a:xfrm>
          <a:off x="7861300" y="16585355"/>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126155</xdr:rowOff>
    </xdr:from>
    <xdr:to>
      <xdr:col>41</xdr:col>
      <xdr:colOff>50800</xdr:colOff>
      <xdr:row>97</xdr:row>
      <xdr:rowOff>35420</xdr:rowOff>
    </xdr:to>
    <xdr:cxnSp macro="">
      <xdr:nvCxnSpPr>
        <xdr:cNvPr id="476" name="直線コネクタ 475"/>
        <xdr:cNvCxnSpPr/>
      </xdr:nvCxnSpPr>
      <xdr:spPr>
        <a:xfrm flipV="1">
          <a:off x="6972300" y="16585355"/>
          <a:ext cx="889000" cy="8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134201</xdr:rowOff>
    </xdr:from>
    <xdr:to>
      <xdr:col>55</xdr:col>
      <xdr:colOff>50800</xdr:colOff>
      <xdr:row>97</xdr:row>
      <xdr:rowOff>64351</xdr:rowOff>
    </xdr:to>
    <xdr:sp macro="" textlink="">
      <xdr:nvSpPr>
        <xdr:cNvPr id="486" name="楕円 485"/>
        <xdr:cNvSpPr/>
      </xdr:nvSpPr>
      <xdr:spPr>
        <a:xfrm>
          <a:off x="10426700" y="165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112628</xdr:rowOff>
    </xdr:from>
    <xdr:ext cx="534377" cy="259045"/>
    <xdr:sp macro="" textlink="">
      <xdr:nvSpPr>
        <xdr:cNvPr id="487" name="普通建設事業費 （ うち更新整備　）該当値テキスト"/>
        <xdr:cNvSpPr txBox="1"/>
      </xdr:nvSpPr>
      <xdr:spPr>
        <a:xfrm>
          <a:off x="10528300" y="165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5823</xdr:rowOff>
    </xdr:from>
    <xdr:to>
      <xdr:col>50</xdr:col>
      <xdr:colOff>165100</xdr:colOff>
      <xdr:row>97</xdr:row>
      <xdr:rowOff>107423</xdr:rowOff>
    </xdr:to>
    <xdr:sp macro="" textlink="">
      <xdr:nvSpPr>
        <xdr:cNvPr id="488" name="楕円 487"/>
        <xdr:cNvSpPr/>
      </xdr:nvSpPr>
      <xdr:spPr>
        <a:xfrm>
          <a:off x="9588500" y="166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98550</xdr:rowOff>
    </xdr:from>
    <xdr:ext cx="534377" cy="259045"/>
    <xdr:sp macro="" textlink="">
      <xdr:nvSpPr>
        <xdr:cNvPr id="489" name="テキスト ボックス 488"/>
        <xdr:cNvSpPr txBox="1"/>
      </xdr:nvSpPr>
      <xdr:spPr>
        <a:xfrm>
          <a:off x="9372111" y="16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137877</xdr:rowOff>
    </xdr:from>
    <xdr:to>
      <xdr:col>46</xdr:col>
      <xdr:colOff>38100</xdr:colOff>
      <xdr:row>97</xdr:row>
      <xdr:rowOff>68027</xdr:rowOff>
    </xdr:to>
    <xdr:sp macro="" textlink="">
      <xdr:nvSpPr>
        <xdr:cNvPr id="490" name="楕円 489"/>
        <xdr:cNvSpPr/>
      </xdr:nvSpPr>
      <xdr:spPr>
        <a:xfrm>
          <a:off x="8699500" y="165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59154</xdr:rowOff>
    </xdr:from>
    <xdr:ext cx="534377" cy="259045"/>
    <xdr:sp macro="" textlink="">
      <xdr:nvSpPr>
        <xdr:cNvPr id="491" name="テキスト ボックス 490"/>
        <xdr:cNvSpPr txBox="1"/>
      </xdr:nvSpPr>
      <xdr:spPr>
        <a:xfrm>
          <a:off x="8483111" y="166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75355</xdr:rowOff>
    </xdr:from>
    <xdr:to>
      <xdr:col>41</xdr:col>
      <xdr:colOff>101600</xdr:colOff>
      <xdr:row>97</xdr:row>
      <xdr:rowOff>5505</xdr:rowOff>
    </xdr:to>
    <xdr:sp macro="" textlink="">
      <xdr:nvSpPr>
        <xdr:cNvPr id="492" name="楕円 491"/>
        <xdr:cNvSpPr/>
      </xdr:nvSpPr>
      <xdr:spPr>
        <a:xfrm>
          <a:off x="7810500" y="165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168082</xdr:rowOff>
    </xdr:from>
    <xdr:ext cx="534377" cy="259045"/>
    <xdr:sp macro="" textlink="">
      <xdr:nvSpPr>
        <xdr:cNvPr id="493" name="テキスト ボックス 492"/>
        <xdr:cNvSpPr txBox="1"/>
      </xdr:nvSpPr>
      <xdr:spPr>
        <a:xfrm>
          <a:off x="7594111" y="1662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156070</xdr:rowOff>
    </xdr:from>
    <xdr:to>
      <xdr:col>36</xdr:col>
      <xdr:colOff>165100</xdr:colOff>
      <xdr:row>97</xdr:row>
      <xdr:rowOff>86220</xdr:rowOff>
    </xdr:to>
    <xdr:sp macro="" textlink="">
      <xdr:nvSpPr>
        <xdr:cNvPr id="494" name="楕円 493"/>
        <xdr:cNvSpPr/>
      </xdr:nvSpPr>
      <xdr:spPr>
        <a:xfrm>
          <a:off x="6921500" y="16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77347</xdr:rowOff>
    </xdr:from>
    <xdr:ext cx="534377" cy="259045"/>
    <xdr:sp macro="" textlink="">
      <xdr:nvSpPr>
        <xdr:cNvPr id="495" name="テキスト ボックス 494"/>
        <xdr:cNvSpPr txBox="1"/>
      </xdr:nvSpPr>
      <xdr:spPr>
        <a:xfrm>
          <a:off x="6705111" y="167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129337</xdr:rowOff>
    </xdr:from>
    <xdr:to>
      <xdr:col>85</xdr:col>
      <xdr:colOff>127000</xdr:colOff>
      <xdr:row>38</xdr:row>
      <xdr:rowOff>94209</xdr:rowOff>
    </xdr:to>
    <xdr:cxnSp macro="">
      <xdr:nvCxnSpPr>
        <xdr:cNvPr id="524" name="直線コネクタ 523"/>
        <xdr:cNvCxnSpPr/>
      </xdr:nvCxnSpPr>
      <xdr:spPr>
        <a:xfrm flipV="1">
          <a:off x="15481300" y="5444287"/>
          <a:ext cx="838200" cy="116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156312</xdr:rowOff>
    </xdr:from>
    <xdr:to>
      <xdr:col>81</xdr:col>
      <xdr:colOff>50800</xdr:colOff>
      <xdr:row>38</xdr:row>
      <xdr:rowOff>94209</xdr:rowOff>
    </xdr:to>
    <xdr:cxnSp macro="">
      <xdr:nvCxnSpPr>
        <xdr:cNvPr id="527" name="直線コネクタ 526"/>
        <xdr:cNvCxnSpPr/>
      </xdr:nvCxnSpPr>
      <xdr:spPr>
        <a:xfrm>
          <a:off x="14592300" y="6499962"/>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50927</xdr:rowOff>
    </xdr:from>
    <xdr:to>
      <xdr:col>76</xdr:col>
      <xdr:colOff>114300</xdr:colOff>
      <xdr:row>37</xdr:row>
      <xdr:rowOff>156312</xdr:rowOff>
    </xdr:to>
    <xdr:cxnSp macro="">
      <xdr:nvCxnSpPr>
        <xdr:cNvPr id="530" name="直線コネクタ 529"/>
        <xdr:cNvCxnSpPr/>
      </xdr:nvCxnSpPr>
      <xdr:spPr>
        <a:xfrm>
          <a:off x="13703300" y="6394577"/>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50927</xdr:rowOff>
    </xdr:from>
    <xdr:to>
      <xdr:col>71</xdr:col>
      <xdr:colOff>177800</xdr:colOff>
      <xdr:row>37</xdr:row>
      <xdr:rowOff>82169</xdr:rowOff>
    </xdr:to>
    <xdr:cxnSp macro="">
      <xdr:nvCxnSpPr>
        <xdr:cNvPr id="533" name="直線コネクタ 532"/>
        <xdr:cNvCxnSpPr/>
      </xdr:nvCxnSpPr>
      <xdr:spPr>
        <a:xfrm flipV="1">
          <a:off x="12814300" y="6394577"/>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7" name="テキスト ボックス 536"/>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78537</xdr:rowOff>
    </xdr:from>
    <xdr:to>
      <xdr:col>85</xdr:col>
      <xdr:colOff>177800</xdr:colOff>
      <xdr:row>32</xdr:row>
      <xdr:rowOff>8687</xdr:rowOff>
    </xdr:to>
    <xdr:sp macro="" textlink="">
      <xdr:nvSpPr>
        <xdr:cNvPr id="543" name="楕円 542"/>
        <xdr:cNvSpPr/>
      </xdr:nvSpPr>
      <xdr:spPr>
        <a:xfrm>
          <a:off x="16268700" y="53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31564</xdr:rowOff>
    </xdr:from>
    <xdr:ext cx="534377" cy="259045"/>
    <xdr:sp macro="" textlink="">
      <xdr:nvSpPr>
        <xdr:cNvPr id="544" name="災害復旧事業費該当値テキスト"/>
        <xdr:cNvSpPr txBox="1"/>
      </xdr:nvSpPr>
      <xdr:spPr>
        <a:xfrm>
          <a:off x="16370300" y="534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43409</xdr:rowOff>
    </xdr:from>
    <xdr:to>
      <xdr:col>81</xdr:col>
      <xdr:colOff>101600</xdr:colOff>
      <xdr:row>38</xdr:row>
      <xdr:rowOff>145009</xdr:rowOff>
    </xdr:to>
    <xdr:sp macro="" textlink="">
      <xdr:nvSpPr>
        <xdr:cNvPr id="545" name="楕円 544"/>
        <xdr:cNvSpPr/>
      </xdr:nvSpPr>
      <xdr:spPr>
        <a:xfrm>
          <a:off x="15430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161536</xdr:rowOff>
    </xdr:from>
    <xdr:ext cx="469744" cy="259045"/>
    <xdr:sp macro="" textlink="">
      <xdr:nvSpPr>
        <xdr:cNvPr id="546" name="テキスト ボックス 545"/>
        <xdr:cNvSpPr txBox="1"/>
      </xdr:nvSpPr>
      <xdr:spPr>
        <a:xfrm>
          <a:off x="15246428" y="633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105512</xdr:rowOff>
    </xdr:from>
    <xdr:to>
      <xdr:col>76</xdr:col>
      <xdr:colOff>165100</xdr:colOff>
      <xdr:row>38</xdr:row>
      <xdr:rowOff>35661</xdr:rowOff>
    </xdr:to>
    <xdr:sp macro="" textlink="">
      <xdr:nvSpPr>
        <xdr:cNvPr id="547" name="楕円 546"/>
        <xdr:cNvSpPr/>
      </xdr:nvSpPr>
      <xdr:spPr>
        <a:xfrm>
          <a:off x="14541500" y="6449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52189</xdr:rowOff>
    </xdr:from>
    <xdr:ext cx="469744" cy="259045"/>
    <xdr:sp macro="" textlink="">
      <xdr:nvSpPr>
        <xdr:cNvPr id="548" name="テキスト ボックス 547"/>
        <xdr:cNvSpPr txBox="1"/>
      </xdr:nvSpPr>
      <xdr:spPr>
        <a:xfrm>
          <a:off x="14357428" y="622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xdr:rowOff>
    </xdr:from>
    <xdr:to>
      <xdr:col>72</xdr:col>
      <xdr:colOff>38100</xdr:colOff>
      <xdr:row>37</xdr:row>
      <xdr:rowOff>101727</xdr:rowOff>
    </xdr:to>
    <xdr:sp macro="" textlink="">
      <xdr:nvSpPr>
        <xdr:cNvPr id="549" name="楕円 548"/>
        <xdr:cNvSpPr/>
      </xdr:nvSpPr>
      <xdr:spPr>
        <a:xfrm>
          <a:off x="13652500" y="63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118254</xdr:rowOff>
    </xdr:from>
    <xdr:ext cx="469744" cy="259045"/>
    <xdr:sp macro="" textlink="">
      <xdr:nvSpPr>
        <xdr:cNvPr id="550" name="テキスト ボックス 549"/>
        <xdr:cNvSpPr txBox="1"/>
      </xdr:nvSpPr>
      <xdr:spPr>
        <a:xfrm>
          <a:off x="13468428" y="611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31369</xdr:rowOff>
    </xdr:from>
    <xdr:to>
      <xdr:col>67</xdr:col>
      <xdr:colOff>101600</xdr:colOff>
      <xdr:row>37</xdr:row>
      <xdr:rowOff>132969</xdr:rowOff>
    </xdr:to>
    <xdr:sp macro="" textlink="">
      <xdr:nvSpPr>
        <xdr:cNvPr id="551" name="楕円 550"/>
        <xdr:cNvSpPr/>
      </xdr:nvSpPr>
      <xdr:spPr>
        <a:xfrm>
          <a:off x="12763500" y="63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149496</xdr:rowOff>
    </xdr:from>
    <xdr:ext cx="469744" cy="259045"/>
    <xdr:sp macro="" textlink="">
      <xdr:nvSpPr>
        <xdr:cNvPr id="552" name="テキスト ボックス 551"/>
        <xdr:cNvSpPr txBox="1"/>
      </xdr:nvSpPr>
      <xdr:spPr>
        <a:xfrm>
          <a:off x="12579428" y="615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8455</xdr:rowOff>
    </xdr:from>
    <xdr:to>
      <xdr:col>85</xdr:col>
      <xdr:colOff>127000</xdr:colOff>
      <xdr:row>74</xdr:row>
      <xdr:rowOff>45174</xdr:rowOff>
    </xdr:to>
    <xdr:cxnSp macro="">
      <xdr:nvCxnSpPr>
        <xdr:cNvPr id="635" name="直線コネクタ 634"/>
        <xdr:cNvCxnSpPr/>
      </xdr:nvCxnSpPr>
      <xdr:spPr>
        <a:xfrm>
          <a:off x="15481300" y="12695755"/>
          <a:ext cx="838200" cy="3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8455</xdr:rowOff>
    </xdr:from>
    <xdr:to>
      <xdr:col>81</xdr:col>
      <xdr:colOff>50800</xdr:colOff>
      <xdr:row>74</xdr:row>
      <xdr:rowOff>20513</xdr:rowOff>
    </xdr:to>
    <xdr:cxnSp macro="">
      <xdr:nvCxnSpPr>
        <xdr:cNvPr id="638" name="直線コネクタ 637"/>
        <xdr:cNvCxnSpPr/>
      </xdr:nvCxnSpPr>
      <xdr:spPr>
        <a:xfrm flipV="1">
          <a:off x="14592300" y="12695755"/>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20513</xdr:rowOff>
    </xdr:from>
    <xdr:to>
      <xdr:col>76</xdr:col>
      <xdr:colOff>114300</xdr:colOff>
      <xdr:row>74</xdr:row>
      <xdr:rowOff>38173</xdr:rowOff>
    </xdr:to>
    <xdr:cxnSp macro="">
      <xdr:nvCxnSpPr>
        <xdr:cNvPr id="641" name="直線コネクタ 640"/>
        <xdr:cNvCxnSpPr/>
      </xdr:nvCxnSpPr>
      <xdr:spPr>
        <a:xfrm flipV="1">
          <a:off x="13703300" y="12707813"/>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38173</xdr:rowOff>
    </xdr:from>
    <xdr:to>
      <xdr:col>71</xdr:col>
      <xdr:colOff>177800</xdr:colOff>
      <xdr:row>74</xdr:row>
      <xdr:rowOff>50918</xdr:rowOff>
    </xdr:to>
    <xdr:cxnSp macro="">
      <xdr:nvCxnSpPr>
        <xdr:cNvPr id="644" name="直線コネクタ 643"/>
        <xdr:cNvCxnSpPr/>
      </xdr:nvCxnSpPr>
      <xdr:spPr>
        <a:xfrm flipV="1">
          <a:off x="12814300" y="12725473"/>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165824</xdr:rowOff>
    </xdr:from>
    <xdr:to>
      <xdr:col>85</xdr:col>
      <xdr:colOff>177800</xdr:colOff>
      <xdr:row>74</xdr:row>
      <xdr:rowOff>95974</xdr:rowOff>
    </xdr:to>
    <xdr:sp macro="" textlink="">
      <xdr:nvSpPr>
        <xdr:cNvPr id="654" name="楕円 653"/>
        <xdr:cNvSpPr/>
      </xdr:nvSpPr>
      <xdr:spPr>
        <a:xfrm>
          <a:off x="16268700" y="126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17251</xdr:rowOff>
    </xdr:from>
    <xdr:ext cx="534377" cy="259045"/>
    <xdr:sp macro="" textlink="">
      <xdr:nvSpPr>
        <xdr:cNvPr id="655" name="公債費該当値テキスト"/>
        <xdr:cNvSpPr txBox="1"/>
      </xdr:nvSpPr>
      <xdr:spPr>
        <a:xfrm>
          <a:off x="16370300" y="125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129105</xdr:rowOff>
    </xdr:from>
    <xdr:to>
      <xdr:col>81</xdr:col>
      <xdr:colOff>101600</xdr:colOff>
      <xdr:row>74</xdr:row>
      <xdr:rowOff>59255</xdr:rowOff>
    </xdr:to>
    <xdr:sp macro="" textlink="">
      <xdr:nvSpPr>
        <xdr:cNvPr id="656" name="楕円 655"/>
        <xdr:cNvSpPr/>
      </xdr:nvSpPr>
      <xdr:spPr>
        <a:xfrm>
          <a:off x="15430500" y="126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75782</xdr:rowOff>
    </xdr:from>
    <xdr:ext cx="534377" cy="259045"/>
    <xdr:sp macro="" textlink="">
      <xdr:nvSpPr>
        <xdr:cNvPr id="657" name="テキスト ボックス 656"/>
        <xdr:cNvSpPr txBox="1"/>
      </xdr:nvSpPr>
      <xdr:spPr>
        <a:xfrm>
          <a:off x="15214111" y="124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141163</xdr:rowOff>
    </xdr:from>
    <xdr:to>
      <xdr:col>76</xdr:col>
      <xdr:colOff>165100</xdr:colOff>
      <xdr:row>74</xdr:row>
      <xdr:rowOff>71313</xdr:rowOff>
    </xdr:to>
    <xdr:sp macro="" textlink="">
      <xdr:nvSpPr>
        <xdr:cNvPr id="658" name="楕円 657"/>
        <xdr:cNvSpPr/>
      </xdr:nvSpPr>
      <xdr:spPr>
        <a:xfrm>
          <a:off x="14541500" y="126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87840</xdr:rowOff>
    </xdr:from>
    <xdr:ext cx="534377" cy="259045"/>
    <xdr:sp macro="" textlink="">
      <xdr:nvSpPr>
        <xdr:cNvPr id="659" name="テキスト ボックス 658"/>
        <xdr:cNvSpPr txBox="1"/>
      </xdr:nvSpPr>
      <xdr:spPr>
        <a:xfrm>
          <a:off x="14325111" y="1243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158823</xdr:rowOff>
    </xdr:from>
    <xdr:to>
      <xdr:col>72</xdr:col>
      <xdr:colOff>38100</xdr:colOff>
      <xdr:row>74</xdr:row>
      <xdr:rowOff>88973</xdr:rowOff>
    </xdr:to>
    <xdr:sp macro="" textlink="">
      <xdr:nvSpPr>
        <xdr:cNvPr id="660" name="楕円 659"/>
        <xdr:cNvSpPr/>
      </xdr:nvSpPr>
      <xdr:spPr>
        <a:xfrm>
          <a:off x="13652500" y="1267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105500</xdr:rowOff>
    </xdr:from>
    <xdr:ext cx="534377" cy="259045"/>
    <xdr:sp macro="" textlink="">
      <xdr:nvSpPr>
        <xdr:cNvPr id="661" name="テキスト ボックス 660"/>
        <xdr:cNvSpPr txBox="1"/>
      </xdr:nvSpPr>
      <xdr:spPr>
        <a:xfrm>
          <a:off x="13436111" y="1244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118</xdr:rowOff>
    </xdr:from>
    <xdr:to>
      <xdr:col>67</xdr:col>
      <xdr:colOff>101600</xdr:colOff>
      <xdr:row>74</xdr:row>
      <xdr:rowOff>101718</xdr:rowOff>
    </xdr:to>
    <xdr:sp macro="" textlink="">
      <xdr:nvSpPr>
        <xdr:cNvPr id="662" name="楕円 661"/>
        <xdr:cNvSpPr/>
      </xdr:nvSpPr>
      <xdr:spPr>
        <a:xfrm>
          <a:off x="12763500" y="126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118245</xdr:rowOff>
    </xdr:from>
    <xdr:ext cx="534377" cy="259045"/>
    <xdr:sp macro="" textlink="">
      <xdr:nvSpPr>
        <xdr:cNvPr id="663" name="テキスト ボックス 662"/>
        <xdr:cNvSpPr txBox="1"/>
      </xdr:nvSpPr>
      <xdr:spPr>
        <a:xfrm>
          <a:off x="12547111" y="1246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23833</xdr:rowOff>
    </xdr:from>
    <xdr:to>
      <xdr:col>85</xdr:col>
      <xdr:colOff>127000</xdr:colOff>
      <xdr:row>98</xdr:row>
      <xdr:rowOff>71969</xdr:rowOff>
    </xdr:to>
    <xdr:cxnSp macro="">
      <xdr:nvCxnSpPr>
        <xdr:cNvPr id="694" name="直線コネクタ 693"/>
        <xdr:cNvCxnSpPr/>
      </xdr:nvCxnSpPr>
      <xdr:spPr>
        <a:xfrm>
          <a:off x="15481300" y="16825933"/>
          <a:ext cx="838200" cy="4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149073</xdr:rowOff>
    </xdr:from>
    <xdr:to>
      <xdr:col>81</xdr:col>
      <xdr:colOff>50800</xdr:colOff>
      <xdr:row>98</xdr:row>
      <xdr:rowOff>23833</xdr:rowOff>
    </xdr:to>
    <xdr:cxnSp macro="">
      <xdr:nvCxnSpPr>
        <xdr:cNvPr id="697" name="直線コネクタ 696"/>
        <xdr:cNvCxnSpPr/>
      </xdr:nvCxnSpPr>
      <xdr:spPr>
        <a:xfrm>
          <a:off x="14592300" y="16436823"/>
          <a:ext cx="889000" cy="38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149073</xdr:rowOff>
    </xdr:from>
    <xdr:to>
      <xdr:col>76</xdr:col>
      <xdr:colOff>114300</xdr:colOff>
      <xdr:row>97</xdr:row>
      <xdr:rowOff>127095</xdr:rowOff>
    </xdr:to>
    <xdr:cxnSp macro="">
      <xdr:nvCxnSpPr>
        <xdr:cNvPr id="700" name="直線コネクタ 699"/>
        <xdr:cNvCxnSpPr/>
      </xdr:nvCxnSpPr>
      <xdr:spPr>
        <a:xfrm flipV="1">
          <a:off x="13703300" y="16436823"/>
          <a:ext cx="889000" cy="32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127095</xdr:rowOff>
    </xdr:from>
    <xdr:to>
      <xdr:col>71</xdr:col>
      <xdr:colOff>177800</xdr:colOff>
      <xdr:row>98</xdr:row>
      <xdr:rowOff>167295</xdr:rowOff>
    </xdr:to>
    <xdr:cxnSp macro="">
      <xdr:nvCxnSpPr>
        <xdr:cNvPr id="703" name="直線コネクタ 702"/>
        <xdr:cNvCxnSpPr/>
      </xdr:nvCxnSpPr>
      <xdr:spPr>
        <a:xfrm flipV="1">
          <a:off x="12814300" y="16757745"/>
          <a:ext cx="889000" cy="2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21169</xdr:rowOff>
    </xdr:from>
    <xdr:to>
      <xdr:col>85</xdr:col>
      <xdr:colOff>177800</xdr:colOff>
      <xdr:row>98</xdr:row>
      <xdr:rowOff>122769</xdr:rowOff>
    </xdr:to>
    <xdr:sp macro="" textlink="">
      <xdr:nvSpPr>
        <xdr:cNvPr id="713" name="楕円 712"/>
        <xdr:cNvSpPr/>
      </xdr:nvSpPr>
      <xdr:spPr>
        <a:xfrm>
          <a:off x="16268700" y="1682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171046</xdr:rowOff>
    </xdr:from>
    <xdr:ext cx="469744" cy="259045"/>
    <xdr:sp macro="" textlink="">
      <xdr:nvSpPr>
        <xdr:cNvPr id="714" name="積立金該当値テキスト"/>
        <xdr:cNvSpPr txBox="1"/>
      </xdr:nvSpPr>
      <xdr:spPr>
        <a:xfrm>
          <a:off x="16370300" y="1680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144483</xdr:rowOff>
    </xdr:from>
    <xdr:to>
      <xdr:col>81</xdr:col>
      <xdr:colOff>101600</xdr:colOff>
      <xdr:row>98</xdr:row>
      <xdr:rowOff>74633</xdr:rowOff>
    </xdr:to>
    <xdr:sp macro="" textlink="">
      <xdr:nvSpPr>
        <xdr:cNvPr id="715" name="楕円 714"/>
        <xdr:cNvSpPr/>
      </xdr:nvSpPr>
      <xdr:spPr>
        <a:xfrm>
          <a:off x="15430500" y="167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65760</xdr:rowOff>
    </xdr:from>
    <xdr:ext cx="469744" cy="259045"/>
    <xdr:sp macro="" textlink="">
      <xdr:nvSpPr>
        <xdr:cNvPr id="716" name="テキスト ボックス 715"/>
        <xdr:cNvSpPr txBox="1"/>
      </xdr:nvSpPr>
      <xdr:spPr>
        <a:xfrm>
          <a:off x="15246428" y="1686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98273</xdr:rowOff>
    </xdr:from>
    <xdr:to>
      <xdr:col>76</xdr:col>
      <xdr:colOff>165100</xdr:colOff>
      <xdr:row>96</xdr:row>
      <xdr:rowOff>28423</xdr:rowOff>
    </xdr:to>
    <xdr:sp macro="" textlink="">
      <xdr:nvSpPr>
        <xdr:cNvPr id="717" name="楕円 716"/>
        <xdr:cNvSpPr/>
      </xdr:nvSpPr>
      <xdr:spPr>
        <a:xfrm>
          <a:off x="14541500" y="163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44950</xdr:rowOff>
    </xdr:from>
    <xdr:ext cx="534377" cy="259045"/>
    <xdr:sp macro="" textlink="">
      <xdr:nvSpPr>
        <xdr:cNvPr id="718" name="テキスト ボックス 717"/>
        <xdr:cNvSpPr txBox="1"/>
      </xdr:nvSpPr>
      <xdr:spPr>
        <a:xfrm>
          <a:off x="14325111" y="1616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76295</xdr:rowOff>
    </xdr:from>
    <xdr:to>
      <xdr:col>72</xdr:col>
      <xdr:colOff>38100</xdr:colOff>
      <xdr:row>98</xdr:row>
      <xdr:rowOff>6445</xdr:rowOff>
    </xdr:to>
    <xdr:sp macro="" textlink="">
      <xdr:nvSpPr>
        <xdr:cNvPr id="719" name="楕円 718"/>
        <xdr:cNvSpPr/>
      </xdr:nvSpPr>
      <xdr:spPr>
        <a:xfrm>
          <a:off x="13652500" y="167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22972</xdr:rowOff>
    </xdr:from>
    <xdr:ext cx="469744" cy="259045"/>
    <xdr:sp macro="" textlink="">
      <xdr:nvSpPr>
        <xdr:cNvPr id="720" name="テキスト ボックス 719"/>
        <xdr:cNvSpPr txBox="1"/>
      </xdr:nvSpPr>
      <xdr:spPr>
        <a:xfrm>
          <a:off x="13468428" y="164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116495</xdr:rowOff>
    </xdr:from>
    <xdr:to>
      <xdr:col>67</xdr:col>
      <xdr:colOff>101600</xdr:colOff>
      <xdr:row>99</xdr:row>
      <xdr:rowOff>46645</xdr:rowOff>
    </xdr:to>
    <xdr:sp macro="" textlink="">
      <xdr:nvSpPr>
        <xdr:cNvPr id="721" name="楕円 720"/>
        <xdr:cNvSpPr/>
      </xdr:nvSpPr>
      <xdr:spPr>
        <a:xfrm>
          <a:off x="12763500" y="1691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37772</xdr:rowOff>
    </xdr:from>
    <xdr:ext cx="469744" cy="259045"/>
    <xdr:sp macro="" textlink="">
      <xdr:nvSpPr>
        <xdr:cNvPr id="722" name="テキスト ボックス 721"/>
        <xdr:cNvSpPr txBox="1"/>
      </xdr:nvSpPr>
      <xdr:spPr>
        <a:xfrm>
          <a:off x="12579428" y="1701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50927</xdr:rowOff>
    </xdr:from>
    <xdr:to>
      <xdr:col>116</xdr:col>
      <xdr:colOff>63500</xdr:colOff>
      <xdr:row>38</xdr:row>
      <xdr:rowOff>142748</xdr:rowOff>
    </xdr:to>
    <xdr:cxnSp macro="">
      <xdr:nvCxnSpPr>
        <xdr:cNvPr id="751" name="直線コネクタ 750"/>
        <xdr:cNvCxnSpPr/>
      </xdr:nvCxnSpPr>
      <xdr:spPr>
        <a:xfrm>
          <a:off x="21323300" y="6566027"/>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50927</xdr:rowOff>
    </xdr:from>
    <xdr:to>
      <xdr:col>111</xdr:col>
      <xdr:colOff>177800</xdr:colOff>
      <xdr:row>38</xdr:row>
      <xdr:rowOff>80073</xdr:rowOff>
    </xdr:to>
    <xdr:cxnSp macro="">
      <xdr:nvCxnSpPr>
        <xdr:cNvPr id="754" name="直線コネクタ 753"/>
        <xdr:cNvCxnSpPr/>
      </xdr:nvCxnSpPr>
      <xdr:spPr>
        <a:xfrm flipV="1">
          <a:off x="20434300" y="6566027"/>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42926</xdr:rowOff>
    </xdr:from>
    <xdr:to>
      <xdr:col>107</xdr:col>
      <xdr:colOff>50800</xdr:colOff>
      <xdr:row>38</xdr:row>
      <xdr:rowOff>80073</xdr:rowOff>
    </xdr:to>
    <xdr:cxnSp macro="">
      <xdr:nvCxnSpPr>
        <xdr:cNvPr id="757" name="直線コネクタ 756"/>
        <xdr:cNvCxnSpPr/>
      </xdr:nvCxnSpPr>
      <xdr:spPr>
        <a:xfrm>
          <a:off x="19545300" y="6558026"/>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42926</xdr:rowOff>
    </xdr:from>
    <xdr:to>
      <xdr:col>102</xdr:col>
      <xdr:colOff>114300</xdr:colOff>
      <xdr:row>38</xdr:row>
      <xdr:rowOff>95123</xdr:rowOff>
    </xdr:to>
    <xdr:cxnSp macro="">
      <xdr:nvCxnSpPr>
        <xdr:cNvPr id="760" name="直線コネクタ 759"/>
        <xdr:cNvCxnSpPr/>
      </xdr:nvCxnSpPr>
      <xdr:spPr>
        <a:xfrm flipV="1">
          <a:off x="18656300" y="6558026"/>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91948</xdr:rowOff>
    </xdr:from>
    <xdr:to>
      <xdr:col>116</xdr:col>
      <xdr:colOff>114300</xdr:colOff>
      <xdr:row>39</xdr:row>
      <xdr:rowOff>22098</xdr:rowOff>
    </xdr:to>
    <xdr:sp macro="" textlink="">
      <xdr:nvSpPr>
        <xdr:cNvPr id="770" name="楕円 769"/>
        <xdr:cNvSpPr/>
      </xdr:nvSpPr>
      <xdr:spPr>
        <a:xfrm>
          <a:off x="221107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6875</xdr:rowOff>
    </xdr:from>
    <xdr:ext cx="378565" cy="259045"/>
    <xdr:sp macro="" textlink="">
      <xdr:nvSpPr>
        <xdr:cNvPr id="771" name="投資及び出資金該当値テキスト"/>
        <xdr:cNvSpPr txBox="1"/>
      </xdr:nvSpPr>
      <xdr:spPr>
        <a:xfrm>
          <a:off x="22212300" y="6521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xdr:rowOff>
    </xdr:from>
    <xdr:to>
      <xdr:col>112</xdr:col>
      <xdr:colOff>38100</xdr:colOff>
      <xdr:row>38</xdr:row>
      <xdr:rowOff>101727</xdr:rowOff>
    </xdr:to>
    <xdr:sp macro="" textlink="">
      <xdr:nvSpPr>
        <xdr:cNvPr id="772" name="楕円 771"/>
        <xdr:cNvSpPr/>
      </xdr:nvSpPr>
      <xdr:spPr>
        <a:xfrm>
          <a:off x="21272500" y="651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92854</xdr:rowOff>
    </xdr:from>
    <xdr:ext cx="378565" cy="259045"/>
    <xdr:sp macro="" textlink="">
      <xdr:nvSpPr>
        <xdr:cNvPr id="773" name="テキスト ボックス 772"/>
        <xdr:cNvSpPr txBox="1"/>
      </xdr:nvSpPr>
      <xdr:spPr>
        <a:xfrm>
          <a:off x="21134017" y="66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29273</xdr:rowOff>
    </xdr:from>
    <xdr:to>
      <xdr:col>107</xdr:col>
      <xdr:colOff>101600</xdr:colOff>
      <xdr:row>38</xdr:row>
      <xdr:rowOff>130873</xdr:rowOff>
    </xdr:to>
    <xdr:sp macro="" textlink="">
      <xdr:nvSpPr>
        <xdr:cNvPr id="774" name="楕円 773"/>
        <xdr:cNvSpPr/>
      </xdr:nvSpPr>
      <xdr:spPr>
        <a:xfrm>
          <a:off x="20383500" y="65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122000</xdr:rowOff>
    </xdr:from>
    <xdr:ext cx="378565" cy="259045"/>
    <xdr:sp macro="" textlink="">
      <xdr:nvSpPr>
        <xdr:cNvPr id="775" name="テキスト ボックス 774"/>
        <xdr:cNvSpPr txBox="1"/>
      </xdr:nvSpPr>
      <xdr:spPr>
        <a:xfrm>
          <a:off x="20245017" y="6637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163576</xdr:rowOff>
    </xdr:from>
    <xdr:to>
      <xdr:col>102</xdr:col>
      <xdr:colOff>165100</xdr:colOff>
      <xdr:row>38</xdr:row>
      <xdr:rowOff>93726</xdr:rowOff>
    </xdr:to>
    <xdr:sp macro="" textlink="">
      <xdr:nvSpPr>
        <xdr:cNvPr id="776" name="楕円 775"/>
        <xdr:cNvSpPr/>
      </xdr:nvSpPr>
      <xdr:spPr>
        <a:xfrm>
          <a:off x="19494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84853</xdr:rowOff>
    </xdr:from>
    <xdr:ext cx="378565" cy="259045"/>
    <xdr:sp macro="" textlink="">
      <xdr:nvSpPr>
        <xdr:cNvPr id="777" name="テキスト ボックス 776"/>
        <xdr:cNvSpPr txBox="1"/>
      </xdr:nvSpPr>
      <xdr:spPr>
        <a:xfrm>
          <a:off x="19356017" y="659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44323</xdr:rowOff>
    </xdr:from>
    <xdr:to>
      <xdr:col>98</xdr:col>
      <xdr:colOff>38100</xdr:colOff>
      <xdr:row>38</xdr:row>
      <xdr:rowOff>145923</xdr:rowOff>
    </xdr:to>
    <xdr:sp macro="" textlink="">
      <xdr:nvSpPr>
        <xdr:cNvPr id="778" name="楕円 777"/>
        <xdr:cNvSpPr/>
      </xdr:nvSpPr>
      <xdr:spPr>
        <a:xfrm>
          <a:off x="18605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137050</xdr:rowOff>
    </xdr:from>
    <xdr:ext cx="378565" cy="259045"/>
    <xdr:sp macro="" textlink="">
      <xdr:nvSpPr>
        <xdr:cNvPr id="779" name="テキスト ボックス 778"/>
        <xdr:cNvSpPr txBox="1"/>
      </xdr:nvSpPr>
      <xdr:spPr>
        <a:xfrm>
          <a:off x="18467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86798</xdr:rowOff>
    </xdr:from>
    <xdr:to>
      <xdr:col>116</xdr:col>
      <xdr:colOff>63500</xdr:colOff>
      <xdr:row>57</xdr:row>
      <xdr:rowOff>103353</xdr:rowOff>
    </xdr:to>
    <xdr:cxnSp macro="">
      <xdr:nvCxnSpPr>
        <xdr:cNvPr id="808" name="直線コネクタ 807"/>
        <xdr:cNvCxnSpPr/>
      </xdr:nvCxnSpPr>
      <xdr:spPr>
        <a:xfrm>
          <a:off x="21323300" y="9859448"/>
          <a:ext cx="8382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3473</xdr:rowOff>
    </xdr:from>
    <xdr:to>
      <xdr:col>111</xdr:col>
      <xdr:colOff>177800</xdr:colOff>
      <xdr:row>57</xdr:row>
      <xdr:rowOff>86798</xdr:rowOff>
    </xdr:to>
    <xdr:cxnSp macro="">
      <xdr:nvCxnSpPr>
        <xdr:cNvPr id="811" name="直線コネクタ 810"/>
        <xdr:cNvCxnSpPr/>
      </xdr:nvCxnSpPr>
      <xdr:spPr>
        <a:xfrm>
          <a:off x="20434300" y="9776123"/>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3473</xdr:rowOff>
    </xdr:from>
    <xdr:to>
      <xdr:col>107</xdr:col>
      <xdr:colOff>50800</xdr:colOff>
      <xdr:row>57</xdr:row>
      <xdr:rowOff>116287</xdr:rowOff>
    </xdr:to>
    <xdr:cxnSp macro="">
      <xdr:nvCxnSpPr>
        <xdr:cNvPr id="814" name="直線コネクタ 813"/>
        <xdr:cNvCxnSpPr/>
      </xdr:nvCxnSpPr>
      <xdr:spPr>
        <a:xfrm flipV="1">
          <a:off x="19545300" y="9776123"/>
          <a:ext cx="8890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116287</xdr:rowOff>
    </xdr:from>
    <xdr:to>
      <xdr:col>102</xdr:col>
      <xdr:colOff>114300</xdr:colOff>
      <xdr:row>58</xdr:row>
      <xdr:rowOff>61290</xdr:rowOff>
    </xdr:to>
    <xdr:cxnSp macro="">
      <xdr:nvCxnSpPr>
        <xdr:cNvPr id="817" name="直線コネクタ 816"/>
        <xdr:cNvCxnSpPr/>
      </xdr:nvCxnSpPr>
      <xdr:spPr>
        <a:xfrm flipV="1">
          <a:off x="18656300" y="9888937"/>
          <a:ext cx="889000" cy="11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52553</xdr:rowOff>
    </xdr:from>
    <xdr:to>
      <xdr:col>116</xdr:col>
      <xdr:colOff>114300</xdr:colOff>
      <xdr:row>57</xdr:row>
      <xdr:rowOff>154153</xdr:rowOff>
    </xdr:to>
    <xdr:sp macro="" textlink="">
      <xdr:nvSpPr>
        <xdr:cNvPr id="827" name="楕円 826"/>
        <xdr:cNvSpPr/>
      </xdr:nvSpPr>
      <xdr:spPr>
        <a:xfrm>
          <a:off x="221107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75430</xdr:rowOff>
    </xdr:from>
    <xdr:ext cx="534377" cy="259045"/>
    <xdr:sp macro="" textlink="">
      <xdr:nvSpPr>
        <xdr:cNvPr id="828" name="貸付金該当値テキスト"/>
        <xdr:cNvSpPr txBox="1"/>
      </xdr:nvSpPr>
      <xdr:spPr>
        <a:xfrm>
          <a:off x="22212300" y="96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35998</xdr:rowOff>
    </xdr:from>
    <xdr:to>
      <xdr:col>112</xdr:col>
      <xdr:colOff>38100</xdr:colOff>
      <xdr:row>57</xdr:row>
      <xdr:rowOff>137598</xdr:rowOff>
    </xdr:to>
    <xdr:sp macro="" textlink="">
      <xdr:nvSpPr>
        <xdr:cNvPr id="829" name="楕円 828"/>
        <xdr:cNvSpPr/>
      </xdr:nvSpPr>
      <xdr:spPr>
        <a:xfrm>
          <a:off x="21272500" y="980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154125</xdr:rowOff>
    </xdr:from>
    <xdr:ext cx="534377" cy="259045"/>
    <xdr:sp macro="" textlink="">
      <xdr:nvSpPr>
        <xdr:cNvPr id="830" name="テキスト ボックス 829"/>
        <xdr:cNvSpPr txBox="1"/>
      </xdr:nvSpPr>
      <xdr:spPr>
        <a:xfrm>
          <a:off x="21056111" y="958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124123</xdr:rowOff>
    </xdr:from>
    <xdr:to>
      <xdr:col>107</xdr:col>
      <xdr:colOff>101600</xdr:colOff>
      <xdr:row>57</xdr:row>
      <xdr:rowOff>54273</xdr:rowOff>
    </xdr:to>
    <xdr:sp macro="" textlink="">
      <xdr:nvSpPr>
        <xdr:cNvPr id="831" name="楕円 830"/>
        <xdr:cNvSpPr/>
      </xdr:nvSpPr>
      <xdr:spPr>
        <a:xfrm>
          <a:off x="20383500" y="97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70800</xdr:rowOff>
    </xdr:from>
    <xdr:ext cx="534377" cy="259045"/>
    <xdr:sp macro="" textlink="">
      <xdr:nvSpPr>
        <xdr:cNvPr id="832" name="テキスト ボックス 831"/>
        <xdr:cNvSpPr txBox="1"/>
      </xdr:nvSpPr>
      <xdr:spPr>
        <a:xfrm>
          <a:off x="20167111" y="95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65487</xdr:rowOff>
    </xdr:from>
    <xdr:to>
      <xdr:col>102</xdr:col>
      <xdr:colOff>165100</xdr:colOff>
      <xdr:row>57</xdr:row>
      <xdr:rowOff>167087</xdr:rowOff>
    </xdr:to>
    <xdr:sp macro="" textlink="">
      <xdr:nvSpPr>
        <xdr:cNvPr id="833" name="楕円 832"/>
        <xdr:cNvSpPr/>
      </xdr:nvSpPr>
      <xdr:spPr>
        <a:xfrm>
          <a:off x="19494500" y="9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12164</xdr:rowOff>
    </xdr:from>
    <xdr:ext cx="534377" cy="259045"/>
    <xdr:sp macro="" textlink="">
      <xdr:nvSpPr>
        <xdr:cNvPr id="834" name="テキスト ボックス 833"/>
        <xdr:cNvSpPr txBox="1"/>
      </xdr:nvSpPr>
      <xdr:spPr>
        <a:xfrm>
          <a:off x="19278111" y="96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10490</xdr:rowOff>
    </xdr:from>
    <xdr:to>
      <xdr:col>98</xdr:col>
      <xdr:colOff>38100</xdr:colOff>
      <xdr:row>58</xdr:row>
      <xdr:rowOff>112090</xdr:rowOff>
    </xdr:to>
    <xdr:sp macro="" textlink="">
      <xdr:nvSpPr>
        <xdr:cNvPr id="835" name="楕円 834"/>
        <xdr:cNvSpPr/>
      </xdr:nvSpPr>
      <xdr:spPr>
        <a:xfrm>
          <a:off x="18605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128617</xdr:rowOff>
    </xdr:from>
    <xdr:ext cx="469744" cy="259045"/>
    <xdr:sp macro="" textlink="">
      <xdr:nvSpPr>
        <xdr:cNvPr id="836" name="テキスト ボックス 835"/>
        <xdr:cNvSpPr txBox="1"/>
      </xdr:nvSpPr>
      <xdr:spPr>
        <a:xfrm>
          <a:off x="18421428" y="97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21704</xdr:rowOff>
    </xdr:from>
    <xdr:to>
      <xdr:col>116</xdr:col>
      <xdr:colOff>63500</xdr:colOff>
      <xdr:row>74</xdr:row>
      <xdr:rowOff>88112</xdr:rowOff>
    </xdr:to>
    <xdr:cxnSp macro="">
      <xdr:nvCxnSpPr>
        <xdr:cNvPr id="866" name="直線コネクタ 865"/>
        <xdr:cNvCxnSpPr/>
      </xdr:nvCxnSpPr>
      <xdr:spPr>
        <a:xfrm flipV="1">
          <a:off x="21323300" y="12709004"/>
          <a:ext cx="8382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88112</xdr:rowOff>
    </xdr:from>
    <xdr:to>
      <xdr:col>111</xdr:col>
      <xdr:colOff>177800</xdr:colOff>
      <xdr:row>74</xdr:row>
      <xdr:rowOff>124803</xdr:rowOff>
    </xdr:to>
    <xdr:cxnSp macro="">
      <xdr:nvCxnSpPr>
        <xdr:cNvPr id="869" name="直線コネクタ 868"/>
        <xdr:cNvCxnSpPr/>
      </xdr:nvCxnSpPr>
      <xdr:spPr>
        <a:xfrm flipV="1">
          <a:off x="20434300" y="12775412"/>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124803</xdr:rowOff>
    </xdr:from>
    <xdr:to>
      <xdr:col>107</xdr:col>
      <xdr:colOff>50800</xdr:colOff>
      <xdr:row>74</xdr:row>
      <xdr:rowOff>145149</xdr:rowOff>
    </xdr:to>
    <xdr:cxnSp macro="">
      <xdr:nvCxnSpPr>
        <xdr:cNvPr id="872" name="直線コネクタ 871"/>
        <xdr:cNvCxnSpPr/>
      </xdr:nvCxnSpPr>
      <xdr:spPr>
        <a:xfrm flipV="1">
          <a:off x="19545300" y="12812103"/>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145149</xdr:rowOff>
    </xdr:from>
    <xdr:to>
      <xdr:col>102</xdr:col>
      <xdr:colOff>114300</xdr:colOff>
      <xdr:row>74</xdr:row>
      <xdr:rowOff>159931</xdr:rowOff>
    </xdr:to>
    <xdr:cxnSp macro="">
      <xdr:nvCxnSpPr>
        <xdr:cNvPr id="875" name="直線コネクタ 874"/>
        <xdr:cNvCxnSpPr/>
      </xdr:nvCxnSpPr>
      <xdr:spPr>
        <a:xfrm flipV="1">
          <a:off x="18656300" y="12832449"/>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142354</xdr:rowOff>
    </xdr:from>
    <xdr:to>
      <xdr:col>116</xdr:col>
      <xdr:colOff>114300</xdr:colOff>
      <xdr:row>74</xdr:row>
      <xdr:rowOff>72504</xdr:rowOff>
    </xdr:to>
    <xdr:sp macro="" textlink="">
      <xdr:nvSpPr>
        <xdr:cNvPr id="885" name="楕円 884"/>
        <xdr:cNvSpPr/>
      </xdr:nvSpPr>
      <xdr:spPr>
        <a:xfrm>
          <a:off x="22110700" y="126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165231</xdr:rowOff>
    </xdr:from>
    <xdr:ext cx="534377" cy="259045"/>
    <xdr:sp macro="" textlink="">
      <xdr:nvSpPr>
        <xdr:cNvPr id="886" name="繰出金該当値テキスト"/>
        <xdr:cNvSpPr txBox="1"/>
      </xdr:nvSpPr>
      <xdr:spPr>
        <a:xfrm>
          <a:off x="22212300" y="125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37312</xdr:rowOff>
    </xdr:from>
    <xdr:to>
      <xdr:col>112</xdr:col>
      <xdr:colOff>38100</xdr:colOff>
      <xdr:row>74</xdr:row>
      <xdr:rowOff>138912</xdr:rowOff>
    </xdr:to>
    <xdr:sp macro="" textlink="">
      <xdr:nvSpPr>
        <xdr:cNvPr id="887" name="楕円 886"/>
        <xdr:cNvSpPr/>
      </xdr:nvSpPr>
      <xdr:spPr>
        <a:xfrm>
          <a:off x="21272500" y="127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155439</xdr:rowOff>
    </xdr:from>
    <xdr:ext cx="534377" cy="259045"/>
    <xdr:sp macro="" textlink="">
      <xdr:nvSpPr>
        <xdr:cNvPr id="888" name="テキスト ボックス 887"/>
        <xdr:cNvSpPr txBox="1"/>
      </xdr:nvSpPr>
      <xdr:spPr>
        <a:xfrm>
          <a:off x="21056111" y="124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74003</xdr:rowOff>
    </xdr:from>
    <xdr:to>
      <xdr:col>107</xdr:col>
      <xdr:colOff>101600</xdr:colOff>
      <xdr:row>75</xdr:row>
      <xdr:rowOff>4153</xdr:rowOff>
    </xdr:to>
    <xdr:sp macro="" textlink="">
      <xdr:nvSpPr>
        <xdr:cNvPr id="889" name="楕円 888"/>
        <xdr:cNvSpPr/>
      </xdr:nvSpPr>
      <xdr:spPr>
        <a:xfrm>
          <a:off x="20383500" y="127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20680</xdr:rowOff>
    </xdr:from>
    <xdr:ext cx="534377" cy="259045"/>
    <xdr:sp macro="" textlink="">
      <xdr:nvSpPr>
        <xdr:cNvPr id="890" name="テキスト ボックス 889"/>
        <xdr:cNvSpPr txBox="1"/>
      </xdr:nvSpPr>
      <xdr:spPr>
        <a:xfrm>
          <a:off x="20167111" y="125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94349</xdr:rowOff>
    </xdr:from>
    <xdr:to>
      <xdr:col>102</xdr:col>
      <xdr:colOff>165100</xdr:colOff>
      <xdr:row>75</xdr:row>
      <xdr:rowOff>24499</xdr:rowOff>
    </xdr:to>
    <xdr:sp macro="" textlink="">
      <xdr:nvSpPr>
        <xdr:cNvPr id="891" name="楕円 890"/>
        <xdr:cNvSpPr/>
      </xdr:nvSpPr>
      <xdr:spPr>
        <a:xfrm>
          <a:off x="19494500" y="127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41026</xdr:rowOff>
    </xdr:from>
    <xdr:ext cx="534377" cy="259045"/>
    <xdr:sp macro="" textlink="">
      <xdr:nvSpPr>
        <xdr:cNvPr id="892" name="テキスト ボックス 891"/>
        <xdr:cNvSpPr txBox="1"/>
      </xdr:nvSpPr>
      <xdr:spPr>
        <a:xfrm>
          <a:off x="19278111" y="125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109131</xdr:rowOff>
    </xdr:from>
    <xdr:to>
      <xdr:col>98</xdr:col>
      <xdr:colOff>38100</xdr:colOff>
      <xdr:row>75</xdr:row>
      <xdr:rowOff>39281</xdr:rowOff>
    </xdr:to>
    <xdr:sp macro="" textlink="">
      <xdr:nvSpPr>
        <xdr:cNvPr id="893" name="楕円 892"/>
        <xdr:cNvSpPr/>
      </xdr:nvSpPr>
      <xdr:spPr>
        <a:xfrm>
          <a:off x="18605500" y="127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55808</xdr:rowOff>
    </xdr:from>
    <xdr:ext cx="534377" cy="259045"/>
    <xdr:sp macro="" textlink="">
      <xdr:nvSpPr>
        <xdr:cNvPr id="894" name="テキスト ボックス 893"/>
        <xdr:cNvSpPr txBox="1"/>
      </xdr:nvSpPr>
      <xdr:spPr>
        <a:xfrm>
          <a:off x="18389111" y="125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物件費について、新型コロナウイルス感染症予防対策費、新型コロナワクチン接種事業費の減少等により、前年度から減少している。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扶助費について、物価高騰対策に関する給付金、子育て・障害者関連給付費の増加等により、前年度から増加している。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普通建設事業費について、中心市街地再整備事業、私立保育所等施設整備事業の増加等により、前年度から増加している。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月豪雨災害に関する道路、河川、その他施設の復旧費により、前年度から大きく増加している。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301,517
295,981
229.96
150,929,724
149,659,918
895,683
73,275,606
127,764,825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152654</xdr:rowOff>
    </xdr:from>
    <xdr:to>
      <xdr:col>24</xdr:col>
      <xdr:colOff>63500</xdr:colOff>
      <xdr:row>34</xdr:row>
      <xdr:rowOff>154940</xdr:rowOff>
    </xdr:to>
    <xdr:cxnSp macro="">
      <xdr:nvCxnSpPr>
        <xdr:cNvPr id="61" name="直線コネクタ 60"/>
        <xdr:cNvCxnSpPr/>
      </xdr:nvCxnSpPr>
      <xdr:spPr>
        <a:xfrm flipV="1">
          <a:off x="3797300" y="59819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154940</xdr:rowOff>
    </xdr:from>
    <xdr:to>
      <xdr:col>19</xdr:col>
      <xdr:colOff>177800</xdr:colOff>
      <xdr:row>35</xdr:row>
      <xdr:rowOff>10922</xdr:rowOff>
    </xdr:to>
    <xdr:cxnSp macro="">
      <xdr:nvCxnSpPr>
        <xdr:cNvPr id="64" name="直線コネクタ 63"/>
        <xdr:cNvCxnSpPr/>
      </xdr:nvCxnSpPr>
      <xdr:spPr>
        <a:xfrm flipV="1">
          <a:off x="2908300" y="59842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10922</xdr:rowOff>
    </xdr:from>
    <xdr:to>
      <xdr:col>15</xdr:col>
      <xdr:colOff>50800</xdr:colOff>
      <xdr:row>35</xdr:row>
      <xdr:rowOff>61214</xdr:rowOff>
    </xdr:to>
    <xdr:cxnSp macro="">
      <xdr:nvCxnSpPr>
        <xdr:cNvPr id="67" name="直線コネクタ 66"/>
        <xdr:cNvCxnSpPr/>
      </xdr:nvCxnSpPr>
      <xdr:spPr>
        <a:xfrm flipV="1">
          <a:off x="2019300" y="60116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116840</xdr:rowOff>
    </xdr:from>
    <xdr:to>
      <xdr:col>10</xdr:col>
      <xdr:colOff>114300</xdr:colOff>
      <xdr:row>35</xdr:row>
      <xdr:rowOff>61214</xdr:rowOff>
    </xdr:to>
    <xdr:cxnSp macro="">
      <xdr:nvCxnSpPr>
        <xdr:cNvPr id="70" name="直線コネクタ 69"/>
        <xdr:cNvCxnSpPr/>
      </xdr:nvCxnSpPr>
      <xdr:spPr>
        <a:xfrm>
          <a:off x="1130300" y="594614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101854</xdr:rowOff>
    </xdr:from>
    <xdr:to>
      <xdr:col>24</xdr:col>
      <xdr:colOff>114300</xdr:colOff>
      <xdr:row>35</xdr:row>
      <xdr:rowOff>32004</xdr:rowOff>
    </xdr:to>
    <xdr:sp macro="" textlink="">
      <xdr:nvSpPr>
        <xdr:cNvPr id="80" name="楕円 79"/>
        <xdr:cNvSpPr/>
      </xdr:nvSpPr>
      <xdr:spPr>
        <a:xfrm>
          <a:off x="45847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124731</xdr:rowOff>
    </xdr:from>
    <xdr:ext cx="469744" cy="259045"/>
    <xdr:sp macro="" textlink="">
      <xdr:nvSpPr>
        <xdr:cNvPr id="81" name="議会費該当値テキスト"/>
        <xdr:cNvSpPr txBox="1"/>
      </xdr:nvSpPr>
      <xdr:spPr>
        <a:xfrm>
          <a:off x="4686300"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104140</xdr:rowOff>
    </xdr:from>
    <xdr:to>
      <xdr:col>20</xdr:col>
      <xdr:colOff>38100</xdr:colOff>
      <xdr:row>35</xdr:row>
      <xdr:rowOff>34290</xdr:rowOff>
    </xdr:to>
    <xdr:sp macro="" textlink="">
      <xdr:nvSpPr>
        <xdr:cNvPr id="82" name="楕円 81"/>
        <xdr:cNvSpPr/>
      </xdr:nvSpPr>
      <xdr:spPr>
        <a:xfrm>
          <a:off x="3746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50817</xdr:rowOff>
    </xdr:from>
    <xdr:ext cx="469744" cy="259045"/>
    <xdr:sp macro="" textlink="">
      <xdr:nvSpPr>
        <xdr:cNvPr id="83" name="テキスト ボックス 82"/>
        <xdr:cNvSpPr txBox="1"/>
      </xdr:nvSpPr>
      <xdr:spPr>
        <a:xfrm>
          <a:off x="3562428" y="57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131572</xdr:rowOff>
    </xdr:from>
    <xdr:to>
      <xdr:col>15</xdr:col>
      <xdr:colOff>101600</xdr:colOff>
      <xdr:row>35</xdr:row>
      <xdr:rowOff>61722</xdr:rowOff>
    </xdr:to>
    <xdr:sp macro="" textlink="">
      <xdr:nvSpPr>
        <xdr:cNvPr id="84" name="楕円 83"/>
        <xdr:cNvSpPr/>
      </xdr:nvSpPr>
      <xdr:spPr>
        <a:xfrm>
          <a:off x="2857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78249</xdr:rowOff>
    </xdr:from>
    <xdr:ext cx="469744" cy="259045"/>
    <xdr:sp macro="" textlink="">
      <xdr:nvSpPr>
        <xdr:cNvPr id="85" name="テキスト ボックス 84"/>
        <xdr:cNvSpPr txBox="1"/>
      </xdr:nvSpPr>
      <xdr:spPr>
        <a:xfrm>
          <a:off x="2673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10414</xdr:rowOff>
    </xdr:from>
    <xdr:to>
      <xdr:col>10</xdr:col>
      <xdr:colOff>165100</xdr:colOff>
      <xdr:row>35</xdr:row>
      <xdr:rowOff>112014</xdr:rowOff>
    </xdr:to>
    <xdr:sp macro="" textlink="">
      <xdr:nvSpPr>
        <xdr:cNvPr id="86" name="楕円 85"/>
        <xdr:cNvSpPr/>
      </xdr:nvSpPr>
      <xdr:spPr>
        <a:xfrm>
          <a:off x="19685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128541</xdr:rowOff>
    </xdr:from>
    <xdr:ext cx="469744" cy="259045"/>
    <xdr:sp macro="" textlink="">
      <xdr:nvSpPr>
        <xdr:cNvPr id="87" name="テキスト ボックス 86"/>
        <xdr:cNvSpPr txBox="1"/>
      </xdr:nvSpPr>
      <xdr:spPr>
        <a:xfrm>
          <a:off x="1784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66040</xdr:rowOff>
    </xdr:from>
    <xdr:to>
      <xdr:col>6</xdr:col>
      <xdr:colOff>38100</xdr:colOff>
      <xdr:row>34</xdr:row>
      <xdr:rowOff>167640</xdr:rowOff>
    </xdr:to>
    <xdr:sp macro="" textlink="">
      <xdr:nvSpPr>
        <xdr:cNvPr id="88" name="楕円 87"/>
        <xdr:cNvSpPr/>
      </xdr:nvSpPr>
      <xdr:spPr>
        <a:xfrm>
          <a:off x="1079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12717</xdr:rowOff>
    </xdr:from>
    <xdr:ext cx="469744" cy="259045"/>
    <xdr:sp macro="" textlink="">
      <xdr:nvSpPr>
        <xdr:cNvPr id="89" name="テキスト ボックス 88"/>
        <xdr:cNvSpPr txBox="1"/>
      </xdr:nvSpPr>
      <xdr:spPr>
        <a:xfrm>
          <a:off x="895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32245</xdr:rowOff>
    </xdr:from>
    <xdr:to>
      <xdr:col>24</xdr:col>
      <xdr:colOff>63500</xdr:colOff>
      <xdr:row>58</xdr:row>
      <xdr:rowOff>86919</xdr:rowOff>
    </xdr:to>
    <xdr:cxnSp macro="">
      <xdr:nvCxnSpPr>
        <xdr:cNvPr id="119" name="直線コネクタ 118"/>
        <xdr:cNvCxnSpPr/>
      </xdr:nvCxnSpPr>
      <xdr:spPr>
        <a:xfrm>
          <a:off x="3797300" y="9976345"/>
          <a:ext cx="8382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61417</xdr:rowOff>
    </xdr:from>
    <xdr:to>
      <xdr:col>19</xdr:col>
      <xdr:colOff>177800</xdr:colOff>
      <xdr:row>58</xdr:row>
      <xdr:rowOff>32245</xdr:rowOff>
    </xdr:to>
    <xdr:cxnSp macro="">
      <xdr:nvCxnSpPr>
        <xdr:cNvPr id="122" name="直線コネクタ 121"/>
        <xdr:cNvCxnSpPr/>
      </xdr:nvCxnSpPr>
      <xdr:spPr>
        <a:xfrm>
          <a:off x="2908300" y="9834067"/>
          <a:ext cx="889000" cy="14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133604</xdr:rowOff>
    </xdr:from>
    <xdr:to>
      <xdr:col>15</xdr:col>
      <xdr:colOff>50800</xdr:colOff>
      <xdr:row>57</xdr:row>
      <xdr:rowOff>61417</xdr:rowOff>
    </xdr:to>
    <xdr:cxnSp macro="">
      <xdr:nvCxnSpPr>
        <xdr:cNvPr id="125" name="直線コネクタ 124"/>
        <xdr:cNvCxnSpPr/>
      </xdr:nvCxnSpPr>
      <xdr:spPr>
        <a:xfrm>
          <a:off x="2019300" y="8706104"/>
          <a:ext cx="889000" cy="112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133604</xdr:rowOff>
    </xdr:from>
    <xdr:to>
      <xdr:col>10</xdr:col>
      <xdr:colOff>114300</xdr:colOff>
      <xdr:row>58</xdr:row>
      <xdr:rowOff>119317</xdr:rowOff>
    </xdr:to>
    <xdr:cxnSp macro="">
      <xdr:nvCxnSpPr>
        <xdr:cNvPr id="128" name="直線コネクタ 127"/>
        <xdr:cNvCxnSpPr/>
      </xdr:nvCxnSpPr>
      <xdr:spPr>
        <a:xfrm flipV="1">
          <a:off x="1130300" y="8706104"/>
          <a:ext cx="889000" cy="13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36119</xdr:rowOff>
    </xdr:from>
    <xdr:to>
      <xdr:col>24</xdr:col>
      <xdr:colOff>114300</xdr:colOff>
      <xdr:row>58</xdr:row>
      <xdr:rowOff>137719</xdr:rowOff>
    </xdr:to>
    <xdr:sp macro="" textlink="">
      <xdr:nvSpPr>
        <xdr:cNvPr id="138" name="楕円 137"/>
        <xdr:cNvSpPr/>
      </xdr:nvSpPr>
      <xdr:spPr>
        <a:xfrm>
          <a:off x="4584700" y="99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14546</xdr:rowOff>
    </xdr:from>
    <xdr:ext cx="534377" cy="259045"/>
    <xdr:sp macro="" textlink="">
      <xdr:nvSpPr>
        <xdr:cNvPr id="139" name="総務費該当値テキスト"/>
        <xdr:cNvSpPr txBox="1"/>
      </xdr:nvSpPr>
      <xdr:spPr>
        <a:xfrm>
          <a:off x="4686300" y="99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152895</xdr:rowOff>
    </xdr:from>
    <xdr:to>
      <xdr:col>20</xdr:col>
      <xdr:colOff>38100</xdr:colOff>
      <xdr:row>58</xdr:row>
      <xdr:rowOff>83045</xdr:rowOff>
    </xdr:to>
    <xdr:sp macro="" textlink="">
      <xdr:nvSpPr>
        <xdr:cNvPr id="140" name="楕円 139"/>
        <xdr:cNvSpPr/>
      </xdr:nvSpPr>
      <xdr:spPr>
        <a:xfrm>
          <a:off x="3746500" y="99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74172</xdr:rowOff>
    </xdr:from>
    <xdr:ext cx="534377" cy="259045"/>
    <xdr:sp macro="" textlink="">
      <xdr:nvSpPr>
        <xdr:cNvPr id="141" name="テキスト ボックス 140"/>
        <xdr:cNvSpPr txBox="1"/>
      </xdr:nvSpPr>
      <xdr:spPr>
        <a:xfrm>
          <a:off x="3530111" y="100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10617</xdr:rowOff>
    </xdr:from>
    <xdr:to>
      <xdr:col>15</xdr:col>
      <xdr:colOff>101600</xdr:colOff>
      <xdr:row>57</xdr:row>
      <xdr:rowOff>112217</xdr:rowOff>
    </xdr:to>
    <xdr:sp macro="" textlink="">
      <xdr:nvSpPr>
        <xdr:cNvPr id="142" name="楕円 141"/>
        <xdr:cNvSpPr/>
      </xdr:nvSpPr>
      <xdr:spPr>
        <a:xfrm>
          <a:off x="2857500" y="9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128744</xdr:rowOff>
    </xdr:from>
    <xdr:ext cx="534377" cy="259045"/>
    <xdr:sp macro="" textlink="">
      <xdr:nvSpPr>
        <xdr:cNvPr id="143" name="テキスト ボックス 142"/>
        <xdr:cNvSpPr txBox="1"/>
      </xdr:nvSpPr>
      <xdr:spPr>
        <a:xfrm>
          <a:off x="2641111" y="955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82804</xdr:rowOff>
    </xdr:from>
    <xdr:to>
      <xdr:col>10</xdr:col>
      <xdr:colOff>165100</xdr:colOff>
      <xdr:row>51</xdr:row>
      <xdr:rowOff>12954</xdr:rowOff>
    </xdr:to>
    <xdr:sp macro="" textlink="">
      <xdr:nvSpPr>
        <xdr:cNvPr id="144" name="楕円 143"/>
        <xdr:cNvSpPr/>
      </xdr:nvSpPr>
      <xdr:spPr>
        <a:xfrm>
          <a:off x="1968500" y="865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29481</xdr:rowOff>
    </xdr:from>
    <xdr:ext cx="599010" cy="259045"/>
    <xdr:sp macro="" textlink="">
      <xdr:nvSpPr>
        <xdr:cNvPr id="145" name="テキスト ボックス 144"/>
        <xdr:cNvSpPr txBox="1"/>
      </xdr:nvSpPr>
      <xdr:spPr>
        <a:xfrm>
          <a:off x="1719795" y="843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68517</xdr:rowOff>
    </xdr:from>
    <xdr:to>
      <xdr:col>6</xdr:col>
      <xdr:colOff>38100</xdr:colOff>
      <xdr:row>58</xdr:row>
      <xdr:rowOff>170117</xdr:rowOff>
    </xdr:to>
    <xdr:sp macro="" textlink="">
      <xdr:nvSpPr>
        <xdr:cNvPr id="146" name="楕円 145"/>
        <xdr:cNvSpPr/>
      </xdr:nvSpPr>
      <xdr:spPr>
        <a:xfrm>
          <a:off x="1079500" y="100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161244</xdr:rowOff>
    </xdr:from>
    <xdr:ext cx="534377" cy="259045"/>
    <xdr:sp macro="" textlink="">
      <xdr:nvSpPr>
        <xdr:cNvPr id="147" name="テキスト ボックス 146"/>
        <xdr:cNvSpPr txBox="1"/>
      </xdr:nvSpPr>
      <xdr:spPr>
        <a:xfrm>
          <a:off x="863111" y="10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64701</xdr:rowOff>
    </xdr:from>
    <xdr:to>
      <xdr:col>24</xdr:col>
      <xdr:colOff>63500</xdr:colOff>
      <xdr:row>75</xdr:row>
      <xdr:rowOff>17920</xdr:rowOff>
    </xdr:to>
    <xdr:cxnSp macro="">
      <xdr:nvCxnSpPr>
        <xdr:cNvPr id="175" name="直線コネクタ 174"/>
        <xdr:cNvCxnSpPr/>
      </xdr:nvCxnSpPr>
      <xdr:spPr>
        <a:xfrm flipV="1">
          <a:off x="3797300" y="12752001"/>
          <a:ext cx="838200" cy="12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75216</xdr:rowOff>
    </xdr:from>
    <xdr:to>
      <xdr:col>19</xdr:col>
      <xdr:colOff>177800</xdr:colOff>
      <xdr:row>75</xdr:row>
      <xdr:rowOff>17920</xdr:rowOff>
    </xdr:to>
    <xdr:cxnSp macro="">
      <xdr:nvCxnSpPr>
        <xdr:cNvPr id="178" name="直線コネクタ 177"/>
        <xdr:cNvCxnSpPr/>
      </xdr:nvCxnSpPr>
      <xdr:spPr>
        <a:xfrm>
          <a:off x="2908300" y="12762516"/>
          <a:ext cx="889000" cy="1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75216</xdr:rowOff>
    </xdr:from>
    <xdr:to>
      <xdr:col>15</xdr:col>
      <xdr:colOff>50800</xdr:colOff>
      <xdr:row>76</xdr:row>
      <xdr:rowOff>54203</xdr:rowOff>
    </xdr:to>
    <xdr:cxnSp macro="">
      <xdr:nvCxnSpPr>
        <xdr:cNvPr id="181" name="直線コネクタ 180"/>
        <xdr:cNvCxnSpPr/>
      </xdr:nvCxnSpPr>
      <xdr:spPr>
        <a:xfrm flipV="1">
          <a:off x="2019300" y="12762516"/>
          <a:ext cx="889000" cy="3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54203</xdr:rowOff>
    </xdr:from>
    <xdr:to>
      <xdr:col>10</xdr:col>
      <xdr:colOff>114300</xdr:colOff>
      <xdr:row>76</xdr:row>
      <xdr:rowOff>88667</xdr:rowOff>
    </xdr:to>
    <xdr:cxnSp macro="">
      <xdr:nvCxnSpPr>
        <xdr:cNvPr id="184" name="直線コネクタ 183"/>
        <xdr:cNvCxnSpPr/>
      </xdr:nvCxnSpPr>
      <xdr:spPr>
        <a:xfrm flipV="1">
          <a:off x="1130300" y="13084403"/>
          <a:ext cx="889000" cy="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13901</xdr:rowOff>
    </xdr:from>
    <xdr:to>
      <xdr:col>24</xdr:col>
      <xdr:colOff>114300</xdr:colOff>
      <xdr:row>74</xdr:row>
      <xdr:rowOff>115501</xdr:rowOff>
    </xdr:to>
    <xdr:sp macro="" textlink="">
      <xdr:nvSpPr>
        <xdr:cNvPr id="194" name="楕円 193"/>
        <xdr:cNvSpPr/>
      </xdr:nvSpPr>
      <xdr:spPr>
        <a:xfrm>
          <a:off x="4584700" y="127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36778</xdr:rowOff>
    </xdr:from>
    <xdr:ext cx="599010" cy="259045"/>
    <xdr:sp macro="" textlink="">
      <xdr:nvSpPr>
        <xdr:cNvPr id="195" name="民生費該当値テキスト"/>
        <xdr:cNvSpPr txBox="1"/>
      </xdr:nvSpPr>
      <xdr:spPr>
        <a:xfrm>
          <a:off x="4686300" y="1255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138570</xdr:rowOff>
    </xdr:from>
    <xdr:to>
      <xdr:col>20</xdr:col>
      <xdr:colOff>38100</xdr:colOff>
      <xdr:row>75</xdr:row>
      <xdr:rowOff>68720</xdr:rowOff>
    </xdr:to>
    <xdr:sp macro="" textlink="">
      <xdr:nvSpPr>
        <xdr:cNvPr id="196" name="楕円 195"/>
        <xdr:cNvSpPr/>
      </xdr:nvSpPr>
      <xdr:spPr>
        <a:xfrm>
          <a:off x="3746500" y="128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85247</xdr:rowOff>
    </xdr:from>
    <xdr:ext cx="599010" cy="259045"/>
    <xdr:sp macro="" textlink="">
      <xdr:nvSpPr>
        <xdr:cNvPr id="197" name="テキスト ボックス 196"/>
        <xdr:cNvSpPr txBox="1"/>
      </xdr:nvSpPr>
      <xdr:spPr>
        <a:xfrm>
          <a:off x="3497795" y="1260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24416</xdr:rowOff>
    </xdr:from>
    <xdr:to>
      <xdr:col>15</xdr:col>
      <xdr:colOff>101600</xdr:colOff>
      <xdr:row>74</xdr:row>
      <xdr:rowOff>126016</xdr:rowOff>
    </xdr:to>
    <xdr:sp macro="" textlink="">
      <xdr:nvSpPr>
        <xdr:cNvPr id="198" name="楕円 197"/>
        <xdr:cNvSpPr/>
      </xdr:nvSpPr>
      <xdr:spPr>
        <a:xfrm>
          <a:off x="2857500" y="127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142543</xdr:rowOff>
    </xdr:from>
    <xdr:ext cx="599010" cy="259045"/>
    <xdr:sp macro="" textlink="">
      <xdr:nvSpPr>
        <xdr:cNvPr id="199" name="テキスト ボックス 198"/>
        <xdr:cNvSpPr txBox="1"/>
      </xdr:nvSpPr>
      <xdr:spPr>
        <a:xfrm>
          <a:off x="2608795" y="1248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3403</xdr:rowOff>
    </xdr:from>
    <xdr:to>
      <xdr:col>10</xdr:col>
      <xdr:colOff>165100</xdr:colOff>
      <xdr:row>76</xdr:row>
      <xdr:rowOff>105003</xdr:rowOff>
    </xdr:to>
    <xdr:sp macro="" textlink="">
      <xdr:nvSpPr>
        <xdr:cNvPr id="200" name="楕円 199"/>
        <xdr:cNvSpPr/>
      </xdr:nvSpPr>
      <xdr:spPr>
        <a:xfrm>
          <a:off x="1968500" y="130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121531</xdr:rowOff>
    </xdr:from>
    <xdr:ext cx="599010" cy="259045"/>
    <xdr:sp macro="" textlink="">
      <xdr:nvSpPr>
        <xdr:cNvPr id="201" name="テキスト ボックス 200"/>
        <xdr:cNvSpPr txBox="1"/>
      </xdr:nvSpPr>
      <xdr:spPr>
        <a:xfrm>
          <a:off x="1719795" y="1280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37867</xdr:rowOff>
    </xdr:from>
    <xdr:to>
      <xdr:col>6</xdr:col>
      <xdr:colOff>38100</xdr:colOff>
      <xdr:row>76</xdr:row>
      <xdr:rowOff>139467</xdr:rowOff>
    </xdr:to>
    <xdr:sp macro="" textlink="">
      <xdr:nvSpPr>
        <xdr:cNvPr id="202" name="楕円 201"/>
        <xdr:cNvSpPr/>
      </xdr:nvSpPr>
      <xdr:spPr>
        <a:xfrm>
          <a:off x="1079500" y="1306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155994</xdr:rowOff>
    </xdr:from>
    <xdr:ext cx="599010" cy="259045"/>
    <xdr:sp macro="" textlink="">
      <xdr:nvSpPr>
        <xdr:cNvPr id="203" name="テキスト ボックス 202"/>
        <xdr:cNvSpPr txBox="1"/>
      </xdr:nvSpPr>
      <xdr:spPr>
        <a:xfrm>
          <a:off x="830795" y="1284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99371</xdr:rowOff>
    </xdr:from>
    <xdr:to>
      <xdr:col>24</xdr:col>
      <xdr:colOff>63500</xdr:colOff>
      <xdr:row>97</xdr:row>
      <xdr:rowOff>94417</xdr:rowOff>
    </xdr:to>
    <xdr:cxnSp macro="">
      <xdr:nvCxnSpPr>
        <xdr:cNvPr id="233" name="直線コネクタ 232"/>
        <xdr:cNvCxnSpPr/>
      </xdr:nvCxnSpPr>
      <xdr:spPr>
        <a:xfrm>
          <a:off x="3797300" y="16558571"/>
          <a:ext cx="838200" cy="1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81921</xdr:rowOff>
    </xdr:from>
    <xdr:to>
      <xdr:col>19</xdr:col>
      <xdr:colOff>177800</xdr:colOff>
      <xdr:row>96</xdr:row>
      <xdr:rowOff>99371</xdr:rowOff>
    </xdr:to>
    <xdr:cxnSp macro="">
      <xdr:nvCxnSpPr>
        <xdr:cNvPr id="236" name="直線コネクタ 235"/>
        <xdr:cNvCxnSpPr/>
      </xdr:nvCxnSpPr>
      <xdr:spPr>
        <a:xfrm>
          <a:off x="2908300" y="16541121"/>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81921</xdr:rowOff>
    </xdr:from>
    <xdr:to>
      <xdr:col>15</xdr:col>
      <xdr:colOff>50800</xdr:colOff>
      <xdr:row>97</xdr:row>
      <xdr:rowOff>165818</xdr:rowOff>
    </xdr:to>
    <xdr:cxnSp macro="">
      <xdr:nvCxnSpPr>
        <xdr:cNvPr id="239" name="直線コネクタ 238"/>
        <xdr:cNvCxnSpPr/>
      </xdr:nvCxnSpPr>
      <xdr:spPr>
        <a:xfrm flipV="1">
          <a:off x="2019300" y="16541121"/>
          <a:ext cx="889000" cy="25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165818</xdr:rowOff>
    </xdr:from>
    <xdr:to>
      <xdr:col>10</xdr:col>
      <xdr:colOff>114300</xdr:colOff>
      <xdr:row>98</xdr:row>
      <xdr:rowOff>63043</xdr:rowOff>
    </xdr:to>
    <xdr:cxnSp macro="">
      <xdr:nvCxnSpPr>
        <xdr:cNvPr id="242" name="直線コネクタ 241"/>
        <xdr:cNvCxnSpPr/>
      </xdr:nvCxnSpPr>
      <xdr:spPr>
        <a:xfrm flipV="1">
          <a:off x="1130300" y="16796468"/>
          <a:ext cx="8890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43617</xdr:rowOff>
    </xdr:from>
    <xdr:to>
      <xdr:col>24</xdr:col>
      <xdr:colOff>114300</xdr:colOff>
      <xdr:row>97</xdr:row>
      <xdr:rowOff>145217</xdr:rowOff>
    </xdr:to>
    <xdr:sp macro="" textlink="">
      <xdr:nvSpPr>
        <xdr:cNvPr id="252" name="楕円 251"/>
        <xdr:cNvSpPr/>
      </xdr:nvSpPr>
      <xdr:spPr>
        <a:xfrm>
          <a:off x="4584700" y="166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22044</xdr:rowOff>
    </xdr:from>
    <xdr:ext cx="534377" cy="259045"/>
    <xdr:sp macro="" textlink="">
      <xdr:nvSpPr>
        <xdr:cNvPr id="253" name="衛生費該当値テキスト"/>
        <xdr:cNvSpPr txBox="1"/>
      </xdr:nvSpPr>
      <xdr:spPr>
        <a:xfrm>
          <a:off x="4686300" y="1665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48571</xdr:rowOff>
    </xdr:from>
    <xdr:to>
      <xdr:col>20</xdr:col>
      <xdr:colOff>38100</xdr:colOff>
      <xdr:row>96</xdr:row>
      <xdr:rowOff>150171</xdr:rowOff>
    </xdr:to>
    <xdr:sp macro="" textlink="">
      <xdr:nvSpPr>
        <xdr:cNvPr id="254" name="楕円 253"/>
        <xdr:cNvSpPr/>
      </xdr:nvSpPr>
      <xdr:spPr>
        <a:xfrm>
          <a:off x="3746500" y="165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141298</xdr:rowOff>
    </xdr:from>
    <xdr:ext cx="534377" cy="259045"/>
    <xdr:sp macro="" textlink="">
      <xdr:nvSpPr>
        <xdr:cNvPr id="255" name="テキスト ボックス 254"/>
        <xdr:cNvSpPr txBox="1"/>
      </xdr:nvSpPr>
      <xdr:spPr>
        <a:xfrm>
          <a:off x="3530111" y="166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31121</xdr:rowOff>
    </xdr:from>
    <xdr:to>
      <xdr:col>15</xdr:col>
      <xdr:colOff>101600</xdr:colOff>
      <xdr:row>96</xdr:row>
      <xdr:rowOff>132721</xdr:rowOff>
    </xdr:to>
    <xdr:sp macro="" textlink="">
      <xdr:nvSpPr>
        <xdr:cNvPr id="256" name="楕円 255"/>
        <xdr:cNvSpPr/>
      </xdr:nvSpPr>
      <xdr:spPr>
        <a:xfrm>
          <a:off x="2857500" y="1649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123848</xdr:rowOff>
    </xdr:from>
    <xdr:ext cx="534377" cy="259045"/>
    <xdr:sp macro="" textlink="">
      <xdr:nvSpPr>
        <xdr:cNvPr id="257" name="テキスト ボックス 256"/>
        <xdr:cNvSpPr txBox="1"/>
      </xdr:nvSpPr>
      <xdr:spPr>
        <a:xfrm>
          <a:off x="2641111" y="1658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115018</xdr:rowOff>
    </xdr:from>
    <xdr:to>
      <xdr:col>10</xdr:col>
      <xdr:colOff>165100</xdr:colOff>
      <xdr:row>98</xdr:row>
      <xdr:rowOff>45168</xdr:rowOff>
    </xdr:to>
    <xdr:sp macro="" textlink="">
      <xdr:nvSpPr>
        <xdr:cNvPr id="258" name="楕円 257"/>
        <xdr:cNvSpPr/>
      </xdr:nvSpPr>
      <xdr:spPr>
        <a:xfrm>
          <a:off x="1968500" y="1674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36295</xdr:rowOff>
    </xdr:from>
    <xdr:ext cx="534377" cy="259045"/>
    <xdr:sp macro="" textlink="">
      <xdr:nvSpPr>
        <xdr:cNvPr id="259" name="テキスト ボックス 258"/>
        <xdr:cNvSpPr txBox="1"/>
      </xdr:nvSpPr>
      <xdr:spPr>
        <a:xfrm>
          <a:off x="1752111" y="1683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12243</xdr:rowOff>
    </xdr:from>
    <xdr:to>
      <xdr:col>6</xdr:col>
      <xdr:colOff>38100</xdr:colOff>
      <xdr:row>98</xdr:row>
      <xdr:rowOff>113843</xdr:rowOff>
    </xdr:to>
    <xdr:sp macro="" textlink="">
      <xdr:nvSpPr>
        <xdr:cNvPr id="260" name="楕円 259"/>
        <xdr:cNvSpPr/>
      </xdr:nvSpPr>
      <xdr:spPr>
        <a:xfrm>
          <a:off x="1079500" y="1681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104970</xdr:rowOff>
    </xdr:from>
    <xdr:ext cx="534377" cy="259045"/>
    <xdr:sp macro="" textlink="">
      <xdr:nvSpPr>
        <xdr:cNvPr id="261" name="テキスト ボックス 260"/>
        <xdr:cNvSpPr txBox="1"/>
      </xdr:nvSpPr>
      <xdr:spPr>
        <a:xfrm>
          <a:off x="863111" y="1690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87503</xdr:rowOff>
    </xdr:from>
    <xdr:to>
      <xdr:col>55</xdr:col>
      <xdr:colOff>0</xdr:colOff>
      <xdr:row>37</xdr:row>
      <xdr:rowOff>102743</xdr:rowOff>
    </xdr:to>
    <xdr:cxnSp macro="">
      <xdr:nvCxnSpPr>
        <xdr:cNvPr id="290" name="直線コネクタ 289"/>
        <xdr:cNvCxnSpPr/>
      </xdr:nvCxnSpPr>
      <xdr:spPr>
        <a:xfrm>
          <a:off x="9639300" y="6431153"/>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25400</xdr:rowOff>
    </xdr:from>
    <xdr:to>
      <xdr:col>50</xdr:col>
      <xdr:colOff>114300</xdr:colOff>
      <xdr:row>37</xdr:row>
      <xdr:rowOff>87503</xdr:rowOff>
    </xdr:to>
    <xdr:cxnSp macro="">
      <xdr:nvCxnSpPr>
        <xdr:cNvPr id="293" name="直線コネクタ 292"/>
        <xdr:cNvCxnSpPr/>
      </xdr:nvCxnSpPr>
      <xdr:spPr>
        <a:xfrm>
          <a:off x="8750300" y="6369050"/>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25400</xdr:rowOff>
    </xdr:from>
    <xdr:to>
      <xdr:col>45</xdr:col>
      <xdr:colOff>177800</xdr:colOff>
      <xdr:row>37</xdr:row>
      <xdr:rowOff>66548</xdr:rowOff>
    </xdr:to>
    <xdr:cxnSp macro="">
      <xdr:nvCxnSpPr>
        <xdr:cNvPr id="296" name="直線コネクタ 295"/>
        <xdr:cNvCxnSpPr/>
      </xdr:nvCxnSpPr>
      <xdr:spPr>
        <a:xfrm flipV="1">
          <a:off x="7861300" y="636905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66548</xdr:rowOff>
    </xdr:from>
    <xdr:to>
      <xdr:col>41</xdr:col>
      <xdr:colOff>50800</xdr:colOff>
      <xdr:row>37</xdr:row>
      <xdr:rowOff>71120</xdr:rowOff>
    </xdr:to>
    <xdr:cxnSp macro="">
      <xdr:nvCxnSpPr>
        <xdr:cNvPr id="299" name="直線コネクタ 298"/>
        <xdr:cNvCxnSpPr/>
      </xdr:nvCxnSpPr>
      <xdr:spPr>
        <a:xfrm flipV="1">
          <a:off x="6972300" y="6410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309" name="楕円 308"/>
        <xdr:cNvSpPr/>
      </xdr:nvSpPr>
      <xdr:spPr>
        <a:xfrm>
          <a:off x="10426700" y="63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74820</xdr:rowOff>
    </xdr:from>
    <xdr:ext cx="378565" cy="259045"/>
    <xdr:sp macro="" textlink="">
      <xdr:nvSpPr>
        <xdr:cNvPr id="310" name="労働費該当値テキスト"/>
        <xdr:cNvSpPr txBox="1"/>
      </xdr:nvSpPr>
      <xdr:spPr>
        <a:xfrm>
          <a:off x="10528300" y="6247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36703</xdr:rowOff>
    </xdr:from>
    <xdr:to>
      <xdr:col>50</xdr:col>
      <xdr:colOff>165100</xdr:colOff>
      <xdr:row>37</xdr:row>
      <xdr:rowOff>138303</xdr:rowOff>
    </xdr:to>
    <xdr:sp macro="" textlink="">
      <xdr:nvSpPr>
        <xdr:cNvPr id="311" name="楕円 310"/>
        <xdr:cNvSpPr/>
      </xdr:nvSpPr>
      <xdr:spPr>
        <a:xfrm>
          <a:off x="9588500" y="638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154830</xdr:rowOff>
    </xdr:from>
    <xdr:ext cx="378565" cy="259045"/>
    <xdr:sp macro="" textlink="">
      <xdr:nvSpPr>
        <xdr:cNvPr id="312" name="テキスト ボックス 311"/>
        <xdr:cNvSpPr txBox="1"/>
      </xdr:nvSpPr>
      <xdr:spPr>
        <a:xfrm>
          <a:off x="9450017" y="6155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146050</xdr:rowOff>
    </xdr:from>
    <xdr:to>
      <xdr:col>46</xdr:col>
      <xdr:colOff>38100</xdr:colOff>
      <xdr:row>37</xdr:row>
      <xdr:rowOff>76200</xdr:rowOff>
    </xdr:to>
    <xdr:sp macro="" textlink="">
      <xdr:nvSpPr>
        <xdr:cNvPr id="313" name="楕円 312"/>
        <xdr:cNvSpPr/>
      </xdr:nvSpPr>
      <xdr:spPr>
        <a:xfrm>
          <a:off x="869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92727</xdr:rowOff>
    </xdr:from>
    <xdr:ext cx="378565" cy="259045"/>
    <xdr:sp macro="" textlink="">
      <xdr:nvSpPr>
        <xdr:cNvPr id="314" name="テキスト ボックス 313"/>
        <xdr:cNvSpPr txBox="1"/>
      </xdr:nvSpPr>
      <xdr:spPr>
        <a:xfrm>
          <a:off x="8561017" y="60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15748</xdr:rowOff>
    </xdr:from>
    <xdr:to>
      <xdr:col>41</xdr:col>
      <xdr:colOff>101600</xdr:colOff>
      <xdr:row>37</xdr:row>
      <xdr:rowOff>117348</xdr:rowOff>
    </xdr:to>
    <xdr:sp macro="" textlink="">
      <xdr:nvSpPr>
        <xdr:cNvPr id="315" name="楕円 314"/>
        <xdr:cNvSpPr/>
      </xdr:nvSpPr>
      <xdr:spPr>
        <a:xfrm>
          <a:off x="7810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133875</xdr:rowOff>
    </xdr:from>
    <xdr:ext cx="378565" cy="259045"/>
    <xdr:sp macro="" textlink="">
      <xdr:nvSpPr>
        <xdr:cNvPr id="316" name="テキスト ボックス 315"/>
        <xdr:cNvSpPr txBox="1"/>
      </xdr:nvSpPr>
      <xdr:spPr>
        <a:xfrm>
          <a:off x="7672017" y="613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20320</xdr:rowOff>
    </xdr:from>
    <xdr:to>
      <xdr:col>36</xdr:col>
      <xdr:colOff>165100</xdr:colOff>
      <xdr:row>37</xdr:row>
      <xdr:rowOff>121920</xdr:rowOff>
    </xdr:to>
    <xdr:sp macro="" textlink="">
      <xdr:nvSpPr>
        <xdr:cNvPr id="317" name="楕円 316"/>
        <xdr:cNvSpPr/>
      </xdr:nvSpPr>
      <xdr:spPr>
        <a:xfrm>
          <a:off x="6921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138447</xdr:rowOff>
    </xdr:from>
    <xdr:ext cx="378565" cy="259045"/>
    <xdr:sp macro="" textlink="">
      <xdr:nvSpPr>
        <xdr:cNvPr id="318" name="テキスト ボックス 317"/>
        <xdr:cNvSpPr txBox="1"/>
      </xdr:nvSpPr>
      <xdr:spPr>
        <a:xfrm>
          <a:off x="6783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125984</xdr:rowOff>
    </xdr:from>
    <xdr:to>
      <xdr:col>55</xdr:col>
      <xdr:colOff>0</xdr:colOff>
      <xdr:row>53</xdr:row>
      <xdr:rowOff>136499</xdr:rowOff>
    </xdr:to>
    <xdr:cxnSp macro="">
      <xdr:nvCxnSpPr>
        <xdr:cNvPr id="347" name="直線コネクタ 346"/>
        <xdr:cNvCxnSpPr/>
      </xdr:nvCxnSpPr>
      <xdr:spPr>
        <a:xfrm>
          <a:off x="9639300" y="9212834"/>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115316</xdr:rowOff>
    </xdr:from>
    <xdr:to>
      <xdr:col>50</xdr:col>
      <xdr:colOff>114300</xdr:colOff>
      <xdr:row>53</xdr:row>
      <xdr:rowOff>125984</xdr:rowOff>
    </xdr:to>
    <xdr:cxnSp macro="">
      <xdr:nvCxnSpPr>
        <xdr:cNvPr id="350" name="直線コネクタ 349"/>
        <xdr:cNvCxnSpPr/>
      </xdr:nvCxnSpPr>
      <xdr:spPr>
        <a:xfrm>
          <a:off x="8750300" y="920216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115316</xdr:rowOff>
    </xdr:from>
    <xdr:to>
      <xdr:col>45</xdr:col>
      <xdr:colOff>177800</xdr:colOff>
      <xdr:row>54</xdr:row>
      <xdr:rowOff>102438</xdr:rowOff>
    </xdr:to>
    <xdr:cxnSp macro="">
      <xdr:nvCxnSpPr>
        <xdr:cNvPr id="353" name="直線コネクタ 352"/>
        <xdr:cNvCxnSpPr/>
      </xdr:nvCxnSpPr>
      <xdr:spPr>
        <a:xfrm flipV="1">
          <a:off x="7861300" y="9202166"/>
          <a:ext cx="889000" cy="1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93828</xdr:rowOff>
    </xdr:from>
    <xdr:to>
      <xdr:col>41</xdr:col>
      <xdr:colOff>50800</xdr:colOff>
      <xdr:row>54</xdr:row>
      <xdr:rowOff>102438</xdr:rowOff>
    </xdr:to>
    <xdr:cxnSp macro="">
      <xdr:nvCxnSpPr>
        <xdr:cNvPr id="356" name="直線コネクタ 355"/>
        <xdr:cNvCxnSpPr/>
      </xdr:nvCxnSpPr>
      <xdr:spPr>
        <a:xfrm>
          <a:off x="6972300" y="9352128"/>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85699</xdr:rowOff>
    </xdr:from>
    <xdr:to>
      <xdr:col>55</xdr:col>
      <xdr:colOff>50800</xdr:colOff>
      <xdr:row>54</xdr:row>
      <xdr:rowOff>15849</xdr:rowOff>
    </xdr:to>
    <xdr:sp macro="" textlink="">
      <xdr:nvSpPr>
        <xdr:cNvPr id="366" name="楕円 365"/>
        <xdr:cNvSpPr/>
      </xdr:nvSpPr>
      <xdr:spPr>
        <a:xfrm>
          <a:off x="10426700" y="917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108576</xdr:rowOff>
    </xdr:from>
    <xdr:ext cx="534377" cy="259045"/>
    <xdr:sp macro="" textlink="">
      <xdr:nvSpPr>
        <xdr:cNvPr id="367" name="農林水産業費該当値テキスト"/>
        <xdr:cNvSpPr txBox="1"/>
      </xdr:nvSpPr>
      <xdr:spPr>
        <a:xfrm>
          <a:off x="10528300" y="90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75184</xdr:rowOff>
    </xdr:from>
    <xdr:to>
      <xdr:col>50</xdr:col>
      <xdr:colOff>165100</xdr:colOff>
      <xdr:row>54</xdr:row>
      <xdr:rowOff>5334</xdr:rowOff>
    </xdr:to>
    <xdr:sp macro="" textlink="">
      <xdr:nvSpPr>
        <xdr:cNvPr id="368" name="楕円 367"/>
        <xdr:cNvSpPr/>
      </xdr:nvSpPr>
      <xdr:spPr>
        <a:xfrm>
          <a:off x="9588500" y="91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21861</xdr:rowOff>
    </xdr:from>
    <xdr:ext cx="534377" cy="259045"/>
    <xdr:sp macro="" textlink="">
      <xdr:nvSpPr>
        <xdr:cNvPr id="369" name="テキスト ボックス 368"/>
        <xdr:cNvSpPr txBox="1"/>
      </xdr:nvSpPr>
      <xdr:spPr>
        <a:xfrm>
          <a:off x="9372111" y="89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64516</xdr:rowOff>
    </xdr:from>
    <xdr:to>
      <xdr:col>46</xdr:col>
      <xdr:colOff>38100</xdr:colOff>
      <xdr:row>53</xdr:row>
      <xdr:rowOff>166116</xdr:rowOff>
    </xdr:to>
    <xdr:sp macro="" textlink="">
      <xdr:nvSpPr>
        <xdr:cNvPr id="370" name="楕円 369"/>
        <xdr:cNvSpPr/>
      </xdr:nvSpPr>
      <xdr:spPr>
        <a:xfrm>
          <a:off x="8699500" y="91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11193</xdr:rowOff>
    </xdr:from>
    <xdr:ext cx="534377" cy="259045"/>
    <xdr:sp macro="" textlink="">
      <xdr:nvSpPr>
        <xdr:cNvPr id="371" name="テキスト ボックス 370"/>
        <xdr:cNvSpPr txBox="1"/>
      </xdr:nvSpPr>
      <xdr:spPr>
        <a:xfrm>
          <a:off x="8483111" y="892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51638</xdr:rowOff>
    </xdr:from>
    <xdr:to>
      <xdr:col>41</xdr:col>
      <xdr:colOff>101600</xdr:colOff>
      <xdr:row>54</xdr:row>
      <xdr:rowOff>153238</xdr:rowOff>
    </xdr:to>
    <xdr:sp macro="" textlink="">
      <xdr:nvSpPr>
        <xdr:cNvPr id="372" name="楕円 371"/>
        <xdr:cNvSpPr/>
      </xdr:nvSpPr>
      <xdr:spPr>
        <a:xfrm>
          <a:off x="7810500" y="930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169765</xdr:rowOff>
    </xdr:from>
    <xdr:ext cx="534377" cy="259045"/>
    <xdr:sp macro="" textlink="">
      <xdr:nvSpPr>
        <xdr:cNvPr id="373" name="テキスト ボックス 372"/>
        <xdr:cNvSpPr txBox="1"/>
      </xdr:nvSpPr>
      <xdr:spPr>
        <a:xfrm>
          <a:off x="7594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43028</xdr:rowOff>
    </xdr:from>
    <xdr:to>
      <xdr:col>36</xdr:col>
      <xdr:colOff>165100</xdr:colOff>
      <xdr:row>54</xdr:row>
      <xdr:rowOff>144628</xdr:rowOff>
    </xdr:to>
    <xdr:sp macro="" textlink="">
      <xdr:nvSpPr>
        <xdr:cNvPr id="374" name="楕円 373"/>
        <xdr:cNvSpPr/>
      </xdr:nvSpPr>
      <xdr:spPr>
        <a:xfrm>
          <a:off x="6921500" y="93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161155</xdr:rowOff>
    </xdr:from>
    <xdr:ext cx="534377" cy="259045"/>
    <xdr:sp macro="" textlink="">
      <xdr:nvSpPr>
        <xdr:cNvPr id="375" name="テキスト ボックス 374"/>
        <xdr:cNvSpPr txBox="1"/>
      </xdr:nvSpPr>
      <xdr:spPr>
        <a:xfrm>
          <a:off x="6705111" y="907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79856</xdr:rowOff>
    </xdr:from>
    <xdr:to>
      <xdr:col>55</xdr:col>
      <xdr:colOff>0</xdr:colOff>
      <xdr:row>77</xdr:row>
      <xdr:rowOff>104544</xdr:rowOff>
    </xdr:to>
    <xdr:cxnSp macro="">
      <xdr:nvCxnSpPr>
        <xdr:cNvPr id="406" name="直線コネクタ 405"/>
        <xdr:cNvCxnSpPr/>
      </xdr:nvCxnSpPr>
      <xdr:spPr>
        <a:xfrm>
          <a:off x="9639300" y="13281506"/>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93049</xdr:rowOff>
    </xdr:from>
    <xdr:to>
      <xdr:col>50</xdr:col>
      <xdr:colOff>114300</xdr:colOff>
      <xdr:row>77</xdr:row>
      <xdr:rowOff>79856</xdr:rowOff>
    </xdr:to>
    <xdr:cxnSp macro="">
      <xdr:nvCxnSpPr>
        <xdr:cNvPr id="409" name="直線コネクタ 408"/>
        <xdr:cNvCxnSpPr/>
      </xdr:nvCxnSpPr>
      <xdr:spPr>
        <a:xfrm>
          <a:off x="8750300" y="13123249"/>
          <a:ext cx="889000" cy="15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93049</xdr:rowOff>
    </xdr:from>
    <xdr:to>
      <xdr:col>45</xdr:col>
      <xdr:colOff>177800</xdr:colOff>
      <xdr:row>77</xdr:row>
      <xdr:rowOff>56800</xdr:rowOff>
    </xdr:to>
    <xdr:cxnSp macro="">
      <xdr:nvCxnSpPr>
        <xdr:cNvPr id="412" name="直線コネクタ 411"/>
        <xdr:cNvCxnSpPr/>
      </xdr:nvCxnSpPr>
      <xdr:spPr>
        <a:xfrm flipV="1">
          <a:off x="7861300" y="13123249"/>
          <a:ext cx="889000" cy="1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56800</xdr:rowOff>
    </xdr:from>
    <xdr:to>
      <xdr:col>41</xdr:col>
      <xdr:colOff>50800</xdr:colOff>
      <xdr:row>78</xdr:row>
      <xdr:rowOff>21481</xdr:rowOff>
    </xdr:to>
    <xdr:cxnSp macro="">
      <xdr:nvCxnSpPr>
        <xdr:cNvPr id="415" name="直線コネクタ 414"/>
        <xdr:cNvCxnSpPr/>
      </xdr:nvCxnSpPr>
      <xdr:spPr>
        <a:xfrm flipV="1">
          <a:off x="6972300" y="13258450"/>
          <a:ext cx="8890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53744</xdr:rowOff>
    </xdr:from>
    <xdr:to>
      <xdr:col>55</xdr:col>
      <xdr:colOff>50800</xdr:colOff>
      <xdr:row>77</xdr:row>
      <xdr:rowOff>155344</xdr:rowOff>
    </xdr:to>
    <xdr:sp macro="" textlink="">
      <xdr:nvSpPr>
        <xdr:cNvPr id="425" name="楕円 424"/>
        <xdr:cNvSpPr/>
      </xdr:nvSpPr>
      <xdr:spPr>
        <a:xfrm>
          <a:off x="10426700" y="132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76621</xdr:rowOff>
    </xdr:from>
    <xdr:ext cx="534377" cy="259045"/>
    <xdr:sp macro="" textlink="">
      <xdr:nvSpPr>
        <xdr:cNvPr id="426" name="商工費該当値テキスト"/>
        <xdr:cNvSpPr txBox="1"/>
      </xdr:nvSpPr>
      <xdr:spPr>
        <a:xfrm>
          <a:off x="10528300" y="1310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29056</xdr:rowOff>
    </xdr:from>
    <xdr:to>
      <xdr:col>50</xdr:col>
      <xdr:colOff>165100</xdr:colOff>
      <xdr:row>77</xdr:row>
      <xdr:rowOff>130656</xdr:rowOff>
    </xdr:to>
    <xdr:sp macro="" textlink="">
      <xdr:nvSpPr>
        <xdr:cNvPr id="427" name="楕円 426"/>
        <xdr:cNvSpPr/>
      </xdr:nvSpPr>
      <xdr:spPr>
        <a:xfrm>
          <a:off x="9588500" y="1323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147183</xdr:rowOff>
    </xdr:from>
    <xdr:ext cx="534377" cy="259045"/>
    <xdr:sp macro="" textlink="">
      <xdr:nvSpPr>
        <xdr:cNvPr id="428" name="テキスト ボックス 427"/>
        <xdr:cNvSpPr txBox="1"/>
      </xdr:nvSpPr>
      <xdr:spPr>
        <a:xfrm>
          <a:off x="9372111" y="130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42249</xdr:rowOff>
    </xdr:from>
    <xdr:to>
      <xdr:col>46</xdr:col>
      <xdr:colOff>38100</xdr:colOff>
      <xdr:row>76</xdr:row>
      <xdr:rowOff>143849</xdr:rowOff>
    </xdr:to>
    <xdr:sp macro="" textlink="">
      <xdr:nvSpPr>
        <xdr:cNvPr id="429" name="楕円 428"/>
        <xdr:cNvSpPr/>
      </xdr:nvSpPr>
      <xdr:spPr>
        <a:xfrm>
          <a:off x="8699500" y="130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160376</xdr:rowOff>
    </xdr:from>
    <xdr:ext cx="534377" cy="259045"/>
    <xdr:sp macro="" textlink="">
      <xdr:nvSpPr>
        <xdr:cNvPr id="430" name="テキスト ボックス 429"/>
        <xdr:cNvSpPr txBox="1"/>
      </xdr:nvSpPr>
      <xdr:spPr>
        <a:xfrm>
          <a:off x="8483111" y="1284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6000</xdr:rowOff>
    </xdr:from>
    <xdr:to>
      <xdr:col>41</xdr:col>
      <xdr:colOff>101600</xdr:colOff>
      <xdr:row>77</xdr:row>
      <xdr:rowOff>107600</xdr:rowOff>
    </xdr:to>
    <xdr:sp macro="" textlink="">
      <xdr:nvSpPr>
        <xdr:cNvPr id="431" name="楕円 430"/>
        <xdr:cNvSpPr/>
      </xdr:nvSpPr>
      <xdr:spPr>
        <a:xfrm>
          <a:off x="7810500" y="132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124127</xdr:rowOff>
    </xdr:from>
    <xdr:ext cx="534377" cy="259045"/>
    <xdr:sp macro="" textlink="">
      <xdr:nvSpPr>
        <xdr:cNvPr id="432" name="テキスト ボックス 431"/>
        <xdr:cNvSpPr txBox="1"/>
      </xdr:nvSpPr>
      <xdr:spPr>
        <a:xfrm>
          <a:off x="7594111" y="1298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142131</xdr:rowOff>
    </xdr:from>
    <xdr:to>
      <xdr:col>36</xdr:col>
      <xdr:colOff>165100</xdr:colOff>
      <xdr:row>78</xdr:row>
      <xdr:rowOff>72281</xdr:rowOff>
    </xdr:to>
    <xdr:sp macro="" textlink="">
      <xdr:nvSpPr>
        <xdr:cNvPr id="433" name="楕円 432"/>
        <xdr:cNvSpPr/>
      </xdr:nvSpPr>
      <xdr:spPr>
        <a:xfrm>
          <a:off x="6921500" y="133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88808</xdr:rowOff>
    </xdr:from>
    <xdr:ext cx="534377" cy="259045"/>
    <xdr:sp macro="" textlink="">
      <xdr:nvSpPr>
        <xdr:cNvPr id="434" name="テキスト ボックス 433"/>
        <xdr:cNvSpPr txBox="1"/>
      </xdr:nvSpPr>
      <xdr:spPr>
        <a:xfrm>
          <a:off x="6705111" y="131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16348</xdr:rowOff>
    </xdr:from>
    <xdr:to>
      <xdr:col>55</xdr:col>
      <xdr:colOff>0</xdr:colOff>
      <xdr:row>97</xdr:row>
      <xdr:rowOff>30886</xdr:rowOff>
    </xdr:to>
    <xdr:cxnSp macro="">
      <xdr:nvCxnSpPr>
        <xdr:cNvPr id="462" name="直線コネクタ 461"/>
        <xdr:cNvCxnSpPr/>
      </xdr:nvCxnSpPr>
      <xdr:spPr>
        <a:xfrm flipV="1">
          <a:off x="9639300" y="16646998"/>
          <a:ext cx="8382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3935</xdr:rowOff>
    </xdr:from>
    <xdr:to>
      <xdr:col>50</xdr:col>
      <xdr:colOff>114300</xdr:colOff>
      <xdr:row>97</xdr:row>
      <xdr:rowOff>30886</xdr:rowOff>
    </xdr:to>
    <xdr:cxnSp macro="">
      <xdr:nvCxnSpPr>
        <xdr:cNvPr id="465" name="直線コネクタ 464"/>
        <xdr:cNvCxnSpPr/>
      </xdr:nvCxnSpPr>
      <xdr:spPr>
        <a:xfrm>
          <a:off x="8750300" y="16634585"/>
          <a:ext cx="889000" cy="2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3935</xdr:rowOff>
    </xdr:from>
    <xdr:to>
      <xdr:col>45</xdr:col>
      <xdr:colOff>177800</xdr:colOff>
      <xdr:row>97</xdr:row>
      <xdr:rowOff>14953</xdr:rowOff>
    </xdr:to>
    <xdr:cxnSp macro="">
      <xdr:nvCxnSpPr>
        <xdr:cNvPr id="468" name="直線コネクタ 467"/>
        <xdr:cNvCxnSpPr/>
      </xdr:nvCxnSpPr>
      <xdr:spPr>
        <a:xfrm flipV="1">
          <a:off x="7861300" y="16634585"/>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6426</xdr:rowOff>
    </xdr:from>
    <xdr:to>
      <xdr:col>41</xdr:col>
      <xdr:colOff>50800</xdr:colOff>
      <xdr:row>97</xdr:row>
      <xdr:rowOff>14953</xdr:rowOff>
    </xdr:to>
    <xdr:cxnSp macro="">
      <xdr:nvCxnSpPr>
        <xdr:cNvPr id="471" name="直線コネクタ 470"/>
        <xdr:cNvCxnSpPr/>
      </xdr:nvCxnSpPr>
      <xdr:spPr>
        <a:xfrm>
          <a:off x="6972300" y="16637076"/>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136998</xdr:rowOff>
    </xdr:from>
    <xdr:to>
      <xdr:col>55</xdr:col>
      <xdr:colOff>50800</xdr:colOff>
      <xdr:row>97</xdr:row>
      <xdr:rowOff>67148</xdr:rowOff>
    </xdr:to>
    <xdr:sp macro="" textlink="">
      <xdr:nvSpPr>
        <xdr:cNvPr id="481" name="楕円 480"/>
        <xdr:cNvSpPr/>
      </xdr:nvSpPr>
      <xdr:spPr>
        <a:xfrm>
          <a:off x="10426700" y="1659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115425</xdr:rowOff>
    </xdr:from>
    <xdr:ext cx="534377" cy="259045"/>
    <xdr:sp macro="" textlink="">
      <xdr:nvSpPr>
        <xdr:cNvPr id="482" name="土木費該当値テキスト"/>
        <xdr:cNvSpPr txBox="1"/>
      </xdr:nvSpPr>
      <xdr:spPr>
        <a:xfrm>
          <a:off x="10528300" y="1657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151536</xdr:rowOff>
    </xdr:from>
    <xdr:to>
      <xdr:col>50</xdr:col>
      <xdr:colOff>165100</xdr:colOff>
      <xdr:row>97</xdr:row>
      <xdr:rowOff>81686</xdr:rowOff>
    </xdr:to>
    <xdr:sp macro="" textlink="">
      <xdr:nvSpPr>
        <xdr:cNvPr id="483" name="楕円 482"/>
        <xdr:cNvSpPr/>
      </xdr:nvSpPr>
      <xdr:spPr>
        <a:xfrm>
          <a:off x="9588500" y="1661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72813</xdr:rowOff>
    </xdr:from>
    <xdr:ext cx="534377" cy="259045"/>
    <xdr:sp macro="" textlink="">
      <xdr:nvSpPr>
        <xdr:cNvPr id="484" name="テキスト ボックス 483"/>
        <xdr:cNvSpPr txBox="1"/>
      </xdr:nvSpPr>
      <xdr:spPr>
        <a:xfrm>
          <a:off x="9372111" y="1670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124585</xdr:rowOff>
    </xdr:from>
    <xdr:to>
      <xdr:col>46</xdr:col>
      <xdr:colOff>38100</xdr:colOff>
      <xdr:row>97</xdr:row>
      <xdr:rowOff>54735</xdr:rowOff>
    </xdr:to>
    <xdr:sp macro="" textlink="">
      <xdr:nvSpPr>
        <xdr:cNvPr id="485" name="楕円 484"/>
        <xdr:cNvSpPr/>
      </xdr:nvSpPr>
      <xdr:spPr>
        <a:xfrm>
          <a:off x="8699500" y="1658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45862</xdr:rowOff>
    </xdr:from>
    <xdr:ext cx="534377" cy="259045"/>
    <xdr:sp macro="" textlink="">
      <xdr:nvSpPr>
        <xdr:cNvPr id="486" name="テキスト ボックス 485"/>
        <xdr:cNvSpPr txBox="1"/>
      </xdr:nvSpPr>
      <xdr:spPr>
        <a:xfrm>
          <a:off x="8483111" y="166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135603</xdr:rowOff>
    </xdr:from>
    <xdr:to>
      <xdr:col>41</xdr:col>
      <xdr:colOff>101600</xdr:colOff>
      <xdr:row>97</xdr:row>
      <xdr:rowOff>65753</xdr:rowOff>
    </xdr:to>
    <xdr:sp macro="" textlink="">
      <xdr:nvSpPr>
        <xdr:cNvPr id="487" name="楕円 486"/>
        <xdr:cNvSpPr/>
      </xdr:nvSpPr>
      <xdr:spPr>
        <a:xfrm>
          <a:off x="7810500" y="1659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56880</xdr:rowOff>
    </xdr:from>
    <xdr:ext cx="534377" cy="259045"/>
    <xdr:sp macro="" textlink="">
      <xdr:nvSpPr>
        <xdr:cNvPr id="488" name="テキスト ボックス 487"/>
        <xdr:cNvSpPr txBox="1"/>
      </xdr:nvSpPr>
      <xdr:spPr>
        <a:xfrm>
          <a:off x="7594111" y="1668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127076</xdr:rowOff>
    </xdr:from>
    <xdr:to>
      <xdr:col>36</xdr:col>
      <xdr:colOff>165100</xdr:colOff>
      <xdr:row>97</xdr:row>
      <xdr:rowOff>57226</xdr:rowOff>
    </xdr:to>
    <xdr:sp macro="" textlink="">
      <xdr:nvSpPr>
        <xdr:cNvPr id="489" name="楕円 488"/>
        <xdr:cNvSpPr/>
      </xdr:nvSpPr>
      <xdr:spPr>
        <a:xfrm>
          <a:off x="6921500" y="165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48353</xdr:rowOff>
    </xdr:from>
    <xdr:ext cx="534377" cy="259045"/>
    <xdr:sp macro="" textlink="">
      <xdr:nvSpPr>
        <xdr:cNvPr id="490" name="テキスト ボックス 489"/>
        <xdr:cNvSpPr txBox="1"/>
      </xdr:nvSpPr>
      <xdr:spPr>
        <a:xfrm>
          <a:off x="6705111" y="166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77760</xdr:rowOff>
    </xdr:from>
    <xdr:to>
      <xdr:col>85</xdr:col>
      <xdr:colOff>127000</xdr:colOff>
      <xdr:row>38</xdr:row>
      <xdr:rowOff>93109</xdr:rowOff>
    </xdr:to>
    <xdr:cxnSp macro="">
      <xdr:nvCxnSpPr>
        <xdr:cNvPr id="522" name="直線コネクタ 521"/>
        <xdr:cNvCxnSpPr/>
      </xdr:nvCxnSpPr>
      <xdr:spPr>
        <a:xfrm>
          <a:off x="15481300" y="6592860"/>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58819</xdr:rowOff>
    </xdr:from>
    <xdr:to>
      <xdr:col>81</xdr:col>
      <xdr:colOff>50800</xdr:colOff>
      <xdr:row>38</xdr:row>
      <xdr:rowOff>77760</xdr:rowOff>
    </xdr:to>
    <xdr:cxnSp macro="">
      <xdr:nvCxnSpPr>
        <xdr:cNvPr id="525" name="直線コネクタ 524"/>
        <xdr:cNvCxnSpPr/>
      </xdr:nvCxnSpPr>
      <xdr:spPr>
        <a:xfrm>
          <a:off x="14592300" y="6573919"/>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50437</xdr:rowOff>
    </xdr:from>
    <xdr:to>
      <xdr:col>76</xdr:col>
      <xdr:colOff>114300</xdr:colOff>
      <xdr:row>38</xdr:row>
      <xdr:rowOff>58819</xdr:rowOff>
    </xdr:to>
    <xdr:cxnSp macro="">
      <xdr:nvCxnSpPr>
        <xdr:cNvPr id="528" name="直線コネクタ 527"/>
        <xdr:cNvCxnSpPr/>
      </xdr:nvCxnSpPr>
      <xdr:spPr>
        <a:xfrm>
          <a:off x="13703300" y="656553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3084</xdr:rowOff>
    </xdr:from>
    <xdr:to>
      <xdr:col>71</xdr:col>
      <xdr:colOff>177800</xdr:colOff>
      <xdr:row>38</xdr:row>
      <xdr:rowOff>50437</xdr:rowOff>
    </xdr:to>
    <xdr:cxnSp macro="">
      <xdr:nvCxnSpPr>
        <xdr:cNvPr id="531" name="直線コネクタ 530"/>
        <xdr:cNvCxnSpPr/>
      </xdr:nvCxnSpPr>
      <xdr:spPr>
        <a:xfrm>
          <a:off x="12814300" y="65181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42309</xdr:rowOff>
    </xdr:from>
    <xdr:to>
      <xdr:col>85</xdr:col>
      <xdr:colOff>177800</xdr:colOff>
      <xdr:row>38</xdr:row>
      <xdr:rowOff>143909</xdr:rowOff>
    </xdr:to>
    <xdr:sp macro="" textlink="">
      <xdr:nvSpPr>
        <xdr:cNvPr id="541" name="楕円 540"/>
        <xdr:cNvSpPr/>
      </xdr:nvSpPr>
      <xdr:spPr>
        <a:xfrm>
          <a:off x="16268700" y="655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20736</xdr:rowOff>
    </xdr:from>
    <xdr:ext cx="534377" cy="259045"/>
    <xdr:sp macro="" textlink="">
      <xdr:nvSpPr>
        <xdr:cNvPr id="542" name="消防費該当値テキスト"/>
        <xdr:cNvSpPr txBox="1"/>
      </xdr:nvSpPr>
      <xdr:spPr>
        <a:xfrm>
          <a:off x="16370300" y="653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26960</xdr:rowOff>
    </xdr:from>
    <xdr:to>
      <xdr:col>81</xdr:col>
      <xdr:colOff>101600</xdr:colOff>
      <xdr:row>38</xdr:row>
      <xdr:rowOff>128560</xdr:rowOff>
    </xdr:to>
    <xdr:sp macro="" textlink="">
      <xdr:nvSpPr>
        <xdr:cNvPr id="543" name="楕円 542"/>
        <xdr:cNvSpPr/>
      </xdr:nvSpPr>
      <xdr:spPr>
        <a:xfrm>
          <a:off x="15430500" y="65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119687</xdr:rowOff>
    </xdr:from>
    <xdr:ext cx="534377" cy="259045"/>
    <xdr:sp macro="" textlink="">
      <xdr:nvSpPr>
        <xdr:cNvPr id="544" name="テキスト ボックス 543"/>
        <xdr:cNvSpPr txBox="1"/>
      </xdr:nvSpPr>
      <xdr:spPr>
        <a:xfrm>
          <a:off x="15214111" y="66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8019</xdr:rowOff>
    </xdr:from>
    <xdr:to>
      <xdr:col>76</xdr:col>
      <xdr:colOff>165100</xdr:colOff>
      <xdr:row>38</xdr:row>
      <xdr:rowOff>109619</xdr:rowOff>
    </xdr:to>
    <xdr:sp macro="" textlink="">
      <xdr:nvSpPr>
        <xdr:cNvPr id="545" name="楕円 544"/>
        <xdr:cNvSpPr/>
      </xdr:nvSpPr>
      <xdr:spPr>
        <a:xfrm>
          <a:off x="14541500" y="65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100746</xdr:rowOff>
    </xdr:from>
    <xdr:ext cx="534377" cy="259045"/>
    <xdr:sp macro="" textlink="">
      <xdr:nvSpPr>
        <xdr:cNvPr id="546" name="テキスト ボックス 545"/>
        <xdr:cNvSpPr txBox="1"/>
      </xdr:nvSpPr>
      <xdr:spPr>
        <a:xfrm>
          <a:off x="14325111" y="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171087</xdr:rowOff>
    </xdr:from>
    <xdr:to>
      <xdr:col>72</xdr:col>
      <xdr:colOff>38100</xdr:colOff>
      <xdr:row>38</xdr:row>
      <xdr:rowOff>101237</xdr:rowOff>
    </xdr:to>
    <xdr:sp macro="" textlink="">
      <xdr:nvSpPr>
        <xdr:cNvPr id="547" name="楕円 546"/>
        <xdr:cNvSpPr/>
      </xdr:nvSpPr>
      <xdr:spPr>
        <a:xfrm>
          <a:off x="13652500" y="651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92364</xdr:rowOff>
    </xdr:from>
    <xdr:ext cx="534377" cy="259045"/>
    <xdr:sp macro="" textlink="">
      <xdr:nvSpPr>
        <xdr:cNvPr id="548" name="テキスト ボックス 547"/>
        <xdr:cNvSpPr txBox="1"/>
      </xdr:nvSpPr>
      <xdr:spPr>
        <a:xfrm>
          <a:off x="13436111" y="66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123734</xdr:rowOff>
    </xdr:from>
    <xdr:to>
      <xdr:col>67</xdr:col>
      <xdr:colOff>101600</xdr:colOff>
      <xdr:row>38</xdr:row>
      <xdr:rowOff>53884</xdr:rowOff>
    </xdr:to>
    <xdr:sp macro="" textlink="">
      <xdr:nvSpPr>
        <xdr:cNvPr id="549" name="楕円 548"/>
        <xdr:cNvSpPr/>
      </xdr:nvSpPr>
      <xdr:spPr>
        <a:xfrm>
          <a:off x="12763500" y="6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45011</xdr:rowOff>
    </xdr:from>
    <xdr:ext cx="534377" cy="259045"/>
    <xdr:sp macro="" textlink="">
      <xdr:nvSpPr>
        <xdr:cNvPr id="550" name="テキスト ボックス 549"/>
        <xdr:cNvSpPr txBox="1"/>
      </xdr:nvSpPr>
      <xdr:spPr>
        <a:xfrm>
          <a:off x="12547111" y="656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8735</xdr:rowOff>
    </xdr:from>
    <xdr:to>
      <xdr:col>85</xdr:col>
      <xdr:colOff>127000</xdr:colOff>
      <xdr:row>55</xdr:row>
      <xdr:rowOff>55666</xdr:rowOff>
    </xdr:to>
    <xdr:cxnSp macro="">
      <xdr:nvCxnSpPr>
        <xdr:cNvPr id="578" name="直線コネクタ 577"/>
        <xdr:cNvCxnSpPr/>
      </xdr:nvCxnSpPr>
      <xdr:spPr>
        <a:xfrm flipV="1">
          <a:off x="15481300" y="9438485"/>
          <a:ext cx="838200" cy="4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55666</xdr:rowOff>
    </xdr:from>
    <xdr:to>
      <xdr:col>81</xdr:col>
      <xdr:colOff>50800</xdr:colOff>
      <xdr:row>55</xdr:row>
      <xdr:rowOff>74023</xdr:rowOff>
    </xdr:to>
    <xdr:cxnSp macro="">
      <xdr:nvCxnSpPr>
        <xdr:cNvPr id="581" name="直線コネクタ 580"/>
        <xdr:cNvCxnSpPr/>
      </xdr:nvCxnSpPr>
      <xdr:spPr>
        <a:xfrm flipV="1">
          <a:off x="14592300" y="9485416"/>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63850</xdr:rowOff>
    </xdr:from>
    <xdr:to>
      <xdr:col>76</xdr:col>
      <xdr:colOff>114300</xdr:colOff>
      <xdr:row>55</xdr:row>
      <xdr:rowOff>74023</xdr:rowOff>
    </xdr:to>
    <xdr:cxnSp macro="">
      <xdr:nvCxnSpPr>
        <xdr:cNvPr id="584" name="直線コネクタ 583"/>
        <xdr:cNvCxnSpPr/>
      </xdr:nvCxnSpPr>
      <xdr:spPr>
        <a:xfrm>
          <a:off x="13703300" y="9322150"/>
          <a:ext cx="889000" cy="18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63850</xdr:rowOff>
    </xdr:from>
    <xdr:to>
      <xdr:col>71</xdr:col>
      <xdr:colOff>177800</xdr:colOff>
      <xdr:row>55</xdr:row>
      <xdr:rowOff>135905</xdr:rowOff>
    </xdr:to>
    <xdr:cxnSp macro="">
      <xdr:nvCxnSpPr>
        <xdr:cNvPr id="587" name="直線コネクタ 586"/>
        <xdr:cNvCxnSpPr/>
      </xdr:nvCxnSpPr>
      <xdr:spPr>
        <a:xfrm flipV="1">
          <a:off x="12814300" y="9322150"/>
          <a:ext cx="889000" cy="24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129385</xdr:rowOff>
    </xdr:from>
    <xdr:to>
      <xdr:col>85</xdr:col>
      <xdr:colOff>177800</xdr:colOff>
      <xdr:row>55</xdr:row>
      <xdr:rowOff>59535</xdr:rowOff>
    </xdr:to>
    <xdr:sp macro="" textlink="">
      <xdr:nvSpPr>
        <xdr:cNvPr id="597" name="楕円 596"/>
        <xdr:cNvSpPr/>
      </xdr:nvSpPr>
      <xdr:spPr>
        <a:xfrm>
          <a:off x="16268700" y="93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107812</xdr:rowOff>
    </xdr:from>
    <xdr:ext cx="534377" cy="259045"/>
    <xdr:sp macro="" textlink="">
      <xdr:nvSpPr>
        <xdr:cNvPr id="598" name="教育費該当値テキスト"/>
        <xdr:cNvSpPr txBox="1"/>
      </xdr:nvSpPr>
      <xdr:spPr>
        <a:xfrm>
          <a:off x="16370300" y="93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4866</xdr:rowOff>
    </xdr:from>
    <xdr:to>
      <xdr:col>81</xdr:col>
      <xdr:colOff>101600</xdr:colOff>
      <xdr:row>55</xdr:row>
      <xdr:rowOff>106466</xdr:rowOff>
    </xdr:to>
    <xdr:sp macro="" textlink="">
      <xdr:nvSpPr>
        <xdr:cNvPr id="599" name="楕円 598"/>
        <xdr:cNvSpPr/>
      </xdr:nvSpPr>
      <xdr:spPr>
        <a:xfrm>
          <a:off x="15430500" y="943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97593</xdr:rowOff>
    </xdr:from>
    <xdr:ext cx="534377" cy="259045"/>
    <xdr:sp macro="" textlink="">
      <xdr:nvSpPr>
        <xdr:cNvPr id="600" name="テキスト ボックス 599"/>
        <xdr:cNvSpPr txBox="1"/>
      </xdr:nvSpPr>
      <xdr:spPr>
        <a:xfrm>
          <a:off x="15214111" y="952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23223</xdr:rowOff>
    </xdr:from>
    <xdr:to>
      <xdr:col>76</xdr:col>
      <xdr:colOff>165100</xdr:colOff>
      <xdr:row>55</xdr:row>
      <xdr:rowOff>124823</xdr:rowOff>
    </xdr:to>
    <xdr:sp macro="" textlink="">
      <xdr:nvSpPr>
        <xdr:cNvPr id="601" name="楕円 600"/>
        <xdr:cNvSpPr/>
      </xdr:nvSpPr>
      <xdr:spPr>
        <a:xfrm>
          <a:off x="14541500" y="94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115950</xdr:rowOff>
    </xdr:from>
    <xdr:ext cx="534377" cy="259045"/>
    <xdr:sp macro="" textlink="">
      <xdr:nvSpPr>
        <xdr:cNvPr id="602" name="テキスト ボックス 601"/>
        <xdr:cNvSpPr txBox="1"/>
      </xdr:nvSpPr>
      <xdr:spPr>
        <a:xfrm>
          <a:off x="14325111" y="95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13050</xdr:rowOff>
    </xdr:from>
    <xdr:to>
      <xdr:col>72</xdr:col>
      <xdr:colOff>38100</xdr:colOff>
      <xdr:row>54</xdr:row>
      <xdr:rowOff>114650</xdr:rowOff>
    </xdr:to>
    <xdr:sp macro="" textlink="">
      <xdr:nvSpPr>
        <xdr:cNvPr id="603" name="楕円 602"/>
        <xdr:cNvSpPr/>
      </xdr:nvSpPr>
      <xdr:spPr>
        <a:xfrm>
          <a:off x="13652500" y="92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131177</xdr:rowOff>
    </xdr:from>
    <xdr:ext cx="534377" cy="259045"/>
    <xdr:sp macro="" textlink="">
      <xdr:nvSpPr>
        <xdr:cNvPr id="604" name="テキスト ボックス 603"/>
        <xdr:cNvSpPr txBox="1"/>
      </xdr:nvSpPr>
      <xdr:spPr>
        <a:xfrm>
          <a:off x="13436111" y="90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85105</xdr:rowOff>
    </xdr:from>
    <xdr:to>
      <xdr:col>67</xdr:col>
      <xdr:colOff>101600</xdr:colOff>
      <xdr:row>56</xdr:row>
      <xdr:rowOff>15255</xdr:rowOff>
    </xdr:to>
    <xdr:sp macro="" textlink="">
      <xdr:nvSpPr>
        <xdr:cNvPr id="605" name="楕円 604"/>
        <xdr:cNvSpPr/>
      </xdr:nvSpPr>
      <xdr:spPr>
        <a:xfrm>
          <a:off x="12763500" y="95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6382</xdr:rowOff>
    </xdr:from>
    <xdr:ext cx="534377" cy="259045"/>
    <xdr:sp macro="" textlink="">
      <xdr:nvSpPr>
        <xdr:cNvPr id="606" name="テキスト ボックス 605"/>
        <xdr:cNvSpPr txBox="1"/>
      </xdr:nvSpPr>
      <xdr:spPr>
        <a:xfrm>
          <a:off x="12547111" y="96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129337</xdr:rowOff>
    </xdr:from>
    <xdr:to>
      <xdr:col>85</xdr:col>
      <xdr:colOff>127000</xdr:colOff>
      <xdr:row>78</xdr:row>
      <xdr:rowOff>94208</xdr:rowOff>
    </xdr:to>
    <xdr:cxnSp macro="">
      <xdr:nvCxnSpPr>
        <xdr:cNvPr id="635" name="直線コネクタ 634"/>
        <xdr:cNvCxnSpPr/>
      </xdr:nvCxnSpPr>
      <xdr:spPr>
        <a:xfrm flipV="1">
          <a:off x="15481300" y="12302287"/>
          <a:ext cx="838200" cy="11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6" name="災害復旧費平均値テキスト"/>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156311</xdr:rowOff>
    </xdr:from>
    <xdr:to>
      <xdr:col>81</xdr:col>
      <xdr:colOff>50800</xdr:colOff>
      <xdr:row>78</xdr:row>
      <xdr:rowOff>94208</xdr:rowOff>
    </xdr:to>
    <xdr:cxnSp macro="">
      <xdr:nvCxnSpPr>
        <xdr:cNvPr id="638" name="直線コネクタ 637"/>
        <xdr:cNvCxnSpPr/>
      </xdr:nvCxnSpPr>
      <xdr:spPr>
        <a:xfrm>
          <a:off x="14592300" y="13357961"/>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50927</xdr:rowOff>
    </xdr:from>
    <xdr:to>
      <xdr:col>76</xdr:col>
      <xdr:colOff>114300</xdr:colOff>
      <xdr:row>77</xdr:row>
      <xdr:rowOff>156311</xdr:rowOff>
    </xdr:to>
    <xdr:cxnSp macro="">
      <xdr:nvCxnSpPr>
        <xdr:cNvPr id="641" name="直線コネクタ 640"/>
        <xdr:cNvCxnSpPr/>
      </xdr:nvCxnSpPr>
      <xdr:spPr>
        <a:xfrm>
          <a:off x="13703300" y="13252577"/>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50927</xdr:rowOff>
    </xdr:from>
    <xdr:to>
      <xdr:col>71</xdr:col>
      <xdr:colOff>177800</xdr:colOff>
      <xdr:row>77</xdr:row>
      <xdr:rowOff>82169</xdr:rowOff>
    </xdr:to>
    <xdr:cxnSp macro="">
      <xdr:nvCxnSpPr>
        <xdr:cNvPr id="644" name="直線コネクタ 643"/>
        <xdr:cNvCxnSpPr/>
      </xdr:nvCxnSpPr>
      <xdr:spPr>
        <a:xfrm flipV="1">
          <a:off x="12814300" y="13252577"/>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6" name="テキスト ボックス 645"/>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8" name="テキスト ボックス 647"/>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78537</xdr:rowOff>
    </xdr:from>
    <xdr:to>
      <xdr:col>85</xdr:col>
      <xdr:colOff>177800</xdr:colOff>
      <xdr:row>72</xdr:row>
      <xdr:rowOff>8687</xdr:rowOff>
    </xdr:to>
    <xdr:sp macro="" textlink="">
      <xdr:nvSpPr>
        <xdr:cNvPr id="654" name="楕円 653"/>
        <xdr:cNvSpPr/>
      </xdr:nvSpPr>
      <xdr:spPr>
        <a:xfrm>
          <a:off x="16268700" y="1225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31564</xdr:rowOff>
    </xdr:from>
    <xdr:ext cx="534377" cy="259045"/>
    <xdr:sp macro="" textlink="">
      <xdr:nvSpPr>
        <xdr:cNvPr id="655" name="災害復旧費該当値テキスト"/>
        <xdr:cNvSpPr txBox="1"/>
      </xdr:nvSpPr>
      <xdr:spPr>
        <a:xfrm>
          <a:off x="16370300" y="122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43408</xdr:rowOff>
    </xdr:from>
    <xdr:to>
      <xdr:col>81</xdr:col>
      <xdr:colOff>101600</xdr:colOff>
      <xdr:row>78</xdr:row>
      <xdr:rowOff>145008</xdr:rowOff>
    </xdr:to>
    <xdr:sp macro="" textlink="">
      <xdr:nvSpPr>
        <xdr:cNvPr id="656" name="楕円 655"/>
        <xdr:cNvSpPr/>
      </xdr:nvSpPr>
      <xdr:spPr>
        <a:xfrm>
          <a:off x="15430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161535</xdr:rowOff>
    </xdr:from>
    <xdr:ext cx="469744" cy="259045"/>
    <xdr:sp macro="" textlink="">
      <xdr:nvSpPr>
        <xdr:cNvPr id="657" name="テキスト ボックス 656"/>
        <xdr:cNvSpPr txBox="1"/>
      </xdr:nvSpPr>
      <xdr:spPr>
        <a:xfrm>
          <a:off x="15246428" y="131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105511</xdr:rowOff>
    </xdr:from>
    <xdr:to>
      <xdr:col>76</xdr:col>
      <xdr:colOff>165100</xdr:colOff>
      <xdr:row>78</xdr:row>
      <xdr:rowOff>35661</xdr:rowOff>
    </xdr:to>
    <xdr:sp macro="" textlink="">
      <xdr:nvSpPr>
        <xdr:cNvPr id="658" name="楕円 657"/>
        <xdr:cNvSpPr/>
      </xdr:nvSpPr>
      <xdr:spPr>
        <a:xfrm>
          <a:off x="14541500" y="133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52188</xdr:rowOff>
    </xdr:from>
    <xdr:ext cx="469744" cy="259045"/>
    <xdr:sp macro="" textlink="">
      <xdr:nvSpPr>
        <xdr:cNvPr id="659" name="テキスト ボックス 658"/>
        <xdr:cNvSpPr txBox="1"/>
      </xdr:nvSpPr>
      <xdr:spPr>
        <a:xfrm>
          <a:off x="14357428" y="130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xdr:rowOff>
    </xdr:from>
    <xdr:to>
      <xdr:col>72</xdr:col>
      <xdr:colOff>38100</xdr:colOff>
      <xdr:row>77</xdr:row>
      <xdr:rowOff>101727</xdr:rowOff>
    </xdr:to>
    <xdr:sp macro="" textlink="">
      <xdr:nvSpPr>
        <xdr:cNvPr id="660" name="楕円 659"/>
        <xdr:cNvSpPr/>
      </xdr:nvSpPr>
      <xdr:spPr>
        <a:xfrm>
          <a:off x="13652500" y="132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118254</xdr:rowOff>
    </xdr:from>
    <xdr:ext cx="469744" cy="259045"/>
    <xdr:sp macro="" textlink="">
      <xdr:nvSpPr>
        <xdr:cNvPr id="661" name="テキスト ボックス 660"/>
        <xdr:cNvSpPr txBox="1"/>
      </xdr:nvSpPr>
      <xdr:spPr>
        <a:xfrm>
          <a:off x="13468428" y="1297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31369</xdr:rowOff>
    </xdr:from>
    <xdr:to>
      <xdr:col>67</xdr:col>
      <xdr:colOff>101600</xdr:colOff>
      <xdr:row>77</xdr:row>
      <xdr:rowOff>132969</xdr:rowOff>
    </xdr:to>
    <xdr:sp macro="" textlink="">
      <xdr:nvSpPr>
        <xdr:cNvPr id="662" name="楕円 661"/>
        <xdr:cNvSpPr/>
      </xdr:nvSpPr>
      <xdr:spPr>
        <a:xfrm>
          <a:off x="12763500" y="132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149496</xdr:rowOff>
    </xdr:from>
    <xdr:ext cx="469744" cy="259045"/>
    <xdr:sp macro="" textlink="">
      <xdr:nvSpPr>
        <xdr:cNvPr id="663" name="テキスト ボックス 662"/>
        <xdr:cNvSpPr txBox="1"/>
      </xdr:nvSpPr>
      <xdr:spPr>
        <a:xfrm>
          <a:off x="12579428" y="1300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8455</xdr:rowOff>
    </xdr:from>
    <xdr:to>
      <xdr:col>85</xdr:col>
      <xdr:colOff>127000</xdr:colOff>
      <xdr:row>94</xdr:row>
      <xdr:rowOff>45174</xdr:rowOff>
    </xdr:to>
    <xdr:cxnSp macro="">
      <xdr:nvCxnSpPr>
        <xdr:cNvPr id="697" name="直線コネクタ 696"/>
        <xdr:cNvCxnSpPr/>
      </xdr:nvCxnSpPr>
      <xdr:spPr>
        <a:xfrm>
          <a:off x="15481300" y="16124755"/>
          <a:ext cx="838200" cy="3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8455</xdr:rowOff>
    </xdr:from>
    <xdr:to>
      <xdr:col>81</xdr:col>
      <xdr:colOff>50800</xdr:colOff>
      <xdr:row>94</xdr:row>
      <xdr:rowOff>20513</xdr:rowOff>
    </xdr:to>
    <xdr:cxnSp macro="">
      <xdr:nvCxnSpPr>
        <xdr:cNvPr id="700" name="直線コネクタ 699"/>
        <xdr:cNvCxnSpPr/>
      </xdr:nvCxnSpPr>
      <xdr:spPr>
        <a:xfrm flipV="1">
          <a:off x="14592300" y="16124755"/>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20513</xdr:rowOff>
    </xdr:from>
    <xdr:to>
      <xdr:col>76</xdr:col>
      <xdr:colOff>114300</xdr:colOff>
      <xdr:row>94</xdr:row>
      <xdr:rowOff>38173</xdr:rowOff>
    </xdr:to>
    <xdr:cxnSp macro="">
      <xdr:nvCxnSpPr>
        <xdr:cNvPr id="703" name="直線コネクタ 702"/>
        <xdr:cNvCxnSpPr/>
      </xdr:nvCxnSpPr>
      <xdr:spPr>
        <a:xfrm flipV="1">
          <a:off x="13703300" y="16136813"/>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38173</xdr:rowOff>
    </xdr:from>
    <xdr:to>
      <xdr:col>71</xdr:col>
      <xdr:colOff>177800</xdr:colOff>
      <xdr:row>94</xdr:row>
      <xdr:rowOff>50918</xdr:rowOff>
    </xdr:to>
    <xdr:cxnSp macro="">
      <xdr:nvCxnSpPr>
        <xdr:cNvPr id="706" name="直線コネクタ 705"/>
        <xdr:cNvCxnSpPr/>
      </xdr:nvCxnSpPr>
      <xdr:spPr>
        <a:xfrm flipV="1">
          <a:off x="12814300" y="16154473"/>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165824</xdr:rowOff>
    </xdr:from>
    <xdr:to>
      <xdr:col>85</xdr:col>
      <xdr:colOff>177800</xdr:colOff>
      <xdr:row>94</xdr:row>
      <xdr:rowOff>95974</xdr:rowOff>
    </xdr:to>
    <xdr:sp macro="" textlink="">
      <xdr:nvSpPr>
        <xdr:cNvPr id="716" name="楕円 715"/>
        <xdr:cNvSpPr/>
      </xdr:nvSpPr>
      <xdr:spPr>
        <a:xfrm>
          <a:off x="16268700" y="161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17251</xdr:rowOff>
    </xdr:from>
    <xdr:ext cx="534377" cy="259045"/>
    <xdr:sp macro="" textlink="">
      <xdr:nvSpPr>
        <xdr:cNvPr id="717" name="公債費該当値テキスト"/>
        <xdr:cNvSpPr txBox="1"/>
      </xdr:nvSpPr>
      <xdr:spPr>
        <a:xfrm>
          <a:off x="16370300" y="1596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129105</xdr:rowOff>
    </xdr:from>
    <xdr:to>
      <xdr:col>81</xdr:col>
      <xdr:colOff>101600</xdr:colOff>
      <xdr:row>94</xdr:row>
      <xdr:rowOff>59255</xdr:rowOff>
    </xdr:to>
    <xdr:sp macro="" textlink="">
      <xdr:nvSpPr>
        <xdr:cNvPr id="718" name="楕円 717"/>
        <xdr:cNvSpPr/>
      </xdr:nvSpPr>
      <xdr:spPr>
        <a:xfrm>
          <a:off x="15430500" y="160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75782</xdr:rowOff>
    </xdr:from>
    <xdr:ext cx="534377" cy="259045"/>
    <xdr:sp macro="" textlink="">
      <xdr:nvSpPr>
        <xdr:cNvPr id="719" name="テキスト ボックス 718"/>
        <xdr:cNvSpPr txBox="1"/>
      </xdr:nvSpPr>
      <xdr:spPr>
        <a:xfrm>
          <a:off x="15214111" y="1584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141163</xdr:rowOff>
    </xdr:from>
    <xdr:to>
      <xdr:col>76</xdr:col>
      <xdr:colOff>165100</xdr:colOff>
      <xdr:row>94</xdr:row>
      <xdr:rowOff>71313</xdr:rowOff>
    </xdr:to>
    <xdr:sp macro="" textlink="">
      <xdr:nvSpPr>
        <xdr:cNvPr id="720" name="楕円 719"/>
        <xdr:cNvSpPr/>
      </xdr:nvSpPr>
      <xdr:spPr>
        <a:xfrm>
          <a:off x="14541500" y="1608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87840</xdr:rowOff>
    </xdr:from>
    <xdr:ext cx="534377" cy="259045"/>
    <xdr:sp macro="" textlink="">
      <xdr:nvSpPr>
        <xdr:cNvPr id="721" name="テキスト ボックス 720"/>
        <xdr:cNvSpPr txBox="1"/>
      </xdr:nvSpPr>
      <xdr:spPr>
        <a:xfrm>
          <a:off x="14325111" y="1586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158823</xdr:rowOff>
    </xdr:from>
    <xdr:to>
      <xdr:col>72</xdr:col>
      <xdr:colOff>38100</xdr:colOff>
      <xdr:row>94</xdr:row>
      <xdr:rowOff>88973</xdr:rowOff>
    </xdr:to>
    <xdr:sp macro="" textlink="">
      <xdr:nvSpPr>
        <xdr:cNvPr id="722" name="楕円 721"/>
        <xdr:cNvSpPr/>
      </xdr:nvSpPr>
      <xdr:spPr>
        <a:xfrm>
          <a:off x="13652500" y="161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105500</xdr:rowOff>
    </xdr:from>
    <xdr:ext cx="534377" cy="259045"/>
    <xdr:sp macro="" textlink="">
      <xdr:nvSpPr>
        <xdr:cNvPr id="723" name="テキスト ボックス 722"/>
        <xdr:cNvSpPr txBox="1"/>
      </xdr:nvSpPr>
      <xdr:spPr>
        <a:xfrm>
          <a:off x="13436111" y="158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118</xdr:rowOff>
    </xdr:from>
    <xdr:to>
      <xdr:col>67</xdr:col>
      <xdr:colOff>101600</xdr:colOff>
      <xdr:row>94</xdr:row>
      <xdr:rowOff>101718</xdr:rowOff>
    </xdr:to>
    <xdr:sp macro="" textlink="">
      <xdr:nvSpPr>
        <xdr:cNvPr id="724" name="楕円 723"/>
        <xdr:cNvSpPr/>
      </xdr:nvSpPr>
      <xdr:spPr>
        <a:xfrm>
          <a:off x="12763500" y="1611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118245</xdr:rowOff>
    </xdr:from>
    <xdr:ext cx="534377" cy="259045"/>
    <xdr:sp macro="" textlink="">
      <xdr:nvSpPr>
        <xdr:cNvPr id="725" name="テキスト ボックス 724"/>
        <xdr:cNvSpPr txBox="1"/>
      </xdr:nvSpPr>
      <xdr:spPr>
        <a:xfrm>
          <a:off x="12547111" y="1589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233,202</a:t>
          </a:r>
          <a:r>
            <a:rPr kumimoji="1" lang="ja-JP" altLang="en-US" sz="1300">
              <a:latin typeface="ＭＳ Ｐゴシック" panose="020B0600070205080204" pitchFamily="50" charset="-128"/>
              <a:ea typeface="ＭＳ Ｐゴシック" panose="020B0600070205080204" pitchFamily="50" charset="-128"/>
            </a:rPr>
            <a:t>円で昨年度より増加しており、物価高騰対策に関する給付金の増がその主な要因である。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35,377</a:t>
          </a:r>
          <a:r>
            <a:rPr kumimoji="1" lang="ja-JP" altLang="en-US" sz="1300">
              <a:latin typeface="ＭＳ Ｐゴシック" panose="020B0600070205080204" pitchFamily="50" charset="-128"/>
              <a:ea typeface="ＭＳ Ｐゴシック" panose="020B0600070205080204" pitchFamily="50" charset="-128"/>
            </a:rPr>
            <a:t>円で昨年度より減少しており、新型コロナ感染症予防対策費やワクチン接種事業費の減がその主な要因である。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20,653</a:t>
          </a:r>
          <a:r>
            <a:rPr kumimoji="1" lang="ja-JP" altLang="en-US" sz="1300">
              <a:latin typeface="ＭＳ Ｐゴシック" panose="020B0600070205080204" pitchFamily="50" charset="-128"/>
              <a:ea typeface="ＭＳ Ｐゴシック" panose="020B0600070205080204" pitchFamily="50" charset="-128"/>
            </a:rPr>
            <a:t>円で昨年度より減少しており、中小企業金融対策事業や産業振興奨励金の減がその主な要因である。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16,886</a:t>
          </a:r>
          <a:r>
            <a:rPr kumimoji="1" lang="ja-JP" altLang="en-US" sz="1300">
              <a:latin typeface="ＭＳ Ｐゴシック" panose="020B0600070205080204" pitchFamily="50" charset="-128"/>
              <a:ea typeface="ＭＳ Ｐゴシック" panose="020B0600070205080204" pitchFamily="50" charset="-128"/>
            </a:rPr>
            <a:t>円で昨年度より大きく増加しており、令和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月豪雨災害に関する道路、河川、その他施設の復旧費の増がその主な要因である。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実質単年度収支の割合は前年度から悪化している。令和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関する復旧費等に多額の経費を要したことから、財政調整基金の取崩しを行ったことが主な要因である。今後は、頻発する災害や社会構造の変化により厳しさを増す財政環境に対応するため、ＩＣＴ技術を活用した事務の効率化や公共施設管理の最適化などの歳出削減策や、市税収納率向上対策・受益者負担の見直し等の歳入確保対策に取り組み、歳出・歳入の両面から、持続可能な財政運営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連結実質赤字比率はなく、資金不足も生じていない。令和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年度は下水道事業会計において、昨年度より負債が増加したため黒字額が減少している。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1" sqref="B1:DI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150929724</v>
      </c>
      <c r="BO4" s="407"/>
      <c r="BP4" s="407"/>
      <c r="BQ4" s="407"/>
      <c r="BR4" s="407"/>
      <c r="BS4" s="407"/>
      <c r="BT4" s="407"/>
      <c r="BU4" s="408"/>
      <c r="BV4" s="406">
        <v>146847731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1.2</v>
      </c>
      <c r="CU4" s="413"/>
      <c r="CV4" s="413"/>
      <c r="CW4" s="413"/>
      <c r="CX4" s="413"/>
      <c r="CY4" s="413"/>
      <c r="CZ4" s="413"/>
      <c r="DA4" s="414"/>
      <c r="DB4" s="412">
        <v>1.4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149659918</v>
      </c>
      <c r="BO5" s="444"/>
      <c r="BP5" s="444"/>
      <c r="BQ5" s="444"/>
      <c r="BR5" s="444"/>
      <c r="BS5" s="444"/>
      <c r="BT5" s="444"/>
      <c r="BU5" s="445"/>
      <c r="BV5" s="443">
        <v>145417176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95.6</v>
      </c>
      <c r="CU5" s="441"/>
      <c r="CV5" s="441"/>
      <c r="CW5" s="441"/>
      <c r="CX5" s="441"/>
      <c r="CY5" s="441"/>
      <c r="CZ5" s="441"/>
      <c r="DA5" s="442"/>
      <c r="DB5" s="440">
        <v>94.7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1269806</v>
      </c>
      <c r="BO6" s="444"/>
      <c r="BP6" s="444"/>
      <c r="BQ6" s="444"/>
      <c r="BR6" s="444"/>
      <c r="BS6" s="444"/>
      <c r="BT6" s="444"/>
      <c r="BU6" s="445"/>
      <c r="BV6" s="443">
        <v>1430555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97.8</v>
      </c>
      <c r="CU6" s="481"/>
      <c r="CV6" s="481"/>
      <c r="CW6" s="481"/>
      <c r="CX6" s="481"/>
      <c r="CY6" s="481"/>
      <c r="CZ6" s="481"/>
      <c r="DA6" s="482"/>
      <c r="DB6" s="480">
        <v>98.4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374123</v>
      </c>
      <c r="BO7" s="444"/>
      <c r="BP7" s="444"/>
      <c r="BQ7" s="444"/>
      <c r="BR7" s="444"/>
      <c r="BS7" s="444"/>
      <c r="BT7" s="444"/>
      <c r="BU7" s="445"/>
      <c r="BV7" s="443">
        <v>397171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73275606</v>
      </c>
      <c r="CU7" s="444"/>
      <c r="CV7" s="444"/>
      <c r="CW7" s="444"/>
      <c r="CX7" s="444"/>
      <c r="CY7" s="444"/>
      <c r="CZ7" s="444"/>
      <c r="DA7" s="445"/>
      <c r="DB7" s="443">
        <v>72378584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895683</v>
      </c>
      <c r="BO8" s="444"/>
      <c r="BP8" s="444"/>
      <c r="BQ8" s="444"/>
      <c r="BR8" s="444"/>
      <c r="BS8" s="444"/>
      <c r="BT8" s="444"/>
      <c r="BU8" s="445"/>
      <c r="BV8" s="443">
        <v>1033384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0.64</v>
      </c>
      <c r="CU8" s="484"/>
      <c r="CV8" s="484"/>
      <c r="CW8" s="484"/>
      <c r="CX8" s="484"/>
      <c r="CY8" s="484"/>
      <c r="CZ8" s="484"/>
      <c r="DA8" s="485"/>
      <c r="DB8" s="483">
        <v>0.64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303316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-137701</v>
      </c>
      <c r="BO9" s="444"/>
      <c r="BP9" s="444"/>
      <c r="BQ9" s="444"/>
      <c r="BR9" s="444"/>
      <c r="BS9" s="444"/>
      <c r="BT9" s="444"/>
      <c r="BU9" s="445"/>
      <c r="BV9" s="443">
        <v>37738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14.5</v>
      </c>
      <c r="CU9" s="441"/>
      <c r="CV9" s="441"/>
      <c r="CW9" s="441"/>
      <c r="CX9" s="441"/>
      <c r="CY9" s="441"/>
      <c r="CZ9" s="441"/>
      <c r="DA9" s="442"/>
      <c r="DB9" s="440">
        <v>15.5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304552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8168</v>
      </c>
      <c r="BO10" s="444"/>
      <c r="BP10" s="444"/>
      <c r="BQ10" s="444"/>
      <c r="BR10" s="444"/>
      <c r="BS10" s="444"/>
      <c r="BT10" s="444"/>
      <c r="BU10" s="445"/>
      <c r="BV10" s="443">
        <v>8272</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301517</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127</v>
      </c>
      <c r="AV12" s="476"/>
      <c r="AW12" s="476"/>
      <c r="AX12" s="476"/>
      <c r="AY12" s="477" t="s">
        <v>128</v>
      </c>
      <c r="AZ12" s="478"/>
      <c r="BA12" s="478"/>
      <c r="BB12" s="478"/>
      <c r="BC12" s="478"/>
      <c r="BD12" s="478"/>
      <c r="BE12" s="478"/>
      <c r="BF12" s="478"/>
      <c r="BG12" s="478"/>
      <c r="BH12" s="478"/>
      <c r="BI12" s="478"/>
      <c r="BJ12" s="478"/>
      <c r="BK12" s="478"/>
      <c r="BL12" s="478"/>
      <c r="BM12" s="479"/>
      <c r="BN12" s="443">
        <v>1000000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295981</v>
      </c>
      <c r="S13" s="528"/>
      <c r="T13" s="528"/>
      <c r="U13" s="528"/>
      <c r="V13" s="529"/>
      <c r="W13" s="459" t="s">
        <v>131</v>
      </c>
      <c r="X13" s="460"/>
      <c r="Y13" s="460"/>
      <c r="Z13" s="460"/>
      <c r="AA13" s="460"/>
      <c r="AB13" s="450"/>
      <c r="AC13" s="494">
        <v>7155</v>
      </c>
      <c r="AD13" s="495"/>
      <c r="AE13" s="495"/>
      <c r="AF13" s="495"/>
      <c r="AG13" s="537"/>
      <c r="AH13" s="494">
        <v>7769</v>
      </c>
      <c r="AI13" s="495"/>
      <c r="AJ13" s="495"/>
      <c r="AK13" s="495"/>
      <c r="AL13" s="496"/>
      <c r="AM13" s="472" t="s">
        <v>132</v>
      </c>
      <c r="AN13" s="473"/>
      <c r="AO13" s="473"/>
      <c r="AP13" s="473"/>
      <c r="AQ13" s="473"/>
      <c r="AR13" s="473"/>
      <c r="AS13" s="473"/>
      <c r="AT13" s="474"/>
      <c r="AU13" s="475" t="s">
        <v>127</v>
      </c>
      <c r="AV13" s="476"/>
      <c r="AW13" s="476"/>
      <c r="AX13" s="476"/>
      <c r="AY13" s="477" t="s">
        <v>133</v>
      </c>
      <c r="AZ13" s="478"/>
      <c r="BA13" s="478"/>
      <c r="BB13" s="478"/>
      <c r="BC13" s="478"/>
      <c r="BD13" s="478"/>
      <c r="BE13" s="478"/>
      <c r="BF13" s="478"/>
      <c r="BG13" s="478"/>
      <c r="BH13" s="478"/>
      <c r="BI13" s="478"/>
      <c r="BJ13" s="478"/>
      <c r="BK13" s="478"/>
      <c r="BL13" s="478"/>
      <c r="BM13" s="479"/>
      <c r="BN13" s="443">
        <v>-1129533</v>
      </c>
      <c r="BO13" s="444"/>
      <c r="BP13" s="444"/>
      <c r="BQ13" s="444"/>
      <c r="BR13" s="444"/>
      <c r="BS13" s="444"/>
      <c r="BT13" s="444"/>
      <c r="BU13" s="445"/>
      <c r="BV13" s="443">
        <v>46010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3.5</v>
      </c>
      <c r="CU13" s="441"/>
      <c r="CV13" s="441"/>
      <c r="CW13" s="441"/>
      <c r="CX13" s="441"/>
      <c r="CY13" s="441"/>
      <c r="CZ13" s="441"/>
      <c r="DA13" s="442"/>
      <c r="DB13" s="440">
        <v>3.5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302383</v>
      </c>
      <c r="S14" s="528"/>
      <c r="T14" s="528"/>
      <c r="U14" s="528"/>
      <c r="V14" s="529"/>
      <c r="W14" s="433"/>
      <c r="X14" s="434"/>
      <c r="Y14" s="434"/>
      <c r="Z14" s="434"/>
      <c r="AA14" s="434"/>
      <c r="AB14" s="423"/>
      <c r="AC14" s="530">
        <v>5.4</v>
      </c>
      <c r="AD14" s="531"/>
      <c r="AE14" s="531"/>
      <c r="AF14" s="531"/>
      <c r="AG14" s="532"/>
      <c r="AH14" s="530">
        <v>5.8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3.8</v>
      </c>
      <c r="CU14" s="542"/>
      <c r="CV14" s="542"/>
      <c r="CW14" s="542"/>
      <c r="CX14" s="542"/>
      <c r="CY14" s="542"/>
      <c r="CZ14" s="542"/>
      <c r="DA14" s="543"/>
      <c r="DB14" s="541">
        <v>5.2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297381</v>
      </c>
      <c r="S15" s="528"/>
      <c r="T15" s="528"/>
      <c r="U15" s="528"/>
      <c r="V15" s="529"/>
      <c r="W15" s="459" t="s">
        <v>137</v>
      </c>
      <c r="X15" s="460"/>
      <c r="Y15" s="460"/>
      <c r="Z15" s="460"/>
      <c r="AA15" s="460"/>
      <c r="AB15" s="450"/>
      <c r="AC15" s="494">
        <v>26378</v>
      </c>
      <c r="AD15" s="495"/>
      <c r="AE15" s="495"/>
      <c r="AF15" s="495"/>
      <c r="AG15" s="537"/>
      <c r="AH15" s="494">
        <v>27388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39280077</v>
      </c>
      <c r="BO15" s="407"/>
      <c r="BP15" s="407"/>
      <c r="BQ15" s="407"/>
      <c r="BR15" s="407"/>
      <c r="BS15" s="407"/>
      <c r="BT15" s="407"/>
      <c r="BU15" s="408"/>
      <c r="BV15" s="406">
        <v>37641989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19.8</v>
      </c>
      <c r="AD16" s="531"/>
      <c r="AE16" s="531"/>
      <c r="AF16" s="531"/>
      <c r="AG16" s="532"/>
      <c r="AH16" s="530">
        <v>20.399999999999999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60899255</v>
      </c>
      <c r="BO16" s="444"/>
      <c r="BP16" s="444"/>
      <c r="BQ16" s="444"/>
      <c r="BR16" s="444"/>
      <c r="BS16" s="444"/>
      <c r="BT16" s="444"/>
      <c r="BU16" s="445"/>
      <c r="BV16" s="443">
        <v>59226510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99588</v>
      </c>
      <c r="AD17" s="495"/>
      <c r="AE17" s="495"/>
      <c r="AF17" s="495"/>
      <c r="AG17" s="537"/>
      <c r="AH17" s="494">
        <v>98781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50022870</v>
      </c>
      <c r="BO17" s="444"/>
      <c r="BP17" s="444"/>
      <c r="BQ17" s="444"/>
      <c r="BR17" s="444"/>
      <c r="BS17" s="444"/>
      <c r="BT17" s="444"/>
      <c r="BU17" s="445"/>
      <c r="BV17" s="443">
        <v>47927892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229.96</v>
      </c>
      <c r="M18" s="567"/>
      <c r="N18" s="567"/>
      <c r="O18" s="567"/>
      <c r="P18" s="567"/>
      <c r="Q18" s="567"/>
      <c r="R18" s="568"/>
      <c r="S18" s="568"/>
      <c r="T18" s="568"/>
      <c r="U18" s="568"/>
      <c r="V18" s="569"/>
      <c r="W18" s="461"/>
      <c r="X18" s="462"/>
      <c r="Y18" s="462"/>
      <c r="Z18" s="462"/>
      <c r="AA18" s="462"/>
      <c r="AB18" s="453"/>
      <c r="AC18" s="570">
        <v>74.8</v>
      </c>
      <c r="AD18" s="571"/>
      <c r="AE18" s="571"/>
      <c r="AF18" s="571"/>
      <c r="AG18" s="572"/>
      <c r="AH18" s="570">
        <v>73.8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70749933</v>
      </c>
      <c r="BO18" s="444"/>
      <c r="BP18" s="444"/>
      <c r="BQ18" s="444"/>
      <c r="BR18" s="444"/>
      <c r="BS18" s="444"/>
      <c r="BT18" s="444"/>
      <c r="BU18" s="445"/>
      <c r="BV18" s="443">
        <v>70828176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1319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87360884</v>
      </c>
      <c r="BO19" s="444"/>
      <c r="BP19" s="444"/>
      <c r="BQ19" s="444"/>
      <c r="BR19" s="444"/>
      <c r="BS19" s="444"/>
      <c r="BT19" s="444"/>
      <c r="BU19" s="445"/>
      <c r="BV19" s="443">
        <v>84093403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128716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127764825</v>
      </c>
      <c r="BO22" s="407"/>
      <c r="BP22" s="407"/>
      <c r="BQ22" s="407"/>
      <c r="BR22" s="407"/>
      <c r="BS22" s="407"/>
      <c r="BT22" s="407"/>
      <c r="BU22" s="408"/>
      <c r="BV22" s="406">
        <v>131824024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101906456</v>
      </c>
      <c r="BO23" s="444"/>
      <c r="BP23" s="444"/>
      <c r="BQ23" s="444"/>
      <c r="BR23" s="444"/>
      <c r="BS23" s="444"/>
      <c r="BT23" s="444"/>
      <c r="BU23" s="445"/>
      <c r="BV23" s="443">
        <v>103940601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10970</v>
      </c>
      <c r="R24" s="495"/>
      <c r="S24" s="495"/>
      <c r="T24" s="495"/>
      <c r="U24" s="495"/>
      <c r="V24" s="537"/>
      <c r="W24" s="589"/>
      <c r="X24" s="590"/>
      <c r="Y24" s="591"/>
      <c r="Z24" s="493" t="s">
        <v>162</v>
      </c>
      <c r="AA24" s="473"/>
      <c r="AB24" s="473"/>
      <c r="AC24" s="473"/>
      <c r="AD24" s="473"/>
      <c r="AE24" s="473"/>
      <c r="AF24" s="473"/>
      <c r="AG24" s="474"/>
      <c r="AH24" s="494">
        <v>1544</v>
      </c>
      <c r="AI24" s="495"/>
      <c r="AJ24" s="495"/>
      <c r="AK24" s="495"/>
      <c r="AL24" s="537"/>
      <c r="AM24" s="494">
        <v>5005648</v>
      </c>
      <c r="AN24" s="495"/>
      <c r="AO24" s="495"/>
      <c r="AP24" s="495"/>
      <c r="AQ24" s="495"/>
      <c r="AR24" s="537"/>
      <c r="AS24" s="494">
        <v>3242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79084438</v>
      </c>
      <c r="BO24" s="444"/>
      <c r="BP24" s="444"/>
      <c r="BQ24" s="444"/>
      <c r="BR24" s="444"/>
      <c r="BS24" s="444"/>
      <c r="BT24" s="444"/>
      <c r="BU24" s="445"/>
      <c r="BV24" s="443">
        <v>80301398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8970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28996402</v>
      </c>
      <c r="BO25" s="407"/>
      <c r="BP25" s="407"/>
      <c r="BQ25" s="407"/>
      <c r="BR25" s="407"/>
      <c r="BS25" s="407"/>
      <c r="BT25" s="407"/>
      <c r="BU25" s="408"/>
      <c r="BV25" s="406">
        <v>26324596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6860</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v>500000</v>
      </c>
      <c r="BO26" s="444"/>
      <c r="BP26" s="444"/>
      <c r="BQ26" s="444"/>
      <c r="BR26" s="444"/>
      <c r="BS26" s="444"/>
      <c r="BT26" s="444"/>
      <c r="BU26" s="445"/>
      <c r="BV26" s="443">
        <v>300000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6830</v>
      </c>
      <c r="R27" s="495"/>
      <c r="S27" s="495"/>
      <c r="T27" s="495"/>
      <c r="U27" s="495"/>
      <c r="V27" s="537"/>
      <c r="W27" s="589"/>
      <c r="X27" s="590"/>
      <c r="Y27" s="591"/>
      <c r="Z27" s="493" t="s">
        <v>172</v>
      </c>
      <c r="AA27" s="473"/>
      <c r="AB27" s="473"/>
      <c r="AC27" s="473"/>
      <c r="AD27" s="473"/>
      <c r="AE27" s="473"/>
      <c r="AF27" s="473"/>
      <c r="AG27" s="474"/>
      <c r="AH27" s="494">
        <v>119</v>
      </c>
      <c r="AI27" s="495"/>
      <c r="AJ27" s="495"/>
      <c r="AK27" s="495"/>
      <c r="AL27" s="537"/>
      <c r="AM27" s="494">
        <v>455518</v>
      </c>
      <c r="AN27" s="495"/>
      <c r="AO27" s="495"/>
      <c r="AP27" s="495"/>
      <c r="AQ27" s="495"/>
      <c r="AR27" s="537"/>
      <c r="AS27" s="494">
        <v>3828</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2621327</v>
      </c>
      <c r="BO27" s="563"/>
      <c r="BP27" s="563"/>
      <c r="BQ27" s="563"/>
      <c r="BR27" s="563"/>
      <c r="BS27" s="563"/>
      <c r="BT27" s="563"/>
      <c r="BU27" s="564"/>
      <c r="BV27" s="562">
        <v>2621263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6160</v>
      </c>
      <c r="R28" s="495"/>
      <c r="S28" s="495"/>
      <c r="T28" s="495"/>
      <c r="U28" s="495"/>
      <c r="V28" s="537"/>
      <c r="W28" s="589"/>
      <c r="X28" s="590"/>
      <c r="Y28" s="591"/>
      <c r="Z28" s="493" t="s">
        <v>175</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6467796</v>
      </c>
      <c r="BO28" s="407"/>
      <c r="BP28" s="407"/>
      <c r="BQ28" s="407"/>
      <c r="BR28" s="407"/>
      <c r="BS28" s="407"/>
      <c r="BT28" s="407"/>
      <c r="BU28" s="408"/>
      <c r="BV28" s="406">
        <v>7459628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34</v>
      </c>
      <c r="M29" s="495"/>
      <c r="N29" s="495"/>
      <c r="O29" s="495"/>
      <c r="P29" s="537"/>
      <c r="Q29" s="494">
        <v>5820</v>
      </c>
      <c r="R29" s="495"/>
      <c r="S29" s="495"/>
      <c r="T29" s="495"/>
      <c r="U29" s="495"/>
      <c r="V29" s="537"/>
      <c r="W29" s="592"/>
      <c r="X29" s="593"/>
      <c r="Y29" s="594"/>
      <c r="Z29" s="493" t="s">
        <v>178</v>
      </c>
      <c r="AA29" s="473"/>
      <c r="AB29" s="473"/>
      <c r="AC29" s="473"/>
      <c r="AD29" s="473"/>
      <c r="AE29" s="473"/>
      <c r="AF29" s="473"/>
      <c r="AG29" s="474"/>
      <c r="AH29" s="494">
        <v>1663</v>
      </c>
      <c r="AI29" s="495"/>
      <c r="AJ29" s="495"/>
      <c r="AK29" s="495"/>
      <c r="AL29" s="537"/>
      <c r="AM29" s="494">
        <v>5461166</v>
      </c>
      <c r="AN29" s="495"/>
      <c r="AO29" s="495"/>
      <c r="AP29" s="495"/>
      <c r="AQ29" s="495"/>
      <c r="AR29" s="537"/>
      <c r="AS29" s="494">
        <v>3284</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3299813</v>
      </c>
      <c r="BO29" s="444"/>
      <c r="BP29" s="444"/>
      <c r="BQ29" s="444"/>
      <c r="BR29" s="444"/>
      <c r="BS29" s="444"/>
      <c r="BT29" s="444"/>
      <c r="BU29" s="445"/>
      <c r="BV29" s="443">
        <v>3296393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99.7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9697437</v>
      </c>
      <c r="BO30" s="563"/>
      <c r="BP30" s="563"/>
      <c r="BQ30" s="563"/>
      <c r="BR30" s="563"/>
      <c r="BS30" s="563"/>
      <c r="BT30" s="563"/>
      <c r="BU30" s="564"/>
      <c r="BV30" s="562">
        <v>9993005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IF('各会計、関係団体の財政状況及び健全化判断比率'!B35="","",'各会計、関係団体の財政状況及び健全化判断比率'!B35)</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14</v>
      </c>
      <c r="BX34" s="633"/>
      <c r="BY34" s="634" t="str">
        <f>IF('各会計、関係団体の財政状況及び健全化判断比率'!B68="","",'各会計、関係団体の財政状況及び健全化判断比率'!B68)</f>
        <v>うきは久留米環境施設組合</v>
      </c>
      <c r="BZ34" s="634"/>
      <c r="CA34" s="634"/>
      <c r="CB34" s="634"/>
      <c r="CC34" s="634"/>
      <c r="CD34" s="634"/>
      <c r="CE34" s="634"/>
      <c r="CF34" s="634"/>
      <c r="CG34" s="634"/>
      <c r="CH34" s="634"/>
      <c r="CI34" s="634"/>
      <c r="CJ34" s="634"/>
      <c r="CK34" s="634"/>
      <c r="CL34" s="634"/>
      <c r="CM34" s="634"/>
      <c r="CN34" s="181"/>
      <c r="CO34" s="633">
        <f>IF(CQ34="","",MAX(C34:D43,U34:V43,AM34:AN43,BE34:BF43,BW34:BX43)+1)</f>
        <v>24</v>
      </c>
      <c r="CP34" s="633"/>
      <c r="CQ34" s="634" t="str">
        <f>IF('各会計、関係団体の財政状況及び健全化判断比率'!BS7="","",'各会計、関係団体の財政状況及び健全化判断比率'!BS7)</f>
        <v>久留米開発公社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母子父子寡婦福祉資金貸付事業特別会計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IF('各会計、関係団体の財政状況及び健全化判断比率'!B34="","",'各会計、関係団体の財政状況及び健全化判断比率'!B34)</f>
        <v>下水道事業会計</v>
      </c>
      <c r="AP35" s="634"/>
      <c r="AQ35" s="634"/>
      <c r="AR35" s="634"/>
      <c r="AS35" s="634"/>
      <c r="AT35" s="634"/>
      <c r="AU35" s="634"/>
      <c r="AV35" s="634"/>
      <c r="AW35" s="634"/>
      <c r="AX35" s="634"/>
      <c r="AY35" s="634"/>
      <c r="AZ35" s="634"/>
      <c r="BA35" s="634"/>
      <c r="BB35" s="634"/>
      <c r="BC35" s="634"/>
      <c r="BD35" s="181"/>
      <c r="BE35" s="633">
        <f t="shared" ref="BE35:BE43" si="1">IF(BG35="","",BE34+1)</f>
        <v>11</v>
      </c>
      <c r="BF35" s="633"/>
      <c r="BG35" s="634" t="str">
        <f>IF('各会計、関係団体の財政状況及び健全化判断比率'!B36="","",'各会計、関係団体の財政状況及び健全化判断比率'!B36)</f>
        <v>特定地域生活排水処理事業特別会計</v>
      </c>
      <c r="BH35" s="634"/>
      <c r="BI35" s="634"/>
      <c r="BJ35" s="634"/>
      <c r="BK35" s="634"/>
      <c r="BL35" s="634"/>
      <c r="BM35" s="634"/>
      <c r="BN35" s="634"/>
      <c r="BO35" s="634"/>
      <c r="BP35" s="634"/>
      <c r="BQ35" s="634"/>
      <c r="BR35" s="634"/>
      <c r="BS35" s="634"/>
      <c r="BT35" s="634"/>
      <c r="BU35" s="634"/>
      <c r="BV35" s="181"/>
      <c r="BW35" s="633">
        <f t="shared" ref="BW35:BW43" si="2">IF(BY35="","",BW34+1)</f>
        <v>15</v>
      </c>
      <c r="BX35" s="633"/>
      <c r="BY35" s="634" t="str">
        <f>IF('各会計、関係団体の財政状況及び健全化判断比率'!B69="","",'各会計、関係団体の財政状況及び健全化判断比率'!B69)</f>
        <v>両筑衛生施設組合</v>
      </c>
      <c r="BZ35" s="634"/>
      <c r="CA35" s="634"/>
      <c r="CB35" s="634"/>
      <c r="CC35" s="634"/>
      <c r="CD35" s="634"/>
      <c r="CE35" s="634"/>
      <c r="CF35" s="634"/>
      <c r="CG35" s="634"/>
      <c r="CH35" s="634"/>
      <c r="CI35" s="634"/>
      <c r="CJ35" s="634"/>
      <c r="CK35" s="634"/>
      <c r="CL35" s="634"/>
      <c r="CM35" s="634"/>
      <c r="CN35" s="181"/>
      <c r="CO35" s="633">
        <f t="shared" ref="CO35:CO43" si="3">IF(CQ35="","",CO34+1)</f>
        <v>25</v>
      </c>
      <c r="CP35" s="633"/>
      <c r="CQ35" s="634" t="str">
        <f>IF('各会計、関係団体の財政状況及び健全化判断比率'!BS8="","",'各会計、関係団体の財政状況及び健全化判断比率'!BS8)</f>
        <v>久留米市都市公園管理センター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12</v>
      </c>
      <c r="BF36" s="633"/>
      <c r="BG36" s="634" t="str">
        <f>IF('各会計、関係団体の財政状況及び健全化判断比率'!B37="","",'各会計、関係団体の財政状況及び健全化判断比率'!B37)</f>
        <v>卸売市場事業特別会計</v>
      </c>
      <c r="BH36" s="634"/>
      <c r="BI36" s="634"/>
      <c r="BJ36" s="634"/>
      <c r="BK36" s="634"/>
      <c r="BL36" s="634"/>
      <c r="BM36" s="634"/>
      <c r="BN36" s="634"/>
      <c r="BO36" s="634"/>
      <c r="BP36" s="634"/>
      <c r="BQ36" s="634"/>
      <c r="BR36" s="634"/>
      <c r="BS36" s="634"/>
      <c r="BT36" s="634"/>
      <c r="BU36" s="634"/>
      <c r="BV36" s="181"/>
      <c r="BW36" s="633">
        <f t="shared" si="2"/>
        <v>16</v>
      </c>
      <c r="BX36" s="633"/>
      <c r="BY36" s="634" t="str">
        <f>IF('各会計、関係団体の財政状況及び健全化判断比率'!B70="","",'各会計、関係団体の財政状況及び健全化判断比率'!B70)</f>
        <v>久留米市外三市町高等学校組合</v>
      </c>
      <c r="BZ36" s="634"/>
      <c r="CA36" s="634"/>
      <c r="CB36" s="634"/>
      <c r="CC36" s="634"/>
      <c r="CD36" s="634"/>
      <c r="CE36" s="634"/>
      <c r="CF36" s="634"/>
      <c r="CG36" s="634"/>
      <c r="CH36" s="634"/>
      <c r="CI36" s="634"/>
      <c r="CJ36" s="634"/>
      <c r="CK36" s="634"/>
      <c r="CL36" s="634"/>
      <c r="CM36" s="634"/>
      <c r="CN36" s="181"/>
      <c r="CO36" s="633">
        <f t="shared" si="3"/>
        <v>26</v>
      </c>
      <c r="CP36" s="633"/>
      <c r="CQ36" s="634" t="str">
        <f>IF('各会計、関係団体の財政状況及び健全化判断比率'!BS9="","",'各会計、関係団体の財政状況及び健全化判断比率'!BS9)</f>
        <v>久留米市みどりの里づくり推進機構</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市営駐車場事業特別会計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13</v>
      </c>
      <c r="BF37" s="633"/>
      <c r="BG37" s="634" t="str">
        <f>IF('各会計、関係団体の財政状況及び健全化判断比率'!B38="","",'各会計、関係団体の財政状況及び健全化判断比率'!B38)</f>
        <v>産業団地整備事業特別会計</v>
      </c>
      <c r="BH37" s="634"/>
      <c r="BI37" s="634"/>
      <c r="BJ37" s="634"/>
      <c r="BK37" s="634"/>
      <c r="BL37" s="634"/>
      <c r="BM37" s="634"/>
      <c r="BN37" s="634"/>
      <c r="BO37" s="634"/>
      <c r="BP37" s="634"/>
      <c r="BQ37" s="634"/>
      <c r="BR37" s="634"/>
      <c r="BS37" s="634"/>
      <c r="BT37" s="634"/>
      <c r="BU37" s="634"/>
      <c r="BV37" s="181"/>
      <c r="BW37" s="633">
        <f t="shared" si="2"/>
        <v>17</v>
      </c>
      <c r="BX37" s="633"/>
      <c r="BY37" s="634" t="str">
        <f>IF('各会計、関係団体の財政状況及び健全化判断比率'!B71="","",'各会計、関係団体の財政状況及び健全化判断比率'!B71)</f>
        <v>久留米広域市町村園事務組合（一般会計）</v>
      </c>
      <c r="BZ37" s="634"/>
      <c r="CA37" s="634"/>
      <c r="CB37" s="634"/>
      <c r="CC37" s="634"/>
      <c r="CD37" s="634"/>
      <c r="CE37" s="634"/>
      <c r="CF37" s="634"/>
      <c r="CG37" s="634"/>
      <c r="CH37" s="634"/>
      <c r="CI37" s="634"/>
      <c r="CJ37" s="634"/>
      <c r="CK37" s="634"/>
      <c r="CL37" s="634"/>
      <c r="CM37" s="634"/>
      <c r="CN37" s="181"/>
      <c r="CO37" s="633">
        <f t="shared" si="3"/>
        <v>27</v>
      </c>
      <c r="CP37" s="633"/>
      <c r="CQ37" s="634" t="str">
        <f>IF('各会計、関係団体の財政状況及び健全化判断比率'!BS10="","",'各会計、関係団体の財政状況及び健全化判断比率'!BS10)</f>
        <v>久留米地域地場産業振興センター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7</v>
      </c>
      <c r="V38" s="633"/>
      <c r="W38" s="634" t="str">
        <f>IF('各会計、関係団体の財政状況及び健全化判断比率'!B32="","",'各会計、関係団体の財政状況及び健全化判断比率'!B32)</f>
        <v>競輪事業特別会計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18</v>
      </c>
      <c r="BX38" s="633"/>
      <c r="BY38" s="634" t="str">
        <f>IF('各会計、関係団体の財政状況及び健全化判断比率'!B72="","",'各会計、関係団体の財政状況及び健全化判断比率'!B72)</f>
        <v>久留米広域市町村圏事務組合（小児救急医療支援事業特別会計）</v>
      </c>
      <c r="BZ38" s="634"/>
      <c r="CA38" s="634"/>
      <c r="CB38" s="634"/>
      <c r="CC38" s="634"/>
      <c r="CD38" s="634"/>
      <c r="CE38" s="634"/>
      <c r="CF38" s="634"/>
      <c r="CG38" s="634"/>
      <c r="CH38" s="634"/>
      <c r="CI38" s="634"/>
      <c r="CJ38" s="634"/>
      <c r="CK38" s="634"/>
      <c r="CL38" s="634"/>
      <c r="CM38" s="634"/>
      <c r="CN38" s="181"/>
      <c r="CO38" s="633">
        <f t="shared" si="3"/>
        <v>28</v>
      </c>
      <c r="CP38" s="633"/>
      <c r="CQ38" s="634" t="str">
        <f>IF('各会計、関係団体の財政状況及び健全化判断比率'!BS11="","",'各会計、関係団体の財政状況及び健全化判断比率'!BS11)</f>
        <v>久留米観光コンベンション国際交流協会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19</v>
      </c>
      <c r="BX39" s="633"/>
      <c r="BY39" s="634" t="str">
        <f>IF('各会計、関係団体の財政状況及び健全化判断比率'!B73="","",'各会計、関係団体の財政状況及び健全化判断比率'!B73)</f>
        <v>久留米広域市町村圏事務組合（広域消防特別会計）</v>
      </c>
      <c r="BZ39" s="634"/>
      <c r="CA39" s="634"/>
      <c r="CB39" s="634"/>
      <c r="CC39" s="634"/>
      <c r="CD39" s="634"/>
      <c r="CE39" s="634"/>
      <c r="CF39" s="634"/>
      <c r="CG39" s="634"/>
      <c r="CH39" s="634"/>
      <c r="CI39" s="634"/>
      <c r="CJ39" s="634"/>
      <c r="CK39" s="634"/>
      <c r="CL39" s="634"/>
      <c r="CM39" s="634"/>
      <c r="CN39" s="181"/>
      <c r="CO39" s="633">
        <f t="shared" si="3"/>
        <v>29</v>
      </c>
      <c r="CP39" s="633"/>
      <c r="CQ39" s="634" t="str">
        <f>IF('各会計、関係団体の財政状況及び健全化判断比率'!BS12="","",'各会計、関係団体の財政状況及び健全化判断比率'!BS12)</f>
        <v>久留米市生きがい健康づくり財団</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20</v>
      </c>
      <c r="BX40" s="633"/>
      <c r="BY40" s="634" t="str">
        <f>IF('各会計、関係団体の財政状況及び健全化判断比率'!B74="","",'各会計、関係団体の財政状況及び健全化判断比率'!B74)</f>
        <v>福岡県自治振興組合（一般会計）</v>
      </c>
      <c r="BZ40" s="634"/>
      <c r="CA40" s="634"/>
      <c r="CB40" s="634"/>
      <c r="CC40" s="634"/>
      <c r="CD40" s="634"/>
      <c r="CE40" s="634"/>
      <c r="CF40" s="634"/>
      <c r="CG40" s="634"/>
      <c r="CH40" s="634"/>
      <c r="CI40" s="634"/>
      <c r="CJ40" s="634"/>
      <c r="CK40" s="634"/>
      <c r="CL40" s="634"/>
      <c r="CM40" s="634"/>
      <c r="CN40" s="181"/>
      <c r="CO40" s="633">
        <f t="shared" si="3"/>
        <v>30</v>
      </c>
      <c r="CP40" s="633"/>
      <c r="CQ40" s="634" t="str">
        <f>IF('各会計、関係団体の財政状況及び健全化判断比率'!BS13="","",'各会計、関係団体の財政状況及び健全化判断比率'!BS13)</f>
        <v>久留米ビジネスプラザ</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21</v>
      </c>
      <c r="BX41" s="633"/>
      <c r="BY41" s="634" t="str">
        <f>IF('各会計、関係団体の財政状況及び健全化判断比率'!B75="","",'各会計、関係団体の財政状況及び健全化判断比率'!B75)</f>
        <v>福岡県自治振興組合（公文書館事業特別会計）</v>
      </c>
      <c r="BZ41" s="634"/>
      <c r="CA41" s="634"/>
      <c r="CB41" s="634"/>
      <c r="CC41" s="634"/>
      <c r="CD41" s="634"/>
      <c r="CE41" s="634"/>
      <c r="CF41" s="634"/>
      <c r="CG41" s="634"/>
      <c r="CH41" s="634"/>
      <c r="CI41" s="634"/>
      <c r="CJ41" s="634"/>
      <c r="CK41" s="634"/>
      <c r="CL41" s="634"/>
      <c r="CM41" s="634"/>
      <c r="CN41" s="181"/>
      <c r="CO41" s="633">
        <f t="shared" si="3"/>
        <v>31</v>
      </c>
      <c r="CP41" s="633"/>
      <c r="CQ41" s="634" t="str">
        <f>IF('各会計、関係団体の財政状況及び健全化判断比率'!BS14="","",'各会計、関係団体の財政状況及び健全化判断比率'!BS14)</f>
        <v>久留米リサーチ・パーク</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22</v>
      </c>
      <c r="BX42" s="633"/>
      <c r="BY42" s="634" t="str">
        <f>IF('各会計、関係団体の財政状況及び健全化判断比率'!B76="","",'各会計、関係団体の財政状況及び健全化判断比率'!B76)</f>
        <v>福岡県後期高齢者医療広域連合（一般会計）</v>
      </c>
      <c r="BZ42" s="634"/>
      <c r="CA42" s="634"/>
      <c r="CB42" s="634"/>
      <c r="CC42" s="634"/>
      <c r="CD42" s="634"/>
      <c r="CE42" s="634"/>
      <c r="CF42" s="634"/>
      <c r="CG42" s="634"/>
      <c r="CH42" s="634"/>
      <c r="CI42" s="634"/>
      <c r="CJ42" s="634"/>
      <c r="CK42" s="634"/>
      <c r="CL42" s="634"/>
      <c r="CM42" s="634"/>
      <c r="CN42" s="181"/>
      <c r="CO42" s="633">
        <f t="shared" si="3"/>
        <v>32</v>
      </c>
      <c r="CP42" s="633"/>
      <c r="CQ42" s="634" t="str">
        <f>IF('各会計、関係団体の財政状況及び健全化判断比率'!BS15="","",'各会計、関係団体の財政状況及び健全化判断比率'!BS15)</f>
        <v>ハイマート久留米</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23</v>
      </c>
      <c r="BX43" s="633"/>
      <c r="BY43" s="634" t="str">
        <f>IF('各会計、関係団体の財政状況及び健全化判断比率'!B77="","",'各会計、関係団体の財政状況及び健全化判断比率'!B77)</f>
        <v>福岡県後期高齢者医療広域連合（後期高齢者医療特別会計）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f t="shared" si="3"/>
        <v>33</v>
      </c>
      <c r="CP43" s="633"/>
      <c r="CQ43" s="634" t="str">
        <f>IF('各会計、関係団体の財政状況及び健全化判断比率'!BS16="","",'各会計、関係団体の財政状況及び健全化判断比率'!BS16)</f>
        <v>久留米市土地開発公社</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Vg5eVALB7OjGLNqhyEJ68jkGJGIerYFsHa5HnVvIT+33D23h2SH/TBW8k7rMNcRK7QbVNCNJF/p/w+SeUX/x1A==" saltValue="BkfsLiEyseI2S4FTjCIR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9" zoomScale="70" zoomScaleNormal="70"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87" t="s">
        <v>540</v>
      </c>
      <c r="D34" s="1187"/>
      <c r="E34" s="1188"/>
      <c r="F34" s="32">
        <v>7.31</v>
      </c>
      <c r="G34" s="33">
        <v>8.58</v>
      </c>
      <c r="H34" s="33">
        <v>6.83</v>
      </c>
      <c r="I34" s="33">
        <v>7.38</v>
      </c>
      <c r="J34" s="34">
        <v>7.18</v>
      </c>
      <c r="K34" s="22"/>
      <c r="L34" s="22"/>
      <c r="M34" s="22"/>
      <c r="N34" s="22"/>
      <c r="O34" s="22"/>
      <c r="P34" s="22"/>
    </row>
    <row r="35" spans="1:16" ht="39" customHeight="1" x14ac:dyDescent="0.15">
      <c r="A35" s="22"/>
      <c r="B35" s="35"/>
      <c r="C35" s="1181" t="s">
        <v>541</v>
      </c>
      <c r="D35" s="1182"/>
      <c r="E35" s="1183"/>
      <c r="F35" s="36">
        <v>3.06</v>
      </c>
      <c r="G35" s="37">
        <v>7.27</v>
      </c>
      <c r="H35" s="37">
        <v>3.88</v>
      </c>
      <c r="I35" s="37">
        <v>6.61</v>
      </c>
      <c r="J35" s="38">
        <v>4.5</v>
      </c>
      <c r="K35" s="22"/>
      <c r="L35" s="22"/>
      <c r="M35" s="22"/>
      <c r="N35" s="22"/>
      <c r="O35" s="22"/>
      <c r="P35" s="22"/>
    </row>
    <row r="36" spans="1:16" ht="39" customHeight="1" x14ac:dyDescent="0.15">
      <c r="A36" s="22"/>
      <c r="B36" s="35"/>
      <c r="C36" s="1181" t="s">
        <v>542</v>
      </c>
      <c r="D36" s="1182"/>
      <c r="E36" s="1183"/>
      <c r="F36" s="36">
        <v>1.86</v>
      </c>
      <c r="G36" s="37">
        <v>1.98</v>
      </c>
      <c r="H36" s="37">
        <v>1.88</v>
      </c>
      <c r="I36" s="37">
        <v>1.76</v>
      </c>
      <c r="J36" s="38">
        <v>1.42</v>
      </c>
      <c r="K36" s="22"/>
      <c r="L36" s="22"/>
      <c r="M36" s="22"/>
      <c r="N36" s="22"/>
      <c r="O36" s="22"/>
      <c r="P36" s="22"/>
    </row>
    <row r="37" spans="1:16" ht="39" customHeight="1" x14ac:dyDescent="0.15">
      <c r="A37" s="22"/>
      <c r="B37" s="35"/>
      <c r="C37" s="1181" t="s">
        <v>543</v>
      </c>
      <c r="D37" s="1182"/>
      <c r="E37" s="1183"/>
      <c r="F37" s="36">
        <v>0.96</v>
      </c>
      <c r="G37" s="37">
        <v>1.1200000000000001</v>
      </c>
      <c r="H37" s="37">
        <v>1.05</v>
      </c>
      <c r="I37" s="37">
        <v>1.2</v>
      </c>
      <c r="J37" s="38">
        <v>1.05</v>
      </c>
      <c r="K37" s="22"/>
      <c r="L37" s="22"/>
      <c r="M37" s="22"/>
      <c r="N37" s="22"/>
      <c r="O37" s="22"/>
      <c r="P37" s="22"/>
    </row>
    <row r="38" spans="1:16" ht="39" customHeight="1" x14ac:dyDescent="0.15">
      <c r="A38" s="22"/>
      <c r="B38" s="35"/>
      <c r="C38" s="1181" t="s">
        <v>544</v>
      </c>
      <c r="D38" s="1182"/>
      <c r="E38" s="1183"/>
      <c r="F38" s="36">
        <v>0.86</v>
      </c>
      <c r="G38" s="37">
        <v>0.85</v>
      </c>
      <c r="H38" s="37">
        <v>0.88</v>
      </c>
      <c r="I38" s="37">
        <v>0.97</v>
      </c>
      <c r="J38" s="38">
        <v>0.73</v>
      </c>
      <c r="K38" s="22"/>
      <c r="L38" s="22"/>
      <c r="M38" s="22"/>
      <c r="N38" s="22"/>
      <c r="O38" s="22"/>
      <c r="P38" s="22"/>
    </row>
    <row r="39" spans="1:16" ht="39" customHeight="1" x14ac:dyDescent="0.15">
      <c r="A39" s="22"/>
      <c r="B39" s="35"/>
      <c r="C39" s="1181" t="s">
        <v>545</v>
      </c>
      <c r="D39" s="1182"/>
      <c r="E39" s="1183"/>
      <c r="F39" s="36">
        <v>0.14000000000000001</v>
      </c>
      <c r="G39" s="37">
        <v>0.13</v>
      </c>
      <c r="H39" s="37">
        <v>0.13</v>
      </c>
      <c r="I39" s="37">
        <v>0.15</v>
      </c>
      <c r="J39" s="38">
        <v>0.2</v>
      </c>
      <c r="K39" s="22"/>
      <c r="L39" s="22"/>
      <c r="M39" s="22"/>
      <c r="N39" s="22"/>
      <c r="O39" s="22"/>
      <c r="P39" s="22"/>
    </row>
    <row r="40" spans="1:16" ht="39" customHeight="1" x14ac:dyDescent="0.15">
      <c r="A40" s="22"/>
      <c r="B40" s="35"/>
      <c r="C40" s="1181" t="s">
        <v>546</v>
      </c>
      <c r="D40" s="1182"/>
      <c r="E40" s="1183"/>
      <c r="F40" s="36">
        <v>0.76</v>
      </c>
      <c r="G40" s="37">
        <v>0.72</v>
      </c>
      <c r="H40" s="37">
        <v>0.41</v>
      </c>
      <c r="I40" s="37">
        <v>0.51</v>
      </c>
      <c r="J40" s="38">
        <v>0.18</v>
      </c>
      <c r="K40" s="22"/>
      <c r="L40" s="22"/>
      <c r="M40" s="22"/>
      <c r="N40" s="22"/>
      <c r="O40" s="22"/>
      <c r="P40" s="22"/>
    </row>
    <row r="41" spans="1:16" ht="39" customHeight="1" x14ac:dyDescent="0.15">
      <c r="A41" s="22"/>
      <c r="B41" s="35"/>
      <c r="C41" s="1181" t="s">
        <v>547</v>
      </c>
      <c r="D41" s="1182"/>
      <c r="E41" s="1183"/>
      <c r="F41" s="36">
        <v>0.21</v>
      </c>
      <c r="G41" s="37">
        <v>0.23</v>
      </c>
      <c r="H41" s="37">
        <v>0.24</v>
      </c>
      <c r="I41" s="37">
        <v>0.22</v>
      </c>
      <c r="J41" s="38">
        <v>0.17</v>
      </c>
      <c r="K41" s="22"/>
      <c r="L41" s="22"/>
      <c r="M41" s="22"/>
      <c r="N41" s="22"/>
      <c r="O41" s="22"/>
      <c r="P41" s="22"/>
    </row>
    <row r="42" spans="1:16" ht="39" customHeight="1" x14ac:dyDescent="0.15">
      <c r="A42" s="22"/>
      <c r="B42" s="39"/>
      <c r="C42" s="1181" t="s">
        <v>548</v>
      </c>
      <c r="D42" s="1182"/>
      <c r="E42" s="1183"/>
      <c r="F42" s="36" t="s">
        <v>494</v>
      </c>
      <c r="G42" s="37" t="s">
        <v>494</v>
      </c>
      <c r="H42" s="37" t="s">
        <v>494</v>
      </c>
      <c r="I42" s="37" t="s">
        <v>494</v>
      </c>
      <c r="J42" s="38" t="s">
        <v>494</v>
      </c>
      <c r="K42" s="22"/>
      <c r="L42" s="22"/>
      <c r="M42" s="22"/>
      <c r="N42" s="22"/>
      <c r="O42" s="22"/>
      <c r="P42" s="22"/>
    </row>
    <row r="43" spans="1:16" ht="39" customHeight="1" thickBot="1" x14ac:dyDescent="0.2">
      <c r="A43" s="22"/>
      <c r="B43" s="40"/>
      <c r="C43" s="1184" t="s">
        <v>549</v>
      </c>
      <c r="D43" s="1185"/>
      <c r="E43" s="1186"/>
      <c r="F43" s="41">
        <v>0.11</v>
      </c>
      <c r="G43" s="42">
        <v>0.12</v>
      </c>
      <c r="H43" s="42">
        <v>0.1</v>
      </c>
      <c r="I43" s="42">
        <v>0.06</v>
      </c>
      <c r="J43" s="43">
        <v>0.06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gC42I7kX5IQwVbhMlWi8R1Gyho2bom7TEHHwLxdadkB6YqYb55qoA+e1qrlyE6uA2Pqs5r5uwoW3BRsxjvKdw==" saltValue="A0jQeXmCJJEDkY3L2PS2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H55" zoomScaleSheetLayoutView="55" workbookViewId="0">
      <selection activeCell="P49" sqref="P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13161</v>
      </c>
      <c r="L45" s="60">
        <v>13244</v>
      </c>
      <c r="M45" s="60">
        <v>13386</v>
      </c>
      <c r="N45" s="60">
        <v>13484</v>
      </c>
      <c r="O45" s="61">
        <v>13058</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494</v>
      </c>
      <c r="L46" s="64" t="s">
        <v>494</v>
      </c>
      <c r="M46" s="64" t="s">
        <v>494</v>
      </c>
      <c r="N46" s="64" t="s">
        <v>494</v>
      </c>
      <c r="O46" s="65" t="s">
        <v>494</v>
      </c>
      <c r="P46" s="48"/>
      <c r="Q46" s="48"/>
      <c r="R46" s="48"/>
      <c r="S46" s="48"/>
      <c r="T46" s="48"/>
      <c r="U46" s="48"/>
    </row>
    <row r="47" spans="1:21" ht="30.75" customHeight="1" x14ac:dyDescent="0.15">
      <c r="A47" s="48"/>
      <c r="B47" s="1191"/>
      <c r="C47" s="1192"/>
      <c r="D47" s="62"/>
      <c r="E47" s="1197" t="s">
        <v>12</v>
      </c>
      <c r="F47" s="1197"/>
      <c r="G47" s="1197"/>
      <c r="H47" s="1197"/>
      <c r="I47" s="1197"/>
      <c r="J47" s="1198"/>
      <c r="K47" s="63">
        <v>67</v>
      </c>
      <c r="L47" s="64">
        <v>67</v>
      </c>
      <c r="M47" s="64">
        <v>67</v>
      </c>
      <c r="N47" s="64">
        <v>67</v>
      </c>
      <c r="O47" s="65">
        <v>67</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1680</v>
      </c>
      <c r="L48" s="64">
        <v>1651</v>
      </c>
      <c r="M48" s="64">
        <v>1618</v>
      </c>
      <c r="N48" s="64">
        <v>1677</v>
      </c>
      <c r="O48" s="65">
        <v>1733</v>
      </c>
      <c r="P48" s="48"/>
      <c r="Q48" s="48"/>
      <c r="R48" s="48"/>
      <c r="S48" s="48"/>
      <c r="T48" s="48"/>
      <c r="U48" s="48"/>
    </row>
    <row r="49" spans="1:21" ht="30.75" customHeight="1" x14ac:dyDescent="0.15">
      <c r="A49" s="48"/>
      <c r="B49" s="1191"/>
      <c r="C49" s="1192"/>
      <c r="D49" s="62"/>
      <c r="E49" s="1197" t="s">
        <v>14</v>
      </c>
      <c r="F49" s="1197"/>
      <c r="G49" s="1197"/>
      <c r="H49" s="1197"/>
      <c r="I49" s="1197"/>
      <c r="J49" s="1198"/>
      <c r="K49" s="63">
        <v>413</v>
      </c>
      <c r="L49" s="64">
        <v>377</v>
      </c>
      <c r="M49" s="64">
        <v>388</v>
      </c>
      <c r="N49" s="64">
        <v>447</v>
      </c>
      <c r="O49" s="65">
        <v>403</v>
      </c>
      <c r="P49" s="48"/>
      <c r="Q49" s="48"/>
      <c r="R49" s="48"/>
      <c r="S49" s="48"/>
      <c r="T49" s="48"/>
      <c r="U49" s="48"/>
    </row>
    <row r="50" spans="1:21" ht="30.75" customHeight="1" x14ac:dyDescent="0.15">
      <c r="A50" s="48"/>
      <c r="B50" s="1191"/>
      <c r="C50" s="1192"/>
      <c r="D50" s="62"/>
      <c r="E50" s="1197" t="s">
        <v>15</v>
      </c>
      <c r="F50" s="1197"/>
      <c r="G50" s="1197"/>
      <c r="H50" s="1197"/>
      <c r="I50" s="1197"/>
      <c r="J50" s="1198"/>
      <c r="K50" s="63">
        <v>42</v>
      </c>
      <c r="L50" s="64">
        <v>46</v>
      </c>
      <c r="M50" s="64">
        <v>44</v>
      </c>
      <c r="N50" s="64">
        <v>37</v>
      </c>
      <c r="O50" s="65">
        <v>37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494</v>
      </c>
      <c r="L51" s="64" t="s">
        <v>494</v>
      </c>
      <c r="M51" s="64" t="s">
        <v>494</v>
      </c>
      <c r="N51" s="64" t="s">
        <v>494</v>
      </c>
      <c r="O51" s="65" t="s">
        <v>494</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13206</v>
      </c>
      <c r="L52" s="64">
        <v>13157</v>
      </c>
      <c r="M52" s="64">
        <v>13542</v>
      </c>
      <c r="N52" s="64">
        <v>13393</v>
      </c>
      <c r="O52" s="65">
        <v>12971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2157</v>
      </c>
      <c r="L53" s="69">
        <v>2228</v>
      </c>
      <c r="M53" s="69">
        <v>1961</v>
      </c>
      <c r="N53" s="69">
        <v>2319</v>
      </c>
      <c r="O53" s="70">
        <v>2327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494</v>
      </c>
      <c r="L58" s="84" t="s">
        <v>494</v>
      </c>
      <c r="M58" s="84" t="s">
        <v>494</v>
      </c>
      <c r="N58" s="84" t="s">
        <v>494</v>
      </c>
      <c r="O58" s="85" t="s">
        <v>494</v>
      </c>
    </row>
    <row r="59" spans="1:21" ht="31.5" customHeight="1" x14ac:dyDescent="0.15">
      <c r="B59" s="1207"/>
      <c r="C59" s="1208"/>
      <c r="D59" s="1214" t="s">
        <v>26</v>
      </c>
      <c r="E59" s="1215"/>
      <c r="F59" s="1215"/>
      <c r="G59" s="1215"/>
      <c r="H59" s="1215"/>
      <c r="I59" s="1215"/>
      <c r="J59" s="1216"/>
      <c r="K59" s="86">
        <v>1851</v>
      </c>
      <c r="L59" s="87">
        <v>1661</v>
      </c>
      <c r="M59" s="87">
        <v>3291</v>
      </c>
      <c r="N59" s="87">
        <v>3296</v>
      </c>
      <c r="O59" s="88">
        <v>3300</v>
      </c>
    </row>
    <row r="60" spans="1:21" ht="31.5" customHeight="1" thickBot="1" x14ac:dyDescent="0.2">
      <c r="B60" s="1209"/>
      <c r="C60" s="1210"/>
      <c r="D60" s="1217" t="s">
        <v>27</v>
      </c>
      <c r="E60" s="1218"/>
      <c r="F60" s="1218"/>
      <c r="G60" s="1218"/>
      <c r="H60" s="1218"/>
      <c r="I60" s="1218"/>
      <c r="J60" s="1219"/>
      <c r="K60" s="89">
        <v>700</v>
      </c>
      <c r="L60" s="90">
        <v>767</v>
      </c>
      <c r="M60" s="90">
        <v>833</v>
      </c>
      <c r="N60" s="90">
        <v>900</v>
      </c>
      <c r="O60" s="91">
        <v>967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CDQiC4ADkyFh3UfslnxKtPxHc42+PgKPD8cH/yO43BQ/kRzRV2hjlAcCapjjPlcltyrvtj7SZ8k2zAZetLbsw==" saltValue="e8dUNXu/YqhcQ3a88JPp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37" zoomScaleSheetLayoutView="100" workbookViewId="0">
      <selection activeCell="P49" sqref="P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220" t="s">
        <v>30</v>
      </c>
      <c r="C41" s="1221"/>
      <c r="D41" s="105"/>
      <c r="E41" s="1226" t="s">
        <v>31</v>
      </c>
      <c r="F41" s="1226"/>
      <c r="G41" s="1226"/>
      <c r="H41" s="1227"/>
      <c r="I41" s="355">
        <v>142471</v>
      </c>
      <c r="J41" s="356">
        <v>141907</v>
      </c>
      <c r="K41" s="356">
        <v>137909</v>
      </c>
      <c r="L41" s="356">
        <v>131824</v>
      </c>
      <c r="M41" s="357">
        <v>127765</v>
      </c>
    </row>
    <row r="42" spans="2:13" ht="27.75" customHeight="1" x14ac:dyDescent="0.15">
      <c r="B42" s="1222"/>
      <c r="C42" s="1223"/>
      <c r="D42" s="106"/>
      <c r="E42" s="1228" t="s">
        <v>32</v>
      </c>
      <c r="F42" s="1228"/>
      <c r="G42" s="1228"/>
      <c r="H42" s="1229"/>
      <c r="I42" s="358">
        <v>1258</v>
      </c>
      <c r="J42" s="359">
        <v>1744</v>
      </c>
      <c r="K42" s="359">
        <v>1512</v>
      </c>
      <c r="L42" s="359">
        <v>1512</v>
      </c>
      <c r="M42" s="360">
        <v>1454</v>
      </c>
    </row>
    <row r="43" spans="2:13" ht="27.75" customHeight="1" x14ac:dyDescent="0.15">
      <c r="B43" s="1222"/>
      <c r="C43" s="1223"/>
      <c r="D43" s="106"/>
      <c r="E43" s="1228" t="s">
        <v>33</v>
      </c>
      <c r="F43" s="1228"/>
      <c r="G43" s="1228"/>
      <c r="H43" s="1229"/>
      <c r="I43" s="358">
        <v>24579</v>
      </c>
      <c r="J43" s="359">
        <v>25261</v>
      </c>
      <c r="K43" s="359">
        <v>25240</v>
      </c>
      <c r="L43" s="359">
        <v>25078</v>
      </c>
      <c r="M43" s="360">
        <v>25976</v>
      </c>
    </row>
    <row r="44" spans="2:13" ht="27.75" customHeight="1" x14ac:dyDescent="0.15">
      <c r="B44" s="1222"/>
      <c r="C44" s="1223"/>
      <c r="D44" s="106"/>
      <c r="E44" s="1228" t="s">
        <v>34</v>
      </c>
      <c r="F44" s="1228"/>
      <c r="G44" s="1228"/>
      <c r="H44" s="1229"/>
      <c r="I44" s="358">
        <v>1878</v>
      </c>
      <c r="J44" s="359">
        <v>2207</v>
      </c>
      <c r="K44" s="359">
        <v>1950</v>
      </c>
      <c r="L44" s="359">
        <v>1732</v>
      </c>
      <c r="M44" s="360">
        <v>1317</v>
      </c>
    </row>
    <row r="45" spans="2:13" ht="27.75" customHeight="1" x14ac:dyDescent="0.15">
      <c r="B45" s="1222"/>
      <c r="C45" s="1223"/>
      <c r="D45" s="106"/>
      <c r="E45" s="1228" t="s">
        <v>35</v>
      </c>
      <c r="F45" s="1228"/>
      <c r="G45" s="1228"/>
      <c r="H45" s="1229"/>
      <c r="I45" s="358">
        <v>14382</v>
      </c>
      <c r="J45" s="359">
        <v>14523</v>
      </c>
      <c r="K45" s="359">
        <v>14379</v>
      </c>
      <c r="L45" s="359">
        <v>14092</v>
      </c>
      <c r="M45" s="360">
        <v>14331</v>
      </c>
    </row>
    <row r="46" spans="2:13" ht="27.75" customHeight="1" x14ac:dyDescent="0.15">
      <c r="B46" s="1222"/>
      <c r="C46" s="1223"/>
      <c r="D46" s="107"/>
      <c r="E46" s="1228" t="s">
        <v>36</v>
      </c>
      <c r="F46" s="1228"/>
      <c r="G46" s="1228"/>
      <c r="H46" s="1229"/>
      <c r="I46" s="358">
        <v>189</v>
      </c>
      <c r="J46" s="359">
        <v>170</v>
      </c>
      <c r="K46" s="359">
        <v>152</v>
      </c>
      <c r="L46" s="359">
        <v>148</v>
      </c>
      <c r="M46" s="360">
        <v>152</v>
      </c>
    </row>
    <row r="47" spans="2:13" ht="27.75" customHeight="1" x14ac:dyDescent="0.15">
      <c r="B47" s="1222"/>
      <c r="C47" s="1223"/>
      <c r="D47" s="108"/>
      <c r="E47" s="1230" t="s">
        <v>37</v>
      </c>
      <c r="F47" s="1231"/>
      <c r="G47" s="1231"/>
      <c r="H47" s="1232"/>
      <c r="I47" s="358" t="s">
        <v>494</v>
      </c>
      <c r="J47" s="359" t="s">
        <v>494</v>
      </c>
      <c r="K47" s="359" t="s">
        <v>494</v>
      </c>
      <c r="L47" s="359" t="s">
        <v>494</v>
      </c>
      <c r="M47" s="360" t="s">
        <v>494</v>
      </c>
    </row>
    <row r="48" spans="2:13" ht="27.75" customHeight="1" x14ac:dyDescent="0.15">
      <c r="B48" s="1222"/>
      <c r="C48" s="1223"/>
      <c r="D48" s="106"/>
      <c r="E48" s="1228" t="s">
        <v>38</v>
      </c>
      <c r="F48" s="1228"/>
      <c r="G48" s="1228"/>
      <c r="H48" s="1229"/>
      <c r="I48" s="358" t="s">
        <v>494</v>
      </c>
      <c r="J48" s="359" t="s">
        <v>494</v>
      </c>
      <c r="K48" s="359" t="s">
        <v>494</v>
      </c>
      <c r="L48" s="359" t="s">
        <v>494</v>
      </c>
      <c r="M48" s="360" t="s">
        <v>494</v>
      </c>
    </row>
    <row r="49" spans="2:13" ht="27.75" customHeight="1" x14ac:dyDescent="0.15">
      <c r="B49" s="1224"/>
      <c r="C49" s="1225"/>
      <c r="D49" s="106"/>
      <c r="E49" s="1228" t="s">
        <v>39</v>
      </c>
      <c r="F49" s="1228"/>
      <c r="G49" s="1228"/>
      <c r="H49" s="1229"/>
      <c r="I49" s="358" t="s">
        <v>494</v>
      </c>
      <c r="J49" s="359" t="s">
        <v>494</v>
      </c>
      <c r="K49" s="359" t="s">
        <v>494</v>
      </c>
      <c r="L49" s="359" t="s">
        <v>494</v>
      </c>
      <c r="M49" s="360" t="s">
        <v>494</v>
      </c>
    </row>
    <row r="50" spans="2:13" ht="27.75" customHeight="1" x14ac:dyDescent="0.15">
      <c r="B50" s="1233" t="s">
        <v>40</v>
      </c>
      <c r="C50" s="1234"/>
      <c r="D50" s="109"/>
      <c r="E50" s="1228" t="s">
        <v>41</v>
      </c>
      <c r="F50" s="1228"/>
      <c r="G50" s="1228"/>
      <c r="H50" s="1229"/>
      <c r="I50" s="358">
        <v>16345</v>
      </c>
      <c r="J50" s="359">
        <v>18820</v>
      </c>
      <c r="K50" s="359">
        <v>21856</v>
      </c>
      <c r="L50" s="359">
        <v>23051</v>
      </c>
      <c r="M50" s="360">
        <v>21863</v>
      </c>
    </row>
    <row r="51" spans="2:13" ht="27.75" customHeight="1" x14ac:dyDescent="0.15">
      <c r="B51" s="1222"/>
      <c r="C51" s="1223"/>
      <c r="D51" s="106"/>
      <c r="E51" s="1228" t="s">
        <v>42</v>
      </c>
      <c r="F51" s="1228"/>
      <c r="G51" s="1228"/>
      <c r="H51" s="1229"/>
      <c r="I51" s="358">
        <v>26152</v>
      </c>
      <c r="J51" s="359">
        <v>27753</v>
      </c>
      <c r="K51" s="359">
        <v>27541</v>
      </c>
      <c r="L51" s="359">
        <v>28974</v>
      </c>
      <c r="M51" s="360">
        <v>30869</v>
      </c>
    </row>
    <row r="52" spans="2:13" ht="27.75" customHeight="1" x14ac:dyDescent="0.15">
      <c r="B52" s="1224"/>
      <c r="C52" s="1225"/>
      <c r="D52" s="106"/>
      <c r="E52" s="1228" t="s">
        <v>43</v>
      </c>
      <c r="F52" s="1228"/>
      <c r="G52" s="1228"/>
      <c r="H52" s="1229"/>
      <c r="I52" s="358">
        <v>123122</v>
      </c>
      <c r="J52" s="359">
        <v>124981</v>
      </c>
      <c r="K52" s="359">
        <v>122721</v>
      </c>
      <c r="L52" s="359">
        <v>119138</v>
      </c>
      <c r="M52" s="360">
        <v>115852</v>
      </c>
    </row>
    <row r="53" spans="2:13" ht="27.75" customHeight="1" thickBot="1" x14ac:dyDescent="0.2">
      <c r="B53" s="1235" t="s">
        <v>19</v>
      </c>
      <c r="C53" s="1236"/>
      <c r="D53" s="110"/>
      <c r="E53" s="1237" t="s">
        <v>44</v>
      </c>
      <c r="F53" s="1237"/>
      <c r="G53" s="1237"/>
      <c r="H53" s="1238"/>
      <c r="I53" s="361">
        <v>19138</v>
      </c>
      <c r="J53" s="362">
        <v>14259</v>
      </c>
      <c r="K53" s="362">
        <v>9026</v>
      </c>
      <c r="L53" s="362">
        <v>3223</v>
      </c>
      <c r="M53" s="363">
        <v>2411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rl22h1RfSXge/ON2xkAbuSRTYUJywTIwyOKk4H4LGaXfqNFCxAzAqffudDBGYUlJEYRErhVKVblOZJQP1SBMg==" saltValue="yl7Dq0FGXEKkKbcPeMow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61" zoomScale="70" zoomScaleNormal="70" zoomScaleSheetLayoutView="100" workbookViewId="0">
      <selection activeCell="P49" sqref="P4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47" t="s">
        <v>46</v>
      </c>
      <c r="D55" s="1247"/>
      <c r="E55" s="1248"/>
      <c r="F55" s="122">
        <v>7451</v>
      </c>
      <c r="G55" s="122">
        <v>7460</v>
      </c>
      <c r="H55" s="123">
        <v>6468</v>
      </c>
    </row>
    <row r="56" spans="2:8" ht="52.5" customHeight="1" x14ac:dyDescent="0.15">
      <c r="B56" s="124"/>
      <c r="C56" s="1249" t="s">
        <v>47</v>
      </c>
      <c r="D56" s="1249"/>
      <c r="E56" s="1250"/>
      <c r="F56" s="125">
        <v>3291</v>
      </c>
      <c r="G56" s="125">
        <v>3296</v>
      </c>
      <c r="H56" s="126">
        <v>3300</v>
      </c>
    </row>
    <row r="57" spans="2:8" ht="53.25" customHeight="1" x14ac:dyDescent="0.15">
      <c r="B57" s="124"/>
      <c r="C57" s="1251" t="s">
        <v>48</v>
      </c>
      <c r="D57" s="1251"/>
      <c r="E57" s="1252"/>
      <c r="F57" s="127">
        <v>8842</v>
      </c>
      <c r="G57" s="127">
        <v>9993</v>
      </c>
      <c r="H57" s="128">
        <v>9697</v>
      </c>
    </row>
    <row r="58" spans="2:8" ht="45.75" customHeight="1" x14ac:dyDescent="0.15">
      <c r="B58" s="129"/>
      <c r="C58" s="1239" t="s">
        <v>555</v>
      </c>
      <c r="D58" s="1240"/>
      <c r="E58" s="1241"/>
      <c r="F58" s="130">
        <v>3056</v>
      </c>
      <c r="G58" s="130">
        <v>4196</v>
      </c>
      <c r="H58" s="131">
        <v>3950</v>
      </c>
    </row>
    <row r="59" spans="2:8" ht="45.75" customHeight="1" x14ac:dyDescent="0.15">
      <c r="B59" s="129"/>
      <c r="C59" s="1239" t="s">
        <v>556</v>
      </c>
      <c r="D59" s="1240"/>
      <c r="E59" s="1241"/>
      <c r="F59" s="130">
        <v>2359</v>
      </c>
      <c r="G59" s="130">
        <v>2359</v>
      </c>
      <c r="H59" s="131">
        <v>2359</v>
      </c>
    </row>
    <row r="60" spans="2:8" ht="45.75" customHeight="1" x14ac:dyDescent="0.15">
      <c r="B60" s="129"/>
      <c r="C60" s="1239" t="s">
        <v>557</v>
      </c>
      <c r="D60" s="1240"/>
      <c r="E60" s="1241"/>
      <c r="F60" s="130">
        <v>837</v>
      </c>
      <c r="G60" s="130">
        <v>887</v>
      </c>
      <c r="H60" s="131">
        <v>937</v>
      </c>
    </row>
    <row r="61" spans="2:8" ht="45.75" customHeight="1" x14ac:dyDescent="0.15">
      <c r="B61" s="129"/>
      <c r="C61" s="1239" t="s">
        <v>558</v>
      </c>
      <c r="D61" s="1240"/>
      <c r="E61" s="1241"/>
      <c r="F61" s="130">
        <v>667</v>
      </c>
      <c r="G61" s="130">
        <v>667</v>
      </c>
      <c r="H61" s="131">
        <v>667</v>
      </c>
    </row>
    <row r="62" spans="2:8" ht="45.75" customHeight="1" thickBot="1" x14ac:dyDescent="0.2">
      <c r="B62" s="132"/>
      <c r="C62" s="1242" t="s">
        <v>559</v>
      </c>
      <c r="D62" s="1243"/>
      <c r="E62" s="1244"/>
      <c r="F62" s="133">
        <v>363</v>
      </c>
      <c r="G62" s="133">
        <v>362</v>
      </c>
      <c r="H62" s="134">
        <v>354</v>
      </c>
    </row>
    <row r="63" spans="2:8" ht="52.5" customHeight="1" thickBot="1" x14ac:dyDescent="0.2">
      <c r="B63" s="135"/>
      <c r="C63" s="1245" t="s">
        <v>49</v>
      </c>
      <c r="D63" s="1245"/>
      <c r="E63" s="1246"/>
      <c r="F63" s="136">
        <v>19585</v>
      </c>
      <c r="G63" s="136">
        <v>20749</v>
      </c>
      <c r="H63" s="137">
        <v>19465</v>
      </c>
    </row>
    <row r="64" spans="2:8" x14ac:dyDescent="0.15"/>
  </sheetData>
  <sheetProtection algorithmName="SHA-512" hashValue="8Xj9G743t7vbaF58XK6POeErhv5lKhGlKf+V8fx6Wd5l8neNhma7e7RBQhF3lzIRiKuwTB/BpdI0XE3FNZnCnw==" saltValue="cIXV1EbCPkPJBuA9V4bi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R37" zoomScaleNormal="100" zoomScaleSheetLayoutView="55" workbookViewId="0">
      <selection activeCell="BM62" sqref="BM62"/>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588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589</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533</v>
      </c>
      <c r="BQ50" s="1258"/>
      <c r="BR50" s="1258"/>
      <c r="BS50" s="1258"/>
      <c r="BT50" s="1258"/>
      <c r="BU50" s="1258"/>
      <c r="BV50" s="1258"/>
      <c r="BW50" s="1258"/>
      <c r="BX50" s="1258" t="s">
        <v>534</v>
      </c>
      <c r="BY50" s="1258"/>
      <c r="BZ50" s="1258"/>
      <c r="CA50" s="1258"/>
      <c r="CB50" s="1258"/>
      <c r="CC50" s="1258"/>
      <c r="CD50" s="1258"/>
      <c r="CE50" s="1258"/>
      <c r="CF50" s="1258" t="s">
        <v>535</v>
      </c>
      <c r="CG50" s="1258"/>
      <c r="CH50" s="1258"/>
      <c r="CI50" s="1258"/>
      <c r="CJ50" s="1258"/>
      <c r="CK50" s="1258"/>
      <c r="CL50" s="1258"/>
      <c r="CM50" s="1258"/>
      <c r="CN50" s="1258" t="s">
        <v>536</v>
      </c>
      <c r="CO50" s="1258"/>
      <c r="CP50" s="1258"/>
      <c r="CQ50" s="1258"/>
      <c r="CR50" s="1258"/>
      <c r="CS50" s="1258"/>
      <c r="CT50" s="1258"/>
      <c r="CU50" s="1258"/>
      <c r="CV50" s="1258" t="s">
        <v>537</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590</v>
      </c>
      <c r="AO51" s="1256"/>
      <c r="AP51" s="1256"/>
      <c r="AQ51" s="1256"/>
      <c r="AR51" s="1256"/>
      <c r="AS51" s="1256"/>
      <c r="AT51" s="1256"/>
      <c r="AU51" s="1256"/>
      <c r="AV51" s="1256"/>
      <c r="AW51" s="1256"/>
      <c r="AX51" s="1256"/>
      <c r="AY51" s="1256"/>
      <c r="AZ51" s="1256"/>
      <c r="BA51" s="1256"/>
      <c r="BB51" s="1256" t="s">
        <v>591</v>
      </c>
      <c r="BC51" s="1256"/>
      <c r="BD51" s="1256"/>
      <c r="BE51" s="1256"/>
      <c r="BF51" s="1256"/>
      <c r="BG51" s="1256"/>
      <c r="BH51" s="1256"/>
      <c r="BI51" s="1256"/>
      <c r="BJ51" s="1256"/>
      <c r="BK51" s="1256"/>
      <c r="BL51" s="1256"/>
      <c r="BM51" s="1256"/>
      <c r="BN51" s="1256"/>
      <c r="BO51" s="1256"/>
      <c r="BP51" s="1253">
        <v>32.5</v>
      </c>
      <c r="BQ51" s="1253"/>
      <c r="BR51" s="1253"/>
      <c r="BS51" s="1253"/>
      <c r="BT51" s="1253"/>
      <c r="BU51" s="1253"/>
      <c r="BV51" s="1253"/>
      <c r="BW51" s="1253"/>
      <c r="BX51" s="1253">
        <v>23.7</v>
      </c>
      <c r="BY51" s="1253"/>
      <c r="BZ51" s="1253"/>
      <c r="CA51" s="1253"/>
      <c r="CB51" s="1253"/>
      <c r="CC51" s="1253"/>
      <c r="CD51" s="1253"/>
      <c r="CE51" s="1253"/>
      <c r="CF51" s="1253">
        <v>14.3</v>
      </c>
      <c r="CG51" s="1253"/>
      <c r="CH51" s="1253"/>
      <c r="CI51" s="1253"/>
      <c r="CJ51" s="1253"/>
      <c r="CK51" s="1253"/>
      <c r="CL51" s="1253"/>
      <c r="CM51" s="1253"/>
      <c r="CN51" s="1253">
        <v>5.2</v>
      </c>
      <c r="CO51" s="1253"/>
      <c r="CP51" s="1253"/>
      <c r="CQ51" s="1253"/>
      <c r="CR51" s="1253"/>
      <c r="CS51" s="1253"/>
      <c r="CT51" s="1253"/>
      <c r="CU51" s="1253"/>
      <c r="CV51" s="1253">
        <v>3.8</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592</v>
      </c>
      <c r="BC53" s="1256"/>
      <c r="BD53" s="1256"/>
      <c r="BE53" s="1256"/>
      <c r="BF53" s="1256"/>
      <c r="BG53" s="1256"/>
      <c r="BH53" s="1256"/>
      <c r="BI53" s="1256"/>
      <c r="BJ53" s="1256"/>
      <c r="BK53" s="1256"/>
      <c r="BL53" s="1256"/>
      <c r="BM53" s="1256"/>
      <c r="BN53" s="1256"/>
      <c r="BO53" s="1256"/>
      <c r="BP53" s="1253">
        <v>53.1</v>
      </c>
      <c r="BQ53" s="1253"/>
      <c r="BR53" s="1253"/>
      <c r="BS53" s="1253"/>
      <c r="BT53" s="1253"/>
      <c r="BU53" s="1253"/>
      <c r="BV53" s="1253"/>
      <c r="BW53" s="1253"/>
      <c r="BX53" s="1253">
        <v>53.9</v>
      </c>
      <c r="BY53" s="1253"/>
      <c r="BZ53" s="1253"/>
      <c r="CA53" s="1253"/>
      <c r="CB53" s="1253"/>
      <c r="CC53" s="1253"/>
      <c r="CD53" s="1253"/>
      <c r="CE53" s="1253"/>
      <c r="CF53" s="1253">
        <v>55.5</v>
      </c>
      <c r="CG53" s="1253"/>
      <c r="CH53" s="1253"/>
      <c r="CI53" s="1253"/>
      <c r="CJ53" s="1253"/>
      <c r="CK53" s="1253"/>
      <c r="CL53" s="1253"/>
      <c r="CM53" s="1253"/>
      <c r="CN53" s="1253">
        <v>58.3</v>
      </c>
      <c r="CO53" s="1253"/>
      <c r="CP53" s="1253"/>
      <c r="CQ53" s="1253"/>
      <c r="CR53" s="1253"/>
      <c r="CS53" s="1253"/>
      <c r="CT53" s="1253"/>
      <c r="CU53" s="1253"/>
      <c r="CV53" s="1253">
        <v>60.2</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593</v>
      </c>
      <c r="AO55" s="1258"/>
      <c r="AP55" s="1258"/>
      <c r="AQ55" s="1258"/>
      <c r="AR55" s="1258"/>
      <c r="AS55" s="1258"/>
      <c r="AT55" s="1258"/>
      <c r="AU55" s="1258"/>
      <c r="AV55" s="1258"/>
      <c r="AW55" s="1258"/>
      <c r="AX55" s="1258"/>
      <c r="AY55" s="1258"/>
      <c r="AZ55" s="1258"/>
      <c r="BA55" s="1258"/>
      <c r="BB55" s="1256" t="s">
        <v>591</v>
      </c>
      <c r="BC55" s="1256"/>
      <c r="BD55" s="1256"/>
      <c r="BE55" s="1256"/>
      <c r="BF55" s="1256"/>
      <c r="BG55" s="1256"/>
      <c r="BH55" s="1256"/>
      <c r="BI55" s="1256"/>
      <c r="BJ55" s="1256"/>
      <c r="BK55" s="1256"/>
      <c r="BL55" s="1256"/>
      <c r="BM55" s="1256"/>
      <c r="BN55" s="1256"/>
      <c r="BO55" s="1256"/>
      <c r="BP55" s="1253">
        <v>33.9</v>
      </c>
      <c r="BQ55" s="1253"/>
      <c r="BR55" s="1253"/>
      <c r="BS55" s="1253"/>
      <c r="BT55" s="1253"/>
      <c r="BU55" s="1253"/>
      <c r="BV55" s="1253"/>
      <c r="BW55" s="1253"/>
      <c r="BX55" s="1253">
        <v>31.5</v>
      </c>
      <c r="BY55" s="1253"/>
      <c r="BZ55" s="1253"/>
      <c r="CA55" s="1253"/>
      <c r="CB55" s="1253"/>
      <c r="CC55" s="1253"/>
      <c r="CD55" s="1253"/>
      <c r="CE55" s="1253"/>
      <c r="CF55" s="1253">
        <v>23.4</v>
      </c>
      <c r="CG55" s="1253"/>
      <c r="CH55" s="1253"/>
      <c r="CI55" s="1253"/>
      <c r="CJ55" s="1253"/>
      <c r="CK55" s="1253"/>
      <c r="CL55" s="1253"/>
      <c r="CM55" s="1253"/>
      <c r="CN55" s="1253">
        <v>18.2</v>
      </c>
      <c r="CO55" s="1253"/>
      <c r="CP55" s="1253"/>
      <c r="CQ55" s="1253"/>
      <c r="CR55" s="1253"/>
      <c r="CS55" s="1253"/>
      <c r="CT55" s="1253"/>
      <c r="CU55" s="1253"/>
      <c r="CV55" s="1253">
        <v>17.100000000000001</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592</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62.9</v>
      </c>
      <c r="BY57" s="1253"/>
      <c r="BZ57" s="1253"/>
      <c r="CA57" s="1253"/>
      <c r="CB57" s="1253"/>
      <c r="CC57" s="1253"/>
      <c r="CD57" s="1253"/>
      <c r="CE57" s="1253"/>
      <c r="CF57" s="1253">
        <v>63.9</v>
      </c>
      <c r="CG57" s="1253"/>
      <c r="CH57" s="1253"/>
      <c r="CI57" s="1253"/>
      <c r="CJ57" s="1253"/>
      <c r="CK57" s="1253"/>
      <c r="CL57" s="1253"/>
      <c r="CM57" s="1253"/>
      <c r="CN57" s="1253">
        <v>64.900000000000006</v>
      </c>
      <c r="CO57" s="1253"/>
      <c r="CP57" s="1253"/>
      <c r="CQ57" s="1253"/>
      <c r="CR57" s="1253"/>
      <c r="CS57" s="1253"/>
      <c r="CT57" s="1253"/>
      <c r="CU57" s="1253"/>
      <c r="CV57" s="1253">
        <v>65.8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594</v>
      </c>
    </row>
    <row r="64" spans="1:109" x14ac:dyDescent="0.15">
      <c r="B64" s="372"/>
      <c r="G64" s="379"/>
      <c r="I64" s="392"/>
      <c r="J64" s="392"/>
      <c r="K64" s="392"/>
      <c r="L64" s="392"/>
      <c r="M64" s="392"/>
      <c r="N64" s="393"/>
      <c r="AM64" s="379"/>
      <c r="AN64" s="379" t="s">
        <v>587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596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589</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533</v>
      </c>
      <c r="BQ72" s="1258"/>
      <c r="BR72" s="1258"/>
      <c r="BS72" s="1258"/>
      <c r="BT72" s="1258"/>
      <c r="BU72" s="1258"/>
      <c r="BV72" s="1258"/>
      <c r="BW72" s="1258"/>
      <c r="BX72" s="1258" t="s">
        <v>534</v>
      </c>
      <c r="BY72" s="1258"/>
      <c r="BZ72" s="1258"/>
      <c r="CA72" s="1258"/>
      <c r="CB72" s="1258"/>
      <c r="CC72" s="1258"/>
      <c r="CD72" s="1258"/>
      <c r="CE72" s="1258"/>
      <c r="CF72" s="1258" t="s">
        <v>535</v>
      </c>
      <c r="CG72" s="1258"/>
      <c r="CH72" s="1258"/>
      <c r="CI72" s="1258"/>
      <c r="CJ72" s="1258"/>
      <c r="CK72" s="1258"/>
      <c r="CL72" s="1258"/>
      <c r="CM72" s="1258"/>
      <c r="CN72" s="1258" t="s">
        <v>536</v>
      </c>
      <c r="CO72" s="1258"/>
      <c r="CP72" s="1258"/>
      <c r="CQ72" s="1258"/>
      <c r="CR72" s="1258"/>
      <c r="CS72" s="1258"/>
      <c r="CT72" s="1258"/>
      <c r="CU72" s="1258"/>
      <c r="CV72" s="1258" t="s">
        <v>537</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590</v>
      </c>
      <c r="AO73" s="1256"/>
      <c r="AP73" s="1256"/>
      <c r="AQ73" s="1256"/>
      <c r="AR73" s="1256"/>
      <c r="AS73" s="1256"/>
      <c r="AT73" s="1256"/>
      <c r="AU73" s="1256"/>
      <c r="AV73" s="1256"/>
      <c r="AW73" s="1256"/>
      <c r="AX73" s="1256"/>
      <c r="AY73" s="1256"/>
      <c r="AZ73" s="1256"/>
      <c r="BA73" s="1256"/>
      <c r="BB73" s="1256" t="s">
        <v>591</v>
      </c>
      <c r="BC73" s="1256"/>
      <c r="BD73" s="1256"/>
      <c r="BE73" s="1256"/>
      <c r="BF73" s="1256"/>
      <c r="BG73" s="1256"/>
      <c r="BH73" s="1256"/>
      <c r="BI73" s="1256"/>
      <c r="BJ73" s="1256"/>
      <c r="BK73" s="1256"/>
      <c r="BL73" s="1256"/>
      <c r="BM73" s="1256"/>
      <c r="BN73" s="1256"/>
      <c r="BO73" s="1256"/>
      <c r="BP73" s="1253">
        <v>32.5</v>
      </c>
      <c r="BQ73" s="1253"/>
      <c r="BR73" s="1253"/>
      <c r="BS73" s="1253"/>
      <c r="BT73" s="1253"/>
      <c r="BU73" s="1253"/>
      <c r="BV73" s="1253"/>
      <c r="BW73" s="1253"/>
      <c r="BX73" s="1253">
        <v>23.7</v>
      </c>
      <c r="BY73" s="1253"/>
      <c r="BZ73" s="1253"/>
      <c r="CA73" s="1253"/>
      <c r="CB73" s="1253"/>
      <c r="CC73" s="1253"/>
      <c r="CD73" s="1253"/>
      <c r="CE73" s="1253"/>
      <c r="CF73" s="1253">
        <v>14.3</v>
      </c>
      <c r="CG73" s="1253"/>
      <c r="CH73" s="1253"/>
      <c r="CI73" s="1253"/>
      <c r="CJ73" s="1253"/>
      <c r="CK73" s="1253"/>
      <c r="CL73" s="1253"/>
      <c r="CM73" s="1253"/>
      <c r="CN73" s="1253">
        <v>5.2</v>
      </c>
      <c r="CO73" s="1253"/>
      <c r="CP73" s="1253"/>
      <c r="CQ73" s="1253"/>
      <c r="CR73" s="1253"/>
      <c r="CS73" s="1253"/>
      <c r="CT73" s="1253"/>
      <c r="CU73" s="1253"/>
      <c r="CV73" s="1253">
        <v>3.8</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595</v>
      </c>
      <c r="BC75" s="1256"/>
      <c r="BD75" s="1256"/>
      <c r="BE75" s="1256"/>
      <c r="BF75" s="1256"/>
      <c r="BG75" s="1256"/>
      <c r="BH75" s="1256"/>
      <c r="BI75" s="1256"/>
      <c r="BJ75" s="1256"/>
      <c r="BK75" s="1256"/>
      <c r="BL75" s="1256"/>
      <c r="BM75" s="1256"/>
      <c r="BN75" s="1256"/>
      <c r="BO75" s="1256"/>
      <c r="BP75" s="1253">
        <v>3.4</v>
      </c>
      <c r="BQ75" s="1253"/>
      <c r="BR75" s="1253"/>
      <c r="BS75" s="1253"/>
      <c r="BT75" s="1253"/>
      <c r="BU75" s="1253"/>
      <c r="BV75" s="1253"/>
      <c r="BW75" s="1253"/>
      <c r="BX75" s="1253">
        <v>3.5</v>
      </c>
      <c r="BY75" s="1253"/>
      <c r="BZ75" s="1253"/>
      <c r="CA75" s="1253"/>
      <c r="CB75" s="1253"/>
      <c r="CC75" s="1253"/>
      <c r="CD75" s="1253"/>
      <c r="CE75" s="1253"/>
      <c r="CF75" s="1253">
        <v>3.4</v>
      </c>
      <c r="CG75" s="1253"/>
      <c r="CH75" s="1253"/>
      <c r="CI75" s="1253"/>
      <c r="CJ75" s="1253"/>
      <c r="CK75" s="1253"/>
      <c r="CL75" s="1253"/>
      <c r="CM75" s="1253"/>
      <c r="CN75" s="1253">
        <v>3.5</v>
      </c>
      <c r="CO75" s="1253"/>
      <c r="CP75" s="1253"/>
      <c r="CQ75" s="1253"/>
      <c r="CR75" s="1253"/>
      <c r="CS75" s="1253"/>
      <c r="CT75" s="1253"/>
      <c r="CU75" s="1253"/>
      <c r="CV75" s="1253">
        <v>3.5</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593</v>
      </c>
      <c r="AO77" s="1258"/>
      <c r="AP77" s="1258"/>
      <c r="AQ77" s="1258"/>
      <c r="AR77" s="1258"/>
      <c r="AS77" s="1258"/>
      <c r="AT77" s="1258"/>
      <c r="AU77" s="1258"/>
      <c r="AV77" s="1258"/>
      <c r="AW77" s="1258"/>
      <c r="AX77" s="1258"/>
      <c r="AY77" s="1258"/>
      <c r="AZ77" s="1258"/>
      <c r="BA77" s="1258"/>
      <c r="BB77" s="1256" t="s">
        <v>591</v>
      </c>
      <c r="BC77" s="1256"/>
      <c r="BD77" s="1256"/>
      <c r="BE77" s="1256"/>
      <c r="BF77" s="1256"/>
      <c r="BG77" s="1256"/>
      <c r="BH77" s="1256"/>
      <c r="BI77" s="1256"/>
      <c r="BJ77" s="1256"/>
      <c r="BK77" s="1256"/>
      <c r="BL77" s="1256"/>
      <c r="BM77" s="1256"/>
      <c r="BN77" s="1256"/>
      <c r="BO77" s="1256"/>
      <c r="BP77" s="1253">
        <v>33.9</v>
      </c>
      <c r="BQ77" s="1253"/>
      <c r="BR77" s="1253"/>
      <c r="BS77" s="1253"/>
      <c r="BT77" s="1253"/>
      <c r="BU77" s="1253"/>
      <c r="BV77" s="1253"/>
      <c r="BW77" s="1253"/>
      <c r="BX77" s="1253">
        <v>31.5</v>
      </c>
      <c r="BY77" s="1253"/>
      <c r="BZ77" s="1253"/>
      <c r="CA77" s="1253"/>
      <c r="CB77" s="1253"/>
      <c r="CC77" s="1253"/>
      <c r="CD77" s="1253"/>
      <c r="CE77" s="1253"/>
      <c r="CF77" s="1253">
        <v>23.4</v>
      </c>
      <c r="CG77" s="1253"/>
      <c r="CH77" s="1253"/>
      <c r="CI77" s="1253"/>
      <c r="CJ77" s="1253"/>
      <c r="CK77" s="1253"/>
      <c r="CL77" s="1253"/>
      <c r="CM77" s="1253"/>
      <c r="CN77" s="1253">
        <v>18.2</v>
      </c>
      <c r="CO77" s="1253"/>
      <c r="CP77" s="1253"/>
      <c r="CQ77" s="1253"/>
      <c r="CR77" s="1253"/>
      <c r="CS77" s="1253"/>
      <c r="CT77" s="1253"/>
      <c r="CU77" s="1253"/>
      <c r="CV77" s="1253">
        <v>17.100000000000001</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595</v>
      </c>
      <c r="BC79" s="1256"/>
      <c r="BD79" s="1256"/>
      <c r="BE79" s="1256"/>
      <c r="BF79" s="1256"/>
      <c r="BG79" s="1256"/>
      <c r="BH79" s="1256"/>
      <c r="BI79" s="1256"/>
      <c r="BJ79" s="1256"/>
      <c r="BK79" s="1256"/>
      <c r="BL79" s="1256"/>
      <c r="BM79" s="1256"/>
      <c r="BN79" s="1256"/>
      <c r="BO79" s="1256"/>
      <c r="BP79" s="1253">
        <v>5.7</v>
      </c>
      <c r="BQ79" s="1253"/>
      <c r="BR79" s="1253"/>
      <c r="BS79" s="1253"/>
      <c r="BT79" s="1253"/>
      <c r="BU79" s="1253"/>
      <c r="BV79" s="1253"/>
      <c r="BW79" s="1253"/>
      <c r="BX79" s="1253">
        <v>5.4</v>
      </c>
      <c r="BY79" s="1253"/>
      <c r="BZ79" s="1253"/>
      <c r="CA79" s="1253"/>
      <c r="CB79" s="1253"/>
      <c r="CC79" s="1253"/>
      <c r="CD79" s="1253"/>
      <c r="CE79" s="1253"/>
      <c r="CF79" s="1253">
        <v>5.2</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4eSNY+TIq5tbpzDTGxZGt5nUZTUFlzMSsYQq1JQWZhmIBwcoKGHyE+SmCGy0FRB4+cGrRq0M5aXnaCO20i82NQ==" saltValue="DO1Vw4cn1zf/Z4tsZzgWL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60" zoomScaleNormal="60" zoomScaleSheetLayoutView="70" workbookViewId="0">
      <selection activeCell="AF107" sqref="AF107:AF10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SOQybDvp9cI12Z+UyxGwB6bSll2LC6rbEQ5hV85Y/cKBHxVsYIqlwC1VCyTKk4+1op/QF8O7sdp1wrUV+HFcUg==" saltValue="Lr9S2JRbsKErpAKor0Hu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60" zoomScaleNormal="6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iRyGAzjHwkdXNvlLEeJAotQlT1Ohr6usNXX4LLvd6jR/1CkJH9DCN7i0R06NHfy5bCOZzk9+IHB3bnOWrvcAIA==" saltValue="JqVNjEzd4Eu1SMhF1J7M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35664</v>
      </c>
      <c r="E3" s="156"/>
      <c r="F3" s="157">
        <v>51849</v>
      </c>
      <c r="G3" s="158"/>
      <c r="H3" s="159"/>
    </row>
    <row r="4" spans="1:8" x14ac:dyDescent="0.15">
      <c r="A4" s="160"/>
      <c r="B4" s="161"/>
      <c r="C4" s="162"/>
      <c r="D4" s="163">
        <v>16492</v>
      </c>
      <c r="E4" s="164"/>
      <c r="F4" s="165">
        <v>26326</v>
      </c>
      <c r="G4" s="166"/>
      <c r="H4" s="167"/>
    </row>
    <row r="5" spans="1:8" x14ac:dyDescent="0.15">
      <c r="A5" s="148" t="s">
        <v>527</v>
      </c>
      <c r="B5" s="153"/>
      <c r="C5" s="154"/>
      <c r="D5" s="155">
        <v>41932</v>
      </c>
      <c r="E5" s="156"/>
      <c r="F5" s="157">
        <v>52191</v>
      </c>
      <c r="G5" s="158"/>
      <c r="H5" s="159"/>
    </row>
    <row r="6" spans="1:8" x14ac:dyDescent="0.15">
      <c r="A6" s="160"/>
      <c r="B6" s="161"/>
      <c r="C6" s="162"/>
      <c r="D6" s="163">
        <v>16391</v>
      </c>
      <c r="E6" s="164"/>
      <c r="F6" s="165">
        <v>26807</v>
      </c>
      <c r="G6" s="166"/>
      <c r="H6" s="167"/>
    </row>
    <row r="7" spans="1:8" x14ac:dyDescent="0.15">
      <c r="A7" s="148" t="s">
        <v>528</v>
      </c>
      <c r="B7" s="153"/>
      <c r="C7" s="154"/>
      <c r="D7" s="155">
        <v>32855</v>
      </c>
      <c r="E7" s="156"/>
      <c r="F7" s="157">
        <v>48105</v>
      </c>
      <c r="G7" s="158"/>
      <c r="H7" s="159"/>
    </row>
    <row r="8" spans="1:8" x14ac:dyDescent="0.15">
      <c r="A8" s="160"/>
      <c r="B8" s="161"/>
      <c r="C8" s="162"/>
      <c r="D8" s="163">
        <v>14968</v>
      </c>
      <c r="E8" s="164"/>
      <c r="F8" s="165">
        <v>24072</v>
      </c>
      <c r="G8" s="166"/>
      <c r="H8" s="167"/>
    </row>
    <row r="9" spans="1:8" x14ac:dyDescent="0.15">
      <c r="A9" s="148" t="s">
        <v>529</v>
      </c>
      <c r="B9" s="153"/>
      <c r="C9" s="154"/>
      <c r="D9" s="155">
        <v>27409</v>
      </c>
      <c r="E9" s="156"/>
      <c r="F9" s="157">
        <v>47446</v>
      </c>
      <c r="G9" s="158"/>
      <c r="H9" s="159"/>
    </row>
    <row r="10" spans="1:8" x14ac:dyDescent="0.15">
      <c r="A10" s="160"/>
      <c r="B10" s="161"/>
      <c r="C10" s="162"/>
      <c r="D10" s="163">
        <v>14871</v>
      </c>
      <c r="E10" s="164"/>
      <c r="F10" s="165">
        <v>24371</v>
      </c>
      <c r="G10" s="166"/>
      <c r="H10" s="167"/>
    </row>
    <row r="11" spans="1:8" x14ac:dyDescent="0.15">
      <c r="A11" s="148" t="s">
        <v>530</v>
      </c>
      <c r="B11" s="153"/>
      <c r="C11" s="154"/>
      <c r="D11" s="155">
        <v>30096</v>
      </c>
      <c r="E11" s="156"/>
      <c r="F11" s="157">
        <v>48387</v>
      </c>
      <c r="G11" s="158"/>
      <c r="H11" s="159"/>
    </row>
    <row r="12" spans="1:8" x14ac:dyDescent="0.15">
      <c r="A12" s="160"/>
      <c r="B12" s="161"/>
      <c r="C12" s="168"/>
      <c r="D12" s="163">
        <v>13213</v>
      </c>
      <c r="E12" s="164"/>
      <c r="F12" s="165">
        <v>25592</v>
      </c>
      <c r="G12" s="166"/>
      <c r="H12" s="167"/>
    </row>
    <row r="13" spans="1:8" x14ac:dyDescent="0.15">
      <c r="A13" s="148"/>
      <c r="B13" s="153"/>
      <c r="C13" s="169"/>
      <c r="D13" s="170">
        <v>33591</v>
      </c>
      <c r="E13" s="171"/>
      <c r="F13" s="172">
        <v>49596</v>
      </c>
      <c r="G13" s="173"/>
      <c r="H13" s="159"/>
    </row>
    <row r="14" spans="1:8" x14ac:dyDescent="0.15">
      <c r="A14" s="160"/>
      <c r="B14" s="161"/>
      <c r="C14" s="162"/>
      <c r="D14" s="163">
        <v>15187</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1.23</v>
      </c>
      <c r="C19" s="174">
        <f>ROUND(VALUE(SUBSTITUTE(実質収支比率等に係る経年分析!G$48,"▲","-")),2)</f>
        <v>1.41</v>
      </c>
      <c r="D19" s="174">
        <f>ROUND(VALUE(SUBSTITUTE(実質収支比率等に係る経年分析!H$48,"▲","-")),2)</f>
        <v>1.35</v>
      </c>
      <c r="E19" s="174">
        <f>ROUND(VALUE(SUBSTITUTE(実質収支比率等に係る経年分析!I$48,"▲","-")),2)</f>
        <v>1.43</v>
      </c>
      <c r="F19" s="174">
        <f>ROUND(VALUE(SUBSTITUTE(実質収支比率等に係る経年分析!J$48,"▲","-")),2)</f>
        <v>1.22</v>
      </c>
    </row>
    <row r="20" spans="1:11" x14ac:dyDescent="0.15">
      <c r="A20" s="174" t="s">
        <v>53</v>
      </c>
      <c r="B20" s="174">
        <f>ROUND(VALUE(SUBSTITUTE(実質収支比率等に係る経年分析!F$47,"▲","-")),2)</f>
        <v>8.15</v>
      </c>
      <c r="C20" s="174">
        <f>ROUND(VALUE(SUBSTITUTE(実質収支比率等に係る経年分析!G$47,"▲","-")),2)</f>
        <v>9.33</v>
      </c>
      <c r="D20" s="174">
        <f>ROUND(VALUE(SUBSTITUTE(実質収支比率等に係る経年分析!H$47,"▲","-")),2)</f>
        <v>10.1</v>
      </c>
      <c r="E20" s="174">
        <f>ROUND(VALUE(SUBSTITUTE(実質収支比率等に係る経年分析!I$47,"▲","-")),2)</f>
        <v>10.31</v>
      </c>
      <c r="F20" s="174">
        <f>ROUND(VALUE(SUBSTITUTE(実質収支比率等に係る経年分析!J$47,"▲","-")),2)</f>
        <v>8.83</v>
      </c>
    </row>
    <row r="21" spans="1:11" x14ac:dyDescent="0.15">
      <c r="A21" s="174" t="s">
        <v>54</v>
      </c>
      <c r="B21" s="174">
        <f>IF(ISNUMBER(VALUE(SUBSTITUTE(実質収支比率等に係る経年分析!F$49,"▲","-"))),ROUND(VALUE(SUBSTITUTE(実質収支比率等に係る経年分析!F$49,"▲","-")),2),NA())</f>
        <v>-3.08</v>
      </c>
      <c r="C21" s="174">
        <f>IF(ISNUMBER(VALUE(SUBSTITUTE(実質収支比率等に係る経年分析!G$49,"▲","-"))),ROUND(VALUE(SUBSTITUTE(実質収支比率等に係る経年分析!G$49,"▲","-")),2),NA())</f>
        <v>0.28999999999999998</v>
      </c>
      <c r="D21" s="174">
        <f>IF(ISNUMBER(VALUE(SUBSTITUTE(実質収支比率等に係る経年分析!H$49,"▲","-"))),ROUND(VALUE(SUBSTITUTE(実質収支比率等に係る経年分析!H$49,"▲","-")),2),NA())</f>
        <v>1.22</v>
      </c>
      <c r="E21" s="174">
        <f>IF(ISNUMBER(VALUE(SUBSTITUTE(実質収支比率等に係る経年分析!I$49,"▲","-"))),ROUND(VALUE(SUBSTITUTE(実質収支比率等に係る経年分析!I$49,"▲","-")),2),NA())</f>
        <v>0.06</v>
      </c>
      <c r="F21" s="174">
        <f>IF(ISNUMBER(VALUE(SUBSTITUTE(実質収支比率等に係る経年分析!J$49,"▲","-"))),ROUND(VALUE(SUBSTITUTE(実質収支比率等に係る経年分析!J$49,"▲","-")),2),NA())</f>
        <v>-1.54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母子父子寡婦福祉資金貸付事業特別会計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0.17</v>
      </c>
    </row>
    <row r="30" spans="1:11" x14ac:dyDescent="0.15">
      <c r="A30" s="175" t="str">
        <f>IF(連結実質赤字比率に係る赤字・黒字の構成分析!C$40="",NA(),連結実質赤字比率に係る赤字・黒字の構成分析!C$40)</f>
        <v>介護保険事業特別会計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15">
      <c r="A32" s="175" t="str">
        <f>IF(連結実質赤字比率に係る赤字・黒字の構成分析!C$38="",NA(),連結実質赤字比率に係る赤字・黒字の構成分析!C$38)</f>
        <v>競輪事業特別会計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0.73</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1.1200000000000001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1.05</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1.42</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7.38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13206</v>
      </c>
      <c r="E42" s="176"/>
      <c r="F42" s="176"/>
      <c r="G42" s="176">
        <f>'実質公債費比率（分子）の構造'!L$52</f>
        <v>13157</v>
      </c>
      <c r="H42" s="176"/>
      <c r="I42" s="176"/>
      <c r="J42" s="176">
        <f>'実質公債費比率（分子）の構造'!M$52</f>
        <v>13542</v>
      </c>
      <c r="K42" s="176"/>
      <c r="L42" s="176"/>
      <c r="M42" s="176">
        <f>'実質公債費比率（分子）の構造'!N$52</f>
        <v>13393</v>
      </c>
      <c r="N42" s="176"/>
      <c r="O42" s="176"/>
      <c r="P42" s="176">
        <f>'実質公債費比率（分子）の構造'!O$52</f>
        <v>12971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42</v>
      </c>
      <c r="C44" s="176"/>
      <c r="D44" s="176"/>
      <c r="E44" s="176">
        <f>'実質公債費比率（分子）の構造'!L$50</f>
        <v>46</v>
      </c>
      <c r="F44" s="176"/>
      <c r="G44" s="176"/>
      <c r="H44" s="176">
        <f>'実質公債費比率（分子）の構造'!M$50</f>
        <v>44</v>
      </c>
      <c r="I44" s="176"/>
      <c r="J44" s="176"/>
      <c r="K44" s="176">
        <f>'実質公債費比率（分子）の構造'!N$50</f>
        <v>37</v>
      </c>
      <c r="L44" s="176"/>
      <c r="M44" s="176"/>
      <c r="N44" s="176">
        <f>'実質公債費比率（分子）の構造'!O$50</f>
        <v>37</v>
      </c>
      <c r="O44" s="176"/>
      <c r="P44" s="176"/>
    </row>
    <row r="45" spans="1:16" x14ac:dyDescent="0.15">
      <c r="A45" s="176" t="s">
        <v>63</v>
      </c>
      <c r="B45" s="176">
        <f>'実質公債費比率（分子）の構造'!K$49</f>
        <v>413</v>
      </c>
      <c r="C45" s="176"/>
      <c r="D45" s="176"/>
      <c r="E45" s="176">
        <f>'実質公債費比率（分子）の構造'!L$49</f>
        <v>377</v>
      </c>
      <c r="F45" s="176"/>
      <c r="G45" s="176"/>
      <c r="H45" s="176">
        <f>'実質公債費比率（分子）の構造'!M$49</f>
        <v>388</v>
      </c>
      <c r="I45" s="176"/>
      <c r="J45" s="176"/>
      <c r="K45" s="176">
        <f>'実質公債費比率（分子）の構造'!N$49</f>
        <v>447</v>
      </c>
      <c r="L45" s="176"/>
      <c r="M45" s="176"/>
      <c r="N45" s="176">
        <f>'実質公債費比率（分子）の構造'!O$49</f>
        <v>403</v>
      </c>
      <c r="O45" s="176"/>
      <c r="P45" s="176"/>
    </row>
    <row r="46" spans="1:16" x14ac:dyDescent="0.15">
      <c r="A46" s="176" t="s">
        <v>64</v>
      </c>
      <c r="B46" s="176">
        <f>'実質公債費比率（分子）の構造'!K$48</f>
        <v>1680</v>
      </c>
      <c r="C46" s="176"/>
      <c r="D46" s="176"/>
      <c r="E46" s="176">
        <f>'実質公債費比率（分子）の構造'!L$48</f>
        <v>1651</v>
      </c>
      <c r="F46" s="176"/>
      <c r="G46" s="176"/>
      <c r="H46" s="176">
        <f>'実質公債費比率（分子）の構造'!M$48</f>
        <v>1618</v>
      </c>
      <c r="I46" s="176"/>
      <c r="J46" s="176"/>
      <c r="K46" s="176">
        <f>'実質公債費比率（分子）の構造'!N$48</f>
        <v>1677</v>
      </c>
      <c r="L46" s="176"/>
      <c r="M46" s="176"/>
      <c r="N46" s="176">
        <f>'実質公債費比率（分子）の構造'!O$48</f>
        <v>1733</v>
      </c>
      <c r="O46" s="176"/>
      <c r="P46" s="176"/>
    </row>
    <row r="47" spans="1:16" x14ac:dyDescent="0.15">
      <c r="A47" s="176" t="s">
        <v>12</v>
      </c>
      <c r="B47" s="176">
        <f>'実質公債費比率（分子）の構造'!K$47</f>
        <v>67</v>
      </c>
      <c r="C47" s="176"/>
      <c r="D47" s="176"/>
      <c r="E47" s="176">
        <f>'実質公債費比率（分子）の構造'!L$47</f>
        <v>67</v>
      </c>
      <c r="F47" s="176"/>
      <c r="G47" s="176"/>
      <c r="H47" s="176">
        <f>'実質公債費比率（分子）の構造'!M$47</f>
        <v>67</v>
      </c>
      <c r="I47" s="176"/>
      <c r="J47" s="176"/>
      <c r="K47" s="176">
        <f>'実質公債費比率（分子）の構造'!N$47</f>
        <v>67</v>
      </c>
      <c r="L47" s="176"/>
      <c r="M47" s="176"/>
      <c r="N47" s="176">
        <f>'実質公債費比率（分子）の構造'!O$47</f>
        <v>67</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13161</v>
      </c>
      <c r="C49" s="176"/>
      <c r="D49" s="176"/>
      <c r="E49" s="176">
        <f>'実質公債費比率（分子）の構造'!L$45</f>
        <v>13244</v>
      </c>
      <c r="F49" s="176"/>
      <c r="G49" s="176"/>
      <c r="H49" s="176">
        <f>'実質公債費比率（分子）の構造'!M$45</f>
        <v>13386</v>
      </c>
      <c r="I49" s="176"/>
      <c r="J49" s="176"/>
      <c r="K49" s="176">
        <f>'実質公債費比率（分子）の構造'!N$45</f>
        <v>13484</v>
      </c>
      <c r="L49" s="176"/>
      <c r="M49" s="176"/>
      <c r="N49" s="176">
        <f>'実質公債費比率（分子）の構造'!O$45</f>
        <v>13058</v>
      </c>
      <c r="O49" s="176"/>
      <c r="P49" s="176"/>
    </row>
    <row r="50" spans="1:16" x14ac:dyDescent="0.15">
      <c r="A50" s="176" t="s">
        <v>67</v>
      </c>
      <c r="B50" s="176" t="e">
        <f>NA()</f>
        <v>#N/A</v>
      </c>
      <c r="C50" s="176">
        <f>IF(ISNUMBER('実質公債費比率（分子）の構造'!K$53),'実質公債費比率（分子）の構造'!K$53,NA())</f>
        <v>2157</v>
      </c>
      <c r="D50" s="176" t="e">
        <f>NA()</f>
        <v>#N/A</v>
      </c>
      <c r="E50" s="176" t="e">
        <f>NA()</f>
        <v>#N/A</v>
      </c>
      <c r="F50" s="176">
        <f>IF(ISNUMBER('実質公債費比率（分子）の構造'!L$53),'実質公債費比率（分子）の構造'!L$53,NA())</f>
        <v>2228</v>
      </c>
      <c r="G50" s="176" t="e">
        <f>NA()</f>
        <v>#N/A</v>
      </c>
      <c r="H50" s="176" t="e">
        <f>NA()</f>
        <v>#N/A</v>
      </c>
      <c r="I50" s="176">
        <f>IF(ISNUMBER('実質公債費比率（分子）の構造'!M$53),'実質公債費比率（分子）の構造'!M$53,NA())</f>
        <v>1961</v>
      </c>
      <c r="J50" s="176" t="e">
        <f>NA()</f>
        <v>#N/A</v>
      </c>
      <c r="K50" s="176" t="e">
        <f>NA()</f>
        <v>#N/A</v>
      </c>
      <c r="L50" s="176">
        <f>IF(ISNUMBER('実質公債費比率（分子）の構造'!N$53),'実質公債費比率（分子）の構造'!N$53,NA())</f>
        <v>2319</v>
      </c>
      <c r="M50" s="176" t="e">
        <f>NA()</f>
        <v>#N/A</v>
      </c>
      <c r="N50" s="176" t="e">
        <f>NA()</f>
        <v>#N/A</v>
      </c>
      <c r="O50" s="176">
        <f>IF(ISNUMBER('実質公債費比率（分子）の構造'!O$53),'実質公債費比率（分子）の構造'!O$53,NA())</f>
        <v>2327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123122</v>
      </c>
      <c r="E56" s="175"/>
      <c r="F56" s="175"/>
      <c r="G56" s="175">
        <f>'将来負担比率（分子）の構造'!J$52</f>
        <v>124981</v>
      </c>
      <c r="H56" s="175"/>
      <c r="I56" s="175"/>
      <c r="J56" s="175">
        <f>'将来負担比率（分子）の構造'!K$52</f>
        <v>122721</v>
      </c>
      <c r="K56" s="175"/>
      <c r="L56" s="175"/>
      <c r="M56" s="175">
        <f>'将来負担比率（分子）の構造'!L$52</f>
        <v>119138</v>
      </c>
      <c r="N56" s="175"/>
      <c r="O56" s="175"/>
      <c r="P56" s="175">
        <f>'将来負担比率（分子）の構造'!M$52</f>
        <v>115852</v>
      </c>
    </row>
    <row r="57" spans="1:16" x14ac:dyDescent="0.15">
      <c r="A57" s="175" t="s">
        <v>42</v>
      </c>
      <c r="B57" s="175"/>
      <c r="C57" s="175"/>
      <c r="D57" s="175">
        <f>'将来負担比率（分子）の構造'!I$51</f>
        <v>26152</v>
      </c>
      <c r="E57" s="175"/>
      <c r="F57" s="175"/>
      <c r="G57" s="175">
        <f>'将来負担比率（分子）の構造'!J$51</f>
        <v>27753</v>
      </c>
      <c r="H57" s="175"/>
      <c r="I57" s="175"/>
      <c r="J57" s="175">
        <f>'将来負担比率（分子）の構造'!K$51</f>
        <v>27541</v>
      </c>
      <c r="K57" s="175"/>
      <c r="L57" s="175"/>
      <c r="M57" s="175">
        <f>'将来負担比率（分子）の構造'!L$51</f>
        <v>28974</v>
      </c>
      <c r="N57" s="175"/>
      <c r="O57" s="175"/>
      <c r="P57" s="175">
        <f>'将来負担比率（分子）の構造'!M$51</f>
        <v>30869</v>
      </c>
    </row>
    <row r="58" spans="1:16" x14ac:dyDescent="0.15">
      <c r="A58" s="175" t="s">
        <v>41</v>
      </c>
      <c r="B58" s="175"/>
      <c r="C58" s="175"/>
      <c r="D58" s="175">
        <f>'将来負担比率（分子）の構造'!I$50</f>
        <v>16345</v>
      </c>
      <c r="E58" s="175"/>
      <c r="F58" s="175"/>
      <c r="G58" s="175">
        <f>'将来負担比率（分子）の構造'!J$50</f>
        <v>18820</v>
      </c>
      <c r="H58" s="175"/>
      <c r="I58" s="175"/>
      <c r="J58" s="175">
        <f>'将来負担比率（分子）の構造'!K$50</f>
        <v>21856</v>
      </c>
      <c r="K58" s="175"/>
      <c r="L58" s="175"/>
      <c r="M58" s="175">
        <f>'将来負担比率（分子）の構造'!L$50</f>
        <v>23051</v>
      </c>
      <c r="N58" s="175"/>
      <c r="O58" s="175"/>
      <c r="P58" s="175">
        <f>'将来負担比率（分子）の構造'!M$50</f>
        <v>21863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189</v>
      </c>
      <c r="C61" s="175"/>
      <c r="D61" s="175"/>
      <c r="E61" s="175">
        <f>'将来負担比率（分子）の構造'!J$46</f>
        <v>170</v>
      </c>
      <c r="F61" s="175"/>
      <c r="G61" s="175"/>
      <c r="H61" s="175">
        <f>'将来負担比率（分子）の構造'!K$46</f>
        <v>152</v>
      </c>
      <c r="I61" s="175"/>
      <c r="J61" s="175"/>
      <c r="K61" s="175">
        <f>'将来負担比率（分子）の構造'!L$46</f>
        <v>148</v>
      </c>
      <c r="L61" s="175"/>
      <c r="M61" s="175"/>
      <c r="N61" s="175">
        <f>'将来負担比率（分子）の構造'!M$46</f>
        <v>152</v>
      </c>
      <c r="O61" s="175"/>
      <c r="P61" s="175"/>
    </row>
    <row r="62" spans="1:16" x14ac:dyDescent="0.15">
      <c r="A62" s="175" t="s">
        <v>35</v>
      </c>
      <c r="B62" s="175">
        <f>'将来負担比率（分子）の構造'!I$45</f>
        <v>14382</v>
      </c>
      <c r="C62" s="175"/>
      <c r="D62" s="175"/>
      <c r="E62" s="175">
        <f>'将来負担比率（分子）の構造'!J$45</f>
        <v>14523</v>
      </c>
      <c r="F62" s="175"/>
      <c r="G62" s="175"/>
      <c r="H62" s="175">
        <f>'将来負担比率（分子）の構造'!K$45</f>
        <v>14379</v>
      </c>
      <c r="I62" s="175"/>
      <c r="J62" s="175"/>
      <c r="K62" s="175">
        <f>'将来負担比率（分子）の構造'!L$45</f>
        <v>14092</v>
      </c>
      <c r="L62" s="175"/>
      <c r="M62" s="175"/>
      <c r="N62" s="175">
        <f>'将来負担比率（分子）の構造'!M$45</f>
        <v>14331</v>
      </c>
      <c r="O62" s="175"/>
      <c r="P62" s="175"/>
    </row>
    <row r="63" spans="1:16" x14ac:dyDescent="0.15">
      <c r="A63" s="175" t="s">
        <v>34</v>
      </c>
      <c r="B63" s="175">
        <f>'将来負担比率（分子）の構造'!I$44</f>
        <v>1878</v>
      </c>
      <c r="C63" s="175"/>
      <c r="D63" s="175"/>
      <c r="E63" s="175">
        <f>'将来負担比率（分子）の構造'!J$44</f>
        <v>2207</v>
      </c>
      <c r="F63" s="175"/>
      <c r="G63" s="175"/>
      <c r="H63" s="175">
        <f>'将来負担比率（分子）の構造'!K$44</f>
        <v>1950</v>
      </c>
      <c r="I63" s="175"/>
      <c r="J63" s="175"/>
      <c r="K63" s="175">
        <f>'将来負担比率（分子）の構造'!L$44</f>
        <v>1732</v>
      </c>
      <c r="L63" s="175"/>
      <c r="M63" s="175"/>
      <c r="N63" s="175">
        <f>'将来負担比率（分子）の構造'!M$44</f>
        <v>1317</v>
      </c>
      <c r="O63" s="175"/>
      <c r="P63" s="175"/>
    </row>
    <row r="64" spans="1:16" x14ac:dyDescent="0.15">
      <c r="A64" s="175" t="s">
        <v>33</v>
      </c>
      <c r="B64" s="175">
        <f>'将来負担比率（分子）の構造'!I$43</f>
        <v>24579</v>
      </c>
      <c r="C64" s="175"/>
      <c r="D64" s="175"/>
      <c r="E64" s="175">
        <f>'将来負担比率（分子）の構造'!J$43</f>
        <v>25261</v>
      </c>
      <c r="F64" s="175"/>
      <c r="G64" s="175"/>
      <c r="H64" s="175">
        <f>'将来負担比率（分子）の構造'!K$43</f>
        <v>25240</v>
      </c>
      <c r="I64" s="175"/>
      <c r="J64" s="175"/>
      <c r="K64" s="175">
        <f>'将来負担比率（分子）の構造'!L$43</f>
        <v>25078</v>
      </c>
      <c r="L64" s="175"/>
      <c r="M64" s="175"/>
      <c r="N64" s="175">
        <f>'将来負担比率（分子）の構造'!M$43</f>
        <v>25976</v>
      </c>
      <c r="O64" s="175"/>
      <c r="P64" s="175"/>
    </row>
    <row r="65" spans="1:16" x14ac:dyDescent="0.15">
      <c r="A65" s="175" t="s">
        <v>32</v>
      </c>
      <c r="B65" s="175">
        <f>'将来負担比率（分子）の構造'!I$42</f>
        <v>1258</v>
      </c>
      <c r="C65" s="175"/>
      <c r="D65" s="175"/>
      <c r="E65" s="175">
        <f>'将来負担比率（分子）の構造'!J$42</f>
        <v>1744</v>
      </c>
      <c r="F65" s="175"/>
      <c r="G65" s="175"/>
      <c r="H65" s="175">
        <f>'将来負担比率（分子）の構造'!K$42</f>
        <v>1512</v>
      </c>
      <c r="I65" s="175"/>
      <c r="J65" s="175"/>
      <c r="K65" s="175">
        <f>'将来負担比率（分子）の構造'!L$42</f>
        <v>1512</v>
      </c>
      <c r="L65" s="175"/>
      <c r="M65" s="175"/>
      <c r="N65" s="175">
        <f>'将来負担比率（分子）の構造'!M$42</f>
        <v>1454</v>
      </c>
      <c r="O65" s="175"/>
      <c r="P65" s="175"/>
    </row>
    <row r="66" spans="1:16" x14ac:dyDescent="0.15">
      <c r="A66" s="175" t="s">
        <v>31</v>
      </c>
      <c r="B66" s="175">
        <f>'将来負担比率（分子）の構造'!I$41</f>
        <v>142471</v>
      </c>
      <c r="C66" s="175"/>
      <c r="D66" s="175"/>
      <c r="E66" s="175">
        <f>'将来負担比率（分子）の構造'!J$41</f>
        <v>141907</v>
      </c>
      <c r="F66" s="175"/>
      <c r="G66" s="175"/>
      <c r="H66" s="175">
        <f>'将来負担比率（分子）の構造'!K$41</f>
        <v>137909</v>
      </c>
      <c r="I66" s="175"/>
      <c r="J66" s="175"/>
      <c r="K66" s="175">
        <f>'将来負担比率（分子）の構造'!L$41</f>
        <v>131824</v>
      </c>
      <c r="L66" s="175"/>
      <c r="M66" s="175"/>
      <c r="N66" s="175">
        <f>'将来負担比率（分子）の構造'!M$41</f>
        <v>127765</v>
      </c>
      <c r="O66" s="175"/>
      <c r="P66" s="175"/>
    </row>
    <row r="67" spans="1:16" x14ac:dyDescent="0.15">
      <c r="A67" s="175" t="s">
        <v>71</v>
      </c>
      <c r="B67" s="175" t="e">
        <f>NA()</f>
        <v>#N/A</v>
      </c>
      <c r="C67" s="175">
        <f>IF(ISNUMBER('将来負担比率（分子）の構造'!I$53), IF('将来負担比率（分子）の構造'!I$53 &lt; 0, 0, '将来負担比率（分子）の構造'!I$53), NA())</f>
        <v>19138</v>
      </c>
      <c r="D67" s="175" t="e">
        <f>NA()</f>
        <v>#N/A</v>
      </c>
      <c r="E67" s="175" t="e">
        <f>NA()</f>
        <v>#N/A</v>
      </c>
      <c r="F67" s="175">
        <f>IF(ISNUMBER('将来負担比率（分子）の構造'!J$53), IF('将来負担比率（分子）の構造'!J$53 &lt; 0, 0, '将来負担比率（分子）の構造'!J$53), NA())</f>
        <v>14259</v>
      </c>
      <c r="G67" s="175" t="e">
        <f>NA()</f>
        <v>#N/A</v>
      </c>
      <c r="H67" s="175" t="e">
        <f>NA()</f>
        <v>#N/A</v>
      </c>
      <c r="I67" s="175">
        <f>IF(ISNUMBER('将来負担比率（分子）の構造'!K$53), IF('将来負担比率（分子）の構造'!K$53 &lt; 0, 0, '将来負担比率（分子）の構造'!K$53), NA())</f>
        <v>9026</v>
      </c>
      <c r="J67" s="175" t="e">
        <f>NA()</f>
        <v>#N/A</v>
      </c>
      <c r="K67" s="175" t="e">
        <f>NA()</f>
        <v>#N/A</v>
      </c>
      <c r="L67" s="175">
        <f>IF(ISNUMBER('将来負担比率（分子）の構造'!L$53), IF('将来負担比率（分子）の構造'!L$53 &lt; 0, 0, '将来負担比率（分子）の構造'!L$53), NA())</f>
        <v>3223</v>
      </c>
      <c r="M67" s="175" t="e">
        <f>NA()</f>
        <v>#N/A</v>
      </c>
      <c r="N67" s="175" t="e">
        <f>NA()</f>
        <v>#N/A</v>
      </c>
      <c r="O67" s="175">
        <f>IF(ISNUMBER('将来負担比率（分子）の構造'!M$53), IF('将来負担比率（分子）の構造'!M$53 &lt; 0, 0, '将来負担比率（分子）の構造'!M$53), NA())</f>
        <v>2411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7451</v>
      </c>
      <c r="C72" s="179">
        <f>基金残高に係る経年分析!G55</f>
        <v>7460</v>
      </c>
      <c r="D72" s="179">
        <f>基金残高に係る経年分析!H55</f>
        <v>6468</v>
      </c>
    </row>
    <row r="73" spans="1:16" x14ac:dyDescent="0.15">
      <c r="A73" s="178" t="s">
        <v>74</v>
      </c>
      <c r="B73" s="179">
        <f>基金残高に係る経年分析!F56</f>
        <v>3291</v>
      </c>
      <c r="C73" s="179">
        <f>基金残高に係る経年分析!G56</f>
        <v>3296</v>
      </c>
      <c r="D73" s="179">
        <f>基金残高に係る経年分析!H56</f>
        <v>3300</v>
      </c>
    </row>
    <row r="74" spans="1:16" x14ac:dyDescent="0.15">
      <c r="A74" s="178" t="s">
        <v>75</v>
      </c>
      <c r="B74" s="179">
        <f>基金残高に係る経年分析!F57</f>
        <v>8842</v>
      </c>
      <c r="C74" s="179">
        <f>基金残高に係る経年分析!G57</f>
        <v>9993</v>
      </c>
      <c r="D74" s="179">
        <f>基金残高に係る経年分析!H57</f>
        <v>9697</v>
      </c>
    </row>
  </sheetData>
  <sheetProtection algorithmName="SHA-512" hashValue="qBHwRo/1fDG/9+Lar4yr5iK4Zp+R7vOvMyEk7QQyj2VNZ/lSDI3c30sJ5YNJNwthfrEbvt16wYMd3nbwU+ZxVA==" saltValue="Ma+eFQOpu4FIlUj2PS0e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3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43039026</v>
      </c>
      <c r="S5" s="649"/>
      <c r="T5" s="649"/>
      <c r="U5" s="649"/>
      <c r="V5" s="649"/>
      <c r="W5" s="649"/>
      <c r="X5" s="649"/>
      <c r="Y5" s="650"/>
      <c r="Z5" s="651">
        <v>28.5</v>
      </c>
      <c r="AA5" s="651"/>
      <c r="AB5" s="651"/>
      <c r="AC5" s="651"/>
      <c r="AD5" s="652">
        <v>40392322</v>
      </c>
      <c r="AE5" s="652"/>
      <c r="AF5" s="652"/>
      <c r="AG5" s="652"/>
      <c r="AH5" s="652"/>
      <c r="AI5" s="652"/>
      <c r="AJ5" s="652"/>
      <c r="AK5" s="652"/>
      <c r="AL5" s="653">
        <v>55.8</v>
      </c>
      <c r="AM5" s="654"/>
      <c r="AN5" s="654"/>
      <c r="AO5" s="655"/>
      <c r="AP5" s="645" t="s">
        <v>217</v>
      </c>
      <c r="AQ5" s="646"/>
      <c r="AR5" s="646"/>
      <c r="AS5" s="646"/>
      <c r="AT5" s="646"/>
      <c r="AU5" s="646"/>
      <c r="AV5" s="646"/>
      <c r="AW5" s="646"/>
      <c r="AX5" s="646"/>
      <c r="AY5" s="646"/>
      <c r="AZ5" s="646"/>
      <c r="BA5" s="646"/>
      <c r="BB5" s="646"/>
      <c r="BC5" s="646"/>
      <c r="BD5" s="646"/>
      <c r="BE5" s="646"/>
      <c r="BF5" s="647"/>
      <c r="BG5" s="659">
        <v>39169943</v>
      </c>
      <c r="BH5" s="660"/>
      <c r="BI5" s="660"/>
      <c r="BJ5" s="660"/>
      <c r="BK5" s="660"/>
      <c r="BL5" s="660"/>
      <c r="BM5" s="660"/>
      <c r="BN5" s="661"/>
      <c r="BO5" s="662">
        <v>91</v>
      </c>
      <c r="BP5" s="662"/>
      <c r="BQ5" s="662"/>
      <c r="BR5" s="662"/>
      <c r="BS5" s="663">
        <v>540569</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879870</v>
      </c>
      <c r="S6" s="660"/>
      <c r="T6" s="660"/>
      <c r="U6" s="660"/>
      <c r="V6" s="660"/>
      <c r="W6" s="660"/>
      <c r="X6" s="660"/>
      <c r="Y6" s="661"/>
      <c r="Z6" s="662">
        <v>0.6</v>
      </c>
      <c r="AA6" s="662"/>
      <c r="AB6" s="662"/>
      <c r="AC6" s="662"/>
      <c r="AD6" s="663">
        <v>879870</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39169943</v>
      </c>
      <c r="BH6" s="660"/>
      <c r="BI6" s="660"/>
      <c r="BJ6" s="660"/>
      <c r="BK6" s="660"/>
      <c r="BL6" s="660"/>
      <c r="BM6" s="660"/>
      <c r="BN6" s="661"/>
      <c r="BO6" s="662">
        <v>91</v>
      </c>
      <c r="BP6" s="662"/>
      <c r="BQ6" s="662"/>
      <c r="BR6" s="662"/>
      <c r="BS6" s="663">
        <v>540569</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597913</v>
      </c>
      <c r="CS6" s="660"/>
      <c r="CT6" s="660"/>
      <c r="CU6" s="660"/>
      <c r="CV6" s="660"/>
      <c r="CW6" s="660"/>
      <c r="CX6" s="660"/>
      <c r="CY6" s="661"/>
      <c r="CZ6" s="653">
        <v>0.4</v>
      </c>
      <c r="DA6" s="654"/>
      <c r="DB6" s="654"/>
      <c r="DC6" s="670"/>
      <c r="DD6" s="668" t="s">
        <v>121</v>
      </c>
      <c r="DE6" s="660"/>
      <c r="DF6" s="660"/>
      <c r="DG6" s="660"/>
      <c r="DH6" s="660"/>
      <c r="DI6" s="660"/>
      <c r="DJ6" s="660"/>
      <c r="DK6" s="660"/>
      <c r="DL6" s="660"/>
      <c r="DM6" s="660"/>
      <c r="DN6" s="660"/>
      <c r="DO6" s="660"/>
      <c r="DP6" s="661"/>
      <c r="DQ6" s="668">
        <v>596109</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10252</v>
      </c>
      <c r="S7" s="660"/>
      <c r="T7" s="660"/>
      <c r="U7" s="660"/>
      <c r="V7" s="660"/>
      <c r="W7" s="660"/>
      <c r="X7" s="660"/>
      <c r="Y7" s="661"/>
      <c r="Z7" s="662">
        <v>0</v>
      </c>
      <c r="AA7" s="662"/>
      <c r="AB7" s="662"/>
      <c r="AC7" s="662"/>
      <c r="AD7" s="663">
        <v>10252</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18778564</v>
      </c>
      <c r="BH7" s="660"/>
      <c r="BI7" s="660"/>
      <c r="BJ7" s="660"/>
      <c r="BK7" s="660"/>
      <c r="BL7" s="660"/>
      <c r="BM7" s="660"/>
      <c r="BN7" s="661"/>
      <c r="BO7" s="662">
        <v>43.6</v>
      </c>
      <c r="BP7" s="662"/>
      <c r="BQ7" s="662"/>
      <c r="BR7" s="662"/>
      <c r="BS7" s="663">
        <v>540569</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12107826</v>
      </c>
      <c r="CS7" s="660"/>
      <c r="CT7" s="660"/>
      <c r="CU7" s="660"/>
      <c r="CV7" s="660"/>
      <c r="CW7" s="660"/>
      <c r="CX7" s="660"/>
      <c r="CY7" s="661"/>
      <c r="CZ7" s="662">
        <v>8.1</v>
      </c>
      <c r="DA7" s="662"/>
      <c r="DB7" s="662"/>
      <c r="DC7" s="662"/>
      <c r="DD7" s="668">
        <v>328434</v>
      </c>
      <c r="DE7" s="660"/>
      <c r="DF7" s="660"/>
      <c r="DG7" s="660"/>
      <c r="DH7" s="660"/>
      <c r="DI7" s="660"/>
      <c r="DJ7" s="660"/>
      <c r="DK7" s="660"/>
      <c r="DL7" s="660"/>
      <c r="DM7" s="660"/>
      <c r="DN7" s="660"/>
      <c r="DO7" s="660"/>
      <c r="DP7" s="661"/>
      <c r="DQ7" s="668">
        <v>8962447</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211396</v>
      </c>
      <c r="S8" s="660"/>
      <c r="T8" s="660"/>
      <c r="U8" s="660"/>
      <c r="V8" s="660"/>
      <c r="W8" s="660"/>
      <c r="X8" s="660"/>
      <c r="Y8" s="661"/>
      <c r="Z8" s="662">
        <v>0.1</v>
      </c>
      <c r="AA8" s="662"/>
      <c r="AB8" s="662"/>
      <c r="AC8" s="662"/>
      <c r="AD8" s="663">
        <v>211396</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511278</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70314271</v>
      </c>
      <c r="CS8" s="660"/>
      <c r="CT8" s="660"/>
      <c r="CU8" s="660"/>
      <c r="CV8" s="660"/>
      <c r="CW8" s="660"/>
      <c r="CX8" s="660"/>
      <c r="CY8" s="661"/>
      <c r="CZ8" s="662">
        <v>47</v>
      </c>
      <c r="DA8" s="662"/>
      <c r="DB8" s="662"/>
      <c r="DC8" s="662"/>
      <c r="DD8" s="668">
        <v>964295</v>
      </c>
      <c r="DE8" s="660"/>
      <c r="DF8" s="660"/>
      <c r="DG8" s="660"/>
      <c r="DH8" s="660"/>
      <c r="DI8" s="660"/>
      <c r="DJ8" s="660"/>
      <c r="DK8" s="660"/>
      <c r="DL8" s="660"/>
      <c r="DM8" s="660"/>
      <c r="DN8" s="660"/>
      <c r="DO8" s="660"/>
      <c r="DP8" s="661"/>
      <c r="DQ8" s="668">
        <v>33030663</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261893</v>
      </c>
      <c r="S9" s="660"/>
      <c r="T9" s="660"/>
      <c r="U9" s="660"/>
      <c r="V9" s="660"/>
      <c r="W9" s="660"/>
      <c r="X9" s="660"/>
      <c r="Y9" s="661"/>
      <c r="Z9" s="662">
        <v>0.2</v>
      </c>
      <c r="AA9" s="662"/>
      <c r="AB9" s="662"/>
      <c r="AC9" s="662"/>
      <c r="AD9" s="663">
        <v>261893</v>
      </c>
      <c r="AE9" s="663"/>
      <c r="AF9" s="663"/>
      <c r="AG9" s="663"/>
      <c r="AH9" s="663"/>
      <c r="AI9" s="663"/>
      <c r="AJ9" s="663"/>
      <c r="AK9" s="663"/>
      <c r="AL9" s="664">
        <v>0.4</v>
      </c>
      <c r="AM9" s="665"/>
      <c r="AN9" s="665"/>
      <c r="AO9" s="666"/>
      <c r="AP9" s="656" t="s">
        <v>231</v>
      </c>
      <c r="AQ9" s="657"/>
      <c r="AR9" s="657"/>
      <c r="AS9" s="657"/>
      <c r="AT9" s="657"/>
      <c r="AU9" s="657"/>
      <c r="AV9" s="657"/>
      <c r="AW9" s="657"/>
      <c r="AX9" s="657"/>
      <c r="AY9" s="657"/>
      <c r="AZ9" s="657"/>
      <c r="BA9" s="657"/>
      <c r="BB9" s="657"/>
      <c r="BC9" s="657"/>
      <c r="BD9" s="657"/>
      <c r="BE9" s="657"/>
      <c r="BF9" s="658"/>
      <c r="BG9" s="659">
        <v>15528238</v>
      </c>
      <c r="BH9" s="660"/>
      <c r="BI9" s="660"/>
      <c r="BJ9" s="660"/>
      <c r="BK9" s="660"/>
      <c r="BL9" s="660"/>
      <c r="BM9" s="660"/>
      <c r="BN9" s="661"/>
      <c r="BO9" s="662">
        <v>36.1</v>
      </c>
      <c r="BP9" s="662"/>
      <c r="BQ9" s="662"/>
      <c r="BR9" s="662"/>
      <c r="BS9" s="663" t="s">
        <v>121</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10666687</v>
      </c>
      <c r="CS9" s="660"/>
      <c r="CT9" s="660"/>
      <c r="CU9" s="660"/>
      <c r="CV9" s="660"/>
      <c r="CW9" s="660"/>
      <c r="CX9" s="660"/>
      <c r="CY9" s="661"/>
      <c r="CZ9" s="662">
        <v>7.1</v>
      </c>
      <c r="DA9" s="662"/>
      <c r="DB9" s="662"/>
      <c r="DC9" s="662"/>
      <c r="DD9" s="668">
        <v>361178</v>
      </c>
      <c r="DE9" s="660"/>
      <c r="DF9" s="660"/>
      <c r="DG9" s="660"/>
      <c r="DH9" s="660"/>
      <c r="DI9" s="660"/>
      <c r="DJ9" s="660"/>
      <c r="DK9" s="660"/>
      <c r="DL9" s="660"/>
      <c r="DM9" s="660"/>
      <c r="DN9" s="660"/>
      <c r="DO9" s="660"/>
      <c r="DP9" s="661"/>
      <c r="DQ9" s="668">
        <v>7380922</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843907</v>
      </c>
      <c r="BH10" s="660"/>
      <c r="BI10" s="660"/>
      <c r="BJ10" s="660"/>
      <c r="BK10" s="660"/>
      <c r="BL10" s="660"/>
      <c r="BM10" s="660"/>
      <c r="BN10" s="661"/>
      <c r="BO10" s="662">
        <v>2</v>
      </c>
      <c r="BP10" s="662"/>
      <c r="BQ10" s="662"/>
      <c r="BR10" s="662"/>
      <c r="BS10" s="663" t="s">
        <v>121</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225277</v>
      </c>
      <c r="CS10" s="660"/>
      <c r="CT10" s="660"/>
      <c r="CU10" s="660"/>
      <c r="CV10" s="660"/>
      <c r="CW10" s="660"/>
      <c r="CX10" s="660"/>
      <c r="CY10" s="661"/>
      <c r="CZ10" s="662">
        <v>0.2</v>
      </c>
      <c r="DA10" s="662"/>
      <c r="DB10" s="662"/>
      <c r="DC10" s="662"/>
      <c r="DD10" s="668">
        <v>2504</v>
      </c>
      <c r="DE10" s="660"/>
      <c r="DF10" s="660"/>
      <c r="DG10" s="660"/>
      <c r="DH10" s="660"/>
      <c r="DI10" s="660"/>
      <c r="DJ10" s="660"/>
      <c r="DK10" s="660"/>
      <c r="DL10" s="660"/>
      <c r="DM10" s="660"/>
      <c r="DN10" s="660"/>
      <c r="DO10" s="660"/>
      <c r="DP10" s="661"/>
      <c r="DQ10" s="668">
        <v>181728</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7365520</v>
      </c>
      <c r="S11" s="660"/>
      <c r="T11" s="660"/>
      <c r="U11" s="660"/>
      <c r="V11" s="660"/>
      <c r="W11" s="660"/>
      <c r="X11" s="660"/>
      <c r="Y11" s="661"/>
      <c r="Z11" s="664">
        <v>4.9000000000000004</v>
      </c>
      <c r="AA11" s="665"/>
      <c r="AB11" s="665"/>
      <c r="AC11" s="671"/>
      <c r="AD11" s="668">
        <v>7365520</v>
      </c>
      <c r="AE11" s="660"/>
      <c r="AF11" s="660"/>
      <c r="AG11" s="660"/>
      <c r="AH11" s="660"/>
      <c r="AI11" s="660"/>
      <c r="AJ11" s="660"/>
      <c r="AK11" s="661"/>
      <c r="AL11" s="664">
        <v>10.199999999999999</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1895141</v>
      </c>
      <c r="BH11" s="660"/>
      <c r="BI11" s="660"/>
      <c r="BJ11" s="660"/>
      <c r="BK11" s="660"/>
      <c r="BL11" s="660"/>
      <c r="BM11" s="660"/>
      <c r="BN11" s="661"/>
      <c r="BO11" s="662">
        <v>4.4000000000000004</v>
      </c>
      <c r="BP11" s="662"/>
      <c r="BQ11" s="662"/>
      <c r="BR11" s="662"/>
      <c r="BS11" s="663">
        <v>540569</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3706102</v>
      </c>
      <c r="CS11" s="660"/>
      <c r="CT11" s="660"/>
      <c r="CU11" s="660"/>
      <c r="CV11" s="660"/>
      <c r="CW11" s="660"/>
      <c r="CX11" s="660"/>
      <c r="CY11" s="661"/>
      <c r="CZ11" s="662">
        <v>2.5</v>
      </c>
      <c r="DA11" s="662"/>
      <c r="DB11" s="662"/>
      <c r="DC11" s="662"/>
      <c r="DD11" s="668">
        <v>1284974</v>
      </c>
      <c r="DE11" s="660"/>
      <c r="DF11" s="660"/>
      <c r="DG11" s="660"/>
      <c r="DH11" s="660"/>
      <c r="DI11" s="660"/>
      <c r="DJ11" s="660"/>
      <c r="DK11" s="660"/>
      <c r="DL11" s="660"/>
      <c r="DM11" s="660"/>
      <c r="DN11" s="660"/>
      <c r="DO11" s="660"/>
      <c r="DP11" s="661"/>
      <c r="DQ11" s="668">
        <v>1656266</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6474</v>
      </c>
      <c r="S12" s="660"/>
      <c r="T12" s="660"/>
      <c r="U12" s="660"/>
      <c r="V12" s="660"/>
      <c r="W12" s="660"/>
      <c r="X12" s="660"/>
      <c r="Y12" s="661"/>
      <c r="Z12" s="662">
        <v>0</v>
      </c>
      <c r="AA12" s="662"/>
      <c r="AB12" s="662"/>
      <c r="AC12" s="662"/>
      <c r="AD12" s="663">
        <v>6474</v>
      </c>
      <c r="AE12" s="663"/>
      <c r="AF12" s="663"/>
      <c r="AG12" s="663"/>
      <c r="AH12" s="663"/>
      <c r="AI12" s="663"/>
      <c r="AJ12" s="663"/>
      <c r="AK12" s="663"/>
      <c r="AL12" s="664">
        <v>0</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17186189</v>
      </c>
      <c r="BH12" s="660"/>
      <c r="BI12" s="660"/>
      <c r="BJ12" s="660"/>
      <c r="BK12" s="660"/>
      <c r="BL12" s="660"/>
      <c r="BM12" s="660"/>
      <c r="BN12" s="661"/>
      <c r="BO12" s="662">
        <v>39.9</v>
      </c>
      <c r="BP12" s="662"/>
      <c r="BQ12" s="662"/>
      <c r="BR12" s="662"/>
      <c r="BS12" s="663" t="s">
        <v>121</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6227294</v>
      </c>
      <c r="CS12" s="660"/>
      <c r="CT12" s="660"/>
      <c r="CU12" s="660"/>
      <c r="CV12" s="660"/>
      <c r="CW12" s="660"/>
      <c r="CX12" s="660"/>
      <c r="CY12" s="661"/>
      <c r="CZ12" s="662">
        <v>4.2</v>
      </c>
      <c r="DA12" s="662"/>
      <c r="DB12" s="662"/>
      <c r="DC12" s="662"/>
      <c r="DD12" s="668">
        <v>12080</v>
      </c>
      <c r="DE12" s="660"/>
      <c r="DF12" s="660"/>
      <c r="DG12" s="660"/>
      <c r="DH12" s="660"/>
      <c r="DI12" s="660"/>
      <c r="DJ12" s="660"/>
      <c r="DK12" s="660"/>
      <c r="DL12" s="660"/>
      <c r="DM12" s="660"/>
      <c r="DN12" s="660"/>
      <c r="DO12" s="660"/>
      <c r="DP12" s="661"/>
      <c r="DQ12" s="668">
        <v>1296968</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17088459</v>
      </c>
      <c r="BH13" s="660"/>
      <c r="BI13" s="660"/>
      <c r="BJ13" s="660"/>
      <c r="BK13" s="660"/>
      <c r="BL13" s="660"/>
      <c r="BM13" s="660"/>
      <c r="BN13" s="661"/>
      <c r="BO13" s="662">
        <v>39.700000000000003</v>
      </c>
      <c r="BP13" s="662"/>
      <c r="BQ13" s="662"/>
      <c r="BR13" s="662"/>
      <c r="BS13" s="663" t="s">
        <v>121</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9918576</v>
      </c>
      <c r="CS13" s="660"/>
      <c r="CT13" s="660"/>
      <c r="CU13" s="660"/>
      <c r="CV13" s="660"/>
      <c r="CW13" s="660"/>
      <c r="CX13" s="660"/>
      <c r="CY13" s="661"/>
      <c r="CZ13" s="662">
        <v>6.6</v>
      </c>
      <c r="DA13" s="662"/>
      <c r="DB13" s="662"/>
      <c r="DC13" s="662"/>
      <c r="DD13" s="668">
        <v>4230054</v>
      </c>
      <c r="DE13" s="660"/>
      <c r="DF13" s="660"/>
      <c r="DG13" s="660"/>
      <c r="DH13" s="660"/>
      <c r="DI13" s="660"/>
      <c r="DJ13" s="660"/>
      <c r="DK13" s="660"/>
      <c r="DL13" s="660"/>
      <c r="DM13" s="660"/>
      <c r="DN13" s="660"/>
      <c r="DO13" s="660"/>
      <c r="DP13" s="661"/>
      <c r="DQ13" s="668">
        <v>5598609</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8650</v>
      </c>
      <c r="S14" s="660"/>
      <c r="T14" s="660"/>
      <c r="U14" s="660"/>
      <c r="V14" s="660"/>
      <c r="W14" s="660"/>
      <c r="X14" s="660"/>
      <c r="Y14" s="661"/>
      <c r="Z14" s="662">
        <v>0</v>
      </c>
      <c r="AA14" s="662"/>
      <c r="AB14" s="662"/>
      <c r="AC14" s="662"/>
      <c r="AD14" s="663">
        <v>8650</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958160</v>
      </c>
      <c r="BH14" s="660"/>
      <c r="BI14" s="660"/>
      <c r="BJ14" s="660"/>
      <c r="BK14" s="660"/>
      <c r="BL14" s="660"/>
      <c r="BM14" s="660"/>
      <c r="BN14" s="661"/>
      <c r="BO14" s="662">
        <v>2.2000000000000002</v>
      </c>
      <c r="BP14" s="662"/>
      <c r="BQ14" s="662"/>
      <c r="BR14" s="662"/>
      <c r="BS14" s="663" t="s">
        <v>121</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3204482</v>
      </c>
      <c r="CS14" s="660"/>
      <c r="CT14" s="660"/>
      <c r="CU14" s="660"/>
      <c r="CV14" s="660"/>
      <c r="CW14" s="660"/>
      <c r="CX14" s="660"/>
      <c r="CY14" s="661"/>
      <c r="CZ14" s="662">
        <v>2.1</v>
      </c>
      <c r="DA14" s="662"/>
      <c r="DB14" s="662"/>
      <c r="DC14" s="662"/>
      <c r="DD14" s="668">
        <v>99314</v>
      </c>
      <c r="DE14" s="660"/>
      <c r="DF14" s="660"/>
      <c r="DG14" s="660"/>
      <c r="DH14" s="660"/>
      <c r="DI14" s="660"/>
      <c r="DJ14" s="660"/>
      <c r="DK14" s="660"/>
      <c r="DL14" s="660"/>
      <c r="DM14" s="660"/>
      <c r="DN14" s="660"/>
      <c r="DO14" s="660"/>
      <c r="DP14" s="661"/>
      <c r="DQ14" s="668">
        <v>3079393</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2247030</v>
      </c>
      <c r="BH15" s="660"/>
      <c r="BI15" s="660"/>
      <c r="BJ15" s="660"/>
      <c r="BK15" s="660"/>
      <c r="BL15" s="660"/>
      <c r="BM15" s="660"/>
      <c r="BN15" s="661"/>
      <c r="BO15" s="662">
        <v>5.2</v>
      </c>
      <c r="BP15" s="662"/>
      <c r="BQ15" s="662"/>
      <c r="BR15" s="662"/>
      <c r="BS15" s="663" t="s">
        <v>121</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14541833</v>
      </c>
      <c r="CS15" s="660"/>
      <c r="CT15" s="660"/>
      <c r="CU15" s="660"/>
      <c r="CV15" s="660"/>
      <c r="CW15" s="660"/>
      <c r="CX15" s="660"/>
      <c r="CY15" s="661"/>
      <c r="CZ15" s="662">
        <v>9.6999999999999993</v>
      </c>
      <c r="DA15" s="662"/>
      <c r="DB15" s="662"/>
      <c r="DC15" s="662"/>
      <c r="DD15" s="668">
        <v>1791531</v>
      </c>
      <c r="DE15" s="660"/>
      <c r="DF15" s="660"/>
      <c r="DG15" s="660"/>
      <c r="DH15" s="660"/>
      <c r="DI15" s="660"/>
      <c r="DJ15" s="660"/>
      <c r="DK15" s="660"/>
      <c r="DL15" s="660"/>
      <c r="DM15" s="660"/>
      <c r="DN15" s="660"/>
      <c r="DO15" s="660"/>
      <c r="DP15" s="661"/>
      <c r="DQ15" s="668">
        <v>10407856</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154058</v>
      </c>
      <c r="S16" s="660"/>
      <c r="T16" s="660"/>
      <c r="U16" s="660"/>
      <c r="V16" s="660"/>
      <c r="W16" s="660"/>
      <c r="X16" s="660"/>
      <c r="Y16" s="661"/>
      <c r="Z16" s="662">
        <v>0.1</v>
      </c>
      <c r="AA16" s="662"/>
      <c r="AB16" s="662"/>
      <c r="AC16" s="662"/>
      <c r="AD16" s="663">
        <v>154058</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5091416</v>
      </c>
      <c r="CS16" s="660"/>
      <c r="CT16" s="660"/>
      <c r="CU16" s="660"/>
      <c r="CV16" s="660"/>
      <c r="CW16" s="660"/>
      <c r="CX16" s="660"/>
      <c r="CY16" s="661"/>
      <c r="CZ16" s="662">
        <v>3.4</v>
      </c>
      <c r="DA16" s="662"/>
      <c r="DB16" s="662"/>
      <c r="DC16" s="662"/>
      <c r="DD16" s="668" t="s">
        <v>121</v>
      </c>
      <c r="DE16" s="660"/>
      <c r="DF16" s="660"/>
      <c r="DG16" s="660"/>
      <c r="DH16" s="660"/>
      <c r="DI16" s="660"/>
      <c r="DJ16" s="660"/>
      <c r="DK16" s="660"/>
      <c r="DL16" s="660"/>
      <c r="DM16" s="660"/>
      <c r="DN16" s="660"/>
      <c r="DO16" s="660"/>
      <c r="DP16" s="661"/>
      <c r="DQ16" s="668">
        <v>1231942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748426</v>
      </c>
      <c r="S17" s="660"/>
      <c r="T17" s="660"/>
      <c r="U17" s="660"/>
      <c r="V17" s="660"/>
      <c r="W17" s="660"/>
      <c r="X17" s="660"/>
      <c r="Y17" s="661"/>
      <c r="Z17" s="662">
        <v>0.5</v>
      </c>
      <c r="AA17" s="662"/>
      <c r="AB17" s="662"/>
      <c r="AC17" s="662"/>
      <c r="AD17" s="663">
        <v>748426</v>
      </c>
      <c r="AE17" s="663"/>
      <c r="AF17" s="663"/>
      <c r="AG17" s="663"/>
      <c r="AH17" s="663"/>
      <c r="AI17" s="663"/>
      <c r="AJ17" s="663"/>
      <c r="AK17" s="663"/>
      <c r="AL17" s="664">
        <v>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13058241</v>
      </c>
      <c r="CS17" s="660"/>
      <c r="CT17" s="660"/>
      <c r="CU17" s="660"/>
      <c r="CV17" s="660"/>
      <c r="CW17" s="660"/>
      <c r="CX17" s="660"/>
      <c r="CY17" s="661"/>
      <c r="CZ17" s="662">
        <v>8.6999999999999993</v>
      </c>
      <c r="DA17" s="662"/>
      <c r="DB17" s="662"/>
      <c r="DC17" s="662"/>
      <c r="DD17" s="668" t="s">
        <v>121</v>
      </c>
      <c r="DE17" s="660"/>
      <c r="DF17" s="660"/>
      <c r="DG17" s="660"/>
      <c r="DH17" s="660"/>
      <c r="DI17" s="660"/>
      <c r="DJ17" s="660"/>
      <c r="DK17" s="660"/>
      <c r="DL17" s="660"/>
      <c r="DM17" s="660"/>
      <c r="DN17" s="660"/>
      <c r="DO17" s="660"/>
      <c r="DP17" s="661"/>
      <c r="DQ17" s="668">
        <v>12668175</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339702</v>
      </c>
      <c r="S18" s="660"/>
      <c r="T18" s="660"/>
      <c r="U18" s="660"/>
      <c r="V18" s="660"/>
      <c r="W18" s="660"/>
      <c r="X18" s="660"/>
      <c r="Y18" s="661"/>
      <c r="Z18" s="662">
        <v>0.2</v>
      </c>
      <c r="AA18" s="662"/>
      <c r="AB18" s="662"/>
      <c r="AC18" s="662"/>
      <c r="AD18" s="663">
        <v>339702</v>
      </c>
      <c r="AE18" s="663"/>
      <c r="AF18" s="663"/>
      <c r="AG18" s="663"/>
      <c r="AH18" s="663"/>
      <c r="AI18" s="663"/>
      <c r="AJ18" s="663"/>
      <c r="AK18" s="663"/>
      <c r="AL18" s="664">
        <v>0.5</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324935</v>
      </c>
      <c r="S19" s="660"/>
      <c r="T19" s="660"/>
      <c r="U19" s="660"/>
      <c r="V19" s="660"/>
      <c r="W19" s="660"/>
      <c r="X19" s="660"/>
      <c r="Y19" s="661"/>
      <c r="Z19" s="662">
        <v>0.2</v>
      </c>
      <c r="AA19" s="662"/>
      <c r="AB19" s="662"/>
      <c r="AC19" s="662"/>
      <c r="AD19" s="663">
        <v>324935</v>
      </c>
      <c r="AE19" s="663"/>
      <c r="AF19" s="663"/>
      <c r="AG19" s="663"/>
      <c r="AH19" s="663"/>
      <c r="AI19" s="663"/>
      <c r="AJ19" s="663"/>
      <c r="AK19" s="663"/>
      <c r="AL19" s="664">
        <v>0.4</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3869083</v>
      </c>
      <c r="BH19" s="660"/>
      <c r="BI19" s="660"/>
      <c r="BJ19" s="660"/>
      <c r="BK19" s="660"/>
      <c r="BL19" s="660"/>
      <c r="BM19" s="660"/>
      <c r="BN19" s="661"/>
      <c r="BO19" s="662">
        <v>9</v>
      </c>
      <c r="BP19" s="662"/>
      <c r="BQ19" s="662"/>
      <c r="BR19" s="662"/>
      <c r="BS19" s="663" t="s">
        <v>121</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14767</v>
      </c>
      <c r="S20" s="660"/>
      <c r="T20" s="660"/>
      <c r="U20" s="660"/>
      <c r="V20" s="660"/>
      <c r="W20" s="660"/>
      <c r="X20" s="660"/>
      <c r="Y20" s="661"/>
      <c r="Z20" s="662">
        <v>0</v>
      </c>
      <c r="AA20" s="662"/>
      <c r="AB20" s="662"/>
      <c r="AC20" s="662"/>
      <c r="AD20" s="663">
        <v>14767</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3869083</v>
      </c>
      <c r="BH20" s="660"/>
      <c r="BI20" s="660"/>
      <c r="BJ20" s="660"/>
      <c r="BK20" s="660"/>
      <c r="BL20" s="660"/>
      <c r="BM20" s="660"/>
      <c r="BN20" s="661"/>
      <c r="BO20" s="662">
        <v>9</v>
      </c>
      <c r="BP20" s="662"/>
      <c r="BQ20" s="662"/>
      <c r="BR20" s="662"/>
      <c r="BS20" s="663" t="s">
        <v>121</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149659918</v>
      </c>
      <c r="CS20" s="660"/>
      <c r="CT20" s="660"/>
      <c r="CU20" s="660"/>
      <c r="CV20" s="660"/>
      <c r="CW20" s="660"/>
      <c r="CX20" s="660"/>
      <c r="CY20" s="661"/>
      <c r="CZ20" s="662">
        <v>100</v>
      </c>
      <c r="DA20" s="662"/>
      <c r="DB20" s="662"/>
      <c r="DC20" s="662"/>
      <c r="DD20" s="668">
        <v>9074364</v>
      </c>
      <c r="DE20" s="660"/>
      <c r="DF20" s="660"/>
      <c r="DG20" s="660"/>
      <c r="DH20" s="660"/>
      <c r="DI20" s="660"/>
      <c r="DJ20" s="660"/>
      <c r="DK20" s="660"/>
      <c r="DL20" s="660"/>
      <c r="DM20" s="660"/>
      <c r="DN20" s="660"/>
      <c r="DO20" s="660"/>
      <c r="DP20" s="661"/>
      <c r="DQ20" s="668">
        <v>86091078</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23620100</v>
      </c>
      <c r="S21" s="660"/>
      <c r="T21" s="660"/>
      <c r="U21" s="660"/>
      <c r="V21" s="660"/>
      <c r="W21" s="660"/>
      <c r="X21" s="660"/>
      <c r="Y21" s="661"/>
      <c r="Z21" s="662">
        <v>15.6</v>
      </c>
      <c r="AA21" s="662"/>
      <c r="AB21" s="662"/>
      <c r="AC21" s="662"/>
      <c r="AD21" s="663">
        <v>21623077</v>
      </c>
      <c r="AE21" s="663"/>
      <c r="AF21" s="663"/>
      <c r="AG21" s="663"/>
      <c r="AH21" s="663"/>
      <c r="AI21" s="663"/>
      <c r="AJ21" s="663"/>
      <c r="AK21" s="663"/>
      <c r="AL21" s="664">
        <v>29.9</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3678</v>
      </c>
      <c r="BH21" s="660"/>
      <c r="BI21" s="660"/>
      <c r="BJ21" s="660"/>
      <c r="BK21" s="660"/>
      <c r="BL21" s="660"/>
      <c r="BM21" s="660"/>
      <c r="BN21" s="661"/>
      <c r="BO21" s="662">
        <v>0</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21623077</v>
      </c>
      <c r="S22" s="660"/>
      <c r="T22" s="660"/>
      <c r="U22" s="660"/>
      <c r="V22" s="660"/>
      <c r="W22" s="660"/>
      <c r="X22" s="660"/>
      <c r="Y22" s="661"/>
      <c r="Z22" s="662">
        <v>14.3</v>
      </c>
      <c r="AA22" s="662"/>
      <c r="AB22" s="662"/>
      <c r="AC22" s="662"/>
      <c r="AD22" s="663">
        <v>21623077</v>
      </c>
      <c r="AE22" s="663"/>
      <c r="AF22" s="663"/>
      <c r="AG22" s="663"/>
      <c r="AH22" s="663"/>
      <c r="AI22" s="663"/>
      <c r="AJ22" s="663"/>
      <c r="AK22" s="663"/>
      <c r="AL22" s="664">
        <v>29.9</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v>1218701</v>
      </c>
      <c r="BH22" s="660"/>
      <c r="BI22" s="660"/>
      <c r="BJ22" s="660"/>
      <c r="BK22" s="660"/>
      <c r="BL22" s="660"/>
      <c r="BM22" s="660"/>
      <c r="BN22" s="661"/>
      <c r="BO22" s="662">
        <v>2.8</v>
      </c>
      <c r="BP22" s="662"/>
      <c r="BQ22" s="662"/>
      <c r="BR22" s="662"/>
      <c r="BS22" s="663" t="s">
        <v>121</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1997023</v>
      </c>
      <c r="S23" s="660"/>
      <c r="T23" s="660"/>
      <c r="U23" s="660"/>
      <c r="V23" s="660"/>
      <c r="W23" s="660"/>
      <c r="X23" s="660"/>
      <c r="Y23" s="661"/>
      <c r="Z23" s="662">
        <v>1.3</v>
      </c>
      <c r="AA23" s="662"/>
      <c r="AB23" s="662"/>
      <c r="AC23" s="662"/>
      <c r="AD23" s="663" t="s">
        <v>121</v>
      </c>
      <c r="AE23" s="663"/>
      <c r="AF23" s="663"/>
      <c r="AG23" s="663"/>
      <c r="AH23" s="663"/>
      <c r="AI23" s="663"/>
      <c r="AJ23" s="663"/>
      <c r="AK23" s="663"/>
      <c r="AL23" s="664" t="s">
        <v>121</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2646704</v>
      </c>
      <c r="BH23" s="660"/>
      <c r="BI23" s="660"/>
      <c r="BJ23" s="660"/>
      <c r="BK23" s="660"/>
      <c r="BL23" s="660"/>
      <c r="BM23" s="660"/>
      <c r="BN23" s="661"/>
      <c r="BO23" s="662">
        <v>6.1</v>
      </c>
      <c r="BP23" s="662"/>
      <c r="BQ23" s="662"/>
      <c r="BR23" s="662"/>
      <c r="BS23" s="663" t="s">
        <v>121</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80607669</v>
      </c>
      <c r="CS24" s="649"/>
      <c r="CT24" s="649"/>
      <c r="CU24" s="649"/>
      <c r="CV24" s="649"/>
      <c r="CW24" s="649"/>
      <c r="CX24" s="649"/>
      <c r="CY24" s="650"/>
      <c r="CZ24" s="653">
        <v>53.9</v>
      </c>
      <c r="DA24" s="654"/>
      <c r="DB24" s="654"/>
      <c r="DC24" s="670"/>
      <c r="DD24" s="694">
        <v>45367731</v>
      </c>
      <c r="DE24" s="649"/>
      <c r="DF24" s="649"/>
      <c r="DG24" s="649"/>
      <c r="DH24" s="649"/>
      <c r="DI24" s="649"/>
      <c r="DJ24" s="649"/>
      <c r="DK24" s="650"/>
      <c r="DL24" s="694">
        <v>41180332</v>
      </c>
      <c r="DM24" s="649"/>
      <c r="DN24" s="649"/>
      <c r="DO24" s="649"/>
      <c r="DP24" s="649"/>
      <c r="DQ24" s="649"/>
      <c r="DR24" s="649"/>
      <c r="DS24" s="649"/>
      <c r="DT24" s="649"/>
      <c r="DU24" s="649"/>
      <c r="DV24" s="650"/>
      <c r="DW24" s="653">
        <v>55.7</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76645367</v>
      </c>
      <c r="S25" s="660"/>
      <c r="T25" s="660"/>
      <c r="U25" s="660"/>
      <c r="V25" s="660"/>
      <c r="W25" s="660"/>
      <c r="X25" s="660"/>
      <c r="Y25" s="661"/>
      <c r="Z25" s="662">
        <v>50.8</v>
      </c>
      <c r="AA25" s="662"/>
      <c r="AB25" s="662"/>
      <c r="AC25" s="662"/>
      <c r="AD25" s="663">
        <v>72001640</v>
      </c>
      <c r="AE25" s="663"/>
      <c r="AF25" s="663"/>
      <c r="AG25" s="663"/>
      <c r="AH25" s="663"/>
      <c r="AI25" s="663"/>
      <c r="AJ25" s="663"/>
      <c r="AK25" s="663"/>
      <c r="AL25" s="664">
        <v>99.5</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17172772</v>
      </c>
      <c r="CS25" s="691"/>
      <c r="CT25" s="691"/>
      <c r="CU25" s="691"/>
      <c r="CV25" s="691"/>
      <c r="CW25" s="691"/>
      <c r="CX25" s="691"/>
      <c r="CY25" s="692"/>
      <c r="CZ25" s="664">
        <v>11.5</v>
      </c>
      <c r="DA25" s="689"/>
      <c r="DB25" s="689"/>
      <c r="DC25" s="693"/>
      <c r="DD25" s="668">
        <v>15565162</v>
      </c>
      <c r="DE25" s="691"/>
      <c r="DF25" s="691"/>
      <c r="DG25" s="691"/>
      <c r="DH25" s="691"/>
      <c r="DI25" s="691"/>
      <c r="DJ25" s="691"/>
      <c r="DK25" s="692"/>
      <c r="DL25" s="668">
        <v>15307909</v>
      </c>
      <c r="DM25" s="691"/>
      <c r="DN25" s="691"/>
      <c r="DO25" s="691"/>
      <c r="DP25" s="691"/>
      <c r="DQ25" s="691"/>
      <c r="DR25" s="691"/>
      <c r="DS25" s="691"/>
      <c r="DT25" s="691"/>
      <c r="DU25" s="691"/>
      <c r="DV25" s="692"/>
      <c r="DW25" s="664">
        <v>20.7</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44685</v>
      </c>
      <c r="S26" s="660"/>
      <c r="T26" s="660"/>
      <c r="U26" s="660"/>
      <c r="V26" s="660"/>
      <c r="W26" s="660"/>
      <c r="X26" s="660"/>
      <c r="Y26" s="661"/>
      <c r="Z26" s="662">
        <v>0</v>
      </c>
      <c r="AA26" s="662"/>
      <c r="AB26" s="662"/>
      <c r="AC26" s="662"/>
      <c r="AD26" s="663">
        <v>44685</v>
      </c>
      <c r="AE26" s="663"/>
      <c r="AF26" s="663"/>
      <c r="AG26" s="663"/>
      <c r="AH26" s="663"/>
      <c r="AI26" s="663"/>
      <c r="AJ26" s="663"/>
      <c r="AK26" s="663"/>
      <c r="AL26" s="664">
        <v>0.1</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11375809</v>
      </c>
      <c r="CS26" s="660"/>
      <c r="CT26" s="660"/>
      <c r="CU26" s="660"/>
      <c r="CV26" s="660"/>
      <c r="CW26" s="660"/>
      <c r="CX26" s="660"/>
      <c r="CY26" s="661"/>
      <c r="CZ26" s="664">
        <v>7.6</v>
      </c>
      <c r="DA26" s="689"/>
      <c r="DB26" s="689"/>
      <c r="DC26" s="693"/>
      <c r="DD26" s="668">
        <v>10371991</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776362</v>
      </c>
      <c r="S27" s="660"/>
      <c r="T27" s="660"/>
      <c r="U27" s="660"/>
      <c r="V27" s="660"/>
      <c r="W27" s="660"/>
      <c r="X27" s="660"/>
      <c r="Y27" s="661"/>
      <c r="Z27" s="662">
        <v>0.5</v>
      </c>
      <c r="AA27" s="662"/>
      <c r="AB27" s="662"/>
      <c r="AC27" s="662"/>
      <c r="AD27" s="663" t="s">
        <v>121</v>
      </c>
      <c r="AE27" s="663"/>
      <c r="AF27" s="663"/>
      <c r="AG27" s="663"/>
      <c r="AH27" s="663"/>
      <c r="AI27" s="663"/>
      <c r="AJ27" s="663"/>
      <c r="AK27" s="663"/>
      <c r="AL27" s="664" t="s">
        <v>121</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43039026</v>
      </c>
      <c r="BH27" s="660"/>
      <c r="BI27" s="660"/>
      <c r="BJ27" s="660"/>
      <c r="BK27" s="660"/>
      <c r="BL27" s="660"/>
      <c r="BM27" s="660"/>
      <c r="BN27" s="661"/>
      <c r="BO27" s="662">
        <v>100</v>
      </c>
      <c r="BP27" s="662"/>
      <c r="BQ27" s="662"/>
      <c r="BR27" s="662"/>
      <c r="BS27" s="663">
        <v>540569</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50376656</v>
      </c>
      <c r="CS27" s="691"/>
      <c r="CT27" s="691"/>
      <c r="CU27" s="691"/>
      <c r="CV27" s="691"/>
      <c r="CW27" s="691"/>
      <c r="CX27" s="691"/>
      <c r="CY27" s="692"/>
      <c r="CZ27" s="664">
        <v>33.700000000000003</v>
      </c>
      <c r="DA27" s="689"/>
      <c r="DB27" s="689"/>
      <c r="DC27" s="693"/>
      <c r="DD27" s="668">
        <v>17134394</v>
      </c>
      <c r="DE27" s="691"/>
      <c r="DF27" s="691"/>
      <c r="DG27" s="691"/>
      <c r="DH27" s="691"/>
      <c r="DI27" s="691"/>
      <c r="DJ27" s="691"/>
      <c r="DK27" s="692"/>
      <c r="DL27" s="668">
        <v>13204248</v>
      </c>
      <c r="DM27" s="691"/>
      <c r="DN27" s="691"/>
      <c r="DO27" s="691"/>
      <c r="DP27" s="691"/>
      <c r="DQ27" s="691"/>
      <c r="DR27" s="691"/>
      <c r="DS27" s="691"/>
      <c r="DT27" s="691"/>
      <c r="DU27" s="691"/>
      <c r="DV27" s="692"/>
      <c r="DW27" s="664">
        <v>17.899999999999999</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1322143</v>
      </c>
      <c r="S28" s="660"/>
      <c r="T28" s="660"/>
      <c r="U28" s="660"/>
      <c r="V28" s="660"/>
      <c r="W28" s="660"/>
      <c r="X28" s="660"/>
      <c r="Y28" s="661"/>
      <c r="Z28" s="662">
        <v>0.9</v>
      </c>
      <c r="AA28" s="662"/>
      <c r="AB28" s="662"/>
      <c r="AC28" s="662"/>
      <c r="AD28" s="663">
        <v>129194</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13058241</v>
      </c>
      <c r="CS28" s="660"/>
      <c r="CT28" s="660"/>
      <c r="CU28" s="660"/>
      <c r="CV28" s="660"/>
      <c r="CW28" s="660"/>
      <c r="CX28" s="660"/>
      <c r="CY28" s="661"/>
      <c r="CZ28" s="664">
        <v>8.6999999999999993</v>
      </c>
      <c r="DA28" s="689"/>
      <c r="DB28" s="689"/>
      <c r="DC28" s="693"/>
      <c r="DD28" s="668">
        <v>12668175</v>
      </c>
      <c r="DE28" s="660"/>
      <c r="DF28" s="660"/>
      <c r="DG28" s="660"/>
      <c r="DH28" s="660"/>
      <c r="DI28" s="660"/>
      <c r="DJ28" s="660"/>
      <c r="DK28" s="661"/>
      <c r="DL28" s="668">
        <v>12668175</v>
      </c>
      <c r="DM28" s="660"/>
      <c r="DN28" s="660"/>
      <c r="DO28" s="660"/>
      <c r="DP28" s="660"/>
      <c r="DQ28" s="660"/>
      <c r="DR28" s="660"/>
      <c r="DS28" s="660"/>
      <c r="DT28" s="660"/>
      <c r="DU28" s="660"/>
      <c r="DV28" s="661"/>
      <c r="DW28" s="664">
        <v>17.100000000000001</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1127742</v>
      </c>
      <c r="S29" s="660"/>
      <c r="T29" s="660"/>
      <c r="U29" s="660"/>
      <c r="V29" s="660"/>
      <c r="W29" s="660"/>
      <c r="X29" s="660"/>
      <c r="Y29" s="661"/>
      <c r="Z29" s="662">
        <v>0.7</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13058232</v>
      </c>
      <c r="CS29" s="691"/>
      <c r="CT29" s="691"/>
      <c r="CU29" s="691"/>
      <c r="CV29" s="691"/>
      <c r="CW29" s="691"/>
      <c r="CX29" s="691"/>
      <c r="CY29" s="692"/>
      <c r="CZ29" s="664">
        <v>8.6999999999999993</v>
      </c>
      <c r="DA29" s="689"/>
      <c r="DB29" s="689"/>
      <c r="DC29" s="693"/>
      <c r="DD29" s="668">
        <v>12668166</v>
      </c>
      <c r="DE29" s="691"/>
      <c r="DF29" s="691"/>
      <c r="DG29" s="691"/>
      <c r="DH29" s="691"/>
      <c r="DI29" s="691"/>
      <c r="DJ29" s="691"/>
      <c r="DK29" s="692"/>
      <c r="DL29" s="668">
        <v>12668166</v>
      </c>
      <c r="DM29" s="691"/>
      <c r="DN29" s="691"/>
      <c r="DO29" s="691"/>
      <c r="DP29" s="691"/>
      <c r="DQ29" s="691"/>
      <c r="DR29" s="691"/>
      <c r="DS29" s="691"/>
      <c r="DT29" s="691"/>
      <c r="DU29" s="691"/>
      <c r="DV29" s="692"/>
      <c r="DW29" s="664">
        <v>17.100000000000001</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36391813</v>
      </c>
      <c r="S30" s="660"/>
      <c r="T30" s="660"/>
      <c r="U30" s="660"/>
      <c r="V30" s="660"/>
      <c r="W30" s="660"/>
      <c r="X30" s="660"/>
      <c r="Y30" s="661"/>
      <c r="Z30" s="662">
        <v>24.1</v>
      </c>
      <c r="AA30" s="662"/>
      <c r="AB30" s="662"/>
      <c r="AC30" s="662"/>
      <c r="AD30" s="663" t="s">
        <v>121</v>
      </c>
      <c r="AE30" s="663"/>
      <c r="AF30" s="663"/>
      <c r="AG30" s="663"/>
      <c r="AH30" s="663"/>
      <c r="AI30" s="663"/>
      <c r="AJ30" s="663"/>
      <c r="AK30" s="663"/>
      <c r="AL30" s="664" t="s">
        <v>121</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12601125</v>
      </c>
      <c r="CS30" s="660"/>
      <c r="CT30" s="660"/>
      <c r="CU30" s="660"/>
      <c r="CV30" s="660"/>
      <c r="CW30" s="660"/>
      <c r="CX30" s="660"/>
      <c r="CY30" s="661"/>
      <c r="CZ30" s="664">
        <v>8.4</v>
      </c>
      <c r="DA30" s="689"/>
      <c r="DB30" s="689"/>
      <c r="DC30" s="693"/>
      <c r="DD30" s="668">
        <v>12241419</v>
      </c>
      <c r="DE30" s="660"/>
      <c r="DF30" s="660"/>
      <c r="DG30" s="660"/>
      <c r="DH30" s="660"/>
      <c r="DI30" s="660"/>
      <c r="DJ30" s="660"/>
      <c r="DK30" s="661"/>
      <c r="DL30" s="668">
        <v>12241419</v>
      </c>
      <c r="DM30" s="660"/>
      <c r="DN30" s="660"/>
      <c r="DO30" s="660"/>
      <c r="DP30" s="660"/>
      <c r="DQ30" s="660"/>
      <c r="DR30" s="660"/>
      <c r="DS30" s="660"/>
      <c r="DT30" s="660"/>
      <c r="DU30" s="660"/>
      <c r="DV30" s="661"/>
      <c r="DW30" s="664">
        <v>16.5</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v>114563</v>
      </c>
      <c r="S31" s="660"/>
      <c r="T31" s="660"/>
      <c r="U31" s="660"/>
      <c r="V31" s="660"/>
      <c r="W31" s="660"/>
      <c r="X31" s="660"/>
      <c r="Y31" s="661"/>
      <c r="Z31" s="662">
        <v>0.1</v>
      </c>
      <c r="AA31" s="662"/>
      <c r="AB31" s="662"/>
      <c r="AC31" s="662"/>
      <c r="AD31" s="663">
        <v>114563</v>
      </c>
      <c r="AE31" s="663"/>
      <c r="AF31" s="663"/>
      <c r="AG31" s="663"/>
      <c r="AH31" s="663"/>
      <c r="AI31" s="663"/>
      <c r="AJ31" s="663"/>
      <c r="AK31" s="663"/>
      <c r="AL31" s="664">
        <v>0.2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99.2</v>
      </c>
      <c r="BH31" s="703"/>
      <c r="BI31" s="703"/>
      <c r="BJ31" s="703"/>
      <c r="BK31" s="703"/>
      <c r="BL31" s="703"/>
      <c r="BM31" s="654">
        <v>97.7</v>
      </c>
      <c r="BN31" s="703"/>
      <c r="BO31" s="703"/>
      <c r="BP31" s="703"/>
      <c r="BQ31" s="704"/>
      <c r="BR31" s="715">
        <v>99.2</v>
      </c>
      <c r="BS31" s="703"/>
      <c r="BT31" s="703"/>
      <c r="BU31" s="703"/>
      <c r="BV31" s="703"/>
      <c r="BW31" s="703"/>
      <c r="BX31" s="654">
        <v>97.7</v>
      </c>
      <c r="BY31" s="703"/>
      <c r="BZ31" s="703"/>
      <c r="CA31" s="703"/>
      <c r="CB31" s="704"/>
      <c r="CD31" s="697"/>
      <c r="CE31" s="698"/>
      <c r="CF31" s="656" t="s">
        <v>301</v>
      </c>
      <c r="CG31" s="657"/>
      <c r="CH31" s="657"/>
      <c r="CI31" s="657"/>
      <c r="CJ31" s="657"/>
      <c r="CK31" s="657"/>
      <c r="CL31" s="657"/>
      <c r="CM31" s="657"/>
      <c r="CN31" s="657"/>
      <c r="CO31" s="657"/>
      <c r="CP31" s="657"/>
      <c r="CQ31" s="658"/>
      <c r="CR31" s="659">
        <v>457107</v>
      </c>
      <c r="CS31" s="691"/>
      <c r="CT31" s="691"/>
      <c r="CU31" s="691"/>
      <c r="CV31" s="691"/>
      <c r="CW31" s="691"/>
      <c r="CX31" s="691"/>
      <c r="CY31" s="692"/>
      <c r="CZ31" s="664">
        <v>0.3</v>
      </c>
      <c r="DA31" s="689"/>
      <c r="DB31" s="689"/>
      <c r="DC31" s="693"/>
      <c r="DD31" s="668">
        <v>426747</v>
      </c>
      <c r="DE31" s="691"/>
      <c r="DF31" s="691"/>
      <c r="DG31" s="691"/>
      <c r="DH31" s="691"/>
      <c r="DI31" s="691"/>
      <c r="DJ31" s="691"/>
      <c r="DK31" s="692"/>
      <c r="DL31" s="668">
        <v>426747</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12763442</v>
      </c>
      <c r="S32" s="660"/>
      <c r="T32" s="660"/>
      <c r="U32" s="660"/>
      <c r="V32" s="660"/>
      <c r="W32" s="660"/>
      <c r="X32" s="660"/>
      <c r="Y32" s="661"/>
      <c r="Z32" s="662">
        <v>8.5</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303</v>
      </c>
      <c r="AX32" s="656" t="s">
        <v>304</v>
      </c>
      <c r="AY32" s="657"/>
      <c r="AZ32" s="657"/>
      <c r="BA32" s="657"/>
      <c r="BB32" s="657"/>
      <c r="BC32" s="657"/>
      <c r="BD32" s="657"/>
      <c r="BE32" s="657"/>
      <c r="BF32" s="658"/>
      <c r="BG32" s="716">
        <v>99.1</v>
      </c>
      <c r="BH32" s="691"/>
      <c r="BI32" s="691"/>
      <c r="BJ32" s="691"/>
      <c r="BK32" s="691"/>
      <c r="BL32" s="691"/>
      <c r="BM32" s="665">
        <v>97.6</v>
      </c>
      <c r="BN32" s="691"/>
      <c r="BO32" s="691"/>
      <c r="BP32" s="691"/>
      <c r="BQ32" s="714"/>
      <c r="BR32" s="716">
        <v>99.1</v>
      </c>
      <c r="BS32" s="691"/>
      <c r="BT32" s="691"/>
      <c r="BU32" s="691"/>
      <c r="BV32" s="691"/>
      <c r="BW32" s="691"/>
      <c r="BX32" s="665">
        <v>97.5</v>
      </c>
      <c r="BY32" s="691"/>
      <c r="BZ32" s="691"/>
      <c r="CA32" s="691"/>
      <c r="CB32" s="714"/>
      <c r="CD32" s="699"/>
      <c r="CE32" s="700"/>
      <c r="CF32" s="656" t="s">
        <v>305</v>
      </c>
      <c r="CG32" s="657"/>
      <c r="CH32" s="657"/>
      <c r="CI32" s="657"/>
      <c r="CJ32" s="657"/>
      <c r="CK32" s="657"/>
      <c r="CL32" s="657"/>
      <c r="CM32" s="657"/>
      <c r="CN32" s="657"/>
      <c r="CO32" s="657"/>
      <c r="CP32" s="657"/>
      <c r="CQ32" s="658"/>
      <c r="CR32" s="659">
        <v>9</v>
      </c>
      <c r="CS32" s="660"/>
      <c r="CT32" s="660"/>
      <c r="CU32" s="660"/>
      <c r="CV32" s="660"/>
      <c r="CW32" s="660"/>
      <c r="CX32" s="660"/>
      <c r="CY32" s="661"/>
      <c r="CZ32" s="664">
        <v>0</v>
      </c>
      <c r="DA32" s="689"/>
      <c r="DB32" s="689"/>
      <c r="DC32" s="693"/>
      <c r="DD32" s="668">
        <v>9</v>
      </c>
      <c r="DE32" s="660"/>
      <c r="DF32" s="660"/>
      <c r="DG32" s="660"/>
      <c r="DH32" s="660"/>
      <c r="DI32" s="660"/>
      <c r="DJ32" s="660"/>
      <c r="DK32" s="661"/>
      <c r="DL32" s="668">
        <v>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296004</v>
      </c>
      <c r="S33" s="660"/>
      <c r="T33" s="660"/>
      <c r="U33" s="660"/>
      <c r="V33" s="660"/>
      <c r="W33" s="660"/>
      <c r="X33" s="660"/>
      <c r="Y33" s="661"/>
      <c r="Z33" s="662">
        <v>0.2</v>
      </c>
      <c r="AA33" s="662"/>
      <c r="AB33" s="662"/>
      <c r="AC33" s="662"/>
      <c r="AD33" s="663">
        <v>37437</v>
      </c>
      <c r="AE33" s="663"/>
      <c r="AF33" s="663"/>
      <c r="AG33" s="663"/>
      <c r="AH33" s="663"/>
      <c r="AI33" s="663"/>
      <c r="AJ33" s="663"/>
      <c r="AK33" s="663"/>
      <c r="AL33" s="664">
        <v>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99.3</v>
      </c>
      <c r="BH33" s="718"/>
      <c r="BI33" s="718"/>
      <c r="BJ33" s="718"/>
      <c r="BK33" s="718"/>
      <c r="BL33" s="718"/>
      <c r="BM33" s="719">
        <v>97.7</v>
      </c>
      <c r="BN33" s="718"/>
      <c r="BO33" s="718"/>
      <c r="BP33" s="718"/>
      <c r="BQ33" s="720"/>
      <c r="BR33" s="717">
        <v>99.3</v>
      </c>
      <c r="BS33" s="718"/>
      <c r="BT33" s="718"/>
      <c r="BU33" s="718"/>
      <c r="BV33" s="718"/>
      <c r="BW33" s="718"/>
      <c r="BX33" s="719">
        <v>97.7</v>
      </c>
      <c r="BY33" s="718"/>
      <c r="BZ33" s="718"/>
      <c r="CA33" s="718"/>
      <c r="CB33" s="720"/>
      <c r="CD33" s="656" t="s">
        <v>308</v>
      </c>
      <c r="CE33" s="657"/>
      <c r="CF33" s="657"/>
      <c r="CG33" s="657"/>
      <c r="CH33" s="657"/>
      <c r="CI33" s="657"/>
      <c r="CJ33" s="657"/>
      <c r="CK33" s="657"/>
      <c r="CL33" s="657"/>
      <c r="CM33" s="657"/>
      <c r="CN33" s="657"/>
      <c r="CO33" s="657"/>
      <c r="CP33" s="657"/>
      <c r="CQ33" s="658"/>
      <c r="CR33" s="659">
        <v>54886469</v>
      </c>
      <c r="CS33" s="691"/>
      <c r="CT33" s="691"/>
      <c r="CU33" s="691"/>
      <c r="CV33" s="691"/>
      <c r="CW33" s="691"/>
      <c r="CX33" s="691"/>
      <c r="CY33" s="692"/>
      <c r="CZ33" s="664">
        <v>36.700000000000003</v>
      </c>
      <c r="DA33" s="689"/>
      <c r="DB33" s="689"/>
      <c r="DC33" s="693"/>
      <c r="DD33" s="668">
        <v>37583088</v>
      </c>
      <c r="DE33" s="691"/>
      <c r="DF33" s="691"/>
      <c r="DG33" s="691"/>
      <c r="DH33" s="691"/>
      <c r="DI33" s="691"/>
      <c r="DJ33" s="691"/>
      <c r="DK33" s="692"/>
      <c r="DL33" s="668">
        <v>29569601</v>
      </c>
      <c r="DM33" s="691"/>
      <c r="DN33" s="691"/>
      <c r="DO33" s="691"/>
      <c r="DP33" s="691"/>
      <c r="DQ33" s="691"/>
      <c r="DR33" s="691"/>
      <c r="DS33" s="691"/>
      <c r="DT33" s="691"/>
      <c r="DU33" s="691"/>
      <c r="DV33" s="692"/>
      <c r="DW33" s="664">
        <v>40</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1833002</v>
      </c>
      <c r="S34" s="660"/>
      <c r="T34" s="660"/>
      <c r="U34" s="660"/>
      <c r="V34" s="660"/>
      <c r="W34" s="660"/>
      <c r="X34" s="660"/>
      <c r="Y34" s="661"/>
      <c r="Z34" s="662">
        <v>1.2</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19547395</v>
      </c>
      <c r="CS34" s="660"/>
      <c r="CT34" s="660"/>
      <c r="CU34" s="660"/>
      <c r="CV34" s="660"/>
      <c r="CW34" s="660"/>
      <c r="CX34" s="660"/>
      <c r="CY34" s="661"/>
      <c r="CZ34" s="664">
        <v>13.1</v>
      </c>
      <c r="DA34" s="689"/>
      <c r="DB34" s="689"/>
      <c r="DC34" s="693"/>
      <c r="DD34" s="668">
        <v>13681570</v>
      </c>
      <c r="DE34" s="660"/>
      <c r="DF34" s="660"/>
      <c r="DG34" s="660"/>
      <c r="DH34" s="660"/>
      <c r="DI34" s="660"/>
      <c r="DJ34" s="660"/>
      <c r="DK34" s="661"/>
      <c r="DL34" s="668">
        <v>11136270</v>
      </c>
      <c r="DM34" s="660"/>
      <c r="DN34" s="660"/>
      <c r="DO34" s="660"/>
      <c r="DP34" s="660"/>
      <c r="DQ34" s="660"/>
      <c r="DR34" s="660"/>
      <c r="DS34" s="660"/>
      <c r="DT34" s="660"/>
      <c r="DU34" s="660"/>
      <c r="DV34" s="661"/>
      <c r="DW34" s="664">
        <v>15.1</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3259895</v>
      </c>
      <c r="S35" s="660"/>
      <c r="T35" s="660"/>
      <c r="U35" s="660"/>
      <c r="V35" s="660"/>
      <c r="W35" s="660"/>
      <c r="X35" s="660"/>
      <c r="Y35" s="661"/>
      <c r="Z35" s="662">
        <v>2.2000000000000002</v>
      </c>
      <c r="AA35" s="662"/>
      <c r="AB35" s="662"/>
      <c r="AC35" s="662"/>
      <c r="AD35" s="663" t="s">
        <v>121</v>
      </c>
      <c r="AE35" s="663"/>
      <c r="AF35" s="663"/>
      <c r="AG35" s="663"/>
      <c r="AH35" s="663"/>
      <c r="AI35" s="663"/>
      <c r="AJ35" s="663"/>
      <c r="AK35" s="663"/>
      <c r="AL35" s="664" t="s">
        <v>121</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1519710</v>
      </c>
      <c r="CS35" s="691"/>
      <c r="CT35" s="691"/>
      <c r="CU35" s="691"/>
      <c r="CV35" s="691"/>
      <c r="CW35" s="691"/>
      <c r="CX35" s="691"/>
      <c r="CY35" s="692"/>
      <c r="CZ35" s="664">
        <v>1</v>
      </c>
      <c r="DA35" s="689"/>
      <c r="DB35" s="689"/>
      <c r="DC35" s="693"/>
      <c r="DD35" s="668">
        <v>867399</v>
      </c>
      <c r="DE35" s="691"/>
      <c r="DF35" s="691"/>
      <c r="DG35" s="691"/>
      <c r="DH35" s="691"/>
      <c r="DI35" s="691"/>
      <c r="DJ35" s="691"/>
      <c r="DK35" s="692"/>
      <c r="DL35" s="668">
        <v>866094</v>
      </c>
      <c r="DM35" s="691"/>
      <c r="DN35" s="691"/>
      <c r="DO35" s="691"/>
      <c r="DP35" s="691"/>
      <c r="DQ35" s="691"/>
      <c r="DR35" s="691"/>
      <c r="DS35" s="691"/>
      <c r="DT35" s="691"/>
      <c r="DU35" s="691"/>
      <c r="DV35" s="692"/>
      <c r="DW35" s="664">
        <v>1.2</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1430555</v>
      </c>
      <c r="S36" s="660"/>
      <c r="T36" s="660"/>
      <c r="U36" s="660"/>
      <c r="V36" s="660"/>
      <c r="W36" s="660"/>
      <c r="X36" s="660"/>
      <c r="Y36" s="661"/>
      <c r="Z36" s="662">
        <v>0.9</v>
      </c>
      <c r="AA36" s="662"/>
      <c r="AB36" s="662"/>
      <c r="AC36" s="662"/>
      <c r="AD36" s="663" t="s">
        <v>121</v>
      </c>
      <c r="AE36" s="663"/>
      <c r="AF36" s="663"/>
      <c r="AG36" s="663"/>
      <c r="AH36" s="663"/>
      <c r="AI36" s="663"/>
      <c r="AJ36" s="663"/>
      <c r="AK36" s="663"/>
      <c r="AL36" s="664" t="s">
        <v>121</v>
      </c>
      <c r="AM36" s="665"/>
      <c r="AN36" s="665"/>
      <c r="AO36" s="666"/>
      <c r="AP36" s="222"/>
      <c r="AQ36" s="725" t="s">
        <v>316</v>
      </c>
      <c r="AR36" s="726"/>
      <c r="AS36" s="726"/>
      <c r="AT36" s="726"/>
      <c r="AU36" s="726"/>
      <c r="AV36" s="726"/>
      <c r="AW36" s="726"/>
      <c r="AX36" s="726"/>
      <c r="AY36" s="727"/>
      <c r="AZ36" s="648">
        <v>14696991</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1045045</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14382673</v>
      </c>
      <c r="CS36" s="660"/>
      <c r="CT36" s="660"/>
      <c r="CU36" s="660"/>
      <c r="CV36" s="660"/>
      <c r="CW36" s="660"/>
      <c r="CX36" s="660"/>
      <c r="CY36" s="661"/>
      <c r="CZ36" s="664">
        <v>9.6</v>
      </c>
      <c r="DA36" s="689"/>
      <c r="DB36" s="689"/>
      <c r="DC36" s="693"/>
      <c r="DD36" s="668">
        <v>12334548</v>
      </c>
      <c r="DE36" s="660"/>
      <c r="DF36" s="660"/>
      <c r="DG36" s="660"/>
      <c r="DH36" s="660"/>
      <c r="DI36" s="660"/>
      <c r="DJ36" s="660"/>
      <c r="DK36" s="661"/>
      <c r="DL36" s="668">
        <v>7965654</v>
      </c>
      <c r="DM36" s="660"/>
      <c r="DN36" s="660"/>
      <c r="DO36" s="660"/>
      <c r="DP36" s="660"/>
      <c r="DQ36" s="660"/>
      <c r="DR36" s="660"/>
      <c r="DS36" s="660"/>
      <c r="DT36" s="660"/>
      <c r="DU36" s="660"/>
      <c r="DV36" s="661"/>
      <c r="DW36" s="664">
        <v>10.8</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6382225</v>
      </c>
      <c r="S37" s="660"/>
      <c r="T37" s="660"/>
      <c r="U37" s="660"/>
      <c r="V37" s="660"/>
      <c r="W37" s="660"/>
      <c r="X37" s="660"/>
      <c r="Y37" s="661"/>
      <c r="Z37" s="662">
        <v>4.2</v>
      </c>
      <c r="AA37" s="662"/>
      <c r="AB37" s="662"/>
      <c r="AC37" s="662"/>
      <c r="AD37" s="663">
        <v>12766</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1825000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557753</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3987810</v>
      </c>
      <c r="CS37" s="691"/>
      <c r="CT37" s="691"/>
      <c r="CU37" s="691"/>
      <c r="CV37" s="691"/>
      <c r="CW37" s="691"/>
      <c r="CX37" s="691"/>
      <c r="CY37" s="692"/>
      <c r="CZ37" s="664">
        <v>2.7</v>
      </c>
      <c r="DA37" s="689"/>
      <c r="DB37" s="689"/>
      <c r="DC37" s="693"/>
      <c r="DD37" s="668">
        <v>3877188</v>
      </c>
      <c r="DE37" s="691"/>
      <c r="DF37" s="691"/>
      <c r="DG37" s="691"/>
      <c r="DH37" s="691"/>
      <c r="DI37" s="691"/>
      <c r="DJ37" s="691"/>
      <c r="DK37" s="692"/>
      <c r="DL37" s="668">
        <v>3124048</v>
      </c>
      <c r="DM37" s="691"/>
      <c r="DN37" s="691"/>
      <c r="DO37" s="691"/>
      <c r="DP37" s="691"/>
      <c r="DQ37" s="691"/>
      <c r="DR37" s="691"/>
      <c r="DS37" s="691"/>
      <c r="DT37" s="691"/>
      <c r="DU37" s="691"/>
      <c r="DV37" s="692"/>
      <c r="DW37" s="664">
        <v>4.2</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8541926</v>
      </c>
      <c r="S38" s="660"/>
      <c r="T38" s="660"/>
      <c r="U38" s="660"/>
      <c r="V38" s="660"/>
      <c r="W38" s="660"/>
      <c r="X38" s="660"/>
      <c r="Y38" s="661"/>
      <c r="Z38" s="662">
        <v>5.7</v>
      </c>
      <c r="AA38" s="662"/>
      <c r="AB38" s="662"/>
      <c r="AC38" s="662"/>
      <c r="AD38" s="663" t="s">
        <v>121</v>
      </c>
      <c r="AE38" s="663"/>
      <c r="AF38" s="663"/>
      <c r="AG38" s="663"/>
      <c r="AH38" s="663"/>
      <c r="AI38" s="663"/>
      <c r="AJ38" s="663"/>
      <c r="AK38" s="663"/>
      <c r="AL38" s="664" t="s">
        <v>121</v>
      </c>
      <c r="AM38" s="665"/>
      <c r="AN38" s="665"/>
      <c r="AO38" s="666"/>
      <c r="AQ38" s="722" t="s">
        <v>324</v>
      </c>
      <c r="AR38" s="723"/>
      <c r="AS38" s="723"/>
      <c r="AT38" s="723"/>
      <c r="AU38" s="723"/>
      <c r="AV38" s="723"/>
      <c r="AW38" s="723"/>
      <c r="AX38" s="723"/>
      <c r="AY38" s="724"/>
      <c r="AZ38" s="659">
        <v>135369</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37916</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12994622</v>
      </c>
      <c r="CS38" s="660"/>
      <c r="CT38" s="660"/>
      <c r="CU38" s="660"/>
      <c r="CV38" s="660"/>
      <c r="CW38" s="660"/>
      <c r="CX38" s="660"/>
      <c r="CY38" s="661"/>
      <c r="CZ38" s="664">
        <v>8.6999999999999993</v>
      </c>
      <c r="DA38" s="689"/>
      <c r="DB38" s="689"/>
      <c r="DC38" s="693"/>
      <c r="DD38" s="668">
        <v>10517459</v>
      </c>
      <c r="DE38" s="660"/>
      <c r="DF38" s="660"/>
      <c r="DG38" s="660"/>
      <c r="DH38" s="660"/>
      <c r="DI38" s="660"/>
      <c r="DJ38" s="660"/>
      <c r="DK38" s="661"/>
      <c r="DL38" s="668">
        <v>9601583</v>
      </c>
      <c r="DM38" s="660"/>
      <c r="DN38" s="660"/>
      <c r="DO38" s="660"/>
      <c r="DP38" s="660"/>
      <c r="DQ38" s="660"/>
      <c r="DR38" s="660"/>
      <c r="DS38" s="660"/>
      <c r="DT38" s="660"/>
      <c r="DU38" s="660"/>
      <c r="DV38" s="661"/>
      <c r="DW38" s="664">
        <v>13</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328</v>
      </c>
      <c r="AR39" s="723"/>
      <c r="AS39" s="723"/>
      <c r="AT39" s="723"/>
      <c r="AU39" s="723"/>
      <c r="AV39" s="723"/>
      <c r="AW39" s="723"/>
      <c r="AX39" s="723"/>
      <c r="AY39" s="724"/>
      <c r="AZ39" s="659">
        <v>105000</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58169</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1831306</v>
      </c>
      <c r="CS39" s="691"/>
      <c r="CT39" s="691"/>
      <c r="CU39" s="691"/>
      <c r="CV39" s="691"/>
      <c r="CW39" s="691"/>
      <c r="CX39" s="691"/>
      <c r="CY39" s="692"/>
      <c r="CZ39" s="664">
        <v>1.2</v>
      </c>
      <c r="DA39" s="689"/>
      <c r="DB39" s="689"/>
      <c r="DC39" s="693"/>
      <c r="DD39" s="668">
        <v>68964</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1629659</v>
      </c>
      <c r="S40" s="660"/>
      <c r="T40" s="660"/>
      <c r="U40" s="660"/>
      <c r="V40" s="660"/>
      <c r="W40" s="660"/>
      <c r="X40" s="660"/>
      <c r="Y40" s="661"/>
      <c r="Z40" s="662">
        <v>1.1000000000000001</v>
      </c>
      <c r="AA40" s="662"/>
      <c r="AB40" s="662"/>
      <c r="AC40" s="662"/>
      <c r="AD40" s="663" t="s">
        <v>121</v>
      </c>
      <c r="AE40" s="663"/>
      <c r="AF40" s="663"/>
      <c r="AG40" s="663"/>
      <c r="AH40" s="663"/>
      <c r="AI40" s="663"/>
      <c r="AJ40" s="663"/>
      <c r="AK40" s="663"/>
      <c r="AL40" s="664" t="s">
        <v>121</v>
      </c>
      <c r="AM40" s="665"/>
      <c r="AN40" s="665"/>
      <c r="AO40" s="666"/>
      <c r="AQ40" s="722" t="s">
        <v>332</v>
      </c>
      <c r="AR40" s="723"/>
      <c r="AS40" s="723"/>
      <c r="AT40" s="723"/>
      <c r="AU40" s="723"/>
      <c r="AV40" s="723"/>
      <c r="AW40" s="723"/>
      <c r="AX40" s="723"/>
      <c r="AY40" s="724"/>
      <c r="AZ40" s="659">
        <v>1000</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100</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4610763</v>
      </c>
      <c r="CS40" s="660"/>
      <c r="CT40" s="660"/>
      <c r="CU40" s="660"/>
      <c r="CV40" s="660"/>
      <c r="CW40" s="660"/>
      <c r="CX40" s="660"/>
      <c r="CY40" s="661"/>
      <c r="CZ40" s="664">
        <v>3.1</v>
      </c>
      <c r="DA40" s="689"/>
      <c r="DB40" s="689"/>
      <c r="DC40" s="693"/>
      <c r="DD40" s="668">
        <v>113148</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150929724</v>
      </c>
      <c r="S41" s="732"/>
      <c r="T41" s="732"/>
      <c r="U41" s="732"/>
      <c r="V41" s="732"/>
      <c r="W41" s="732"/>
      <c r="X41" s="732"/>
      <c r="Y41" s="736"/>
      <c r="Z41" s="737">
        <v>100</v>
      </c>
      <c r="AA41" s="737"/>
      <c r="AB41" s="737"/>
      <c r="AC41" s="737"/>
      <c r="AD41" s="738">
        <v>72340285</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3128164</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121</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9502458</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391</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14165780</v>
      </c>
      <c r="CS42" s="691"/>
      <c r="CT42" s="691"/>
      <c r="CU42" s="691"/>
      <c r="CV42" s="691"/>
      <c r="CW42" s="691"/>
      <c r="CX42" s="691"/>
      <c r="CY42" s="692"/>
      <c r="CZ42" s="664">
        <v>9.5</v>
      </c>
      <c r="DA42" s="689"/>
      <c r="DB42" s="689"/>
      <c r="DC42" s="693"/>
      <c r="DD42" s="668">
        <v>3140259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359810</v>
      </c>
      <c r="CS43" s="691"/>
      <c r="CT43" s="691"/>
      <c r="CU43" s="691"/>
      <c r="CV43" s="691"/>
      <c r="CW43" s="691"/>
      <c r="CX43" s="691"/>
      <c r="CY43" s="692"/>
      <c r="CZ43" s="664">
        <v>0.2</v>
      </c>
      <c r="DA43" s="689"/>
      <c r="DB43" s="689"/>
      <c r="DC43" s="693"/>
      <c r="DD43" s="668">
        <v>352819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9074364</v>
      </c>
      <c r="CS44" s="660"/>
      <c r="CT44" s="660"/>
      <c r="CU44" s="660"/>
      <c r="CV44" s="660"/>
      <c r="CW44" s="660"/>
      <c r="CX44" s="660"/>
      <c r="CY44" s="661"/>
      <c r="CZ44" s="664">
        <v>6.1</v>
      </c>
      <c r="DA44" s="665"/>
      <c r="DB44" s="665"/>
      <c r="DC44" s="671"/>
      <c r="DD44" s="668">
        <v>1908317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4534333</v>
      </c>
      <c r="CS45" s="691"/>
      <c r="CT45" s="691"/>
      <c r="CU45" s="691"/>
      <c r="CV45" s="691"/>
      <c r="CW45" s="691"/>
      <c r="CX45" s="691"/>
      <c r="CY45" s="692"/>
      <c r="CZ45" s="664">
        <v>3</v>
      </c>
      <c r="DA45" s="689"/>
      <c r="DB45" s="689"/>
      <c r="DC45" s="693"/>
      <c r="DD45" s="668">
        <v>330158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3983852</v>
      </c>
      <c r="CS46" s="660"/>
      <c r="CT46" s="660"/>
      <c r="CU46" s="660"/>
      <c r="CV46" s="660"/>
      <c r="CW46" s="660"/>
      <c r="CX46" s="660"/>
      <c r="CY46" s="661"/>
      <c r="CZ46" s="664">
        <v>2.7</v>
      </c>
      <c r="DA46" s="665"/>
      <c r="DB46" s="665"/>
      <c r="DC46" s="671"/>
      <c r="DD46" s="668">
        <v>1426806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5091416</v>
      </c>
      <c r="CS47" s="691"/>
      <c r="CT47" s="691"/>
      <c r="CU47" s="691"/>
      <c r="CV47" s="691"/>
      <c r="CW47" s="691"/>
      <c r="CX47" s="691"/>
      <c r="CY47" s="692"/>
      <c r="CZ47" s="664">
        <v>3.4</v>
      </c>
      <c r="DA47" s="689"/>
      <c r="DB47" s="689"/>
      <c r="DC47" s="693"/>
      <c r="DD47" s="668">
        <v>1231942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149659918</v>
      </c>
      <c r="CS49" s="718"/>
      <c r="CT49" s="718"/>
      <c r="CU49" s="718"/>
      <c r="CV49" s="718"/>
      <c r="CW49" s="718"/>
      <c r="CX49" s="718"/>
      <c r="CY49" s="747"/>
      <c r="CZ49" s="739">
        <v>100</v>
      </c>
      <c r="DA49" s="748"/>
      <c r="DB49" s="748"/>
      <c r="DC49" s="749"/>
      <c r="DD49" s="750">
        <v>86091078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k/Bzuh+bSiwqB+Y+xyL3Kk8Q6xhJ6IFsMDmPCfrpXa7yH4atJ+M7C5F+D7QWDZ1eK/VLPqriwCl9X+NYkoQ==" saltValue="YwRDwZdgrSPYivNw9K6/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F10" zoomScale="70" zoomScaleNormal="25" zoomScaleSheetLayoutView="70" workbookViewId="0">
      <selection activeCell="CM8" sqref="CM8:CQ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150714</v>
      </c>
      <c r="R7" s="789"/>
      <c r="S7" s="789"/>
      <c r="T7" s="789"/>
      <c r="U7" s="789"/>
      <c r="V7" s="789">
        <v>149570</v>
      </c>
      <c r="W7" s="789"/>
      <c r="X7" s="789"/>
      <c r="Y7" s="789"/>
      <c r="Z7" s="789"/>
      <c r="AA7" s="789">
        <f>Q7-V7</f>
        <v>1144</v>
      </c>
      <c r="AB7" s="789"/>
      <c r="AC7" s="789"/>
      <c r="AD7" s="789"/>
      <c r="AE7" s="790"/>
      <c r="AF7" s="791">
        <v>770</v>
      </c>
      <c r="AG7" s="792"/>
      <c r="AH7" s="792"/>
      <c r="AI7" s="792"/>
      <c r="AJ7" s="793"/>
      <c r="AK7" s="794">
        <v>3280</v>
      </c>
      <c r="AL7" s="795"/>
      <c r="AM7" s="795"/>
      <c r="AN7" s="795"/>
      <c r="AO7" s="795"/>
      <c r="AP7" s="795">
        <v>127328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573</v>
      </c>
      <c r="BT7" s="783"/>
      <c r="BU7" s="783"/>
      <c r="BV7" s="783"/>
      <c r="BW7" s="783"/>
      <c r="BX7" s="783"/>
      <c r="BY7" s="783"/>
      <c r="BZ7" s="783"/>
      <c r="CA7" s="783"/>
      <c r="CB7" s="783"/>
      <c r="CC7" s="783"/>
      <c r="CD7" s="783"/>
      <c r="CE7" s="783"/>
      <c r="CF7" s="783"/>
      <c r="CG7" s="798"/>
      <c r="CH7" s="779">
        <v>-36</v>
      </c>
      <c r="CI7" s="780"/>
      <c r="CJ7" s="780"/>
      <c r="CK7" s="780"/>
      <c r="CL7" s="781"/>
      <c r="CM7" s="779">
        <v>3164</v>
      </c>
      <c r="CN7" s="780"/>
      <c r="CO7" s="780"/>
      <c r="CP7" s="780"/>
      <c r="CQ7" s="781"/>
      <c r="CR7" s="779">
        <v>2</v>
      </c>
      <c r="CS7" s="780"/>
      <c r="CT7" s="780"/>
      <c r="CU7" s="780"/>
      <c r="CV7" s="781"/>
      <c r="CW7" s="779" t="s">
        <v>584</v>
      </c>
      <c r="CX7" s="780"/>
      <c r="CY7" s="780"/>
      <c r="CZ7" s="780"/>
      <c r="DA7" s="781"/>
      <c r="DB7" s="779" t="s">
        <v>584</v>
      </c>
      <c r="DC7" s="780"/>
      <c r="DD7" s="780"/>
      <c r="DE7" s="780"/>
      <c r="DF7" s="781"/>
      <c r="DG7" s="779" t="s">
        <v>584</v>
      </c>
      <c r="DH7" s="780"/>
      <c r="DI7" s="780"/>
      <c r="DJ7" s="780"/>
      <c r="DK7" s="781"/>
      <c r="DL7" s="779">
        <v>1140</v>
      </c>
      <c r="DM7" s="780"/>
      <c r="DN7" s="780"/>
      <c r="DO7" s="780"/>
      <c r="DP7" s="781"/>
      <c r="DQ7" s="779">
        <v>114</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235</v>
      </c>
      <c r="R8" s="820"/>
      <c r="S8" s="820"/>
      <c r="T8" s="820"/>
      <c r="U8" s="820"/>
      <c r="V8" s="820">
        <v>109</v>
      </c>
      <c r="W8" s="820"/>
      <c r="X8" s="820"/>
      <c r="Y8" s="820"/>
      <c r="Z8" s="820"/>
      <c r="AA8" s="821">
        <f>Q8-V8</f>
        <v>126</v>
      </c>
      <c r="AB8" s="823"/>
      <c r="AC8" s="823"/>
      <c r="AD8" s="823"/>
      <c r="AE8" s="824"/>
      <c r="AF8" s="822">
        <v>126</v>
      </c>
      <c r="AG8" s="823"/>
      <c r="AH8" s="823"/>
      <c r="AI8" s="823"/>
      <c r="AJ8" s="824"/>
      <c r="AK8" s="805" t="s">
        <v>583</v>
      </c>
      <c r="AL8" s="806"/>
      <c r="AM8" s="806"/>
      <c r="AN8" s="806"/>
      <c r="AO8" s="806"/>
      <c r="AP8" s="806">
        <v>437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574</v>
      </c>
      <c r="BT8" s="810"/>
      <c r="BU8" s="810"/>
      <c r="BV8" s="810"/>
      <c r="BW8" s="810"/>
      <c r="BX8" s="810"/>
      <c r="BY8" s="810"/>
      <c r="BZ8" s="810"/>
      <c r="CA8" s="810"/>
      <c r="CB8" s="810"/>
      <c r="CC8" s="810"/>
      <c r="CD8" s="810"/>
      <c r="CE8" s="810"/>
      <c r="CF8" s="810"/>
      <c r="CG8" s="811"/>
      <c r="CH8" s="812">
        <v>-11</v>
      </c>
      <c r="CI8" s="813"/>
      <c r="CJ8" s="813"/>
      <c r="CK8" s="813"/>
      <c r="CL8" s="814"/>
      <c r="CM8" s="812">
        <v>588</v>
      </c>
      <c r="CN8" s="813"/>
      <c r="CO8" s="813"/>
      <c r="CP8" s="813"/>
      <c r="CQ8" s="814"/>
      <c r="CR8" s="812">
        <v>3</v>
      </c>
      <c r="CS8" s="813"/>
      <c r="CT8" s="813"/>
      <c r="CU8" s="813"/>
      <c r="CV8" s="814"/>
      <c r="CW8" s="812">
        <v>61</v>
      </c>
      <c r="CX8" s="813"/>
      <c r="CY8" s="813"/>
      <c r="CZ8" s="813"/>
      <c r="DA8" s="814"/>
      <c r="DB8" s="812" t="s">
        <v>585</v>
      </c>
      <c r="DC8" s="813"/>
      <c r="DD8" s="813"/>
      <c r="DE8" s="813"/>
      <c r="DF8" s="814"/>
      <c r="DG8" s="812" t="s">
        <v>585</v>
      </c>
      <c r="DH8" s="813"/>
      <c r="DI8" s="813"/>
      <c r="DJ8" s="813"/>
      <c r="DK8" s="814"/>
      <c r="DL8" s="812" t="s">
        <v>585</v>
      </c>
      <c r="DM8" s="813"/>
      <c r="DN8" s="813"/>
      <c r="DO8" s="813"/>
      <c r="DP8" s="814"/>
      <c r="DQ8" s="812" t="s">
        <v>585</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575</v>
      </c>
      <c r="BT9" s="810"/>
      <c r="BU9" s="810"/>
      <c r="BV9" s="810"/>
      <c r="BW9" s="810"/>
      <c r="BX9" s="810"/>
      <c r="BY9" s="810"/>
      <c r="BZ9" s="810"/>
      <c r="CA9" s="810"/>
      <c r="CB9" s="810"/>
      <c r="CC9" s="810"/>
      <c r="CD9" s="810"/>
      <c r="CE9" s="810"/>
      <c r="CF9" s="810"/>
      <c r="CG9" s="811"/>
      <c r="CH9" s="812">
        <v>308</v>
      </c>
      <c r="CI9" s="813"/>
      <c r="CJ9" s="813"/>
      <c r="CK9" s="813"/>
      <c r="CL9" s="814"/>
      <c r="CM9" s="812">
        <v>144</v>
      </c>
      <c r="CN9" s="813"/>
      <c r="CO9" s="813"/>
      <c r="CP9" s="813"/>
      <c r="CQ9" s="814"/>
      <c r="CR9" s="812">
        <v>20</v>
      </c>
      <c r="CS9" s="813"/>
      <c r="CT9" s="813"/>
      <c r="CU9" s="813"/>
      <c r="CV9" s="814"/>
      <c r="CW9" s="812">
        <v>34</v>
      </c>
      <c r="CX9" s="813"/>
      <c r="CY9" s="813"/>
      <c r="CZ9" s="813"/>
      <c r="DA9" s="814"/>
      <c r="DB9" s="812" t="s">
        <v>585</v>
      </c>
      <c r="DC9" s="813"/>
      <c r="DD9" s="813"/>
      <c r="DE9" s="813"/>
      <c r="DF9" s="814"/>
      <c r="DG9" s="812" t="s">
        <v>585</v>
      </c>
      <c r="DH9" s="813"/>
      <c r="DI9" s="813"/>
      <c r="DJ9" s="813"/>
      <c r="DK9" s="814"/>
      <c r="DL9" s="812" t="s">
        <v>585</v>
      </c>
      <c r="DM9" s="813"/>
      <c r="DN9" s="813"/>
      <c r="DO9" s="813"/>
      <c r="DP9" s="814"/>
      <c r="DQ9" s="812" t="s">
        <v>585</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576</v>
      </c>
      <c r="BT10" s="810"/>
      <c r="BU10" s="810"/>
      <c r="BV10" s="810"/>
      <c r="BW10" s="810"/>
      <c r="BX10" s="810"/>
      <c r="BY10" s="810"/>
      <c r="BZ10" s="810"/>
      <c r="CA10" s="810"/>
      <c r="CB10" s="810"/>
      <c r="CC10" s="810"/>
      <c r="CD10" s="810"/>
      <c r="CE10" s="810"/>
      <c r="CF10" s="810"/>
      <c r="CG10" s="811"/>
      <c r="CH10" s="812">
        <v>7</v>
      </c>
      <c r="CI10" s="813"/>
      <c r="CJ10" s="813"/>
      <c r="CK10" s="813"/>
      <c r="CL10" s="814"/>
      <c r="CM10" s="812">
        <v>485</v>
      </c>
      <c r="CN10" s="813"/>
      <c r="CO10" s="813"/>
      <c r="CP10" s="813"/>
      <c r="CQ10" s="814"/>
      <c r="CR10" s="812">
        <v>5</v>
      </c>
      <c r="CS10" s="813"/>
      <c r="CT10" s="813"/>
      <c r="CU10" s="813"/>
      <c r="CV10" s="814"/>
      <c r="CW10" s="812">
        <v>24</v>
      </c>
      <c r="CX10" s="813"/>
      <c r="CY10" s="813"/>
      <c r="CZ10" s="813"/>
      <c r="DA10" s="814"/>
      <c r="DB10" s="812" t="s">
        <v>585</v>
      </c>
      <c r="DC10" s="813"/>
      <c r="DD10" s="813"/>
      <c r="DE10" s="813"/>
      <c r="DF10" s="814"/>
      <c r="DG10" s="812" t="s">
        <v>585</v>
      </c>
      <c r="DH10" s="813"/>
      <c r="DI10" s="813"/>
      <c r="DJ10" s="813"/>
      <c r="DK10" s="814"/>
      <c r="DL10" s="812" t="s">
        <v>585</v>
      </c>
      <c r="DM10" s="813"/>
      <c r="DN10" s="813"/>
      <c r="DO10" s="813"/>
      <c r="DP10" s="814"/>
      <c r="DQ10" s="812" t="s">
        <v>585</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577</v>
      </c>
      <c r="BT11" s="810"/>
      <c r="BU11" s="810"/>
      <c r="BV11" s="810"/>
      <c r="BW11" s="810"/>
      <c r="BX11" s="810"/>
      <c r="BY11" s="810"/>
      <c r="BZ11" s="810"/>
      <c r="CA11" s="810"/>
      <c r="CB11" s="810"/>
      <c r="CC11" s="810"/>
      <c r="CD11" s="810"/>
      <c r="CE11" s="810"/>
      <c r="CF11" s="810"/>
      <c r="CG11" s="811"/>
      <c r="CH11" s="812">
        <v>-12</v>
      </c>
      <c r="CI11" s="813"/>
      <c r="CJ11" s="813"/>
      <c r="CK11" s="813"/>
      <c r="CL11" s="814"/>
      <c r="CM11" s="812">
        <v>637</v>
      </c>
      <c r="CN11" s="813"/>
      <c r="CO11" s="813"/>
      <c r="CP11" s="813"/>
      <c r="CQ11" s="814"/>
      <c r="CR11" s="812">
        <v>48</v>
      </c>
      <c r="CS11" s="813"/>
      <c r="CT11" s="813"/>
      <c r="CU11" s="813"/>
      <c r="CV11" s="814"/>
      <c r="CW11" s="812">
        <v>221</v>
      </c>
      <c r="CX11" s="813"/>
      <c r="CY11" s="813"/>
      <c r="CZ11" s="813"/>
      <c r="DA11" s="814"/>
      <c r="DB11" s="812" t="s">
        <v>585</v>
      </c>
      <c r="DC11" s="813"/>
      <c r="DD11" s="813"/>
      <c r="DE11" s="813"/>
      <c r="DF11" s="814"/>
      <c r="DG11" s="812" t="s">
        <v>585</v>
      </c>
      <c r="DH11" s="813"/>
      <c r="DI11" s="813"/>
      <c r="DJ11" s="813"/>
      <c r="DK11" s="814"/>
      <c r="DL11" s="812" t="s">
        <v>585</v>
      </c>
      <c r="DM11" s="813"/>
      <c r="DN11" s="813"/>
      <c r="DO11" s="813"/>
      <c r="DP11" s="814"/>
      <c r="DQ11" s="812" t="s">
        <v>585</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578</v>
      </c>
      <c r="BT12" s="810"/>
      <c r="BU12" s="810"/>
      <c r="BV12" s="810"/>
      <c r="BW12" s="810"/>
      <c r="BX12" s="810"/>
      <c r="BY12" s="810"/>
      <c r="BZ12" s="810"/>
      <c r="CA12" s="810"/>
      <c r="CB12" s="810"/>
      <c r="CC12" s="810"/>
      <c r="CD12" s="810"/>
      <c r="CE12" s="810"/>
      <c r="CF12" s="810"/>
      <c r="CG12" s="811"/>
      <c r="CH12" s="812">
        <v>10</v>
      </c>
      <c r="CI12" s="813"/>
      <c r="CJ12" s="813"/>
      <c r="CK12" s="813"/>
      <c r="CL12" s="814"/>
      <c r="CM12" s="812">
        <v>176</v>
      </c>
      <c r="CN12" s="813"/>
      <c r="CO12" s="813"/>
      <c r="CP12" s="813"/>
      <c r="CQ12" s="814"/>
      <c r="CR12" s="812">
        <v>15</v>
      </c>
      <c r="CS12" s="813"/>
      <c r="CT12" s="813"/>
      <c r="CU12" s="813"/>
      <c r="CV12" s="814"/>
      <c r="CW12" s="812">
        <v>86</v>
      </c>
      <c r="CX12" s="813"/>
      <c r="CY12" s="813"/>
      <c r="CZ12" s="813"/>
      <c r="DA12" s="814"/>
      <c r="DB12" s="812" t="s">
        <v>585</v>
      </c>
      <c r="DC12" s="813"/>
      <c r="DD12" s="813"/>
      <c r="DE12" s="813"/>
      <c r="DF12" s="814"/>
      <c r="DG12" s="812" t="s">
        <v>585</v>
      </c>
      <c r="DH12" s="813"/>
      <c r="DI12" s="813"/>
      <c r="DJ12" s="813"/>
      <c r="DK12" s="814"/>
      <c r="DL12" s="812" t="s">
        <v>585</v>
      </c>
      <c r="DM12" s="813"/>
      <c r="DN12" s="813"/>
      <c r="DO12" s="813"/>
      <c r="DP12" s="814"/>
      <c r="DQ12" s="812" t="s">
        <v>585</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579</v>
      </c>
      <c r="BT13" s="810"/>
      <c r="BU13" s="810"/>
      <c r="BV13" s="810"/>
      <c r="BW13" s="810"/>
      <c r="BX13" s="810"/>
      <c r="BY13" s="810"/>
      <c r="BZ13" s="810"/>
      <c r="CA13" s="810"/>
      <c r="CB13" s="810"/>
      <c r="CC13" s="810"/>
      <c r="CD13" s="810"/>
      <c r="CE13" s="810"/>
      <c r="CF13" s="810"/>
      <c r="CG13" s="811"/>
      <c r="CH13" s="812">
        <v>11</v>
      </c>
      <c r="CI13" s="813"/>
      <c r="CJ13" s="813"/>
      <c r="CK13" s="813"/>
      <c r="CL13" s="814"/>
      <c r="CM13" s="812">
        <v>1940</v>
      </c>
      <c r="CN13" s="813"/>
      <c r="CO13" s="813"/>
      <c r="CP13" s="813"/>
      <c r="CQ13" s="814"/>
      <c r="CR13" s="812">
        <v>303</v>
      </c>
      <c r="CS13" s="813"/>
      <c r="CT13" s="813"/>
      <c r="CU13" s="813"/>
      <c r="CV13" s="814"/>
      <c r="CW13" s="812">
        <v>30</v>
      </c>
      <c r="CX13" s="813"/>
      <c r="CY13" s="813"/>
      <c r="CZ13" s="813"/>
      <c r="DA13" s="814"/>
      <c r="DB13" s="812" t="s">
        <v>585</v>
      </c>
      <c r="DC13" s="813"/>
      <c r="DD13" s="813"/>
      <c r="DE13" s="813"/>
      <c r="DF13" s="814"/>
      <c r="DG13" s="812" t="s">
        <v>585</v>
      </c>
      <c r="DH13" s="813"/>
      <c r="DI13" s="813"/>
      <c r="DJ13" s="813"/>
      <c r="DK13" s="814"/>
      <c r="DL13" s="812" t="s">
        <v>585</v>
      </c>
      <c r="DM13" s="813"/>
      <c r="DN13" s="813"/>
      <c r="DO13" s="813"/>
      <c r="DP13" s="814"/>
      <c r="DQ13" s="812" t="s">
        <v>585</v>
      </c>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580</v>
      </c>
      <c r="BT14" s="810"/>
      <c r="BU14" s="810"/>
      <c r="BV14" s="810"/>
      <c r="BW14" s="810"/>
      <c r="BX14" s="810"/>
      <c r="BY14" s="810"/>
      <c r="BZ14" s="810"/>
      <c r="CA14" s="810"/>
      <c r="CB14" s="810"/>
      <c r="CC14" s="810"/>
      <c r="CD14" s="810"/>
      <c r="CE14" s="810"/>
      <c r="CF14" s="810"/>
      <c r="CG14" s="811"/>
      <c r="CH14" s="812">
        <v>-38</v>
      </c>
      <c r="CI14" s="813"/>
      <c r="CJ14" s="813"/>
      <c r="CK14" s="813"/>
      <c r="CL14" s="814"/>
      <c r="CM14" s="812">
        <v>1974</v>
      </c>
      <c r="CN14" s="813"/>
      <c r="CO14" s="813"/>
      <c r="CP14" s="813"/>
      <c r="CQ14" s="814"/>
      <c r="CR14" s="812">
        <v>494</v>
      </c>
      <c r="CS14" s="813"/>
      <c r="CT14" s="813"/>
      <c r="CU14" s="813"/>
      <c r="CV14" s="814"/>
      <c r="CW14" s="812">
        <v>159</v>
      </c>
      <c r="CX14" s="813"/>
      <c r="CY14" s="813"/>
      <c r="CZ14" s="813"/>
      <c r="DA14" s="814"/>
      <c r="DB14" s="812" t="s">
        <v>585</v>
      </c>
      <c r="DC14" s="813"/>
      <c r="DD14" s="813"/>
      <c r="DE14" s="813"/>
      <c r="DF14" s="814"/>
      <c r="DG14" s="812" t="s">
        <v>585</v>
      </c>
      <c r="DH14" s="813"/>
      <c r="DI14" s="813"/>
      <c r="DJ14" s="813"/>
      <c r="DK14" s="814"/>
      <c r="DL14" s="812" t="s">
        <v>585</v>
      </c>
      <c r="DM14" s="813"/>
      <c r="DN14" s="813"/>
      <c r="DO14" s="813"/>
      <c r="DP14" s="814"/>
      <c r="DQ14" s="812" t="s">
        <v>585</v>
      </c>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581</v>
      </c>
      <c r="BT15" s="810"/>
      <c r="BU15" s="810"/>
      <c r="BV15" s="810"/>
      <c r="BW15" s="810"/>
      <c r="BX15" s="810"/>
      <c r="BY15" s="810"/>
      <c r="BZ15" s="810"/>
      <c r="CA15" s="810"/>
      <c r="CB15" s="810"/>
      <c r="CC15" s="810"/>
      <c r="CD15" s="810"/>
      <c r="CE15" s="810"/>
      <c r="CF15" s="810"/>
      <c r="CG15" s="811"/>
      <c r="CH15" s="812">
        <v>1</v>
      </c>
      <c r="CI15" s="813"/>
      <c r="CJ15" s="813"/>
      <c r="CK15" s="813"/>
      <c r="CL15" s="814"/>
      <c r="CM15" s="812">
        <v>673</v>
      </c>
      <c r="CN15" s="813"/>
      <c r="CO15" s="813"/>
      <c r="CP15" s="813"/>
      <c r="CQ15" s="814"/>
      <c r="CR15" s="812">
        <v>262</v>
      </c>
      <c r="CS15" s="813"/>
      <c r="CT15" s="813"/>
      <c r="CU15" s="813"/>
      <c r="CV15" s="814"/>
      <c r="CW15" s="812">
        <v>7</v>
      </c>
      <c r="CX15" s="813"/>
      <c r="CY15" s="813"/>
      <c r="CZ15" s="813"/>
      <c r="DA15" s="814"/>
      <c r="DB15" s="812" t="s">
        <v>585</v>
      </c>
      <c r="DC15" s="813"/>
      <c r="DD15" s="813"/>
      <c r="DE15" s="813"/>
      <c r="DF15" s="814"/>
      <c r="DG15" s="812" t="s">
        <v>585</v>
      </c>
      <c r="DH15" s="813"/>
      <c r="DI15" s="813"/>
      <c r="DJ15" s="813"/>
      <c r="DK15" s="814"/>
      <c r="DL15" s="812" t="s">
        <v>585</v>
      </c>
      <c r="DM15" s="813"/>
      <c r="DN15" s="813"/>
      <c r="DO15" s="813"/>
      <c r="DP15" s="814"/>
      <c r="DQ15" s="812" t="s">
        <v>585</v>
      </c>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582</v>
      </c>
      <c r="BT16" s="810"/>
      <c r="BU16" s="810"/>
      <c r="BV16" s="810"/>
      <c r="BW16" s="810"/>
      <c r="BX16" s="810"/>
      <c r="BY16" s="810"/>
      <c r="BZ16" s="810"/>
      <c r="CA16" s="810"/>
      <c r="CB16" s="810"/>
      <c r="CC16" s="810"/>
      <c r="CD16" s="810"/>
      <c r="CE16" s="810"/>
      <c r="CF16" s="810"/>
      <c r="CG16" s="811"/>
      <c r="CH16" s="812">
        <v>1</v>
      </c>
      <c r="CI16" s="813"/>
      <c r="CJ16" s="813"/>
      <c r="CK16" s="813"/>
      <c r="CL16" s="814"/>
      <c r="CM16" s="812">
        <v>219</v>
      </c>
      <c r="CN16" s="813"/>
      <c r="CO16" s="813"/>
      <c r="CP16" s="813"/>
      <c r="CQ16" s="814"/>
      <c r="CR16" s="812">
        <v>7</v>
      </c>
      <c r="CS16" s="813"/>
      <c r="CT16" s="813"/>
      <c r="CU16" s="813"/>
      <c r="CV16" s="814"/>
      <c r="CW16" s="812">
        <v>48</v>
      </c>
      <c r="CX16" s="813"/>
      <c r="CY16" s="813"/>
      <c r="CZ16" s="813"/>
      <c r="DA16" s="814"/>
      <c r="DB16" s="812" t="s">
        <v>585</v>
      </c>
      <c r="DC16" s="813"/>
      <c r="DD16" s="813"/>
      <c r="DE16" s="813"/>
      <c r="DF16" s="814"/>
      <c r="DG16" s="812">
        <v>1350</v>
      </c>
      <c r="DH16" s="813"/>
      <c r="DI16" s="813"/>
      <c r="DJ16" s="813"/>
      <c r="DK16" s="814"/>
      <c r="DL16" s="812" t="s">
        <v>585</v>
      </c>
      <c r="DM16" s="813"/>
      <c r="DN16" s="813"/>
      <c r="DO16" s="813"/>
      <c r="DP16" s="814"/>
      <c r="DQ16" s="812" t="s">
        <v>585</v>
      </c>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150930</v>
      </c>
      <c r="R23" s="829"/>
      <c r="S23" s="829"/>
      <c r="T23" s="829"/>
      <c r="U23" s="829"/>
      <c r="V23" s="829">
        <v>149660</v>
      </c>
      <c r="W23" s="829"/>
      <c r="X23" s="829"/>
      <c r="Y23" s="829"/>
      <c r="Z23" s="829"/>
      <c r="AA23" s="829">
        <f>Q23-V23</f>
        <v>1270</v>
      </c>
      <c r="AB23" s="829"/>
      <c r="AC23" s="829"/>
      <c r="AD23" s="829"/>
      <c r="AE23" s="830"/>
      <c r="AF23" s="831">
        <v>896</v>
      </c>
      <c r="AG23" s="829"/>
      <c r="AH23" s="829"/>
      <c r="AI23" s="829"/>
      <c r="AJ23" s="832"/>
      <c r="AK23" s="833"/>
      <c r="AL23" s="834"/>
      <c r="AM23" s="834"/>
      <c r="AN23" s="834"/>
      <c r="AO23" s="834"/>
      <c r="AP23" s="829">
        <v>127765</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33782</v>
      </c>
      <c r="R28" s="859"/>
      <c r="S28" s="859"/>
      <c r="T28" s="859"/>
      <c r="U28" s="859"/>
      <c r="V28" s="859">
        <v>32737</v>
      </c>
      <c r="W28" s="859"/>
      <c r="X28" s="859"/>
      <c r="Y28" s="859"/>
      <c r="Z28" s="859"/>
      <c r="AA28" s="859">
        <f>Q28-V28</f>
        <v>1045</v>
      </c>
      <c r="AB28" s="859"/>
      <c r="AC28" s="859"/>
      <c r="AD28" s="859"/>
      <c r="AE28" s="860"/>
      <c r="AF28" s="861">
        <v>1045</v>
      </c>
      <c r="AG28" s="859"/>
      <c r="AH28" s="859"/>
      <c r="AI28" s="859"/>
      <c r="AJ28" s="862"/>
      <c r="AK28" s="863">
        <v>3128</v>
      </c>
      <c r="AL28" s="864"/>
      <c r="AM28" s="864"/>
      <c r="AN28" s="864"/>
      <c r="AO28" s="864"/>
      <c r="AP28" s="864" t="s">
        <v>583</v>
      </c>
      <c r="AQ28" s="864"/>
      <c r="AR28" s="864"/>
      <c r="AS28" s="864"/>
      <c r="AT28" s="864"/>
      <c r="AU28" s="864" t="s">
        <v>583</v>
      </c>
      <c r="AV28" s="864"/>
      <c r="AW28" s="864"/>
      <c r="AX28" s="864"/>
      <c r="AY28" s="864"/>
      <c r="AZ28" s="865" t="s">
        <v>583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28578</v>
      </c>
      <c r="R29" s="820"/>
      <c r="S29" s="820"/>
      <c r="T29" s="820"/>
      <c r="U29" s="820"/>
      <c r="V29" s="820">
        <v>28440</v>
      </c>
      <c r="W29" s="820"/>
      <c r="X29" s="820"/>
      <c r="Y29" s="820"/>
      <c r="Z29" s="820"/>
      <c r="AA29" s="821">
        <f t="shared" ref="AA29:AA37" si="0">Q29-V29</f>
        <v>138</v>
      </c>
      <c r="AB29" s="823"/>
      <c r="AC29" s="823"/>
      <c r="AD29" s="823"/>
      <c r="AE29" s="824"/>
      <c r="AF29" s="822">
        <v>138</v>
      </c>
      <c r="AG29" s="823"/>
      <c r="AH29" s="823"/>
      <c r="AI29" s="823"/>
      <c r="AJ29" s="824"/>
      <c r="AK29" s="870">
        <v>4401</v>
      </c>
      <c r="AL29" s="866"/>
      <c r="AM29" s="866"/>
      <c r="AN29" s="866"/>
      <c r="AO29" s="866"/>
      <c r="AP29" s="866" t="s">
        <v>583</v>
      </c>
      <c r="AQ29" s="866"/>
      <c r="AR29" s="866"/>
      <c r="AS29" s="866"/>
      <c r="AT29" s="866"/>
      <c r="AU29" s="866" t="s">
        <v>583</v>
      </c>
      <c r="AV29" s="866"/>
      <c r="AW29" s="866"/>
      <c r="AX29" s="866"/>
      <c r="AY29" s="866"/>
      <c r="AZ29" s="867" t="s">
        <v>583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4932</v>
      </c>
      <c r="R30" s="820"/>
      <c r="S30" s="820"/>
      <c r="T30" s="820"/>
      <c r="U30" s="820"/>
      <c r="V30" s="820">
        <v>4779</v>
      </c>
      <c r="W30" s="820"/>
      <c r="X30" s="820"/>
      <c r="Y30" s="820"/>
      <c r="Z30" s="820"/>
      <c r="AA30" s="821">
        <f t="shared" si="0"/>
        <v>153</v>
      </c>
      <c r="AB30" s="823"/>
      <c r="AC30" s="823"/>
      <c r="AD30" s="823"/>
      <c r="AE30" s="824"/>
      <c r="AF30" s="822">
        <v>153</v>
      </c>
      <c r="AG30" s="823"/>
      <c r="AH30" s="823"/>
      <c r="AI30" s="823"/>
      <c r="AJ30" s="824"/>
      <c r="AK30" s="870">
        <v>1111</v>
      </c>
      <c r="AL30" s="866"/>
      <c r="AM30" s="866"/>
      <c r="AN30" s="866"/>
      <c r="AO30" s="866"/>
      <c r="AP30" s="866" t="s">
        <v>583</v>
      </c>
      <c r="AQ30" s="866"/>
      <c r="AR30" s="866"/>
      <c r="AS30" s="866"/>
      <c r="AT30" s="866"/>
      <c r="AU30" s="866" t="s">
        <v>583</v>
      </c>
      <c r="AV30" s="866"/>
      <c r="AW30" s="866"/>
      <c r="AX30" s="866"/>
      <c r="AY30" s="866"/>
      <c r="AZ30" s="867" t="s">
        <v>583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76</v>
      </c>
      <c r="R31" s="820"/>
      <c r="S31" s="820"/>
      <c r="T31" s="820"/>
      <c r="U31" s="820"/>
      <c r="V31" s="820">
        <v>67</v>
      </c>
      <c r="W31" s="820"/>
      <c r="X31" s="820"/>
      <c r="Y31" s="820"/>
      <c r="Z31" s="820"/>
      <c r="AA31" s="821">
        <f t="shared" si="0"/>
        <v>9</v>
      </c>
      <c r="AB31" s="823"/>
      <c r="AC31" s="823"/>
      <c r="AD31" s="823"/>
      <c r="AE31" s="824"/>
      <c r="AF31" s="822">
        <v>9</v>
      </c>
      <c r="AG31" s="823"/>
      <c r="AH31" s="823"/>
      <c r="AI31" s="823"/>
      <c r="AJ31" s="824"/>
      <c r="AK31" s="870" t="s">
        <v>583</v>
      </c>
      <c r="AL31" s="866"/>
      <c r="AM31" s="866"/>
      <c r="AN31" s="866"/>
      <c r="AO31" s="866"/>
      <c r="AP31" s="866">
        <v>133</v>
      </c>
      <c r="AQ31" s="866"/>
      <c r="AR31" s="866"/>
      <c r="AS31" s="866"/>
      <c r="AT31" s="866"/>
      <c r="AU31" s="866" t="s">
        <v>583</v>
      </c>
      <c r="AV31" s="866"/>
      <c r="AW31" s="866"/>
      <c r="AX31" s="866"/>
      <c r="AY31" s="866"/>
      <c r="AZ31" s="867" t="s">
        <v>583</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34035</v>
      </c>
      <c r="R32" s="820"/>
      <c r="S32" s="820"/>
      <c r="T32" s="820"/>
      <c r="U32" s="820"/>
      <c r="V32" s="820">
        <v>33496</v>
      </c>
      <c r="W32" s="820"/>
      <c r="X32" s="820"/>
      <c r="Y32" s="820"/>
      <c r="Z32" s="820"/>
      <c r="AA32" s="821">
        <f t="shared" si="0"/>
        <v>539</v>
      </c>
      <c r="AB32" s="823"/>
      <c r="AC32" s="823"/>
      <c r="AD32" s="823"/>
      <c r="AE32" s="824"/>
      <c r="AF32" s="822">
        <v>539</v>
      </c>
      <c r="AG32" s="823"/>
      <c r="AH32" s="823"/>
      <c r="AI32" s="823"/>
      <c r="AJ32" s="824"/>
      <c r="AK32" s="870" t="s">
        <v>583</v>
      </c>
      <c r="AL32" s="866"/>
      <c r="AM32" s="866"/>
      <c r="AN32" s="866"/>
      <c r="AO32" s="866"/>
      <c r="AP32" s="870" t="s">
        <v>583</v>
      </c>
      <c r="AQ32" s="866"/>
      <c r="AR32" s="866"/>
      <c r="AS32" s="866"/>
      <c r="AT32" s="866"/>
      <c r="AU32" s="870" t="s">
        <v>583</v>
      </c>
      <c r="AV32" s="866"/>
      <c r="AW32" s="866"/>
      <c r="AX32" s="866"/>
      <c r="AY32" s="866"/>
      <c r="AZ32" s="870" t="s">
        <v>583</v>
      </c>
      <c r="BA32" s="866"/>
      <c r="BB32" s="866"/>
      <c r="BC32" s="866"/>
      <c r="BD32" s="866"/>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4626</v>
      </c>
      <c r="R33" s="820"/>
      <c r="S33" s="820"/>
      <c r="T33" s="820"/>
      <c r="U33" s="820"/>
      <c r="V33" s="820">
        <v>4355</v>
      </c>
      <c r="W33" s="820"/>
      <c r="X33" s="820"/>
      <c r="Y33" s="820"/>
      <c r="Z33" s="820"/>
      <c r="AA33" s="821">
        <f t="shared" si="0"/>
        <v>271</v>
      </c>
      <c r="AB33" s="823"/>
      <c r="AC33" s="823"/>
      <c r="AD33" s="823"/>
      <c r="AE33" s="824"/>
      <c r="AF33" s="822">
        <v>5267</v>
      </c>
      <c r="AG33" s="823"/>
      <c r="AH33" s="823"/>
      <c r="AI33" s="823"/>
      <c r="AJ33" s="824"/>
      <c r="AK33" s="870">
        <v>18</v>
      </c>
      <c r="AL33" s="866"/>
      <c r="AM33" s="866"/>
      <c r="AN33" s="866"/>
      <c r="AO33" s="866"/>
      <c r="AP33" s="866">
        <v>7918</v>
      </c>
      <c r="AQ33" s="866"/>
      <c r="AR33" s="866"/>
      <c r="AS33" s="866"/>
      <c r="AT33" s="866"/>
      <c r="AU33" s="866">
        <v>16</v>
      </c>
      <c r="AV33" s="866"/>
      <c r="AW33" s="866"/>
      <c r="AX33" s="866"/>
      <c r="AY33" s="866"/>
      <c r="AZ33" s="867" t="s">
        <v>583</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7493</v>
      </c>
      <c r="R34" s="820"/>
      <c r="S34" s="820"/>
      <c r="T34" s="820"/>
      <c r="U34" s="820"/>
      <c r="V34" s="820">
        <v>6732</v>
      </c>
      <c r="W34" s="820"/>
      <c r="X34" s="820"/>
      <c r="Y34" s="820"/>
      <c r="Z34" s="820"/>
      <c r="AA34" s="821">
        <f t="shared" si="0"/>
        <v>761</v>
      </c>
      <c r="AB34" s="823"/>
      <c r="AC34" s="823"/>
      <c r="AD34" s="823"/>
      <c r="AE34" s="824"/>
      <c r="AF34" s="822">
        <v>3302</v>
      </c>
      <c r="AG34" s="823"/>
      <c r="AH34" s="823"/>
      <c r="AI34" s="823"/>
      <c r="AJ34" s="824"/>
      <c r="AK34" s="870">
        <v>1567</v>
      </c>
      <c r="AL34" s="866"/>
      <c r="AM34" s="866"/>
      <c r="AN34" s="866"/>
      <c r="AO34" s="866"/>
      <c r="AP34" s="866">
        <v>72055</v>
      </c>
      <c r="AQ34" s="866"/>
      <c r="AR34" s="866"/>
      <c r="AS34" s="866"/>
      <c r="AT34" s="866"/>
      <c r="AU34" s="866">
        <v>23902</v>
      </c>
      <c r="AV34" s="866"/>
      <c r="AW34" s="866"/>
      <c r="AX34" s="866"/>
      <c r="AY34" s="866"/>
      <c r="AZ34" s="867" t="s">
        <v>583</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398</v>
      </c>
      <c r="C35" s="817"/>
      <c r="D35" s="817"/>
      <c r="E35" s="817"/>
      <c r="F35" s="817"/>
      <c r="G35" s="817"/>
      <c r="H35" s="817"/>
      <c r="I35" s="817"/>
      <c r="J35" s="817"/>
      <c r="K35" s="817"/>
      <c r="L35" s="817"/>
      <c r="M35" s="817"/>
      <c r="N35" s="817"/>
      <c r="O35" s="817"/>
      <c r="P35" s="818"/>
      <c r="Q35" s="819">
        <v>286</v>
      </c>
      <c r="R35" s="820"/>
      <c r="S35" s="820"/>
      <c r="T35" s="820"/>
      <c r="U35" s="820"/>
      <c r="V35" s="820">
        <v>275</v>
      </c>
      <c r="W35" s="820"/>
      <c r="X35" s="820"/>
      <c r="Y35" s="820"/>
      <c r="Z35" s="820"/>
      <c r="AA35" s="821">
        <f t="shared" si="0"/>
        <v>11</v>
      </c>
      <c r="AB35" s="823"/>
      <c r="AC35" s="823"/>
      <c r="AD35" s="823"/>
      <c r="AE35" s="824"/>
      <c r="AF35" s="822">
        <v>11</v>
      </c>
      <c r="AG35" s="823"/>
      <c r="AH35" s="823"/>
      <c r="AI35" s="823"/>
      <c r="AJ35" s="824"/>
      <c r="AK35" s="870">
        <v>189</v>
      </c>
      <c r="AL35" s="866"/>
      <c r="AM35" s="866"/>
      <c r="AN35" s="866"/>
      <c r="AO35" s="866"/>
      <c r="AP35" s="866">
        <v>1170</v>
      </c>
      <c r="AQ35" s="866"/>
      <c r="AR35" s="866"/>
      <c r="AS35" s="866"/>
      <c r="AT35" s="866"/>
      <c r="AU35" s="866">
        <v>1160</v>
      </c>
      <c r="AV35" s="866"/>
      <c r="AW35" s="866"/>
      <c r="AX35" s="866"/>
      <c r="AY35" s="866"/>
      <c r="AZ35" s="867" t="s">
        <v>583</v>
      </c>
      <c r="BA35" s="867"/>
      <c r="BB35" s="867"/>
      <c r="BC35" s="867"/>
      <c r="BD35" s="867"/>
      <c r="BE35" s="868" t="s">
        <v>399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400</v>
      </c>
      <c r="C36" s="817"/>
      <c r="D36" s="817"/>
      <c r="E36" s="817"/>
      <c r="F36" s="817"/>
      <c r="G36" s="817"/>
      <c r="H36" s="817"/>
      <c r="I36" s="817"/>
      <c r="J36" s="817"/>
      <c r="K36" s="817"/>
      <c r="L36" s="817"/>
      <c r="M36" s="817"/>
      <c r="N36" s="817"/>
      <c r="O36" s="817"/>
      <c r="P36" s="818"/>
      <c r="Q36" s="819">
        <v>190</v>
      </c>
      <c r="R36" s="820"/>
      <c r="S36" s="820"/>
      <c r="T36" s="820"/>
      <c r="U36" s="820"/>
      <c r="V36" s="820">
        <v>178</v>
      </c>
      <c r="W36" s="820"/>
      <c r="X36" s="820"/>
      <c r="Y36" s="820"/>
      <c r="Z36" s="820"/>
      <c r="AA36" s="821">
        <f t="shared" si="0"/>
        <v>12</v>
      </c>
      <c r="AB36" s="823"/>
      <c r="AC36" s="823"/>
      <c r="AD36" s="823"/>
      <c r="AE36" s="824"/>
      <c r="AF36" s="822">
        <v>12</v>
      </c>
      <c r="AG36" s="823"/>
      <c r="AH36" s="823"/>
      <c r="AI36" s="823"/>
      <c r="AJ36" s="824"/>
      <c r="AK36" s="870">
        <v>69</v>
      </c>
      <c r="AL36" s="866"/>
      <c r="AM36" s="866"/>
      <c r="AN36" s="866"/>
      <c r="AO36" s="866"/>
      <c r="AP36" s="866">
        <v>510</v>
      </c>
      <c r="AQ36" s="866"/>
      <c r="AR36" s="866"/>
      <c r="AS36" s="866"/>
      <c r="AT36" s="866"/>
      <c r="AU36" s="866">
        <v>510</v>
      </c>
      <c r="AV36" s="866"/>
      <c r="AW36" s="866"/>
      <c r="AX36" s="866"/>
      <c r="AY36" s="866"/>
      <c r="AZ36" s="867" t="s">
        <v>583</v>
      </c>
      <c r="BA36" s="867"/>
      <c r="BB36" s="867"/>
      <c r="BC36" s="867"/>
      <c r="BD36" s="867"/>
      <c r="BE36" s="868" t="s">
        <v>399</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401</v>
      </c>
      <c r="C37" s="817"/>
      <c r="D37" s="817"/>
      <c r="E37" s="817"/>
      <c r="F37" s="817"/>
      <c r="G37" s="817"/>
      <c r="H37" s="817"/>
      <c r="I37" s="817"/>
      <c r="J37" s="817"/>
      <c r="K37" s="817"/>
      <c r="L37" s="817"/>
      <c r="M37" s="817"/>
      <c r="N37" s="817"/>
      <c r="O37" s="817"/>
      <c r="P37" s="818"/>
      <c r="Q37" s="819">
        <v>350</v>
      </c>
      <c r="R37" s="820"/>
      <c r="S37" s="820"/>
      <c r="T37" s="820"/>
      <c r="U37" s="820"/>
      <c r="V37" s="820">
        <v>336</v>
      </c>
      <c r="W37" s="820"/>
      <c r="X37" s="820"/>
      <c r="Y37" s="820"/>
      <c r="Z37" s="820"/>
      <c r="AA37" s="821">
        <f t="shared" si="0"/>
        <v>14</v>
      </c>
      <c r="AB37" s="823"/>
      <c r="AC37" s="823"/>
      <c r="AD37" s="823"/>
      <c r="AE37" s="824"/>
      <c r="AF37" s="822">
        <v>14</v>
      </c>
      <c r="AG37" s="823"/>
      <c r="AH37" s="823"/>
      <c r="AI37" s="823"/>
      <c r="AJ37" s="824"/>
      <c r="AK37" s="870">
        <v>105</v>
      </c>
      <c r="AL37" s="866"/>
      <c r="AM37" s="866"/>
      <c r="AN37" s="866"/>
      <c r="AO37" s="866"/>
      <c r="AP37" s="866">
        <v>655</v>
      </c>
      <c r="AQ37" s="866"/>
      <c r="AR37" s="866"/>
      <c r="AS37" s="866"/>
      <c r="AT37" s="866"/>
      <c r="AU37" s="866">
        <v>389</v>
      </c>
      <c r="AV37" s="866"/>
      <c r="AW37" s="866"/>
      <c r="AX37" s="866"/>
      <c r="AY37" s="866"/>
      <c r="AZ37" s="867" t="s">
        <v>583</v>
      </c>
      <c r="BA37" s="867"/>
      <c r="BB37" s="867"/>
      <c r="BC37" s="867"/>
      <c r="BD37" s="867"/>
      <c r="BE37" s="868" t="s">
        <v>399</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t="s">
        <v>402</v>
      </c>
      <c r="C38" s="817"/>
      <c r="D38" s="817"/>
      <c r="E38" s="817"/>
      <c r="F38" s="817"/>
      <c r="G38" s="817"/>
      <c r="H38" s="817"/>
      <c r="I38" s="817"/>
      <c r="J38" s="817"/>
      <c r="K38" s="817"/>
      <c r="L38" s="817"/>
      <c r="M38" s="817"/>
      <c r="N38" s="817"/>
      <c r="O38" s="817"/>
      <c r="P38" s="818"/>
      <c r="Q38" s="819">
        <v>27</v>
      </c>
      <c r="R38" s="820"/>
      <c r="S38" s="820"/>
      <c r="T38" s="820"/>
      <c r="U38" s="820"/>
      <c r="V38" s="820">
        <v>26</v>
      </c>
      <c r="W38" s="820"/>
      <c r="X38" s="820"/>
      <c r="Y38" s="820"/>
      <c r="Z38" s="820"/>
      <c r="AA38" s="821">
        <v>1</v>
      </c>
      <c r="AB38" s="823"/>
      <c r="AC38" s="823"/>
      <c r="AD38" s="823"/>
      <c r="AE38" s="824"/>
      <c r="AF38" s="822" t="s">
        <v>121</v>
      </c>
      <c r="AG38" s="823"/>
      <c r="AH38" s="823"/>
      <c r="AI38" s="823"/>
      <c r="AJ38" s="824"/>
      <c r="AK38" s="870">
        <v>1</v>
      </c>
      <c r="AL38" s="866"/>
      <c r="AM38" s="866"/>
      <c r="AN38" s="866"/>
      <c r="AO38" s="866"/>
      <c r="AP38" s="866">
        <v>135</v>
      </c>
      <c r="AQ38" s="866"/>
      <c r="AR38" s="866"/>
      <c r="AS38" s="866"/>
      <c r="AT38" s="866"/>
      <c r="AU38" s="866">
        <v>0</v>
      </c>
      <c r="AV38" s="866"/>
      <c r="AW38" s="866"/>
      <c r="AX38" s="866"/>
      <c r="AY38" s="866"/>
      <c r="AZ38" s="867" t="s">
        <v>583</v>
      </c>
      <c r="BA38" s="867"/>
      <c r="BB38" s="867"/>
      <c r="BC38" s="867"/>
      <c r="BD38" s="867"/>
      <c r="BE38" s="868" t="s">
        <v>399</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404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10492</v>
      </c>
      <c r="AG63" s="880"/>
      <c r="AH63" s="880"/>
      <c r="AI63" s="880"/>
      <c r="AJ63" s="881"/>
      <c r="AK63" s="882"/>
      <c r="AL63" s="877"/>
      <c r="AM63" s="877"/>
      <c r="AN63" s="877"/>
      <c r="AO63" s="877"/>
      <c r="AP63" s="880">
        <f>SUM(AP28:AT62)</f>
        <v>82576</v>
      </c>
      <c r="AQ63" s="880"/>
      <c r="AR63" s="880"/>
      <c r="AS63" s="880"/>
      <c r="AT63" s="880"/>
      <c r="AU63" s="880">
        <f>SUM(AU28:AY62)</f>
        <v>25977</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406</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407</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560</v>
      </c>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v>179</v>
      </c>
      <c r="AG68" s="902"/>
      <c r="AH68" s="902"/>
      <c r="AI68" s="902"/>
      <c r="AJ68" s="902"/>
      <c r="AK68" s="902"/>
      <c r="AL68" s="902"/>
      <c r="AM68" s="902"/>
      <c r="AN68" s="902"/>
      <c r="AO68" s="902"/>
      <c r="AP68" s="902" t="s">
        <v>583</v>
      </c>
      <c r="AQ68" s="902"/>
      <c r="AR68" s="902"/>
      <c r="AS68" s="902"/>
      <c r="AT68" s="902"/>
      <c r="AU68" s="902" t="s">
        <v>583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561</v>
      </c>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v>73</v>
      </c>
      <c r="AG69" s="866"/>
      <c r="AH69" s="866"/>
      <c r="AI69" s="866"/>
      <c r="AJ69" s="866"/>
      <c r="AK69" s="866"/>
      <c r="AL69" s="866"/>
      <c r="AM69" s="866"/>
      <c r="AN69" s="866"/>
      <c r="AO69" s="866"/>
      <c r="AP69" s="866" t="s">
        <v>583</v>
      </c>
      <c r="AQ69" s="866"/>
      <c r="AR69" s="866"/>
      <c r="AS69" s="866"/>
      <c r="AT69" s="866"/>
      <c r="AU69" s="866" t="s">
        <v>583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562</v>
      </c>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v>10</v>
      </c>
      <c r="AG70" s="866"/>
      <c r="AH70" s="866"/>
      <c r="AI70" s="866"/>
      <c r="AJ70" s="866"/>
      <c r="AK70" s="866"/>
      <c r="AL70" s="866"/>
      <c r="AM70" s="866"/>
      <c r="AN70" s="866"/>
      <c r="AO70" s="866"/>
      <c r="AP70" s="866">
        <v>7</v>
      </c>
      <c r="AQ70" s="866"/>
      <c r="AR70" s="866"/>
      <c r="AS70" s="866"/>
      <c r="AT70" s="866"/>
      <c r="AU70" s="866">
        <v>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563</v>
      </c>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v>4</v>
      </c>
      <c r="AG71" s="866"/>
      <c r="AH71" s="866"/>
      <c r="AI71" s="866"/>
      <c r="AJ71" s="866"/>
      <c r="AK71" s="866"/>
      <c r="AL71" s="866"/>
      <c r="AM71" s="866"/>
      <c r="AN71" s="866"/>
      <c r="AO71" s="866"/>
      <c r="AP71" s="866" t="s">
        <v>583</v>
      </c>
      <c r="AQ71" s="866"/>
      <c r="AR71" s="866"/>
      <c r="AS71" s="866"/>
      <c r="AT71" s="866"/>
      <c r="AU71" s="866" t="s">
        <v>583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564</v>
      </c>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v>2</v>
      </c>
      <c r="AG72" s="866"/>
      <c r="AH72" s="866"/>
      <c r="AI72" s="866"/>
      <c r="AJ72" s="866"/>
      <c r="AK72" s="866"/>
      <c r="AL72" s="866"/>
      <c r="AM72" s="866"/>
      <c r="AN72" s="866"/>
      <c r="AO72" s="866"/>
      <c r="AP72" s="866" t="s">
        <v>583</v>
      </c>
      <c r="AQ72" s="866"/>
      <c r="AR72" s="866"/>
      <c r="AS72" s="866"/>
      <c r="AT72" s="866"/>
      <c r="AU72" s="866" t="s">
        <v>583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565</v>
      </c>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v>367</v>
      </c>
      <c r="AG73" s="866"/>
      <c r="AH73" s="866"/>
      <c r="AI73" s="866"/>
      <c r="AJ73" s="866"/>
      <c r="AK73" s="866"/>
      <c r="AL73" s="866"/>
      <c r="AM73" s="866"/>
      <c r="AN73" s="866"/>
      <c r="AO73" s="866"/>
      <c r="AP73" s="866">
        <v>2055</v>
      </c>
      <c r="AQ73" s="866"/>
      <c r="AR73" s="866"/>
      <c r="AS73" s="866"/>
      <c r="AT73" s="866"/>
      <c r="AU73" s="866">
        <v>1312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566</v>
      </c>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v>5</v>
      </c>
      <c r="AG74" s="866"/>
      <c r="AH74" s="866"/>
      <c r="AI74" s="866"/>
      <c r="AJ74" s="866"/>
      <c r="AK74" s="866"/>
      <c r="AL74" s="866"/>
      <c r="AM74" s="866"/>
      <c r="AN74" s="866"/>
      <c r="AO74" s="866"/>
      <c r="AP74" s="866" t="s">
        <v>583</v>
      </c>
      <c r="AQ74" s="866"/>
      <c r="AR74" s="866"/>
      <c r="AS74" s="866"/>
      <c r="AT74" s="866"/>
      <c r="AU74" s="866" t="s">
        <v>583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567</v>
      </c>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v>0</v>
      </c>
      <c r="AG75" s="914"/>
      <c r="AH75" s="914"/>
      <c r="AI75" s="914"/>
      <c r="AJ75" s="870"/>
      <c r="AK75" s="915"/>
      <c r="AL75" s="914"/>
      <c r="AM75" s="914"/>
      <c r="AN75" s="914"/>
      <c r="AO75" s="870"/>
      <c r="AP75" s="915" t="s">
        <v>583</v>
      </c>
      <c r="AQ75" s="914"/>
      <c r="AR75" s="914"/>
      <c r="AS75" s="914"/>
      <c r="AT75" s="870"/>
      <c r="AU75" s="915" t="s">
        <v>583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568</v>
      </c>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v>28</v>
      </c>
      <c r="AG76" s="914"/>
      <c r="AH76" s="914"/>
      <c r="AI76" s="914"/>
      <c r="AJ76" s="870"/>
      <c r="AK76" s="915"/>
      <c r="AL76" s="914"/>
      <c r="AM76" s="914"/>
      <c r="AN76" s="914"/>
      <c r="AO76" s="870"/>
      <c r="AP76" s="915" t="s">
        <v>583</v>
      </c>
      <c r="AQ76" s="914"/>
      <c r="AR76" s="914"/>
      <c r="AS76" s="914"/>
      <c r="AT76" s="870"/>
      <c r="AU76" s="915" t="s">
        <v>583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569</v>
      </c>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v>10056</v>
      </c>
      <c r="AG77" s="914"/>
      <c r="AH77" s="914"/>
      <c r="AI77" s="914"/>
      <c r="AJ77" s="870"/>
      <c r="AK77" s="915"/>
      <c r="AL77" s="914"/>
      <c r="AM77" s="914"/>
      <c r="AN77" s="914"/>
      <c r="AO77" s="870"/>
      <c r="AP77" s="915" t="s">
        <v>583</v>
      </c>
      <c r="AQ77" s="914"/>
      <c r="AR77" s="914"/>
      <c r="AS77" s="914"/>
      <c r="AT77" s="870"/>
      <c r="AU77" s="915" t="s">
        <v>583</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570</v>
      </c>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v>2102</v>
      </c>
      <c r="AG78" s="866"/>
      <c r="AH78" s="866"/>
      <c r="AI78" s="866"/>
      <c r="AJ78" s="866"/>
      <c r="AK78" s="866"/>
      <c r="AL78" s="866"/>
      <c r="AM78" s="866"/>
      <c r="AN78" s="866"/>
      <c r="AO78" s="866"/>
      <c r="AP78" s="866" t="s">
        <v>583</v>
      </c>
      <c r="AQ78" s="866"/>
      <c r="AR78" s="866"/>
      <c r="AS78" s="866"/>
      <c r="AT78" s="866"/>
      <c r="AU78" s="866" t="s">
        <v>583</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571</v>
      </c>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v>2246</v>
      </c>
      <c r="AG79" s="866"/>
      <c r="AH79" s="866"/>
      <c r="AI79" s="866"/>
      <c r="AJ79" s="866"/>
      <c r="AK79" s="866"/>
      <c r="AL79" s="866"/>
      <c r="AM79" s="866"/>
      <c r="AN79" s="866"/>
      <c r="AO79" s="866"/>
      <c r="AP79" s="866">
        <v>15</v>
      </c>
      <c r="AQ79" s="866"/>
      <c r="AR79" s="866"/>
      <c r="AS79" s="866"/>
      <c r="AT79" s="866"/>
      <c r="AU79" s="866" t="s">
        <v>583</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572</v>
      </c>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v>1809</v>
      </c>
      <c r="AG80" s="866"/>
      <c r="AH80" s="866"/>
      <c r="AI80" s="866"/>
      <c r="AJ80" s="866"/>
      <c r="AK80" s="866"/>
      <c r="AL80" s="866"/>
      <c r="AM80" s="866"/>
      <c r="AN80" s="866"/>
      <c r="AO80" s="866"/>
      <c r="AP80" s="866">
        <v>1735</v>
      </c>
      <c r="AQ80" s="866"/>
      <c r="AR80" s="866"/>
      <c r="AS80" s="866"/>
      <c r="AT80" s="866"/>
      <c r="AU80" s="866" t="s">
        <v>583</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16881</v>
      </c>
      <c r="AG88" s="880"/>
      <c r="AH88" s="880"/>
      <c r="AI88" s="880"/>
      <c r="AJ88" s="880"/>
      <c r="AK88" s="877"/>
      <c r="AL88" s="877"/>
      <c r="AM88" s="877"/>
      <c r="AN88" s="877"/>
      <c r="AO88" s="877"/>
      <c r="AP88" s="880">
        <f>SUM(AP68:AT87)</f>
        <v>3812</v>
      </c>
      <c r="AQ88" s="880"/>
      <c r="AR88" s="880"/>
      <c r="AS88" s="880"/>
      <c r="AT88" s="880"/>
      <c r="AU88" s="880">
        <f>SUM(AU68:AY87)</f>
        <v>1317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SUM(CR7:CV88)</f>
        <v>1159</v>
      </c>
      <c r="CS102" s="888"/>
      <c r="CT102" s="888"/>
      <c r="CU102" s="888"/>
      <c r="CV102" s="927"/>
      <c r="CW102" s="926">
        <f t="shared" ref="CW102" si="1">SUM(CW7:DA88)</f>
        <v>670</v>
      </c>
      <c r="CX102" s="888"/>
      <c r="CY102" s="888"/>
      <c r="CZ102" s="888"/>
      <c r="DA102" s="927"/>
      <c r="DB102" s="926">
        <f t="shared" ref="DB102" si="2">SUM(DB7:DF88)</f>
        <v>0</v>
      </c>
      <c r="DC102" s="888"/>
      <c r="DD102" s="888"/>
      <c r="DE102" s="888"/>
      <c r="DF102" s="927"/>
      <c r="DG102" s="926">
        <f t="shared" ref="DG102" si="3">SUM(DG7:DK88)</f>
        <v>1350</v>
      </c>
      <c r="DH102" s="888"/>
      <c r="DI102" s="888"/>
      <c r="DJ102" s="888"/>
      <c r="DK102" s="927"/>
      <c r="DL102" s="926">
        <f t="shared" ref="DL102" si="4">SUM(DL7:DP88)</f>
        <v>1140</v>
      </c>
      <c r="DM102" s="888"/>
      <c r="DN102" s="888"/>
      <c r="DO102" s="888"/>
      <c r="DP102" s="927"/>
      <c r="DQ102" s="926">
        <f t="shared" ref="DQ102" si="5">SUM(DQ7:DU88)</f>
        <v>114</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417</v>
      </c>
      <c r="AB109" s="929"/>
      <c r="AC109" s="929"/>
      <c r="AD109" s="929"/>
      <c r="AE109" s="930"/>
      <c r="AF109" s="928" t="s">
        <v>418</v>
      </c>
      <c r="AG109" s="929"/>
      <c r="AH109" s="929"/>
      <c r="AI109" s="929"/>
      <c r="AJ109" s="930"/>
      <c r="AK109" s="928" t="s">
        <v>295</v>
      </c>
      <c r="AL109" s="929"/>
      <c r="AM109" s="929"/>
      <c r="AN109" s="929"/>
      <c r="AO109" s="930"/>
      <c r="AP109" s="928" t="s">
        <v>419</v>
      </c>
      <c r="AQ109" s="929"/>
      <c r="AR109" s="929"/>
      <c r="AS109" s="929"/>
      <c r="AT109" s="931"/>
      <c r="AU109" s="948" t="s">
        <v>416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417</v>
      </c>
      <c r="BR109" s="929"/>
      <c r="BS109" s="929"/>
      <c r="BT109" s="929"/>
      <c r="BU109" s="930"/>
      <c r="BV109" s="928" t="s">
        <v>418</v>
      </c>
      <c r="BW109" s="929"/>
      <c r="BX109" s="929"/>
      <c r="BY109" s="929"/>
      <c r="BZ109" s="930"/>
      <c r="CA109" s="928" t="s">
        <v>295</v>
      </c>
      <c r="CB109" s="929"/>
      <c r="CC109" s="929"/>
      <c r="CD109" s="929"/>
      <c r="CE109" s="930"/>
      <c r="CF109" s="949" t="s">
        <v>419</v>
      </c>
      <c r="CG109" s="949"/>
      <c r="CH109" s="949"/>
      <c r="CI109" s="949"/>
      <c r="CJ109" s="949"/>
      <c r="CK109" s="928" t="s">
        <v>420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417</v>
      </c>
      <c r="DH109" s="929"/>
      <c r="DI109" s="929"/>
      <c r="DJ109" s="929"/>
      <c r="DK109" s="930"/>
      <c r="DL109" s="928" t="s">
        <v>418</v>
      </c>
      <c r="DM109" s="929"/>
      <c r="DN109" s="929"/>
      <c r="DO109" s="929"/>
      <c r="DP109" s="930"/>
      <c r="DQ109" s="928" t="s">
        <v>295</v>
      </c>
      <c r="DR109" s="929"/>
      <c r="DS109" s="929"/>
      <c r="DT109" s="929"/>
      <c r="DU109" s="930"/>
      <c r="DV109" s="928" t="s">
        <v>419</v>
      </c>
      <c r="DW109" s="929"/>
      <c r="DX109" s="929"/>
      <c r="DY109" s="929"/>
      <c r="DZ109" s="931"/>
    </row>
    <row r="110" spans="1:131" s="230" customFormat="1" ht="26.25" customHeight="1" x14ac:dyDescent="0.15">
      <c r="A110" s="932" t="s">
        <v>421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13386070</v>
      </c>
      <c r="AB110" s="936"/>
      <c r="AC110" s="936"/>
      <c r="AD110" s="936"/>
      <c r="AE110" s="937"/>
      <c r="AF110" s="938">
        <v>13484110</v>
      </c>
      <c r="AG110" s="936"/>
      <c r="AH110" s="936"/>
      <c r="AI110" s="936"/>
      <c r="AJ110" s="937"/>
      <c r="AK110" s="938">
        <v>13058232</v>
      </c>
      <c r="AL110" s="936"/>
      <c r="AM110" s="936"/>
      <c r="AN110" s="936"/>
      <c r="AO110" s="937"/>
      <c r="AP110" s="939">
        <v>20.7</v>
      </c>
      <c r="AQ110" s="940"/>
      <c r="AR110" s="940"/>
      <c r="AS110" s="940"/>
      <c r="AT110" s="941"/>
      <c r="AU110" s="942" t="s">
        <v>69</v>
      </c>
      <c r="AV110" s="943"/>
      <c r="AW110" s="943"/>
      <c r="AX110" s="943"/>
      <c r="AY110" s="943"/>
      <c r="AZ110" s="965" t="s">
        <v>422</v>
      </c>
      <c r="BA110" s="933"/>
      <c r="BB110" s="933"/>
      <c r="BC110" s="933"/>
      <c r="BD110" s="933"/>
      <c r="BE110" s="933"/>
      <c r="BF110" s="933"/>
      <c r="BG110" s="933"/>
      <c r="BH110" s="933"/>
      <c r="BI110" s="933"/>
      <c r="BJ110" s="933"/>
      <c r="BK110" s="933"/>
      <c r="BL110" s="933"/>
      <c r="BM110" s="933"/>
      <c r="BN110" s="933"/>
      <c r="BO110" s="933"/>
      <c r="BP110" s="934"/>
      <c r="BQ110" s="966">
        <v>137909484</v>
      </c>
      <c r="BR110" s="967"/>
      <c r="BS110" s="967"/>
      <c r="BT110" s="967"/>
      <c r="BU110" s="967"/>
      <c r="BV110" s="967">
        <v>131824024</v>
      </c>
      <c r="BW110" s="967"/>
      <c r="BX110" s="967"/>
      <c r="BY110" s="967"/>
      <c r="BZ110" s="967"/>
      <c r="CA110" s="967">
        <v>127764825</v>
      </c>
      <c r="CB110" s="967"/>
      <c r="CC110" s="967"/>
      <c r="CD110" s="967"/>
      <c r="CE110" s="967"/>
      <c r="CF110" s="980">
        <v>202.9</v>
      </c>
      <c r="CG110" s="981"/>
      <c r="CH110" s="981"/>
      <c r="CI110" s="981"/>
      <c r="CJ110" s="981"/>
      <c r="CK110" s="982" t="s">
        <v>423</v>
      </c>
      <c r="CL110" s="983"/>
      <c r="CM110" s="965" t="s">
        <v>424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82220</v>
      </c>
      <c r="DH110" s="967"/>
      <c r="DI110" s="967"/>
      <c r="DJ110" s="967"/>
      <c r="DK110" s="967"/>
      <c r="DL110" s="967">
        <v>55442</v>
      </c>
      <c r="DM110" s="967"/>
      <c r="DN110" s="967"/>
      <c r="DO110" s="967"/>
      <c r="DP110" s="967"/>
      <c r="DQ110" s="967">
        <v>28042</v>
      </c>
      <c r="DR110" s="967"/>
      <c r="DS110" s="967"/>
      <c r="DT110" s="967"/>
      <c r="DU110" s="967"/>
      <c r="DV110" s="968">
        <v>0</v>
      </c>
      <c r="DW110" s="968"/>
      <c r="DX110" s="968"/>
      <c r="DY110" s="968"/>
      <c r="DZ110" s="969"/>
    </row>
    <row r="111" spans="1:131" s="230" customFormat="1" ht="26.25" customHeight="1" x14ac:dyDescent="0.15">
      <c r="A111" s="970" t="s">
        <v>425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426</v>
      </c>
      <c r="BA111" s="959"/>
      <c r="BB111" s="959"/>
      <c r="BC111" s="959"/>
      <c r="BD111" s="959"/>
      <c r="BE111" s="959"/>
      <c r="BF111" s="959"/>
      <c r="BG111" s="959"/>
      <c r="BH111" s="959"/>
      <c r="BI111" s="959"/>
      <c r="BJ111" s="959"/>
      <c r="BK111" s="959"/>
      <c r="BL111" s="959"/>
      <c r="BM111" s="959"/>
      <c r="BN111" s="959"/>
      <c r="BO111" s="959"/>
      <c r="BP111" s="960"/>
      <c r="BQ111" s="961">
        <v>1511838</v>
      </c>
      <c r="BR111" s="962"/>
      <c r="BS111" s="962"/>
      <c r="BT111" s="962"/>
      <c r="BU111" s="962"/>
      <c r="BV111" s="962">
        <v>1512103</v>
      </c>
      <c r="BW111" s="962"/>
      <c r="BX111" s="962"/>
      <c r="BY111" s="962"/>
      <c r="BZ111" s="962"/>
      <c r="CA111" s="962">
        <v>1453978</v>
      </c>
      <c r="CB111" s="962"/>
      <c r="CC111" s="962"/>
      <c r="CD111" s="962"/>
      <c r="CE111" s="962"/>
      <c r="CF111" s="956">
        <v>2.2999999999999998</v>
      </c>
      <c r="CG111" s="957"/>
      <c r="CH111" s="957"/>
      <c r="CI111" s="957"/>
      <c r="CJ111" s="957"/>
      <c r="CK111" s="984"/>
      <c r="CL111" s="985"/>
      <c r="CM111" s="958" t="s">
        <v>427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428</v>
      </c>
      <c r="B112" s="989"/>
      <c r="C112" s="959" t="s">
        <v>429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66667</v>
      </c>
      <c r="AB112" s="995"/>
      <c r="AC112" s="995"/>
      <c r="AD112" s="995"/>
      <c r="AE112" s="996"/>
      <c r="AF112" s="997">
        <v>66667</v>
      </c>
      <c r="AG112" s="995"/>
      <c r="AH112" s="995"/>
      <c r="AI112" s="995"/>
      <c r="AJ112" s="996"/>
      <c r="AK112" s="997">
        <v>66667</v>
      </c>
      <c r="AL112" s="995"/>
      <c r="AM112" s="995"/>
      <c r="AN112" s="995"/>
      <c r="AO112" s="996"/>
      <c r="AP112" s="998">
        <v>0.1</v>
      </c>
      <c r="AQ112" s="999"/>
      <c r="AR112" s="999"/>
      <c r="AS112" s="999"/>
      <c r="AT112" s="1000"/>
      <c r="AU112" s="944"/>
      <c r="AV112" s="945"/>
      <c r="AW112" s="945"/>
      <c r="AX112" s="945"/>
      <c r="AY112" s="945"/>
      <c r="AZ112" s="958" t="s">
        <v>430</v>
      </c>
      <c r="BA112" s="959"/>
      <c r="BB112" s="959"/>
      <c r="BC112" s="959"/>
      <c r="BD112" s="959"/>
      <c r="BE112" s="959"/>
      <c r="BF112" s="959"/>
      <c r="BG112" s="959"/>
      <c r="BH112" s="959"/>
      <c r="BI112" s="959"/>
      <c r="BJ112" s="959"/>
      <c r="BK112" s="959"/>
      <c r="BL112" s="959"/>
      <c r="BM112" s="959"/>
      <c r="BN112" s="959"/>
      <c r="BO112" s="959"/>
      <c r="BP112" s="960"/>
      <c r="BQ112" s="961">
        <v>25239971</v>
      </c>
      <c r="BR112" s="962"/>
      <c r="BS112" s="962"/>
      <c r="BT112" s="962"/>
      <c r="BU112" s="962"/>
      <c r="BV112" s="962">
        <v>25078327</v>
      </c>
      <c r="BW112" s="962"/>
      <c r="BX112" s="962"/>
      <c r="BY112" s="962"/>
      <c r="BZ112" s="962"/>
      <c r="CA112" s="962">
        <v>25976353</v>
      </c>
      <c r="CB112" s="962"/>
      <c r="CC112" s="962"/>
      <c r="CD112" s="962"/>
      <c r="CE112" s="962"/>
      <c r="CF112" s="956">
        <v>41.3</v>
      </c>
      <c r="CG112" s="957"/>
      <c r="CH112" s="957"/>
      <c r="CI112" s="957"/>
      <c r="CJ112" s="957"/>
      <c r="CK112" s="984"/>
      <c r="CL112" s="985"/>
      <c r="CM112" s="958" t="s">
        <v>431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432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1617762</v>
      </c>
      <c r="AB113" s="974"/>
      <c r="AC113" s="974"/>
      <c r="AD113" s="974"/>
      <c r="AE113" s="975"/>
      <c r="AF113" s="976">
        <v>1676521</v>
      </c>
      <c r="AG113" s="974"/>
      <c r="AH113" s="974"/>
      <c r="AI113" s="974"/>
      <c r="AJ113" s="975"/>
      <c r="AK113" s="976">
        <v>1733497</v>
      </c>
      <c r="AL113" s="974"/>
      <c r="AM113" s="974"/>
      <c r="AN113" s="974"/>
      <c r="AO113" s="975"/>
      <c r="AP113" s="977">
        <v>2.8</v>
      </c>
      <c r="AQ113" s="978"/>
      <c r="AR113" s="978"/>
      <c r="AS113" s="978"/>
      <c r="AT113" s="979"/>
      <c r="AU113" s="944"/>
      <c r="AV113" s="945"/>
      <c r="AW113" s="945"/>
      <c r="AX113" s="945"/>
      <c r="AY113" s="945"/>
      <c r="AZ113" s="958" t="s">
        <v>433</v>
      </c>
      <c r="BA113" s="959"/>
      <c r="BB113" s="959"/>
      <c r="BC113" s="959"/>
      <c r="BD113" s="959"/>
      <c r="BE113" s="959"/>
      <c r="BF113" s="959"/>
      <c r="BG113" s="959"/>
      <c r="BH113" s="959"/>
      <c r="BI113" s="959"/>
      <c r="BJ113" s="959"/>
      <c r="BK113" s="959"/>
      <c r="BL113" s="959"/>
      <c r="BM113" s="959"/>
      <c r="BN113" s="959"/>
      <c r="BO113" s="959"/>
      <c r="BP113" s="960"/>
      <c r="BQ113" s="961">
        <v>1950402</v>
      </c>
      <c r="BR113" s="962"/>
      <c r="BS113" s="962"/>
      <c r="BT113" s="962"/>
      <c r="BU113" s="962"/>
      <c r="BV113" s="962">
        <v>1731805</v>
      </c>
      <c r="BW113" s="962"/>
      <c r="BX113" s="962"/>
      <c r="BY113" s="962"/>
      <c r="BZ113" s="962"/>
      <c r="CA113" s="962">
        <v>1317131</v>
      </c>
      <c r="CB113" s="962"/>
      <c r="CC113" s="962"/>
      <c r="CD113" s="962"/>
      <c r="CE113" s="962"/>
      <c r="CF113" s="956">
        <v>2.1</v>
      </c>
      <c r="CG113" s="957"/>
      <c r="CH113" s="957"/>
      <c r="CI113" s="957"/>
      <c r="CJ113" s="957"/>
      <c r="CK113" s="984"/>
      <c r="CL113" s="985"/>
      <c r="CM113" s="958" t="s">
        <v>434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387679</v>
      </c>
      <c r="AB114" s="995"/>
      <c r="AC114" s="995"/>
      <c r="AD114" s="995"/>
      <c r="AE114" s="996"/>
      <c r="AF114" s="997">
        <v>447358</v>
      </c>
      <c r="AG114" s="995"/>
      <c r="AH114" s="995"/>
      <c r="AI114" s="995"/>
      <c r="AJ114" s="996"/>
      <c r="AK114" s="997">
        <v>403303</v>
      </c>
      <c r="AL114" s="995"/>
      <c r="AM114" s="995"/>
      <c r="AN114" s="995"/>
      <c r="AO114" s="996"/>
      <c r="AP114" s="998">
        <v>0.6</v>
      </c>
      <c r="AQ114" s="999"/>
      <c r="AR114" s="999"/>
      <c r="AS114" s="999"/>
      <c r="AT114" s="1000"/>
      <c r="AU114" s="944"/>
      <c r="AV114" s="945"/>
      <c r="AW114" s="945"/>
      <c r="AX114" s="945"/>
      <c r="AY114" s="945"/>
      <c r="AZ114" s="958" t="s">
        <v>436</v>
      </c>
      <c r="BA114" s="959"/>
      <c r="BB114" s="959"/>
      <c r="BC114" s="959"/>
      <c r="BD114" s="959"/>
      <c r="BE114" s="959"/>
      <c r="BF114" s="959"/>
      <c r="BG114" s="959"/>
      <c r="BH114" s="959"/>
      <c r="BI114" s="959"/>
      <c r="BJ114" s="959"/>
      <c r="BK114" s="959"/>
      <c r="BL114" s="959"/>
      <c r="BM114" s="959"/>
      <c r="BN114" s="959"/>
      <c r="BO114" s="959"/>
      <c r="BP114" s="960"/>
      <c r="BQ114" s="961">
        <v>14379337</v>
      </c>
      <c r="BR114" s="962"/>
      <c r="BS114" s="962"/>
      <c r="BT114" s="962"/>
      <c r="BU114" s="962"/>
      <c r="BV114" s="962">
        <v>14091590</v>
      </c>
      <c r="BW114" s="962"/>
      <c r="BX114" s="962"/>
      <c r="BY114" s="962"/>
      <c r="BZ114" s="962"/>
      <c r="CA114" s="962">
        <v>14331372</v>
      </c>
      <c r="CB114" s="962"/>
      <c r="CC114" s="962"/>
      <c r="CD114" s="962"/>
      <c r="CE114" s="962"/>
      <c r="CF114" s="956">
        <v>22.8</v>
      </c>
      <c r="CG114" s="957"/>
      <c r="CH114" s="957"/>
      <c r="CI114" s="957"/>
      <c r="CJ114" s="957"/>
      <c r="CK114" s="984"/>
      <c r="CL114" s="985"/>
      <c r="CM114" s="958" t="s">
        <v>437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43970</v>
      </c>
      <c r="AB115" s="974"/>
      <c r="AC115" s="974"/>
      <c r="AD115" s="974"/>
      <c r="AE115" s="975"/>
      <c r="AF115" s="976">
        <v>37241</v>
      </c>
      <c r="AG115" s="974"/>
      <c r="AH115" s="974"/>
      <c r="AI115" s="974"/>
      <c r="AJ115" s="975"/>
      <c r="AK115" s="976">
        <v>37272</v>
      </c>
      <c r="AL115" s="974"/>
      <c r="AM115" s="974"/>
      <c r="AN115" s="974"/>
      <c r="AO115" s="975"/>
      <c r="AP115" s="977">
        <v>0.1</v>
      </c>
      <c r="AQ115" s="978"/>
      <c r="AR115" s="978"/>
      <c r="AS115" s="978"/>
      <c r="AT115" s="979"/>
      <c r="AU115" s="944"/>
      <c r="AV115" s="945"/>
      <c r="AW115" s="945"/>
      <c r="AX115" s="945"/>
      <c r="AY115" s="945"/>
      <c r="AZ115" s="958" t="s">
        <v>439</v>
      </c>
      <c r="BA115" s="959"/>
      <c r="BB115" s="959"/>
      <c r="BC115" s="959"/>
      <c r="BD115" s="959"/>
      <c r="BE115" s="959"/>
      <c r="BF115" s="959"/>
      <c r="BG115" s="959"/>
      <c r="BH115" s="959"/>
      <c r="BI115" s="959"/>
      <c r="BJ115" s="959"/>
      <c r="BK115" s="959"/>
      <c r="BL115" s="959"/>
      <c r="BM115" s="959"/>
      <c r="BN115" s="959"/>
      <c r="BO115" s="959"/>
      <c r="BP115" s="960"/>
      <c r="BQ115" s="961">
        <v>152085</v>
      </c>
      <c r="BR115" s="962"/>
      <c r="BS115" s="962"/>
      <c r="BT115" s="962"/>
      <c r="BU115" s="962"/>
      <c r="BV115" s="962">
        <v>148122</v>
      </c>
      <c r="BW115" s="962"/>
      <c r="BX115" s="962"/>
      <c r="BY115" s="962"/>
      <c r="BZ115" s="962"/>
      <c r="CA115" s="962">
        <v>152367</v>
      </c>
      <c r="CB115" s="962"/>
      <c r="CC115" s="962"/>
      <c r="CD115" s="962"/>
      <c r="CE115" s="962"/>
      <c r="CF115" s="956">
        <v>0.2</v>
      </c>
      <c r="CG115" s="957"/>
      <c r="CH115" s="957"/>
      <c r="CI115" s="957"/>
      <c r="CJ115" s="957"/>
      <c r="CK115" s="984"/>
      <c r="CL115" s="985"/>
      <c r="CM115" s="958" t="s">
        <v>440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1327175</v>
      </c>
      <c r="DH115" s="995"/>
      <c r="DI115" s="995"/>
      <c r="DJ115" s="995"/>
      <c r="DK115" s="996"/>
      <c r="DL115" s="997">
        <v>1368133</v>
      </c>
      <c r="DM115" s="995"/>
      <c r="DN115" s="995"/>
      <c r="DO115" s="995"/>
      <c r="DP115" s="996"/>
      <c r="DQ115" s="997">
        <v>1351403</v>
      </c>
      <c r="DR115" s="995"/>
      <c r="DS115" s="995"/>
      <c r="DT115" s="995"/>
      <c r="DU115" s="996"/>
      <c r="DV115" s="998">
        <v>2.1</v>
      </c>
      <c r="DW115" s="999"/>
      <c r="DX115" s="999"/>
      <c r="DY115" s="999"/>
      <c r="DZ115" s="1000"/>
    </row>
    <row r="116" spans="1:130" s="230" customFormat="1" ht="26.25" customHeight="1" x14ac:dyDescent="0.15">
      <c r="A116" s="992"/>
      <c r="B116" s="993"/>
      <c r="C116" s="1001" t="s">
        <v>441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442</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443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444</v>
      </c>
      <c r="Z117" s="930"/>
      <c r="AA117" s="1014">
        <v>15502148</v>
      </c>
      <c r="AB117" s="1015"/>
      <c r="AC117" s="1015"/>
      <c r="AD117" s="1015"/>
      <c r="AE117" s="1016"/>
      <c r="AF117" s="1017">
        <v>15711897</v>
      </c>
      <c r="AG117" s="1015"/>
      <c r="AH117" s="1015"/>
      <c r="AI117" s="1015"/>
      <c r="AJ117" s="1016"/>
      <c r="AK117" s="1017">
        <v>15298971</v>
      </c>
      <c r="AL117" s="1015"/>
      <c r="AM117" s="1015"/>
      <c r="AN117" s="1015"/>
      <c r="AO117" s="1016"/>
      <c r="AP117" s="1018"/>
      <c r="AQ117" s="1019"/>
      <c r="AR117" s="1019"/>
      <c r="AS117" s="1019"/>
      <c r="AT117" s="1020"/>
      <c r="AU117" s="944"/>
      <c r="AV117" s="945"/>
      <c r="AW117" s="945"/>
      <c r="AX117" s="945"/>
      <c r="AY117" s="945"/>
      <c r="AZ117" s="1010" t="s">
        <v>445</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420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417</v>
      </c>
      <c r="AB118" s="929"/>
      <c r="AC118" s="929"/>
      <c r="AD118" s="929"/>
      <c r="AE118" s="930"/>
      <c r="AF118" s="928" t="s">
        <v>418</v>
      </c>
      <c r="AG118" s="929"/>
      <c r="AH118" s="929"/>
      <c r="AI118" s="929"/>
      <c r="AJ118" s="930"/>
      <c r="AK118" s="928" t="s">
        <v>295</v>
      </c>
      <c r="AL118" s="929"/>
      <c r="AM118" s="929"/>
      <c r="AN118" s="929"/>
      <c r="AO118" s="930"/>
      <c r="AP118" s="1006" t="s">
        <v>419</v>
      </c>
      <c r="AQ118" s="1007"/>
      <c r="AR118" s="1007"/>
      <c r="AS118" s="1007"/>
      <c r="AT118" s="1008"/>
      <c r="AU118" s="944"/>
      <c r="AV118" s="945"/>
      <c r="AW118" s="945"/>
      <c r="AX118" s="945"/>
      <c r="AY118" s="945"/>
      <c r="AZ118" s="1009" t="s">
        <v>447</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423</v>
      </c>
      <c r="B119" s="983"/>
      <c r="C119" s="965" t="s">
        <v>424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29757</v>
      </c>
      <c r="AB119" s="936"/>
      <c r="AC119" s="936"/>
      <c r="AD119" s="936"/>
      <c r="AE119" s="937"/>
      <c r="AF119" s="938">
        <v>29788</v>
      </c>
      <c r="AG119" s="936"/>
      <c r="AH119" s="936"/>
      <c r="AI119" s="936"/>
      <c r="AJ119" s="937"/>
      <c r="AK119" s="938">
        <v>29819</v>
      </c>
      <c r="AL119" s="936"/>
      <c r="AM119" s="936"/>
      <c r="AN119" s="936"/>
      <c r="AO119" s="937"/>
      <c r="AP119" s="939">
        <v>0</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449</v>
      </c>
      <c r="BP119" s="1041"/>
      <c r="BQ119" s="1035">
        <v>181143117</v>
      </c>
      <c r="BR119" s="1036"/>
      <c r="BS119" s="1036"/>
      <c r="BT119" s="1036"/>
      <c r="BU119" s="1036"/>
      <c r="BV119" s="1036">
        <v>174385971</v>
      </c>
      <c r="BW119" s="1036"/>
      <c r="BX119" s="1036"/>
      <c r="BY119" s="1036"/>
      <c r="BZ119" s="1036"/>
      <c r="CA119" s="1036">
        <v>170996026</v>
      </c>
      <c r="CB119" s="1036"/>
      <c r="CC119" s="1036"/>
      <c r="CD119" s="1036"/>
      <c r="CE119" s="1036"/>
      <c r="CF119" s="1037"/>
      <c r="CG119" s="1038"/>
      <c r="CH119" s="1038"/>
      <c r="CI119" s="1038"/>
      <c r="CJ119" s="1039"/>
      <c r="CK119" s="986"/>
      <c r="CL119" s="987"/>
      <c r="CM119" s="1009" t="s">
        <v>450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102443</v>
      </c>
      <c r="DH119" s="1022"/>
      <c r="DI119" s="1022"/>
      <c r="DJ119" s="1022"/>
      <c r="DK119" s="1023"/>
      <c r="DL119" s="1021">
        <v>88528</v>
      </c>
      <c r="DM119" s="1022"/>
      <c r="DN119" s="1022"/>
      <c r="DO119" s="1022"/>
      <c r="DP119" s="1023"/>
      <c r="DQ119" s="1021">
        <v>74533</v>
      </c>
      <c r="DR119" s="1022"/>
      <c r="DS119" s="1022"/>
      <c r="DT119" s="1022"/>
      <c r="DU119" s="1023"/>
      <c r="DV119" s="1024">
        <v>0.1</v>
      </c>
      <c r="DW119" s="1025"/>
      <c r="DX119" s="1025"/>
      <c r="DY119" s="1025"/>
      <c r="DZ119" s="1026"/>
    </row>
    <row r="120" spans="1:130" s="230" customFormat="1" ht="26.25" customHeight="1" x14ac:dyDescent="0.15">
      <c r="A120" s="1093"/>
      <c r="B120" s="985"/>
      <c r="C120" s="958" t="s">
        <v>427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451</v>
      </c>
      <c r="AV120" s="1028"/>
      <c r="AW120" s="1028"/>
      <c r="AX120" s="1028"/>
      <c r="AY120" s="1029"/>
      <c r="AZ120" s="965" t="s">
        <v>452</v>
      </c>
      <c r="BA120" s="933"/>
      <c r="BB120" s="933"/>
      <c r="BC120" s="933"/>
      <c r="BD120" s="933"/>
      <c r="BE120" s="933"/>
      <c r="BF120" s="933"/>
      <c r="BG120" s="933"/>
      <c r="BH120" s="933"/>
      <c r="BI120" s="933"/>
      <c r="BJ120" s="933"/>
      <c r="BK120" s="933"/>
      <c r="BL120" s="933"/>
      <c r="BM120" s="933"/>
      <c r="BN120" s="933"/>
      <c r="BO120" s="933"/>
      <c r="BP120" s="934"/>
      <c r="BQ120" s="966">
        <v>21855539</v>
      </c>
      <c r="BR120" s="967"/>
      <c r="BS120" s="967"/>
      <c r="BT120" s="967"/>
      <c r="BU120" s="967"/>
      <c r="BV120" s="967">
        <v>23050710</v>
      </c>
      <c r="BW120" s="967"/>
      <c r="BX120" s="967"/>
      <c r="BY120" s="967"/>
      <c r="BZ120" s="967"/>
      <c r="CA120" s="967">
        <v>21862958</v>
      </c>
      <c r="CB120" s="967"/>
      <c r="CC120" s="967"/>
      <c r="CD120" s="967"/>
      <c r="CE120" s="967"/>
      <c r="CF120" s="980">
        <v>34.700000000000003</v>
      </c>
      <c r="CG120" s="981"/>
      <c r="CH120" s="981"/>
      <c r="CI120" s="981"/>
      <c r="CJ120" s="981"/>
      <c r="CK120" s="1042" t="s">
        <v>453</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22844389</v>
      </c>
      <c r="DH120" s="967"/>
      <c r="DI120" s="967"/>
      <c r="DJ120" s="967"/>
      <c r="DK120" s="967"/>
      <c r="DL120" s="967">
        <v>22829196</v>
      </c>
      <c r="DM120" s="967"/>
      <c r="DN120" s="967"/>
      <c r="DO120" s="967"/>
      <c r="DP120" s="967"/>
      <c r="DQ120" s="967">
        <v>23901850</v>
      </c>
      <c r="DR120" s="967"/>
      <c r="DS120" s="967"/>
      <c r="DT120" s="967"/>
      <c r="DU120" s="967"/>
      <c r="DV120" s="968">
        <v>38</v>
      </c>
      <c r="DW120" s="968"/>
      <c r="DX120" s="968"/>
      <c r="DY120" s="968"/>
      <c r="DZ120" s="969"/>
    </row>
    <row r="121" spans="1:130" s="230" customFormat="1" ht="26.25" customHeight="1" x14ac:dyDescent="0.15">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27541107</v>
      </c>
      <c r="BR121" s="962"/>
      <c r="BS121" s="962"/>
      <c r="BT121" s="962"/>
      <c r="BU121" s="962"/>
      <c r="BV121" s="962">
        <v>28974147</v>
      </c>
      <c r="BW121" s="962"/>
      <c r="BX121" s="962"/>
      <c r="BY121" s="962"/>
      <c r="BZ121" s="962"/>
      <c r="CA121" s="962">
        <v>30869389</v>
      </c>
      <c r="CB121" s="962"/>
      <c r="CC121" s="962"/>
      <c r="CD121" s="962"/>
      <c r="CE121" s="962"/>
      <c r="CF121" s="956">
        <v>49</v>
      </c>
      <c r="CG121" s="957"/>
      <c r="CH121" s="957"/>
      <c r="CI121" s="957"/>
      <c r="CJ121" s="957"/>
      <c r="CK121" s="1045"/>
      <c r="CL121" s="1046"/>
      <c r="CM121" s="1046"/>
      <c r="CN121" s="1046"/>
      <c r="CO121" s="1047"/>
      <c r="CP121" s="1055" t="s">
        <v>398</v>
      </c>
      <c r="CQ121" s="1056"/>
      <c r="CR121" s="1056"/>
      <c r="CS121" s="1056"/>
      <c r="CT121" s="1056"/>
      <c r="CU121" s="1056"/>
      <c r="CV121" s="1056"/>
      <c r="CW121" s="1056"/>
      <c r="CX121" s="1056"/>
      <c r="CY121" s="1056"/>
      <c r="CZ121" s="1056"/>
      <c r="DA121" s="1056"/>
      <c r="DB121" s="1056"/>
      <c r="DC121" s="1056"/>
      <c r="DD121" s="1056"/>
      <c r="DE121" s="1056"/>
      <c r="DF121" s="1057"/>
      <c r="DG121" s="961">
        <v>1394566</v>
      </c>
      <c r="DH121" s="962"/>
      <c r="DI121" s="962"/>
      <c r="DJ121" s="962"/>
      <c r="DK121" s="962"/>
      <c r="DL121" s="962">
        <v>1273694</v>
      </c>
      <c r="DM121" s="962"/>
      <c r="DN121" s="962"/>
      <c r="DO121" s="962"/>
      <c r="DP121" s="962"/>
      <c r="DQ121" s="962">
        <v>1159631</v>
      </c>
      <c r="DR121" s="962"/>
      <c r="DS121" s="962"/>
      <c r="DT121" s="962"/>
      <c r="DU121" s="962"/>
      <c r="DV121" s="963">
        <v>1.8</v>
      </c>
      <c r="DW121" s="963"/>
      <c r="DX121" s="963"/>
      <c r="DY121" s="963"/>
      <c r="DZ121" s="964"/>
    </row>
    <row r="122" spans="1:130" s="230" customFormat="1" ht="26.25" customHeight="1" x14ac:dyDescent="0.15">
      <c r="A122" s="1093"/>
      <c r="B122" s="985"/>
      <c r="C122" s="958" t="s">
        <v>437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456</v>
      </c>
      <c r="BA122" s="1001"/>
      <c r="BB122" s="1001"/>
      <c r="BC122" s="1001"/>
      <c r="BD122" s="1001"/>
      <c r="BE122" s="1001"/>
      <c r="BF122" s="1001"/>
      <c r="BG122" s="1001"/>
      <c r="BH122" s="1001"/>
      <c r="BI122" s="1001"/>
      <c r="BJ122" s="1001"/>
      <c r="BK122" s="1001"/>
      <c r="BL122" s="1001"/>
      <c r="BM122" s="1001"/>
      <c r="BN122" s="1001"/>
      <c r="BO122" s="1001"/>
      <c r="BP122" s="1002"/>
      <c r="BQ122" s="1035">
        <v>122720744</v>
      </c>
      <c r="BR122" s="1036"/>
      <c r="BS122" s="1036"/>
      <c r="BT122" s="1036"/>
      <c r="BU122" s="1036"/>
      <c r="BV122" s="1036">
        <v>119137715</v>
      </c>
      <c r="BW122" s="1036"/>
      <c r="BX122" s="1036"/>
      <c r="BY122" s="1036"/>
      <c r="BZ122" s="1036"/>
      <c r="CA122" s="1036">
        <v>115852320</v>
      </c>
      <c r="CB122" s="1036"/>
      <c r="CC122" s="1036"/>
      <c r="CD122" s="1036"/>
      <c r="CE122" s="1036"/>
      <c r="CF122" s="1053">
        <v>184</v>
      </c>
      <c r="CG122" s="1054"/>
      <c r="CH122" s="1054"/>
      <c r="CI122" s="1054"/>
      <c r="CJ122" s="1054"/>
      <c r="CK122" s="1045"/>
      <c r="CL122" s="1046"/>
      <c r="CM122" s="1046"/>
      <c r="CN122" s="1046"/>
      <c r="CO122" s="1047"/>
      <c r="CP122" s="1055" t="s">
        <v>400</v>
      </c>
      <c r="CQ122" s="1056"/>
      <c r="CR122" s="1056"/>
      <c r="CS122" s="1056"/>
      <c r="CT122" s="1056"/>
      <c r="CU122" s="1056"/>
      <c r="CV122" s="1056"/>
      <c r="CW122" s="1056"/>
      <c r="CX122" s="1056"/>
      <c r="CY122" s="1056"/>
      <c r="CZ122" s="1056"/>
      <c r="DA122" s="1056"/>
      <c r="DB122" s="1056"/>
      <c r="DC122" s="1056"/>
      <c r="DD122" s="1056"/>
      <c r="DE122" s="1056"/>
      <c r="DF122" s="1057"/>
      <c r="DG122" s="961">
        <v>558328</v>
      </c>
      <c r="DH122" s="962"/>
      <c r="DI122" s="962"/>
      <c r="DJ122" s="962"/>
      <c r="DK122" s="962"/>
      <c r="DL122" s="962">
        <v>536645</v>
      </c>
      <c r="DM122" s="962"/>
      <c r="DN122" s="962"/>
      <c r="DO122" s="962"/>
      <c r="DP122" s="962"/>
      <c r="DQ122" s="962">
        <v>509817</v>
      </c>
      <c r="DR122" s="962"/>
      <c r="DS122" s="962"/>
      <c r="DT122" s="962"/>
      <c r="DU122" s="962"/>
      <c r="DV122" s="963">
        <v>0.8</v>
      </c>
      <c r="DW122" s="963"/>
      <c r="DX122" s="963"/>
      <c r="DY122" s="963"/>
      <c r="DZ122" s="964"/>
    </row>
    <row r="123" spans="1:130" s="230" customFormat="1" ht="26.25" customHeight="1" x14ac:dyDescent="0.15">
      <c r="A123" s="1093"/>
      <c r="B123" s="985"/>
      <c r="C123" s="958" t="s">
        <v>443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457</v>
      </c>
      <c r="BP123" s="1041"/>
      <c r="BQ123" s="1099">
        <v>172117390</v>
      </c>
      <c r="BR123" s="1100"/>
      <c r="BS123" s="1100"/>
      <c r="BT123" s="1100"/>
      <c r="BU123" s="1100"/>
      <c r="BV123" s="1100">
        <v>171162572</v>
      </c>
      <c r="BW123" s="1100"/>
      <c r="BX123" s="1100"/>
      <c r="BY123" s="1100"/>
      <c r="BZ123" s="1100"/>
      <c r="CA123" s="1100">
        <v>168584667</v>
      </c>
      <c r="CB123" s="1100"/>
      <c r="CC123" s="1100"/>
      <c r="CD123" s="1100"/>
      <c r="CE123" s="1100"/>
      <c r="CF123" s="1037"/>
      <c r="CG123" s="1038"/>
      <c r="CH123" s="1038"/>
      <c r="CI123" s="1038"/>
      <c r="CJ123" s="1039"/>
      <c r="CK123" s="1045"/>
      <c r="CL123" s="1046"/>
      <c r="CM123" s="1046"/>
      <c r="CN123" s="1046"/>
      <c r="CO123" s="1047"/>
      <c r="CP123" s="1055" t="s">
        <v>401</v>
      </c>
      <c r="CQ123" s="1056"/>
      <c r="CR123" s="1056"/>
      <c r="CS123" s="1056"/>
      <c r="CT123" s="1056"/>
      <c r="CU123" s="1056"/>
      <c r="CV123" s="1056"/>
      <c r="CW123" s="1056"/>
      <c r="CX123" s="1056"/>
      <c r="CY123" s="1056"/>
      <c r="CZ123" s="1056"/>
      <c r="DA123" s="1056"/>
      <c r="DB123" s="1056"/>
      <c r="DC123" s="1056"/>
      <c r="DD123" s="1056"/>
      <c r="DE123" s="1056"/>
      <c r="DF123" s="1057"/>
      <c r="DG123" s="994">
        <v>425637</v>
      </c>
      <c r="DH123" s="995"/>
      <c r="DI123" s="995"/>
      <c r="DJ123" s="995"/>
      <c r="DK123" s="996"/>
      <c r="DL123" s="997">
        <v>422246</v>
      </c>
      <c r="DM123" s="995"/>
      <c r="DN123" s="995"/>
      <c r="DO123" s="995"/>
      <c r="DP123" s="996"/>
      <c r="DQ123" s="997">
        <v>389220</v>
      </c>
      <c r="DR123" s="995"/>
      <c r="DS123" s="995"/>
      <c r="DT123" s="995"/>
      <c r="DU123" s="996"/>
      <c r="DV123" s="998">
        <v>0.6</v>
      </c>
      <c r="DW123" s="999"/>
      <c r="DX123" s="999"/>
      <c r="DY123" s="999"/>
      <c r="DZ123" s="1000"/>
    </row>
    <row r="124" spans="1:130" s="230" customFormat="1" ht="26.25" customHeight="1" thickBot="1" x14ac:dyDescent="0.2">
      <c r="A124" s="1093"/>
      <c r="B124" s="985"/>
      <c r="C124" s="958" t="s">
        <v>446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14.3</v>
      </c>
      <c r="BR124" s="1063"/>
      <c r="BS124" s="1063"/>
      <c r="BT124" s="1063"/>
      <c r="BU124" s="1063"/>
      <c r="BV124" s="1063">
        <v>5.2</v>
      </c>
      <c r="BW124" s="1063"/>
      <c r="BX124" s="1063"/>
      <c r="BY124" s="1063"/>
      <c r="BZ124" s="1063"/>
      <c r="CA124" s="1063">
        <v>3.8</v>
      </c>
      <c r="CB124" s="1063"/>
      <c r="CC124" s="1063"/>
      <c r="CD124" s="1063"/>
      <c r="CE124" s="1063"/>
      <c r="CF124" s="1064"/>
      <c r="CG124" s="1065"/>
      <c r="CH124" s="1065"/>
      <c r="CI124" s="1065"/>
      <c r="CJ124" s="1066"/>
      <c r="CK124" s="1048"/>
      <c r="CL124" s="1048"/>
      <c r="CM124" s="1048"/>
      <c r="CN124" s="1048"/>
      <c r="CO124" s="1049"/>
      <c r="CP124" s="1055" t="s">
        <v>459</v>
      </c>
      <c r="CQ124" s="1056"/>
      <c r="CR124" s="1056"/>
      <c r="CS124" s="1056"/>
      <c r="CT124" s="1056"/>
      <c r="CU124" s="1056"/>
      <c r="CV124" s="1056"/>
      <c r="CW124" s="1056"/>
      <c r="CX124" s="1056"/>
      <c r="CY124" s="1056"/>
      <c r="CZ124" s="1056"/>
      <c r="DA124" s="1056"/>
      <c r="DB124" s="1056"/>
      <c r="DC124" s="1056"/>
      <c r="DD124" s="1056"/>
      <c r="DE124" s="1056"/>
      <c r="DF124" s="1057"/>
      <c r="DG124" s="1040">
        <v>17051</v>
      </c>
      <c r="DH124" s="1022"/>
      <c r="DI124" s="1022"/>
      <c r="DJ124" s="1022"/>
      <c r="DK124" s="1023"/>
      <c r="DL124" s="1021">
        <v>16546</v>
      </c>
      <c r="DM124" s="1022"/>
      <c r="DN124" s="1022"/>
      <c r="DO124" s="1022"/>
      <c r="DP124" s="1023"/>
      <c r="DQ124" s="1021">
        <v>15835</v>
      </c>
      <c r="DR124" s="1022"/>
      <c r="DS124" s="1022"/>
      <c r="DT124" s="1022"/>
      <c r="DU124" s="1023"/>
      <c r="DV124" s="1024">
        <v>0</v>
      </c>
      <c r="DW124" s="1025"/>
      <c r="DX124" s="1025"/>
      <c r="DY124" s="1025"/>
      <c r="DZ124" s="1026"/>
    </row>
    <row r="125" spans="1:130" s="230" customFormat="1" ht="26.25" customHeight="1" x14ac:dyDescent="0.15">
      <c r="A125" s="1093"/>
      <c r="B125" s="985"/>
      <c r="C125" s="958" t="s">
        <v>448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460</v>
      </c>
      <c r="CL125" s="1043"/>
      <c r="CM125" s="1043"/>
      <c r="CN125" s="1043"/>
      <c r="CO125" s="1044"/>
      <c r="CP125" s="965" t="s">
        <v>461</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450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13781</v>
      </c>
      <c r="AB126" s="995"/>
      <c r="AC126" s="995"/>
      <c r="AD126" s="995"/>
      <c r="AE126" s="996"/>
      <c r="AF126" s="997">
        <v>7453</v>
      </c>
      <c r="AG126" s="995"/>
      <c r="AH126" s="995"/>
      <c r="AI126" s="995"/>
      <c r="AJ126" s="996"/>
      <c r="AK126" s="997">
        <v>7453</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462</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463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432</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464</v>
      </c>
      <c r="AY127" s="1068"/>
      <c r="AZ127" s="1068"/>
      <c r="BA127" s="1068"/>
      <c r="BB127" s="1068"/>
      <c r="BC127" s="1068"/>
      <c r="BD127" s="1068"/>
      <c r="BE127" s="1069"/>
      <c r="BF127" s="1070" t="s">
        <v>465</v>
      </c>
      <c r="BG127" s="1068"/>
      <c r="BH127" s="1068"/>
      <c r="BI127" s="1068"/>
      <c r="BJ127" s="1068"/>
      <c r="BK127" s="1068"/>
      <c r="BL127" s="1069"/>
      <c r="BM127" s="1070" t="s">
        <v>466</v>
      </c>
      <c r="BN127" s="1068"/>
      <c r="BO127" s="1068"/>
      <c r="BP127" s="1068"/>
      <c r="BQ127" s="1068"/>
      <c r="BR127" s="1068"/>
      <c r="BS127" s="1069"/>
      <c r="BT127" s="1070" t="s">
        <v>467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468</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470</v>
      </c>
      <c r="X128" s="1079"/>
      <c r="Y128" s="1079"/>
      <c r="Z128" s="1080"/>
      <c r="AA128" s="1081">
        <v>2785544</v>
      </c>
      <c r="AB128" s="1082"/>
      <c r="AC128" s="1082"/>
      <c r="AD128" s="1082"/>
      <c r="AE128" s="1083"/>
      <c r="AF128" s="1084">
        <v>2683170</v>
      </c>
      <c r="AG128" s="1082"/>
      <c r="AH128" s="1082"/>
      <c r="AI128" s="1082"/>
      <c r="AJ128" s="1083"/>
      <c r="AK128" s="1084">
        <v>2649394</v>
      </c>
      <c r="AL128" s="1082"/>
      <c r="AM128" s="1082"/>
      <c r="AN128" s="1082"/>
      <c r="AO128" s="1083"/>
      <c r="AP128" s="1085"/>
      <c r="AQ128" s="1086"/>
      <c r="AR128" s="1086"/>
      <c r="AS128" s="1086"/>
      <c r="AT128" s="1087"/>
      <c r="AU128" s="232"/>
      <c r="AV128" s="232"/>
      <c r="AW128" s="232"/>
      <c r="AX128" s="932" t="s">
        <v>471</v>
      </c>
      <c r="AY128" s="933"/>
      <c r="AZ128" s="933"/>
      <c r="BA128" s="933"/>
      <c r="BB128" s="933"/>
      <c r="BC128" s="933"/>
      <c r="BD128" s="933"/>
      <c r="BE128" s="934"/>
      <c r="BF128" s="1088" t="s">
        <v>121</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472</v>
      </c>
      <c r="CQ128" s="762"/>
      <c r="CR128" s="762"/>
      <c r="CS128" s="762"/>
      <c r="CT128" s="762"/>
      <c r="CU128" s="762"/>
      <c r="CV128" s="762"/>
      <c r="CW128" s="762"/>
      <c r="CX128" s="762"/>
      <c r="CY128" s="762"/>
      <c r="CZ128" s="762"/>
      <c r="DA128" s="762"/>
      <c r="DB128" s="762"/>
      <c r="DC128" s="762"/>
      <c r="DD128" s="762"/>
      <c r="DE128" s="762"/>
      <c r="DF128" s="1072"/>
      <c r="DG128" s="1073">
        <v>152085</v>
      </c>
      <c r="DH128" s="1074"/>
      <c r="DI128" s="1074"/>
      <c r="DJ128" s="1074"/>
      <c r="DK128" s="1074"/>
      <c r="DL128" s="1074">
        <v>148122</v>
      </c>
      <c r="DM128" s="1074"/>
      <c r="DN128" s="1074"/>
      <c r="DO128" s="1074"/>
      <c r="DP128" s="1074"/>
      <c r="DQ128" s="1074">
        <v>152367</v>
      </c>
      <c r="DR128" s="1074"/>
      <c r="DS128" s="1074"/>
      <c r="DT128" s="1074"/>
      <c r="DU128" s="1074"/>
      <c r="DV128" s="1075">
        <v>0.2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473</v>
      </c>
      <c r="X129" s="1107"/>
      <c r="Y129" s="1107"/>
      <c r="Z129" s="1108"/>
      <c r="AA129" s="994">
        <v>73754152</v>
      </c>
      <c r="AB129" s="995"/>
      <c r="AC129" s="995"/>
      <c r="AD129" s="995"/>
      <c r="AE129" s="996"/>
      <c r="AF129" s="997">
        <v>72378584</v>
      </c>
      <c r="AG129" s="995"/>
      <c r="AH129" s="995"/>
      <c r="AI129" s="995"/>
      <c r="AJ129" s="996"/>
      <c r="AK129" s="997">
        <v>73275606</v>
      </c>
      <c r="AL129" s="995"/>
      <c r="AM129" s="995"/>
      <c r="AN129" s="995"/>
      <c r="AO129" s="996"/>
      <c r="AP129" s="1109"/>
      <c r="AQ129" s="1110"/>
      <c r="AR129" s="1110"/>
      <c r="AS129" s="1110"/>
      <c r="AT129" s="1111"/>
      <c r="AU129" s="233"/>
      <c r="AV129" s="233"/>
      <c r="AW129" s="233"/>
      <c r="AX129" s="1101" t="s">
        <v>474</v>
      </c>
      <c r="AY129" s="959"/>
      <c r="AZ129" s="959"/>
      <c r="BA129" s="959"/>
      <c r="BB129" s="959"/>
      <c r="BC129" s="959"/>
      <c r="BD129" s="959"/>
      <c r="BE129" s="960"/>
      <c r="BF129" s="1102" t="s">
        <v>121</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476</v>
      </c>
      <c r="X130" s="1107"/>
      <c r="Y130" s="1107"/>
      <c r="Z130" s="1108"/>
      <c r="AA130" s="994">
        <v>10755469</v>
      </c>
      <c r="AB130" s="995"/>
      <c r="AC130" s="995"/>
      <c r="AD130" s="995"/>
      <c r="AE130" s="996"/>
      <c r="AF130" s="997">
        <v>10709675</v>
      </c>
      <c r="AG130" s="995"/>
      <c r="AH130" s="995"/>
      <c r="AI130" s="995"/>
      <c r="AJ130" s="996"/>
      <c r="AK130" s="997">
        <v>10321432</v>
      </c>
      <c r="AL130" s="995"/>
      <c r="AM130" s="995"/>
      <c r="AN130" s="995"/>
      <c r="AO130" s="996"/>
      <c r="AP130" s="1109"/>
      <c r="AQ130" s="1110"/>
      <c r="AR130" s="1110"/>
      <c r="AS130" s="1110"/>
      <c r="AT130" s="1111"/>
      <c r="AU130" s="233"/>
      <c r="AV130" s="233"/>
      <c r="AW130" s="233"/>
      <c r="AX130" s="1101" t="s">
        <v>477</v>
      </c>
      <c r="AY130" s="959"/>
      <c r="AZ130" s="959"/>
      <c r="BA130" s="959"/>
      <c r="BB130" s="959"/>
      <c r="BC130" s="959"/>
      <c r="BD130" s="959"/>
      <c r="BE130" s="960"/>
      <c r="BF130" s="1137">
        <v>3.5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40">
        <v>62998683</v>
      </c>
      <c r="AB131" s="1022"/>
      <c r="AC131" s="1022"/>
      <c r="AD131" s="1022"/>
      <c r="AE131" s="1023"/>
      <c r="AF131" s="1021">
        <v>61668909</v>
      </c>
      <c r="AG131" s="1022"/>
      <c r="AH131" s="1022"/>
      <c r="AI131" s="1022"/>
      <c r="AJ131" s="1023"/>
      <c r="AK131" s="1021">
        <v>62954174</v>
      </c>
      <c r="AL131" s="1022"/>
      <c r="AM131" s="1022"/>
      <c r="AN131" s="1022"/>
      <c r="AO131" s="1023"/>
      <c r="AP131" s="1146"/>
      <c r="AQ131" s="1147"/>
      <c r="AR131" s="1147"/>
      <c r="AS131" s="1147"/>
      <c r="AT131" s="1148"/>
      <c r="AU131" s="233"/>
      <c r="AV131" s="233"/>
      <c r="AW131" s="233"/>
      <c r="AX131" s="1119" t="s">
        <v>479</v>
      </c>
      <c r="AY131" s="762"/>
      <c r="AZ131" s="762"/>
      <c r="BA131" s="762"/>
      <c r="BB131" s="762"/>
      <c r="BC131" s="762"/>
      <c r="BD131" s="762"/>
      <c r="BE131" s="1072"/>
      <c r="BF131" s="1120">
        <v>3.8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480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481</v>
      </c>
      <c r="W132" s="1130"/>
      <c r="X132" s="1130"/>
      <c r="Y132" s="1130"/>
      <c r="Z132" s="1131"/>
      <c r="AA132" s="1132">
        <v>3.112977774</v>
      </c>
      <c r="AB132" s="1133"/>
      <c r="AC132" s="1133"/>
      <c r="AD132" s="1133"/>
      <c r="AE132" s="1134"/>
      <c r="AF132" s="1135">
        <v>3.7604881250000002</v>
      </c>
      <c r="AG132" s="1133"/>
      <c r="AH132" s="1133"/>
      <c r="AI132" s="1133"/>
      <c r="AJ132" s="1134"/>
      <c r="AK132" s="1135">
        <v>3.6981582830000002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482</v>
      </c>
      <c r="W133" s="1113"/>
      <c r="X133" s="1113"/>
      <c r="Y133" s="1113"/>
      <c r="Z133" s="1114"/>
      <c r="AA133" s="1115">
        <v>3.4</v>
      </c>
      <c r="AB133" s="1116"/>
      <c r="AC133" s="1116"/>
      <c r="AD133" s="1116"/>
      <c r="AE133" s="1117"/>
      <c r="AF133" s="1115">
        <v>3.5</v>
      </c>
      <c r="AG133" s="1116"/>
      <c r="AH133" s="1116"/>
      <c r="AI133" s="1116"/>
      <c r="AJ133" s="1117"/>
      <c r="AK133" s="1115">
        <v>3.5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D2ClwFQJBf0sk7Iw10npVCsLg/euCYYVX6r0rLglnpqk2pQInz8T9EWg3SrgpXPWSHb2NkHkHYGWI3hhjR20A==" saltValue="t4m7+mb4gM/fKtjAu6/2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G67" zoomScale="70" zoomScaleNormal="85" zoomScaleSheetLayoutView="70" workbookViewId="0">
      <selection activeCell="CT29" sqref="CT2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P09MzLVgPNnEtDZvUhZU/E+yTAV4U61k/RF8fDcYJ5p3mW8RbA6uqKGuY7YSqErzahUqlDWe8nqU8+5IIU0yQ==" saltValue="DifLZCWbcOF1gSHsWQYG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B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yHEksRa0w1D4Jzdf4X8ZlMePit8qQiEBPDkFX0PBuXnXMgVKwl/oe8zgBEonXFn3scM15PzmJb/6o66Vp9ZVA==" saltValue="ZOWk/lknJyh6DSsa91aQc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B16"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491</v>
      </c>
      <c r="AL9" s="1153"/>
      <c r="AM9" s="1153"/>
      <c r="AN9" s="1154"/>
      <c r="AO9" s="281">
        <v>17172772</v>
      </c>
      <c r="AP9" s="281">
        <v>56955</v>
      </c>
      <c r="AQ9" s="282">
        <v>62936</v>
      </c>
      <c r="AR9" s="283">
        <v>-9.5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492</v>
      </c>
      <c r="AL10" s="1153"/>
      <c r="AM10" s="1153"/>
      <c r="AN10" s="1154"/>
      <c r="AO10" s="284">
        <v>2346953</v>
      </c>
      <c r="AP10" s="284">
        <v>7784</v>
      </c>
      <c r="AQ10" s="285">
        <v>1734</v>
      </c>
      <c r="AR10" s="286">
        <v>348.9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493</v>
      </c>
      <c r="AL11" s="1153"/>
      <c r="AM11" s="1153"/>
      <c r="AN11" s="1154"/>
      <c r="AO11" s="284" t="s">
        <v>494</v>
      </c>
      <c r="AP11" s="284" t="s">
        <v>494</v>
      </c>
      <c r="AQ11" s="285">
        <v>694</v>
      </c>
      <c r="AR11" s="286" t="s">
        <v>494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495</v>
      </c>
      <c r="AL12" s="1153"/>
      <c r="AM12" s="1153"/>
      <c r="AN12" s="1154"/>
      <c r="AO12" s="284">
        <v>974</v>
      </c>
      <c r="AP12" s="284">
        <v>3</v>
      </c>
      <c r="AQ12" s="285">
        <v>24</v>
      </c>
      <c r="AR12" s="286">
        <v>-87.5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496</v>
      </c>
      <c r="AL13" s="1153"/>
      <c r="AM13" s="1153"/>
      <c r="AN13" s="1154"/>
      <c r="AO13" s="284">
        <v>838575</v>
      </c>
      <c r="AP13" s="284">
        <v>2781</v>
      </c>
      <c r="AQ13" s="285">
        <v>1996</v>
      </c>
      <c r="AR13" s="286">
        <v>39.299999999999997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497</v>
      </c>
      <c r="AL14" s="1153"/>
      <c r="AM14" s="1153"/>
      <c r="AN14" s="1154"/>
      <c r="AO14" s="284">
        <v>359810</v>
      </c>
      <c r="AP14" s="284">
        <v>1193</v>
      </c>
      <c r="AQ14" s="285">
        <v>1351</v>
      </c>
      <c r="AR14" s="286">
        <v>-11.7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498</v>
      </c>
      <c r="AL15" s="1156"/>
      <c r="AM15" s="1156"/>
      <c r="AN15" s="1157"/>
      <c r="AO15" s="284">
        <v>-765673</v>
      </c>
      <c r="AP15" s="284">
        <v>-2539</v>
      </c>
      <c r="AQ15" s="285">
        <v>-1933</v>
      </c>
      <c r="AR15" s="286">
        <v>31.4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19953411</v>
      </c>
      <c r="AP16" s="284">
        <v>66177</v>
      </c>
      <c r="AQ16" s="285">
        <v>66802</v>
      </c>
      <c r="AR16" s="286">
        <v>-0.9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503</v>
      </c>
      <c r="AL21" s="1159"/>
      <c r="AM21" s="1159"/>
      <c r="AN21" s="1160"/>
      <c r="AO21" s="297">
        <v>5.52</v>
      </c>
      <c r="AP21" s="298">
        <v>6.52</v>
      </c>
      <c r="AQ21" s="299">
        <v>-1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504</v>
      </c>
      <c r="AL22" s="1159"/>
      <c r="AM22" s="1159"/>
      <c r="AN22" s="1160"/>
      <c r="AO22" s="302">
        <v>99.7</v>
      </c>
      <c r="AP22" s="303">
        <v>99.2</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508</v>
      </c>
      <c r="AL32" s="1167"/>
      <c r="AM32" s="1167"/>
      <c r="AN32" s="1168"/>
      <c r="AO32" s="312">
        <v>13058232</v>
      </c>
      <c r="AP32" s="312">
        <v>43308</v>
      </c>
      <c r="AQ32" s="313">
        <v>37417</v>
      </c>
      <c r="AR32" s="314">
        <v>15.7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509</v>
      </c>
      <c r="AL33" s="1167"/>
      <c r="AM33" s="1167"/>
      <c r="AN33" s="1168"/>
      <c r="AO33" s="312" t="s">
        <v>494</v>
      </c>
      <c r="AP33" s="312" t="s">
        <v>494</v>
      </c>
      <c r="AQ33" s="313" t="s">
        <v>494</v>
      </c>
      <c r="AR33" s="314" t="s">
        <v>494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510</v>
      </c>
      <c r="AL34" s="1167"/>
      <c r="AM34" s="1167"/>
      <c r="AN34" s="1168"/>
      <c r="AO34" s="312">
        <v>66667</v>
      </c>
      <c r="AP34" s="312">
        <v>221</v>
      </c>
      <c r="AQ34" s="313">
        <v>46</v>
      </c>
      <c r="AR34" s="314">
        <v>380.4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511</v>
      </c>
      <c r="AL35" s="1167"/>
      <c r="AM35" s="1167"/>
      <c r="AN35" s="1168"/>
      <c r="AO35" s="312">
        <v>1733497</v>
      </c>
      <c r="AP35" s="312">
        <v>5749</v>
      </c>
      <c r="AQ35" s="313">
        <v>8245</v>
      </c>
      <c r="AR35" s="314">
        <v>-30.3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512</v>
      </c>
      <c r="AL36" s="1167"/>
      <c r="AM36" s="1167"/>
      <c r="AN36" s="1168"/>
      <c r="AO36" s="312">
        <v>403303</v>
      </c>
      <c r="AP36" s="312">
        <v>1338</v>
      </c>
      <c r="AQ36" s="313">
        <v>440</v>
      </c>
      <c r="AR36" s="314">
        <v>204.1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513</v>
      </c>
      <c r="AL37" s="1167"/>
      <c r="AM37" s="1167"/>
      <c r="AN37" s="1168"/>
      <c r="AO37" s="312">
        <v>37272</v>
      </c>
      <c r="AP37" s="312">
        <v>124</v>
      </c>
      <c r="AQ37" s="313">
        <v>558</v>
      </c>
      <c r="AR37" s="314">
        <v>-77.8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514</v>
      </c>
      <c r="AL38" s="1170"/>
      <c r="AM38" s="1170"/>
      <c r="AN38" s="1171"/>
      <c r="AO38" s="315" t="s">
        <v>494</v>
      </c>
      <c r="AP38" s="315" t="s">
        <v>494</v>
      </c>
      <c r="AQ38" s="316">
        <v>1</v>
      </c>
      <c r="AR38" s="304" t="s">
        <v>494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515</v>
      </c>
      <c r="AL39" s="1170"/>
      <c r="AM39" s="1170"/>
      <c r="AN39" s="1171"/>
      <c r="AO39" s="312">
        <v>-2649394</v>
      </c>
      <c r="AP39" s="312">
        <v>-8787</v>
      </c>
      <c r="AQ39" s="313">
        <v>-7933</v>
      </c>
      <c r="AR39" s="314">
        <v>10.8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516</v>
      </c>
      <c r="AL40" s="1167"/>
      <c r="AM40" s="1167"/>
      <c r="AN40" s="1168"/>
      <c r="AO40" s="312">
        <v>-10321432</v>
      </c>
      <c r="AP40" s="312">
        <v>-34232</v>
      </c>
      <c r="AQ40" s="313">
        <v>-28055</v>
      </c>
      <c r="AR40" s="314">
        <v>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2328145</v>
      </c>
      <c r="AP41" s="312">
        <v>7721</v>
      </c>
      <c r="AQ41" s="313">
        <v>10719</v>
      </c>
      <c r="AR41" s="314">
        <v>-28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486</v>
      </c>
      <c r="AN49" s="1163" t="s">
        <v>519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10888754</v>
      </c>
      <c r="AN51" s="334">
        <v>35664</v>
      </c>
      <c r="AO51" s="335">
        <v>-10.199999999999999</v>
      </c>
      <c r="AP51" s="336">
        <v>51849</v>
      </c>
      <c r="AQ51" s="337">
        <v>11.6</v>
      </c>
      <c r="AR51" s="338">
        <v>-21.8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5035111</v>
      </c>
      <c r="AN52" s="342">
        <v>16492</v>
      </c>
      <c r="AO52" s="343">
        <v>-17.899999999999999</v>
      </c>
      <c r="AP52" s="344">
        <v>26326</v>
      </c>
      <c r="AQ52" s="345">
        <v>9.6</v>
      </c>
      <c r="AR52" s="346">
        <v>-27.5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12775265</v>
      </c>
      <c r="AN53" s="334">
        <v>41932</v>
      </c>
      <c r="AO53" s="335">
        <v>17.600000000000001</v>
      </c>
      <c r="AP53" s="336">
        <v>52191</v>
      </c>
      <c r="AQ53" s="337">
        <v>0.7</v>
      </c>
      <c r="AR53" s="338">
        <v>16.899999999999999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4993766</v>
      </c>
      <c r="AN54" s="342">
        <v>16391</v>
      </c>
      <c r="AO54" s="343">
        <v>-0.6</v>
      </c>
      <c r="AP54" s="344">
        <v>26807</v>
      </c>
      <c r="AQ54" s="345">
        <v>1.8</v>
      </c>
      <c r="AR54" s="346">
        <v>-2.4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9956712</v>
      </c>
      <c r="AN55" s="334">
        <v>32855</v>
      </c>
      <c r="AO55" s="335">
        <v>-21.6</v>
      </c>
      <c r="AP55" s="336">
        <v>48105</v>
      </c>
      <c r="AQ55" s="337">
        <v>-7.8</v>
      </c>
      <c r="AR55" s="338">
        <v>-13.8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4536008</v>
      </c>
      <c r="AN56" s="342">
        <v>14968</v>
      </c>
      <c r="AO56" s="343">
        <v>-8.6999999999999993</v>
      </c>
      <c r="AP56" s="344">
        <v>24072</v>
      </c>
      <c r="AQ56" s="345">
        <v>-10.199999999999999</v>
      </c>
      <c r="AR56" s="346">
        <v>1.5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8287946</v>
      </c>
      <c r="AN57" s="334">
        <v>27409</v>
      </c>
      <c r="AO57" s="335">
        <v>-16.600000000000001</v>
      </c>
      <c r="AP57" s="336">
        <v>47446</v>
      </c>
      <c r="AQ57" s="337">
        <v>-1.4</v>
      </c>
      <c r="AR57" s="338">
        <v>-15.2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4496799</v>
      </c>
      <c r="AN58" s="342">
        <v>14871</v>
      </c>
      <c r="AO58" s="343">
        <v>-0.6</v>
      </c>
      <c r="AP58" s="344">
        <v>24371</v>
      </c>
      <c r="AQ58" s="345">
        <v>1.2</v>
      </c>
      <c r="AR58" s="346">
        <v>-1.8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9074364</v>
      </c>
      <c r="AN59" s="334">
        <v>30096</v>
      </c>
      <c r="AO59" s="335">
        <v>9.8000000000000007</v>
      </c>
      <c r="AP59" s="336">
        <v>48387</v>
      </c>
      <c r="AQ59" s="337">
        <v>2</v>
      </c>
      <c r="AR59" s="338">
        <v>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3983852</v>
      </c>
      <c r="AN60" s="342">
        <v>13213</v>
      </c>
      <c r="AO60" s="343">
        <v>-11.1</v>
      </c>
      <c r="AP60" s="344">
        <v>25592</v>
      </c>
      <c r="AQ60" s="345">
        <v>5</v>
      </c>
      <c r="AR60" s="346">
        <v>-16.100000000000001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10196608</v>
      </c>
      <c r="AN61" s="349">
        <v>33591</v>
      </c>
      <c r="AO61" s="350">
        <v>-4.2</v>
      </c>
      <c r="AP61" s="351">
        <v>49596</v>
      </c>
      <c r="AQ61" s="352">
        <v>1</v>
      </c>
      <c r="AR61" s="338">
        <v>-5.2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4609107</v>
      </c>
      <c r="AN62" s="342">
        <v>15187</v>
      </c>
      <c r="AO62" s="343">
        <v>-7.8</v>
      </c>
      <c r="AP62" s="344">
        <v>25434</v>
      </c>
      <c r="AQ62" s="345">
        <v>1.5</v>
      </c>
      <c r="AR62" s="346">
        <v>-9.3000000000000007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guSj2BxT2hAjDhAxCUnnB9Zvoc+vjuQ9ffiVWr0YYbW767sEfB8Yvc2DbgFDcnqie8ItEwBQ8LE5XH1LMePrw==" saltValue="UgTQPjSQGV+HnJju5ZMl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7"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0" spans="125:125" ht="13.5" hidden="1" customHeight="1" x14ac:dyDescent="0.15"/>
    <row r="121" spans="125:125" ht="13.5" hidden="1" customHeight="1" x14ac:dyDescent="0.15">
      <c r="DU121" s="259"/>
    </row>
  </sheetData>
  <sheetProtection algorithmName="SHA-512" hashValue="+LUzEX9dGru/llmPHSl8AM2/2Fv/y9pL7bI+grymGIextSsCCmIb3ZGL0uWYxP+aqPNsd83aCP5LbtNtRJDlVQ==" saltValue="njTdXns750WN6RDXqraI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snsNXU0Y6vkR72rmAcTjzlcfNct0p8lrqaCBP2U7FhnvpFZLjywi9P4/rq0SoU+5qg3PYeb36z5d4T31YSAKiw==" saltValue="3PhxGLTalTA51NseE5U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 zoomScaleSheetLayoutView="100" workbookViewId="0">
      <selection activeCell="P49" sqref="P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75" t="s">
        <v>3</v>
      </c>
      <c r="D47" s="1175"/>
      <c r="E47" s="1176"/>
      <c r="F47" s="11">
        <v>8.15</v>
      </c>
      <c r="G47" s="12">
        <v>9.33</v>
      </c>
      <c r="H47" s="12">
        <v>10.1</v>
      </c>
      <c r="I47" s="12">
        <v>10.31</v>
      </c>
      <c r="J47" s="13">
        <v>8.83</v>
      </c>
    </row>
    <row r="48" spans="2:10" ht="57.75" customHeight="1" x14ac:dyDescent="0.15">
      <c r="B48" s="14"/>
      <c r="C48" s="1177" t="s">
        <v>4</v>
      </c>
      <c r="D48" s="1177"/>
      <c r="E48" s="1178"/>
      <c r="F48" s="15">
        <v>1.23</v>
      </c>
      <c r="G48" s="16">
        <v>1.41</v>
      </c>
      <c r="H48" s="16">
        <v>1.35</v>
      </c>
      <c r="I48" s="16">
        <v>1.43</v>
      </c>
      <c r="J48" s="17">
        <v>1.22</v>
      </c>
    </row>
    <row r="49" spans="2:10" ht="57.75" customHeight="1" thickBot="1" x14ac:dyDescent="0.2">
      <c r="B49" s="18"/>
      <c r="C49" s="1179" t="s">
        <v>5</v>
      </c>
      <c r="D49" s="1179"/>
      <c r="E49" s="1180"/>
      <c r="F49" s="19" t="s">
        <v>538</v>
      </c>
      <c r="G49" s="20">
        <v>0.28999999999999998</v>
      </c>
      <c r="H49" s="20">
        <v>1.22</v>
      </c>
      <c r="I49" s="20">
        <v>0.06</v>
      </c>
      <c r="J49" s="21" t="s">
        <v>539</v>
      </c>
    </row>
    <row r="50" spans="2:10" x14ac:dyDescent="0.15"/>
  </sheetData>
  <sheetProtection algorithmName="SHA-512" hashValue="kDJBfFyFRFmKLaQ591G/SjMVUZv/HJmARb9/EYF6rwNypY553VnizuxOjYEZdwo7ESszfb8gLs0nCNkqKESOfQ==" saltValue="HrfVOqRIWuwK3cN2mm39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2025-03-11T06:38:57Z</cp:lastPrinted>
  <dcterms:created xsi:type="dcterms:W3CDTF">2025-02-19T04:46:33Z</dcterms:created>
  <dcterms:modified xsi:type="dcterms:W3CDTF">2025-09-28T23:52:42Z</dcterms:modified>
  <cp:category/>
</cp:coreProperties>
</file>