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2190" yWindow="3825" windowWidth="21600" windowHeight="1138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12" l="1"/>
  <c r="DB102" i="12"/>
  <c r="CW102" i="12"/>
  <c r="CR102" i="12"/>
  <c r="AP88" i="12"/>
  <c r="AF88" i="12"/>
  <c r="AU63" i="12"/>
  <c r="AP63" i="12"/>
  <c r="AA31" i="12" l="1"/>
  <c r="AA30" i="12"/>
  <c r="AA29" i="12"/>
  <c r="AA28" i="12"/>
  <c r="AP23" i="12"/>
  <c r="V23" i="12"/>
  <c r="AA7" i="12"/>
  <c r="AA23" i="12" s="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s="1"/>
  <c r="BW34" i="10"/>
  <c r="BW35" i="10" l="1"/>
  <c r="BW36" i="10" s="1"/>
  <c r="BW37" i="10" s="1"/>
  <c r="BW38" i="10" s="1"/>
  <c r="BW39" i="10" s="1"/>
  <c r="CO34" i="10"/>
  <c r="CO35" i="10" s="1"/>
  <c r="CO36" i="10" s="1"/>
  <c r="CO37" i="10" s="1"/>
  <c r="CO38" i="10" s="1"/>
</calcChain>
</file>

<file path=xl/sharedStrings.xml><?xml version="1.0" encoding="utf-8"?>
<sst xmlns="http://schemas.openxmlformats.org/spreadsheetml/2006/main" count="1099" uniqueCount="579">
  <si>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</si>
  <si>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</si>
  <si>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</si>
  <si>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</si>
  <si>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</si>
  <si>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</si>
  <si>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</si>
  <si>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</si>
  <si>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</si>
  <si>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</si>
  <si>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</si>
  <si>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</si>
  <si>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</si>
  <si>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</si>
  <si>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</si>
  <si>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</si>
  <si>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</si>
  <si>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</si>
  <si>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</si>
  <si>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</si>
  <si>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</si>
  <si>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</si>
  <si>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</si>
  <si>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</si>
  <si>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</si>
  <si>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</si>
  <si>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</si>
  <si>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</si>
  <si>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</si>
  <si>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</si>
  <si>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</si>
  <si>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</si>
  <si>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</si>
  <si>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</si>
  <si>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</si>
  <si>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</si>
  <si>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</si>
  <si>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</si>
  <si>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</si>
  <si>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</si>
  <si>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</si>
  <si>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</si>
  <si>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</si>
  <si>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</si>
  <si>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</si>
  <si>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</si>
  <si>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</si>
  <si>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</si>
  <si>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</si>
  <si>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</si>
  <si>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</si>
  <si>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</si>
  <si>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</si>
  <si>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</si>
  <si>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</si>
  <si>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</si>
  <si>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</si>
  <si>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</si>
  <si>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</si>
  <si>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</si>
  <si>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</si>
  <si>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</si>
  <si>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</si>
  <si>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</si>
  <si>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</si>
  <si>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</si>
  <si>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</si>
  <si>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</si>
  <si>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</si>
  <si>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</si>
  <si>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</si>
  <si>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</si>
  <si>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</si>
  <si>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</si>
  <si>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</si>
  <si>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</si>
  <si>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</si>
  <si>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</si>
  <si>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</si>
  <si>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</si>
  <si>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</si>
  <si>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</si>
  <si>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</si>
  <si>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</si>
  <si>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</si>
  <si>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</si>
  <si>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</si>
  <si>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</si>
  <si>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</si>
  <si>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</si>
  <si>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</si>
  <si>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</si>
  <si>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</si>
  <si>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</si>
  <si>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</si>
  <si>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</si>
  <si>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</si>
  <si>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</si>
  <si>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</si>
  <si>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</si>
  <si>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</si>
  <si>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</si>
  <si>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</si>
  <si>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</si>
  <si>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</si>
  <si>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</si>
  <si>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</si>
  <si>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</si>
  <si>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</si>
  <si>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</si>
  <si>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</si>
  <si>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</si>
  <si>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</si>
  <si>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</si>
  <si>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</si>
  <si>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</si>
  <si>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</si>
  <si>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</si>
  <si>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</si>
  <si>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</si>
  <si>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</si>
  <si>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</si>
  <si>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</si>
  <si>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</si>
  <si>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</si>
  <si>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</si>
  <si>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</si>
  <si>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</si>
  <si>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</si>
  <si>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</si>
  <si>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</si>
  <si>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</si>
  <si>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</si>
  <si>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</si>
  <si>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</si>
  <si>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</si>
  <si>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</si>
  <si>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</si>
  <si>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</si>
  <si>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</si>
  <si>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</si>
  <si>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</si>
  <si>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</si>
  <si>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</si>
  <si>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</si>
  <si>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</si>
  <si>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</si>
  <si>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</si>
  <si>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</si>
  <si>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</si>
  <si>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</si>
  <si>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</si>
  <si>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</si>
  <si>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</si>
  <si>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</si>
  <si>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</si>
  <si>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</si>
  <si>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</si>
  <si>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</si>
  <si>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</si>
  <si>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</si>
  <si>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</si>
  <si>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</si>
  <si>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</si>
  <si>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</si>
  <si>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</si>
  <si>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</si>
  <si>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</si>
  <si>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</si>
  <si>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</si>
  <si>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</si>
  <si>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</si>
  <si>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</si>
  <si>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</si>
  <si>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</si>
  <si>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</si>
  <si>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</si>
  <si>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</si>
  <si>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</si>
  <si>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</si>
  <si>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</si>
  <si>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</si>
  <si>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</si>
  <si>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</si>
  <si>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</si>
  <si>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</si>
  <si>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</si>
  <si>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</si>
  <si>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</si>
  <si>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</si>
  <si>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</si>
  <si>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</si>
  <si>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</si>
  <si>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</si>
  <si>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</si>
  <si>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</si>
  <si>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</si>
  <si>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</si>
  <si>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</si>
  <si>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</si>
  <si>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</si>
  <si>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</si>
  <si>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</si>
  <si>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福岡県大牟田市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</si>
  <si>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</si>
  <si>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</si>
  <si>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</si>
  <si>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</si>
  <si>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</si>
  <si>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</si>
  <si>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</si>
  <si>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</si>
  <si>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</si>
  <si>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</si>
  <si>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</si>
  <si>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</si>
  <si>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</si>
  <si>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</si>
  <si>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</si>
  <si>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</si>
  <si>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</si>
  <si>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</si>
  <si>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</si>
  <si>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</si>
  <si>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</si>
  <si>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</si>
  <si>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</si>
  <si>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</si>
  <si>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</si>
  <si>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</si>
  <si>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</si>
  <si>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</si>
  <si>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</si>
  <si>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</si>
  <si>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</si>
  <si>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</si>
  <si>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</si>
  <si>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</si>
  <si>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</si>
  <si>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</si>
  <si>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</si>
  <si>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</si>
  <si>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</si>
  <si>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</si>
  <si>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</si>
  <si>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</si>
  <si>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</si>
  <si>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</si>
  <si>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</si>
  <si>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</si>
  <si>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</si>
  <si>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</si>
  <si>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</si>
  <si>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</si>
  <si>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</si>
  <si>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</si>
  <si>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</si>
  <si>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</si>
  <si>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</si>
  <si>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</si>
  <si>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</si>
  <si>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</si>
  <si>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</si>
  <si>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</si>
  <si>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</si>
  <si>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</si>
  <si>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</si>
  <si>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</si>
  <si>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</si>
  <si>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</si>
  <si>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</si>
  <si>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</si>
  <si>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</si>
  <si>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</si>
  <si>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</si>
  <si>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</si>
  <si>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</si>
  <si>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</si>
  <si>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</si>
  <si>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</si>
  <si>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</si>
  <si>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</si>
  <si>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</si>
  <si>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</si>
  <si>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</si>
  <si>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</si>
  <si>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</si>
  <si>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</si>
  <si>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</si>
  <si>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</si>
  <si>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</si>
  <si>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</si>
  <si>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</si>
  <si>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</si>
  <si>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</si>
  <si>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</si>
  <si>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</si>
  <si>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</si>
  <si>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</si>
  <si>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</si>
  <si>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</si>
  <si>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</si>
  <si>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</si>
  <si>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</si>
  <si>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</si>
  <si>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</si>
  <si>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</si>
  <si>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</si>
  <si>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</si>
  <si>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</si>
  <si>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</si>
  <si>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</si>
  <si>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</si>
  <si>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</si>
  <si>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</si>
  <si>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</si>
  <si>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</si>
  <si>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</si>
  <si>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</si>
  <si>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</si>
  <si>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</si>
  <si>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</si>
  <si>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</si>
  <si>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</si>
  <si>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</si>
  <si>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</si>
  <si>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</si>
  <si>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</si>
  <si>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</si>
  <si>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</si>
  <si>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</si>
  <si>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</si>
  <si>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</si>
  <si>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</si>
  <si>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</si>
  <si>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</si>
  <si>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</si>
  <si>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</si>
  <si>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</si>
  <si>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</si>
  <si>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</si>
  <si>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</si>
  <si>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</si>
  <si>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</si>
  <si>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</si>
  <si>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</si>
  <si>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</si>
  <si>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</si>
  <si>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</si>
  <si>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</si>
  <si>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</si>
  <si>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</si>
  <si>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</si>
  <si>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</si>
  <si>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福岡県大牟田市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</si>
  <si>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</si>
  <si>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</si>
  <si>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</si>
  <si>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</si>
  <si>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</si>
  <si>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</si>
  <si>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</si>
  <si>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</si>
  <si>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</si>
  <si>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</si>
  <si>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</si>
  <si>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</si>
  <si>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</si>
  <si>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</si>
  <si>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</si>
  <si>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</si>
  <si>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</si>
  <si>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</si>
  <si>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</si>
  <si>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</si>
  <si>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</si>
  <si>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</si>
  <si>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</si>
  <si>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</si>
  <si>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</si>
  <si>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</si>
  <si>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</si>
  <si>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</si>
  <si>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</si>
  <si>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</si>
  <si>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</si>
  <si>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</si>
  <si>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</si>
  <si>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</si>
  <si>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</si>
  <si>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</si>
  <si>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</si>
  <si>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</si>
  <si>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</si>
  <si>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</si>
  <si>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</si>
  <si>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</si>
  <si>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</si>
  <si>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</si>
  <si>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</si>
  <si>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</si>
  <si>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</si>
  <si>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</si>
  <si>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</si>
  <si>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</si>
  <si>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</si>
  <si>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</si>
  <si>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</si>
  <si>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</si>
  <si>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</si>
  <si>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</si>
  <si>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</si>
  <si>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</si>
  <si>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</si>
  <si>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</si>
  <si>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</si>
  <si>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</si>
  <si>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</si>
  <si>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</si>
  <si>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</si>
  <si>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</si>
  <si>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</si>
  <si>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</si>
  <si>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</si>
  <si>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</si>
  <si>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</si>
  <si>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</si>
  <si>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</si>
  <si>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</si>
  <si>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</si>
  <si>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</si>
  <si>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</si>
  <si>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</si>
  <si>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</si>
  <si>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</si>
  <si>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</si>
  <si>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</si>
  <si>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</si>
  <si>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</si>
  <si>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</si>
  <si>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</si>
  <si>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</si>
  <si>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</si>
  <si>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</si>
  <si>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</si>
  <si>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</si>
  <si>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</si>
  <si>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</si>
  <si>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</si>
  <si>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</si>
  <si>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</si>
  <si>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</si>
  <si>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</si>
  <si>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</si>
  <si>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</si>
  <si>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</si>
  <si>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</si>
  <si>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</si>
  <si>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</si>
  <si>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</si>
  <si>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</si>
  <si>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</si>
  <si>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</si>
  <si>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</si>
  <si>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</si>
  <si>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</si>
  <si>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</si>
  <si>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</si>
  <si>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</si>
  <si>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</si>
  <si>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</si>
  <si>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</si>
  <si>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</si>
  <si>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</si>
  <si>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</si>
  <si>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</si>
  <si>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</si>
  <si>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</si>
  <si>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</si>
  <si>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</si>
  <si>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</si>
  <si>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</si>
  <si>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</si>
  <si>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</si>
  <si>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</si>
  <si>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</si>
  <si>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</si>
  <si>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</si>
  <si>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</si>
  <si>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</si>
  <si>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</si>
  <si>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</si>
  <si>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</si>
  <si>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</si>
  <si>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</si>
  <si>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</si>
  <si>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</si>
  <si>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</si>
  <si>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</si>
  <si>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</si>
  <si>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</si>
  <si>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</si>
  <si>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</si>
  <si>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</si>
  <si>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</si>
  <si>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</si>
  <si>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</si>
  <si>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</si>
  <si>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</si>
  <si>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</si>
  <si>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</si>
  <si>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</si>
  <si>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</si>
  <si>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</si>
  <si>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</si>
  <si>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</si>
  <si>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</si>
  <si>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</si>
  <si>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</si>
  <si>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</si>
  <si>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</si>
  <si>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</si>
  <si>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</si>
  <si>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</si>
  <si>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</si>
  <si>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</si>
  <si>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</si>
  <si>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</si>
  <si>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</si>
  <si>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</si>
  <si>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</si>
  <si>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0.10</t>
  </si>
  <si>
    <t>▲ 0.59</t>
  </si>
  <si>
    <t>▲ 0.41</t>
  </si>
  <si>
    <t>▲ 1.55</t>
  </si>
  <si>
    <t>水道事業会計</t>
  </si>
  <si>
    <t>下水道事業会計</t>
  </si>
  <si>
    <t>国民健康保険事業</t>
  </si>
  <si>
    <t>介護保険事業</t>
  </si>
  <si>
    <t>一般会計</t>
  </si>
  <si>
    <t>後期高齢者医療事業</t>
  </si>
  <si>
    <t>病院事業債管理特別会計</t>
  </si>
  <si>
    <t>その他会計（赤字）</t>
  </si>
  <si>
    <t>その他会計（黒字）</t>
  </si>
  <si>
    <t>R01</t>
    <phoneticPr fontId="5"/>
  </si>
  <si>
    <t>R02</t>
    <phoneticPr fontId="5"/>
  </si>
  <si>
    <t>R03</t>
    <phoneticPr fontId="5"/>
  </si>
  <si>
    <t>R04</t>
    <phoneticPr fontId="5"/>
  </si>
  <si>
    <t>R05</t>
    <phoneticPr fontId="5"/>
  </si>
  <si>
    <t>福岡県南広域水道企業団</t>
    <rPh sb="0" eb="3">
      <t>フクオカケン</t>
    </rPh>
    <rPh sb="3" eb="4">
      <t>ミナミ</t>
    </rPh>
    <rPh sb="4" eb="11">
      <t>コウイキスイドウキギョウダン</t>
    </rPh>
    <phoneticPr fontId="5"/>
  </si>
  <si>
    <t>福岡県自治振興組合（一般会計）</t>
    <rPh sb="0" eb="3">
      <t>フクオカケン</t>
    </rPh>
    <rPh sb="3" eb="9">
      <t>ジチシンコウクミアイ</t>
    </rPh>
    <rPh sb="10" eb="14">
      <t>イッパンカイケイ</t>
    </rPh>
    <phoneticPr fontId="5"/>
  </si>
  <si>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5"/>
  </si>
  <si>
    <t>大牟田・荒尾清掃施設組合</t>
    <rPh sb="0" eb="3">
      <t>オオムタ</t>
    </rPh>
    <rPh sb="4" eb="6">
      <t>アラオ</t>
    </rPh>
    <rPh sb="6" eb="10">
      <t>セイソウシセツ</t>
    </rPh>
    <rPh sb="10" eb="12">
      <t>クミアイ</t>
    </rPh>
    <phoneticPr fontId="5"/>
  </si>
  <si>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5"/>
  </si>
  <si>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5"/>
  </si>
  <si>
    <t>法適用企業</t>
    <rPh sb="0" eb="3">
      <t>ホウテキヨウ</t>
    </rPh>
    <rPh sb="3" eb="5">
      <t>キギョウ</t>
    </rPh>
    <phoneticPr fontId="5"/>
  </si>
  <si>
    <t>一般社団法人　有明環境整備公社</t>
    <rPh sb="0" eb="6">
      <t>イッパンシャダンホウジン</t>
    </rPh>
    <rPh sb="7" eb="9">
      <t>アリアケ</t>
    </rPh>
    <rPh sb="9" eb="13">
      <t>カンキョウセイビ</t>
    </rPh>
    <rPh sb="13" eb="15">
      <t>コウシャ</t>
    </rPh>
    <phoneticPr fontId="5"/>
  </si>
  <si>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5"/>
  </si>
  <si>
    <t>公益財団法人　大牟田市地域活性化センター</t>
    <rPh sb="0" eb="2">
      <t>コウエキ</t>
    </rPh>
    <rPh sb="2" eb="4">
      <t>ザイダン</t>
    </rPh>
    <rPh sb="4" eb="6">
      <t>ホウジン</t>
    </rPh>
    <rPh sb="7" eb="11">
      <t>オオムタシ</t>
    </rPh>
    <rPh sb="11" eb="13">
      <t>チイキ</t>
    </rPh>
    <rPh sb="13" eb="16">
      <t>カッセイカ</t>
    </rPh>
    <phoneticPr fontId="5"/>
  </si>
  <si>
    <t>大牟田市土地開発公社</t>
  </si>
  <si>
    <t>地方独立行政法人　大牟田市立病院</t>
    <rPh sb="0" eb="2">
      <t>チホウ</t>
    </rPh>
    <rPh sb="2" eb="4">
      <t>ドクリツ</t>
    </rPh>
    <rPh sb="4" eb="6">
      <t>ギョウセイ</t>
    </rPh>
    <rPh sb="6" eb="8">
      <t>ホウジン</t>
    </rPh>
    <rPh sb="9" eb="14">
      <t>オオムタシリツ</t>
    </rPh>
    <rPh sb="14" eb="16">
      <t>ビョウイン</t>
    </rPh>
    <phoneticPr fontId="5"/>
  </si>
  <si>
    <t>庁舎等建設積立基金</t>
  </si>
  <si>
    <t>九州新幹線渇水対策施設維持管理基金</t>
  </si>
  <si>
    <t>廃棄物の埋立地取得及び処理工場建設積立基金</t>
  </si>
  <si>
    <t>ふるさと応援基金</t>
  </si>
  <si>
    <t>職員退職手当積立基金</t>
  </si>
  <si>
    <t>〇</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</si>
  <si>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</si>
  <si>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</si>
  <si>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</si>
  <si>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</si>
  <si>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</si>
  <si>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</si>
  <si>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及び実質公債費比率は共に類似団体と比較して高いものの、近年は減少傾向にある。これは、地方債の新規発行額を当該年度の元金償還額以内に抑えるなどの取組みを継続してきたことから地方債残高が減少してきていること、また、財政調整基金への積増しや庁舎等建設積立基金の積増しなどにより充当可能基金が増加したこと等が主な要因になっている。
　近年、過疎対策事業債以外の元利償還額は減少しているものの、過疎対策事業債の償還額については増加しており、地方債残高についても下げ止まりとなってきている。このため、これまで以上に公債費の適正化に向けた取組みを継続して行っ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</si>
  <si>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</si>
  <si>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</si>
  <si>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</si>
  <si>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と比べ将来負担比率は高いものの、減少傾向にある。地方債現在高については、地方債の新規発行額を当該年度の元金償還額以内に抑えるなどの取組みを継続してきたことから年々減少してきていること、また、財政調整基金への積増しや 庁舎等建設積立基金の積増しなどにより充当可能基金が増加したこと等により改善してきている。一方、有形固定資産減価償却率については、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</si>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</sst>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 numFmtId="192"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91" fontId="35" fillId="0" borderId="115" xfId="12" applyNumberFormat="1" applyFont="1" applyBorder="1" applyAlignment="1" applyProtection="1">
      <alignment horizontal="right" vertical="center" shrinkToFit="1"/>
      <protection locked="0"/>
    </xf>
    <xf numFmtId="191" fontId="35" fillId="0" borderId="116" xfId="12" applyNumberFormat="1" applyFont="1" applyBorder="1" applyAlignment="1" applyProtection="1">
      <alignment horizontal="right" vertical="center" shrinkToFit="1"/>
      <protection locked="0"/>
    </xf>
    <xf numFmtId="191" fontId="35" fillId="0" borderId="116" xfId="12" applyNumberFormat="1" applyFont="1" applyFill="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xmlns:c16r2="http://schemas.microsoft.com/office/drawing/2015/06/chart">
            <c:ext xmlns:c16="http://schemas.microsoft.com/office/drawing/2014/chart" uri="{C3380CC4-5D6E-409C-BE32-E72D297353CC}">
              <c16:uniqueId val="{00000000-10D6-4B88-8517-8533438343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31785</c:v>
                </c:pt>
                <c:pt idx="1">
                  <c:v>31198</c:v>
                </c:pt>
                <c:pt idx="2">
                  <c:v>46134</c:v>
                </c:pt>
                <c:pt idx="3">
                  <c:v>56752</c:v>
                </c:pt>
                <c:pt idx="4">
                  <c:v>96605</c:v>
                </c:pt>
              </c:numCache>
            </c:numRef>
          </c:val>
          <c:smooth val="0"/>
          <c:extLst xmlns:c16r2="http://schemas.microsoft.com/office/drawing/2015/06/chart">
            <c:ext xmlns:c16="http://schemas.microsoft.com/office/drawing/2014/chart" uri="{C3380CC4-5D6E-409C-BE32-E72D297353CC}">
              <c16:uniqueId val="{00000001-10D6-4B88-8517-8533438343D5}"/>
            </c:ext>
          </c:extLst>
        </c:ser>
        <c:dLbls>
          <c:showLegendKey val="0"/>
          <c:showVal val="0"/>
          <c:showCatName val="0"/>
          <c:showSerName val="0"/>
          <c:showPercent val="0"/>
          <c:showBubbleSize val="0"/>
        </c:dLbls>
        <c:marker val="1"/>
        <c:smooth val="0"/>
        <c:axId val="406017752"/>
        <c:axId val="406018136"/>
      </c:lineChart>
      <c:catAx>
        <c:axId val="406017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018136"/>
        <c:crosses val="autoZero"/>
        <c:auto val="1"/>
        <c:lblAlgn val="ctr"/>
        <c:lblOffset val="100"/>
        <c:tickLblSkip val="1"/>
        <c:tickMarkSkip val="1"/>
        <c:noMultiLvlLbl val="0"/>
      </c:catAx>
      <c:valAx>
        <c:axId val="4060181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017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0.26</c:v>
                </c:pt>
                <c:pt idx="1">
                  <c:v>0.21</c:v>
                </c:pt>
                <c:pt idx="2">
                  <c:v>1.91</c:v>
                </c:pt>
                <c:pt idx="3">
                  <c:v>2.34</c:v>
                </c:pt>
                <c:pt idx="4">
                  <c:v>0.76</c:v>
                </c:pt>
              </c:numCache>
            </c:numRef>
          </c:val>
          <c:extLst xmlns:c16r2="http://schemas.microsoft.com/office/drawing/2015/06/chart">
            <c:ext xmlns:c16="http://schemas.microsoft.com/office/drawing/2014/chart" uri="{C3380CC4-5D6E-409C-BE32-E72D297353CC}">
              <c16:uniqueId val="{00000000-97DC-4AD9-8D64-80D965D3BD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9.0399999999999991</c:v>
                </c:pt>
                <c:pt idx="1">
                  <c:v>8.42</c:v>
                </c:pt>
                <c:pt idx="2">
                  <c:v>10.1</c:v>
                </c:pt>
                <c:pt idx="3">
                  <c:v>9.52</c:v>
                </c:pt>
                <c:pt idx="4">
                  <c:v>9.3800000000000008</c:v>
                </c:pt>
              </c:numCache>
            </c:numRef>
          </c:val>
          <c:extLst xmlns:c16r2="http://schemas.microsoft.com/office/drawing/2015/06/chart">
            <c:ext xmlns:c16="http://schemas.microsoft.com/office/drawing/2014/chart" uri="{C3380CC4-5D6E-409C-BE32-E72D297353CC}">
              <c16:uniqueId val="{00000001-97DC-4AD9-8D64-80D965D3BD1C}"/>
            </c:ext>
          </c:extLst>
        </c:ser>
        <c:dLbls>
          <c:showLegendKey val="0"/>
          <c:showVal val="0"/>
          <c:showCatName val="0"/>
          <c:showSerName val="0"/>
          <c:showPercent val="0"/>
          <c:showBubbleSize val="0"/>
        </c:dLbls>
        <c:gapWidth val="250"/>
        <c:overlap val="100"/>
        <c:axId val="503993664"/>
        <c:axId val="50399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c:v>
                </c:pt>
                <c:pt idx="1">
                  <c:v>-0.59</c:v>
                </c:pt>
                <c:pt idx="2">
                  <c:v>3.66</c:v>
                </c:pt>
                <c:pt idx="3">
                  <c:v>-0.41</c:v>
                </c:pt>
                <c:pt idx="4">
                  <c:v>-1.55</c:v>
                </c:pt>
              </c:numCache>
            </c:numRef>
          </c:val>
          <c:smooth val="0"/>
          <c:extLst xmlns:c16r2="http://schemas.microsoft.com/office/drawing/2015/06/chart">
            <c:ext xmlns:c16="http://schemas.microsoft.com/office/drawing/2014/chart" uri="{C3380CC4-5D6E-409C-BE32-E72D297353CC}">
              <c16:uniqueId val="{00000002-97DC-4AD9-8D64-80D965D3BD1C}"/>
            </c:ext>
          </c:extLst>
        </c:ser>
        <c:dLbls>
          <c:showLegendKey val="0"/>
          <c:showVal val="0"/>
          <c:showCatName val="0"/>
          <c:showSerName val="0"/>
          <c:showPercent val="0"/>
          <c:showBubbleSize val="0"/>
        </c:dLbls>
        <c:marker val="1"/>
        <c:smooth val="0"/>
        <c:axId val="503993664"/>
        <c:axId val="503994048"/>
      </c:lineChart>
      <c:catAx>
        <c:axId val="50399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994048"/>
        <c:crosses val="autoZero"/>
        <c:auto val="1"/>
        <c:lblAlgn val="ctr"/>
        <c:lblOffset val="100"/>
        <c:tickLblSkip val="1"/>
        <c:tickMarkSkip val="1"/>
        <c:noMultiLvlLbl val="0"/>
      </c:catAx>
      <c:valAx>
        <c:axId val="50399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99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215-4366-9242-52A4E5CB90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215-4366-9242-52A4E5CB90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215-4366-9242-52A4E5CB9009}"/>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215-4366-9242-52A4E5CB900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0.13</c:v>
                </c:pt>
                <c:pt idx="4">
                  <c:v>#N/A</c:v>
                </c:pt>
                <c:pt idx="5">
                  <c:v>0.13</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4-F215-4366-9242-52A4E5CB900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c:v>
                </c:pt>
                <c:pt idx="4">
                  <c:v>#N/A</c:v>
                </c:pt>
                <c:pt idx="5">
                  <c:v>1.91</c:v>
                </c:pt>
                <c:pt idx="6">
                  <c:v>#N/A</c:v>
                </c:pt>
                <c:pt idx="7">
                  <c:v>2.34</c:v>
                </c:pt>
                <c:pt idx="8">
                  <c:v>#N/A</c:v>
                </c:pt>
                <c:pt idx="9">
                  <c:v>0.75</c:v>
                </c:pt>
              </c:numCache>
            </c:numRef>
          </c:val>
          <c:extLst xmlns:c16r2="http://schemas.microsoft.com/office/drawing/2015/06/chart">
            <c:ext xmlns:c16="http://schemas.microsoft.com/office/drawing/2014/chart" uri="{C3380CC4-5D6E-409C-BE32-E72D297353CC}">
              <c16:uniqueId val="{00000005-F215-4366-9242-52A4E5CB9009}"/>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1.65</c:v>
                </c:pt>
                <c:pt idx="4">
                  <c:v>#N/A</c:v>
                </c:pt>
                <c:pt idx="5">
                  <c:v>1.6</c:v>
                </c:pt>
                <c:pt idx="6">
                  <c:v>#N/A</c:v>
                </c:pt>
                <c:pt idx="7">
                  <c:v>1.66</c:v>
                </c:pt>
                <c:pt idx="8">
                  <c:v>#N/A</c:v>
                </c:pt>
                <c:pt idx="9">
                  <c:v>1.1299999999999999</c:v>
                </c:pt>
              </c:numCache>
            </c:numRef>
          </c:val>
          <c:extLst xmlns:c16r2="http://schemas.microsoft.com/office/drawing/2015/06/chart">
            <c:ext xmlns:c16="http://schemas.microsoft.com/office/drawing/2014/chart" uri="{C3380CC4-5D6E-409C-BE32-E72D297353CC}">
              <c16:uniqueId val="{00000006-F215-4366-9242-52A4E5CB9009}"/>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1.97</c:v>
                </c:pt>
                <c:pt idx="4">
                  <c:v>#N/A</c:v>
                </c:pt>
                <c:pt idx="5">
                  <c:v>2.46</c:v>
                </c:pt>
                <c:pt idx="6">
                  <c:v>#N/A</c:v>
                </c:pt>
                <c:pt idx="7">
                  <c:v>2.4700000000000002</c:v>
                </c:pt>
                <c:pt idx="8">
                  <c:v>#N/A</c:v>
                </c:pt>
                <c:pt idx="9">
                  <c:v>2.4700000000000002</c:v>
                </c:pt>
              </c:numCache>
            </c:numRef>
          </c:val>
          <c:extLst xmlns:c16r2="http://schemas.microsoft.com/office/drawing/2015/06/chart">
            <c:ext xmlns:c16="http://schemas.microsoft.com/office/drawing/2014/chart" uri="{C3380CC4-5D6E-409C-BE32-E72D297353CC}">
              <c16:uniqueId val="{00000007-F215-4366-9242-52A4E5CB900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2.91</c:v>
                </c:pt>
                <c:pt idx="2">
                  <c:v>#N/A</c:v>
                </c:pt>
                <c:pt idx="3">
                  <c:v>3.75</c:v>
                </c:pt>
                <c:pt idx="4">
                  <c:v>#N/A</c:v>
                </c:pt>
                <c:pt idx="5">
                  <c:v>4.2699999999999996</c:v>
                </c:pt>
                <c:pt idx="6">
                  <c:v>#N/A</c:v>
                </c:pt>
                <c:pt idx="7">
                  <c:v>4.92</c:v>
                </c:pt>
                <c:pt idx="8">
                  <c:v>#N/A</c:v>
                </c:pt>
                <c:pt idx="9">
                  <c:v>4.99</c:v>
                </c:pt>
              </c:numCache>
            </c:numRef>
          </c:val>
          <c:extLst xmlns:c16r2="http://schemas.microsoft.com/office/drawing/2015/06/chart">
            <c:ext xmlns:c16="http://schemas.microsoft.com/office/drawing/2014/chart" uri="{C3380CC4-5D6E-409C-BE32-E72D297353CC}">
              <c16:uniqueId val="{00000008-F215-4366-9242-52A4E5CB900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9.25</c:v>
                </c:pt>
                <c:pt idx="2">
                  <c:v>#N/A</c:v>
                </c:pt>
                <c:pt idx="3">
                  <c:v>10.220000000000001</c:v>
                </c:pt>
                <c:pt idx="4">
                  <c:v>#N/A</c:v>
                </c:pt>
                <c:pt idx="5">
                  <c:v>10.29</c:v>
                </c:pt>
                <c:pt idx="6">
                  <c:v>#N/A</c:v>
                </c:pt>
                <c:pt idx="7">
                  <c:v>11.71</c:v>
                </c:pt>
                <c:pt idx="8">
                  <c:v>#N/A</c:v>
                </c:pt>
                <c:pt idx="9">
                  <c:v>12.01</c:v>
                </c:pt>
              </c:numCache>
            </c:numRef>
          </c:val>
          <c:extLst xmlns:c16r2="http://schemas.microsoft.com/office/drawing/2015/06/chart">
            <c:ext xmlns:c16="http://schemas.microsoft.com/office/drawing/2014/chart" uri="{C3380CC4-5D6E-409C-BE32-E72D297353CC}">
              <c16:uniqueId val="{00000009-F215-4366-9242-52A4E5CB9009}"/>
            </c:ext>
          </c:extLst>
        </c:ser>
        <c:dLbls>
          <c:showLegendKey val="0"/>
          <c:showVal val="0"/>
          <c:showCatName val="0"/>
          <c:showSerName val="0"/>
          <c:showPercent val="0"/>
          <c:showBubbleSize val="0"/>
        </c:dLbls>
        <c:gapWidth val="150"/>
        <c:overlap val="100"/>
        <c:axId val="198092816"/>
        <c:axId val="198093200"/>
      </c:barChart>
      <c:catAx>
        <c:axId val="19809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093200"/>
        <c:crosses val="autoZero"/>
        <c:auto val="1"/>
        <c:lblAlgn val="ctr"/>
        <c:lblOffset val="100"/>
        <c:tickLblSkip val="1"/>
        <c:tickMarkSkip val="1"/>
        <c:noMultiLvlLbl val="0"/>
      </c:catAx>
      <c:valAx>
        <c:axId val="198093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092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5186</c:v>
                </c:pt>
                <c:pt idx="5">
                  <c:v>5218</c:v>
                </c:pt>
                <c:pt idx="8">
                  <c:v>5142</c:v>
                </c:pt>
                <c:pt idx="11">
                  <c:v>5162</c:v>
                </c:pt>
                <c:pt idx="14">
                  <c:v>5254</c:v>
                </c:pt>
              </c:numCache>
            </c:numRef>
          </c:val>
          <c:extLst xmlns:c16r2="http://schemas.microsoft.com/office/drawing/2015/06/chart">
            <c:ext xmlns:c16="http://schemas.microsoft.com/office/drawing/2014/chart" uri="{C3380CC4-5D6E-409C-BE32-E72D297353CC}">
              <c16:uniqueId val="{00000000-BC35-43A2-9BB0-A43C018F0F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C35-43A2-9BB0-A43C018F0F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C35-43A2-9BB0-A43C018F0F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C35-43A2-9BB0-A43C018F0F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964</c:v>
                </c:pt>
                <c:pt idx="3">
                  <c:v>987</c:v>
                </c:pt>
                <c:pt idx="6">
                  <c:v>950</c:v>
                </c:pt>
                <c:pt idx="9">
                  <c:v>1018</c:v>
                </c:pt>
                <c:pt idx="12">
                  <c:v>986</c:v>
                </c:pt>
              </c:numCache>
            </c:numRef>
          </c:val>
          <c:extLst xmlns:c16r2="http://schemas.microsoft.com/office/drawing/2015/06/chart">
            <c:ext xmlns:c16="http://schemas.microsoft.com/office/drawing/2014/chart" uri="{C3380CC4-5D6E-409C-BE32-E72D297353CC}">
              <c16:uniqueId val="{00000004-BC35-43A2-9BB0-A43C018F0F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35-43A2-9BB0-A43C018F0F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35-43A2-9BB0-A43C018F0F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5870</c:v>
                </c:pt>
                <c:pt idx="3">
                  <c:v>5908</c:v>
                </c:pt>
                <c:pt idx="6">
                  <c:v>5685</c:v>
                </c:pt>
                <c:pt idx="9">
                  <c:v>5726</c:v>
                </c:pt>
                <c:pt idx="12">
                  <c:v>5814</c:v>
                </c:pt>
              </c:numCache>
            </c:numRef>
          </c:val>
          <c:extLst xmlns:c16r2="http://schemas.microsoft.com/office/drawing/2015/06/chart">
            <c:ext xmlns:c16="http://schemas.microsoft.com/office/drawing/2014/chart" uri="{C3380CC4-5D6E-409C-BE32-E72D297353CC}">
              <c16:uniqueId val="{00000007-BC35-43A2-9BB0-A43C018F0FE8}"/>
            </c:ext>
          </c:extLst>
        </c:ser>
        <c:dLbls>
          <c:showLegendKey val="0"/>
          <c:showVal val="0"/>
          <c:showCatName val="0"/>
          <c:showSerName val="0"/>
          <c:showPercent val="0"/>
          <c:showBubbleSize val="0"/>
        </c:dLbls>
        <c:gapWidth val="100"/>
        <c:overlap val="100"/>
        <c:axId val="509239968"/>
        <c:axId val="509240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1648</c:v>
                </c:pt>
                <c:pt idx="2">
                  <c:v>#N/A</c:v>
                </c:pt>
                <c:pt idx="3">
                  <c:v>#N/A</c:v>
                </c:pt>
                <c:pt idx="4">
                  <c:v>1677</c:v>
                </c:pt>
                <c:pt idx="5">
                  <c:v>#N/A</c:v>
                </c:pt>
                <c:pt idx="6">
                  <c:v>#N/A</c:v>
                </c:pt>
                <c:pt idx="7">
                  <c:v>1493</c:v>
                </c:pt>
                <c:pt idx="8">
                  <c:v>#N/A</c:v>
                </c:pt>
                <c:pt idx="9">
                  <c:v>#N/A</c:v>
                </c:pt>
                <c:pt idx="10">
                  <c:v>1582</c:v>
                </c:pt>
                <c:pt idx="11">
                  <c:v>#N/A</c:v>
                </c:pt>
                <c:pt idx="12">
                  <c:v>#N/A</c:v>
                </c:pt>
                <c:pt idx="13">
                  <c:v>1546</c:v>
                </c:pt>
                <c:pt idx="14">
                  <c:v>#N/A</c:v>
                </c:pt>
              </c:numCache>
            </c:numRef>
          </c:val>
          <c:smooth val="0"/>
          <c:extLst xmlns:c16r2="http://schemas.microsoft.com/office/drawing/2015/06/chart">
            <c:ext xmlns:c16="http://schemas.microsoft.com/office/drawing/2014/chart" uri="{C3380CC4-5D6E-409C-BE32-E72D297353CC}">
              <c16:uniqueId val="{00000008-BC35-43A2-9BB0-A43C018F0FE8}"/>
            </c:ext>
          </c:extLst>
        </c:ser>
        <c:dLbls>
          <c:showLegendKey val="0"/>
          <c:showVal val="0"/>
          <c:showCatName val="0"/>
          <c:showSerName val="0"/>
          <c:showPercent val="0"/>
          <c:showBubbleSize val="0"/>
        </c:dLbls>
        <c:marker val="1"/>
        <c:smooth val="0"/>
        <c:axId val="509239968"/>
        <c:axId val="509240352"/>
      </c:lineChart>
      <c:catAx>
        <c:axId val="50923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240352"/>
        <c:crosses val="autoZero"/>
        <c:auto val="1"/>
        <c:lblAlgn val="ctr"/>
        <c:lblOffset val="100"/>
        <c:tickLblSkip val="1"/>
        <c:tickMarkSkip val="1"/>
        <c:noMultiLvlLbl val="0"/>
      </c:catAx>
      <c:valAx>
        <c:axId val="50924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23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44585</c:v>
                </c:pt>
                <c:pt idx="5">
                  <c:v>45109</c:v>
                </c:pt>
                <c:pt idx="8">
                  <c:v>45550</c:v>
                </c:pt>
                <c:pt idx="11">
                  <c:v>45155</c:v>
                </c:pt>
                <c:pt idx="14">
                  <c:v>46451</c:v>
                </c:pt>
              </c:numCache>
            </c:numRef>
          </c:val>
          <c:extLst xmlns:c16r2="http://schemas.microsoft.com/office/drawing/2015/06/chart">
            <c:ext xmlns:c16="http://schemas.microsoft.com/office/drawing/2014/chart" uri="{C3380CC4-5D6E-409C-BE32-E72D297353CC}">
              <c16:uniqueId val="{00000000-B48A-47EA-B24E-AE3F2B57A9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8125</c:v>
                </c:pt>
                <c:pt idx="5">
                  <c:v>7693</c:v>
                </c:pt>
                <c:pt idx="8">
                  <c:v>7209</c:v>
                </c:pt>
                <c:pt idx="11">
                  <c:v>6389</c:v>
                </c:pt>
                <c:pt idx="14">
                  <c:v>5706</c:v>
                </c:pt>
              </c:numCache>
            </c:numRef>
          </c:val>
          <c:extLst xmlns:c16r2="http://schemas.microsoft.com/office/drawing/2015/06/chart">
            <c:ext xmlns:c16="http://schemas.microsoft.com/office/drawing/2014/chart" uri="{C3380CC4-5D6E-409C-BE32-E72D297353CC}">
              <c16:uniqueId val="{00000001-B48A-47EA-B24E-AE3F2B57A9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8481</c:v>
                </c:pt>
                <c:pt idx="5">
                  <c:v>8592</c:v>
                </c:pt>
                <c:pt idx="8">
                  <c:v>10904</c:v>
                </c:pt>
                <c:pt idx="11">
                  <c:v>11396</c:v>
                </c:pt>
                <c:pt idx="14">
                  <c:v>11444</c:v>
                </c:pt>
              </c:numCache>
            </c:numRef>
          </c:val>
          <c:extLst xmlns:c16r2="http://schemas.microsoft.com/office/drawing/2015/06/chart">
            <c:ext xmlns:c16="http://schemas.microsoft.com/office/drawing/2014/chart" uri="{C3380CC4-5D6E-409C-BE32-E72D297353CC}">
              <c16:uniqueId val="{00000002-B48A-47EA-B24E-AE3F2B57A9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8A-47EA-B24E-AE3F2B57A9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8A-47EA-B24E-AE3F2B57A9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3</c:v>
                </c:pt>
                <c:pt idx="12">
                  <c:v>0</c:v>
                </c:pt>
              </c:numCache>
            </c:numRef>
          </c:val>
          <c:extLst xmlns:c16r2="http://schemas.microsoft.com/office/drawing/2015/06/chart">
            <c:ext xmlns:c16="http://schemas.microsoft.com/office/drawing/2014/chart" uri="{C3380CC4-5D6E-409C-BE32-E72D297353CC}">
              <c16:uniqueId val="{00000005-B48A-47EA-B24E-AE3F2B57A9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8269</c:v>
                </c:pt>
                <c:pt idx="3">
                  <c:v>7779</c:v>
                </c:pt>
                <c:pt idx="6">
                  <c:v>7616</c:v>
                </c:pt>
                <c:pt idx="9">
                  <c:v>7294</c:v>
                </c:pt>
                <c:pt idx="12">
                  <c:v>7234</c:v>
                </c:pt>
              </c:numCache>
            </c:numRef>
          </c:val>
          <c:extLst xmlns:c16r2="http://schemas.microsoft.com/office/drawing/2015/06/chart">
            <c:ext xmlns:c16="http://schemas.microsoft.com/office/drawing/2014/chart" uri="{C3380CC4-5D6E-409C-BE32-E72D297353CC}">
              <c16:uniqueId val="{00000006-B48A-47EA-B24E-AE3F2B57A9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207</c:v>
                </c:pt>
              </c:numCache>
            </c:numRef>
          </c:val>
          <c:extLst xmlns:c16r2="http://schemas.microsoft.com/office/drawing/2015/06/chart">
            <c:ext xmlns:c16="http://schemas.microsoft.com/office/drawing/2014/chart" uri="{C3380CC4-5D6E-409C-BE32-E72D297353CC}">
              <c16:uniqueId val="{00000007-B48A-47EA-B24E-AE3F2B57A9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13013</c:v>
                </c:pt>
                <c:pt idx="3">
                  <c:v>13049</c:v>
                </c:pt>
                <c:pt idx="6">
                  <c:v>13050</c:v>
                </c:pt>
                <c:pt idx="9">
                  <c:v>12903</c:v>
                </c:pt>
                <c:pt idx="12">
                  <c:v>12464</c:v>
                </c:pt>
              </c:numCache>
            </c:numRef>
          </c:val>
          <c:extLst xmlns:c16r2="http://schemas.microsoft.com/office/drawing/2015/06/chart">
            <c:ext xmlns:c16="http://schemas.microsoft.com/office/drawing/2014/chart" uri="{C3380CC4-5D6E-409C-BE32-E72D297353CC}">
              <c16:uniqueId val="{00000008-B48A-47EA-B24E-AE3F2B57A9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c:v>
                </c:pt>
                <c:pt idx="3">
                  <c:v>23</c:v>
                </c:pt>
                <c:pt idx="6">
                  <c:v>23</c:v>
                </c:pt>
                <c:pt idx="9">
                  <c:v>19</c:v>
                </c:pt>
                <c:pt idx="12">
                  <c:v>19</c:v>
                </c:pt>
              </c:numCache>
            </c:numRef>
          </c:val>
          <c:extLst xmlns:c16r2="http://schemas.microsoft.com/office/drawing/2015/06/chart">
            <c:ext xmlns:c16="http://schemas.microsoft.com/office/drawing/2014/chart" uri="{C3380CC4-5D6E-409C-BE32-E72D297353CC}">
              <c16:uniqueId val="{00000009-B48A-47EA-B24E-AE3F2B57A9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48601</c:v>
                </c:pt>
                <c:pt idx="3">
                  <c:v>47394</c:v>
                </c:pt>
                <c:pt idx="6">
                  <c:v>47611</c:v>
                </c:pt>
                <c:pt idx="9">
                  <c:v>45611</c:v>
                </c:pt>
                <c:pt idx="12">
                  <c:v>46708</c:v>
                </c:pt>
              </c:numCache>
            </c:numRef>
          </c:val>
          <c:extLst xmlns:c16r2="http://schemas.microsoft.com/office/drawing/2015/06/chart">
            <c:ext xmlns:c16="http://schemas.microsoft.com/office/drawing/2014/chart" uri="{C3380CC4-5D6E-409C-BE32-E72D297353CC}">
              <c16:uniqueId val="{0000000A-B48A-47EA-B24E-AE3F2B57A943}"/>
            </c:ext>
          </c:extLst>
        </c:ser>
        <c:dLbls>
          <c:showLegendKey val="0"/>
          <c:showVal val="0"/>
          <c:showCatName val="0"/>
          <c:showSerName val="0"/>
          <c:showPercent val="0"/>
          <c:showBubbleSize val="0"/>
        </c:dLbls>
        <c:gapWidth val="100"/>
        <c:overlap val="100"/>
        <c:axId val="495366752"/>
        <c:axId val="49806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8714</c:v>
                </c:pt>
                <c:pt idx="2">
                  <c:v>#N/A</c:v>
                </c:pt>
                <c:pt idx="3">
                  <c:v>#N/A</c:v>
                </c:pt>
                <c:pt idx="4">
                  <c:v>6850</c:v>
                </c:pt>
                <c:pt idx="5">
                  <c:v>#N/A</c:v>
                </c:pt>
                <c:pt idx="6">
                  <c:v>#N/A</c:v>
                </c:pt>
                <c:pt idx="7">
                  <c:v>4637</c:v>
                </c:pt>
                <c:pt idx="8">
                  <c:v>#N/A</c:v>
                </c:pt>
                <c:pt idx="9">
                  <c:v>#N/A</c:v>
                </c:pt>
                <c:pt idx="10">
                  <c:v>2891</c:v>
                </c:pt>
                <c:pt idx="11">
                  <c:v>#N/A</c:v>
                </c:pt>
                <c:pt idx="12">
                  <c:v>#N/A</c:v>
                </c:pt>
                <c:pt idx="13">
                  <c:v>3031</c:v>
                </c:pt>
                <c:pt idx="14">
                  <c:v>#N/A</c:v>
                </c:pt>
              </c:numCache>
            </c:numRef>
          </c:val>
          <c:smooth val="0"/>
          <c:extLst xmlns:c16r2="http://schemas.microsoft.com/office/drawing/2015/06/chart">
            <c:ext xmlns:c16="http://schemas.microsoft.com/office/drawing/2014/chart" uri="{C3380CC4-5D6E-409C-BE32-E72D297353CC}">
              <c16:uniqueId val="{0000000B-B48A-47EA-B24E-AE3F2B57A943}"/>
            </c:ext>
          </c:extLst>
        </c:ser>
        <c:dLbls>
          <c:showLegendKey val="0"/>
          <c:showVal val="0"/>
          <c:showCatName val="0"/>
          <c:showSerName val="0"/>
          <c:showPercent val="0"/>
          <c:showBubbleSize val="0"/>
        </c:dLbls>
        <c:marker val="1"/>
        <c:smooth val="0"/>
        <c:axId val="495366752"/>
        <c:axId val="498065296"/>
      </c:lineChart>
      <c:catAx>
        <c:axId val="49536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065296"/>
        <c:crosses val="autoZero"/>
        <c:auto val="1"/>
        <c:lblAlgn val="ctr"/>
        <c:lblOffset val="100"/>
        <c:tickLblSkip val="1"/>
        <c:tickMarkSkip val="1"/>
        <c:noMultiLvlLbl val="0"/>
      </c:catAx>
      <c:valAx>
        <c:axId val="49806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36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2902</c:v>
                </c:pt>
                <c:pt idx="1">
                  <c:v>2677</c:v>
                </c:pt>
                <c:pt idx="2">
                  <c:v>2677</c:v>
                </c:pt>
              </c:numCache>
            </c:numRef>
          </c:val>
          <c:extLst xmlns:c16r2="http://schemas.microsoft.com/office/drawing/2015/06/chart">
            <c:ext xmlns:c16="http://schemas.microsoft.com/office/drawing/2014/chart" uri="{C3380CC4-5D6E-409C-BE32-E72D297353CC}">
              <c16:uniqueId val="{00000000-87F7-4452-87CE-1FC42935D0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c:v>
                </c:pt>
                <c:pt idx="1">
                  <c:v>444</c:v>
                </c:pt>
                <c:pt idx="2">
                  <c:v>445</c:v>
                </c:pt>
              </c:numCache>
            </c:numRef>
          </c:val>
          <c:extLst xmlns:c16r2="http://schemas.microsoft.com/office/drawing/2015/06/chart">
            <c:ext xmlns:c16="http://schemas.microsoft.com/office/drawing/2014/chart" uri="{C3380CC4-5D6E-409C-BE32-E72D297353CC}">
              <c16:uniqueId val="{00000001-87F7-4452-87CE-1FC42935D0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6144</c:v>
                </c:pt>
                <c:pt idx="1">
                  <c:v>6711</c:v>
                </c:pt>
                <c:pt idx="2">
                  <c:v>6607</c:v>
                </c:pt>
              </c:numCache>
            </c:numRef>
          </c:val>
          <c:extLst xmlns:c16r2="http://schemas.microsoft.com/office/drawing/2015/06/chart">
            <c:ext xmlns:c16="http://schemas.microsoft.com/office/drawing/2014/chart" uri="{C3380CC4-5D6E-409C-BE32-E72D297353CC}">
              <c16:uniqueId val="{00000002-87F7-4452-87CE-1FC42935D00E}"/>
            </c:ext>
          </c:extLst>
        </c:ser>
        <c:dLbls>
          <c:showLegendKey val="0"/>
          <c:showVal val="0"/>
          <c:showCatName val="0"/>
          <c:showSerName val="0"/>
          <c:showPercent val="0"/>
          <c:showBubbleSize val="0"/>
        </c:dLbls>
        <c:gapWidth val="120"/>
        <c:overlap val="100"/>
        <c:axId val="503223160"/>
        <c:axId val="503224336"/>
      </c:barChart>
      <c:catAx>
        <c:axId val="503223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224336"/>
        <c:crosses val="autoZero"/>
        <c:auto val="1"/>
        <c:lblAlgn val="ctr"/>
        <c:lblOffset val="100"/>
        <c:tickLblSkip val="1"/>
        <c:tickMarkSkip val="1"/>
        <c:noMultiLvlLbl val="0"/>
      </c:catAx>
      <c:valAx>
        <c:axId val="503224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223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4E-4EBB-9A57-FDD379A3DB6C}"/>
                </c:ext>
                <c:ext xmlns:c15="http://schemas.microsoft.com/office/drawing/2012/chart" uri="{CE6537A1-D6FC-4f65-9D91-7224C49458BB}">
                  <c15:dlblFieldTable>
                    <c15:dlblFTEntry>
                      <c15:txfldGUID>{1ECB3085-1329-4A3C-8F0F-31B9B545670F}</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4E-4EBB-9A57-FDD379A3DB6C}"/>
                </c:ext>
                <c:ext xmlns:c15="http://schemas.microsoft.com/office/drawing/2012/chart" uri="{CE6537A1-D6FC-4f65-9D91-7224C49458BB}">
                  <c15:dlblFieldTable>
                    <c15:dlblFTEntry>
                      <c15:txfldGUID>{25526878-35A9-4999-945D-22845B6B1BDA}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4E-4EBB-9A57-FDD379A3DB6C}"/>
                </c:ext>
                <c:ext xmlns:c15="http://schemas.microsoft.com/office/drawing/2012/chart" uri="{CE6537A1-D6FC-4f65-9D91-7224C49458BB}">
                  <c15:dlblFieldTable>
                    <c15:dlblFTEntry>
                      <c15:txfldGUID>{BC0E87FD-4E3A-4CDB-BE19-580C1E3F1E80}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4E-4EBB-9A57-FDD379A3DB6C}"/>
                </c:ext>
                <c:ext xmlns:c15="http://schemas.microsoft.com/office/drawing/2012/chart" uri="{CE6537A1-D6FC-4f65-9D91-7224C49458BB}">
                  <c15:dlblFieldTable>
                    <c15:dlblFTEntry>
                      <c15:txfldGUID>{CCD84C3B-1045-4CED-A243-2BEC1D81B12C}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4E-4EBB-9A57-FDD379A3DB6C}"/>
                </c:ext>
                <c:ext xmlns:c15="http://schemas.microsoft.com/office/drawing/2012/chart" uri="{CE6537A1-D6FC-4f65-9D91-7224C49458BB}">
                  <c15:dlblFieldTable>
                    <c15:dlblFTEntry>
                      <c15:txfldGUID>{6949CA8B-E597-4733-8273-D386778CA893}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4E-4EBB-9A57-FDD379A3DB6C}"/>
                </c:ext>
                <c:ext xmlns:c15="http://schemas.microsoft.com/office/drawing/2012/chart" uri="{CE6537A1-D6FC-4f65-9D91-7224C49458BB}">
                  <c15:dlblFieldTable>
                    <c15:dlblFTEntry>
                      <c15:txfldGUID>{C0DD1DF3-30CD-467F-9B57-BADA6D7A78B2}</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4E-4EBB-9A57-FDD379A3DB6C}"/>
                </c:ext>
                <c:ext xmlns:c15="http://schemas.microsoft.com/office/drawing/2012/chart" uri="{CE6537A1-D6FC-4f65-9D91-7224C49458BB}">
                  <c15:dlblFieldTable>
                    <c15:dlblFTEntry>
                      <c15:txfldGUID>{99EB256A-A7DB-4D36-ABEF-A9C32AFDA199}</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4E-4EBB-9A57-FDD379A3DB6C}"/>
                </c:ext>
                <c:ext xmlns:c15="http://schemas.microsoft.com/office/drawing/2012/chart" uri="{CE6537A1-D6FC-4f65-9D91-7224C49458BB}">
                  <c15:dlblFieldTable>
                    <c15:dlblFTEntry>
                      <c15:txfldGUID>{C5A2B8E7-7C86-4EB0-90EF-CCE41F5E30EE}</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4E-4EBB-9A57-FDD379A3DB6C}"/>
                </c:ext>
                <c:ext xmlns:c15="http://schemas.microsoft.com/office/drawing/2012/chart" uri="{CE6537A1-D6FC-4f65-9D91-7224C49458BB}">
                  <c15:dlblFieldTable>
                    <c15:dlblFTEntry>
                      <c15:txfldGUID>{69EEFB70-77C1-4A5F-A69D-D64467B848D0}</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63.6</c:v>
                </c:pt>
                <c:pt idx="16">
                  <c:v>65.099999999999994</c:v>
                </c:pt>
                <c:pt idx="24">
                  <c:v>65.3</c:v>
                </c:pt>
                <c:pt idx="32">
                  <c:v>63.8</c:v>
                </c:pt>
              </c:numCache>
            </c:numRef>
          </c:xVal>
          <c:yVal>
            <c:numRef>
              <c:f>公会計指標分析・財政指標組合せ分析表!$BP$51:$DC$51</c:f>
              <c:numCache>
                <c:formatCode>#,##0.0;"▲ "#,##0.0</c:formatCode>
                <c:ptCount val="40"/>
                <c:pt idx="0">
                  <c:v>37.200000000000003</c:v>
                </c:pt>
                <c:pt idx="8">
                  <c:v>29</c:v>
                </c:pt>
                <c:pt idx="16">
                  <c:v>18.899999999999999</c:v>
                </c:pt>
                <c:pt idx="24">
                  <c:v>12.1</c:v>
                </c:pt>
                <c:pt idx="32">
                  <c:v>12.5</c:v>
                </c:pt>
              </c:numCache>
            </c:numRef>
          </c:yVal>
          <c:smooth val="0"/>
          <c:extLst xmlns:c16r2="http://schemas.microsoft.com/office/drawing/2015/06/chart">
            <c:ext xmlns:c16="http://schemas.microsoft.com/office/drawing/2014/chart" uri="{C3380CC4-5D6E-409C-BE32-E72D297353CC}">
              <c16:uniqueId val="{00000009-364E-4EBB-9A57-FDD379A3DB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4E-4EBB-9A57-FDD379A3DB6C}"/>
                </c:ext>
                <c:ext xmlns:c15="http://schemas.microsoft.com/office/drawing/2012/chart" uri="{CE6537A1-D6FC-4f65-9D91-7224C49458BB}">
                  <c15:dlblFieldTable>
                    <c15:dlblFTEntry>
                      <c15:txfldGUID>{28EC7AA6-59C2-4201-B244-BFD09B906841}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4E-4EBB-9A57-FDD379A3DB6C}"/>
                </c:ext>
                <c:ext xmlns:c15="http://schemas.microsoft.com/office/drawing/2012/chart" uri="{CE6537A1-D6FC-4f65-9D91-7224C49458BB}">
                  <c15:dlblFieldTable>
                    <c15:dlblFTEntry>
                      <c15:txfldGUID>{96B4056F-8650-484A-826B-0F274CAEB7E6}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4E-4EBB-9A57-FDD379A3DB6C}"/>
                </c:ext>
                <c:ext xmlns:c15="http://schemas.microsoft.com/office/drawing/2012/chart" uri="{CE6537A1-D6FC-4f65-9D91-7224C49458BB}">
                  <c15:dlblFieldTable>
                    <c15:dlblFTEntry>
                      <c15:txfldGUID>{75D8E381-BF06-4D83-B97A-5D3B4E5015F5}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4E-4EBB-9A57-FDD379A3DB6C}"/>
                </c:ext>
                <c:ext xmlns:c15="http://schemas.microsoft.com/office/drawing/2012/chart" uri="{CE6537A1-D6FC-4f65-9D91-7224C49458BB}">
                  <c15:dlblFieldTable>
                    <c15:dlblFTEntry>
                      <c15:txfldGUID>{7ED954D5-FF00-46C8-9B12-E87BC06F6BBB}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4E-4EBB-9A57-FDD379A3DB6C}"/>
                </c:ext>
                <c:ext xmlns:c15="http://schemas.microsoft.com/office/drawing/2012/chart" uri="{CE6537A1-D6FC-4f65-9D91-7224C49458BB}">
                  <c15:dlblFieldTable>
                    <c15:dlblFTEntry>
                      <c15:txfldGUID>{D9548FE1-D974-4727-88A5-9C1F29873261}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4E-4EBB-9A57-FDD379A3DB6C}"/>
                </c:ext>
                <c:ext xmlns:c15="http://schemas.microsoft.com/office/drawing/2012/chart" uri="{CE6537A1-D6FC-4f65-9D91-7224C49458BB}">
                  <c15:dlblFieldTable>
                    <c15:dlblFTEntry>
                      <c15:txfldGUID>{DF0E8D63-2C3B-4601-8195-4AF83BB369B0}</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4E-4EBB-9A57-FDD379A3DB6C}"/>
                </c:ext>
                <c:ext xmlns:c15="http://schemas.microsoft.com/office/drawing/2012/chart" uri="{CE6537A1-D6FC-4f65-9D91-7224C49458BB}">
                  <c15:dlblFieldTable>
                    <c15:dlblFTEntry>
                      <c15:txfldGUID>{9992A031-0505-42D4-B1F1-0D5189549631}</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4E-4EBB-9A57-FDD379A3DB6C}"/>
                </c:ext>
                <c:ext xmlns:c15="http://schemas.microsoft.com/office/drawing/2012/chart" uri="{CE6537A1-D6FC-4f65-9D91-7224C49458BB}">
                  <c15:dlblFieldTable>
                    <c15:dlblFTEntry>
                      <c15:txfldGUID>{C2F5576C-F013-418E-AFF1-B59A0E406708}</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4E-4EBB-9A57-FDD379A3DB6C}"/>
                </c:ext>
                <c:ext xmlns:c15="http://schemas.microsoft.com/office/drawing/2012/chart" uri="{CE6537A1-D6FC-4f65-9D91-7224C49458BB}">
                  <c15:dlblFieldTable>
                    <c15:dlblFTEntry>
                      <c15:txfldGUID>{A23E924F-C540-4055-B5DE-AD4B9CE35F9D}</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64E-4EBB-9A57-FDD379A3DB6C}"/>
            </c:ext>
          </c:extLst>
        </c:ser>
        <c:dLbls>
          <c:showLegendKey val="0"/>
          <c:showVal val="1"/>
          <c:showCatName val="0"/>
          <c:showSerName val="0"/>
          <c:showPercent val="0"/>
          <c:showBubbleSize val="0"/>
        </c:dLbls>
        <c:axId val="503224728"/>
        <c:axId val="503223552"/>
      </c:scatterChart>
      <c:valAx>
        <c:axId val="503224728"/>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223552"/>
        <c:crosses val="autoZero"/>
        <c:crossBetween val="midCat"/>
      </c:valAx>
      <c:valAx>
        <c:axId val="50322355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22472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F8-4C81-B341-29121B5071D1}"/>
                </c:ext>
                <c:ext xmlns:c15="http://schemas.microsoft.com/office/drawing/2012/chart" uri="{CE6537A1-D6FC-4f65-9D91-7224C49458BB}">
                  <c15:dlblFieldTable>
                    <c15:dlblFTEntry>
                      <c15:txfldGUID>{C033B4D8-ADF9-47AF-918E-596894ED7E76}</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F8-4C81-B341-29121B5071D1}"/>
                </c:ext>
                <c:ext xmlns:c15="http://schemas.microsoft.com/office/drawing/2012/chart" uri="{CE6537A1-D6FC-4f65-9D91-7224C49458BB}">
                  <c15:dlblFieldTable>
                    <c15:dlblFTEntry>
                      <c15:txfldGUID>{697A88A2-06BE-406C-9340-5AEAA47A761E}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F8-4C81-B341-29121B5071D1}"/>
                </c:ext>
                <c:ext xmlns:c15="http://schemas.microsoft.com/office/drawing/2012/chart" uri="{CE6537A1-D6FC-4f65-9D91-7224C49458BB}">
                  <c15:dlblFieldTable>
                    <c15:dlblFTEntry>
                      <c15:txfldGUID>{F8CEB127-ACC5-49C6-8A11-D8F61C197125}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F8-4C81-B341-29121B5071D1}"/>
                </c:ext>
                <c:ext xmlns:c15="http://schemas.microsoft.com/office/drawing/2012/chart" uri="{CE6537A1-D6FC-4f65-9D91-7224C49458BB}">
                  <c15:dlblFieldTable>
                    <c15:dlblFTEntry>
                      <c15:txfldGUID>{29B04378-A562-4449-9BA4-EB2520D6D14A}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F8-4C81-B341-29121B5071D1}"/>
                </c:ext>
                <c:ext xmlns:c15="http://schemas.microsoft.com/office/drawing/2012/chart" uri="{CE6537A1-D6FC-4f65-9D91-7224C49458BB}">
                  <c15:dlblFieldTable>
                    <c15:dlblFTEntry>
                      <c15:txfldGUID>{975B3D5E-6A9B-4C9D-B9A0-7913272B0752}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F8-4C81-B341-29121B5071D1}"/>
                </c:ext>
                <c:ext xmlns:c15="http://schemas.microsoft.com/office/drawing/2012/chart" uri="{CE6537A1-D6FC-4f65-9D91-7224C49458BB}">
                  <c15:dlblFieldTable>
                    <c15:dlblFTEntry>
                      <c15:txfldGUID>{DE1CCE1C-36E6-4D1E-8054-DE0E1BF2333B}</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F8-4C81-B341-29121B5071D1}"/>
                </c:ext>
                <c:ext xmlns:c15="http://schemas.microsoft.com/office/drawing/2012/chart" uri="{CE6537A1-D6FC-4f65-9D91-7224C49458BB}">
                  <c15:dlblFieldTable>
                    <c15:dlblFTEntry>
                      <c15:txfldGUID>{3C14847C-D6B8-4BE2-ACD8-1F07EE95B3F4}</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F8-4C81-B341-29121B5071D1}"/>
                </c:ext>
                <c:ext xmlns:c15="http://schemas.microsoft.com/office/drawing/2012/chart" uri="{CE6537A1-D6FC-4f65-9D91-7224C49458BB}">
                  <c15:dlblFieldTable>
                    <c15:dlblFTEntry>
                      <c15:txfldGUID>{A73E2E6E-3DD0-425C-B745-6AA91AD433E7}</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F8-4C81-B341-29121B5071D1}"/>
                </c:ext>
                <c:ext xmlns:c15="http://schemas.microsoft.com/office/drawing/2012/chart" uri="{CE6537A1-D6FC-4f65-9D91-7224C49458BB}">
                  <c15:dlblFieldTable>
                    <c15:dlblFTEntry>
                      <c15:txfldGUID>{5CA26D7A-D84D-41EB-886B-C859A707F4F4}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6.9</c:v>
                </c:pt>
                <c:pt idx="16">
                  <c:v>6.7</c:v>
                </c:pt>
                <c:pt idx="24">
                  <c:v>6.6</c:v>
                </c:pt>
                <c:pt idx="32">
                  <c:v>6.3</c:v>
                </c:pt>
              </c:numCache>
            </c:numRef>
          </c:xVal>
          <c:yVal>
            <c:numRef>
              <c:f>公会計指標分析・財政指標組合せ分析表!$BP$73:$DC$73</c:f>
              <c:numCache>
                <c:formatCode>#,##0.0;"▲ "#,##0.0</c:formatCode>
                <c:ptCount val="40"/>
                <c:pt idx="0">
                  <c:v>37.200000000000003</c:v>
                </c:pt>
                <c:pt idx="8">
                  <c:v>29</c:v>
                </c:pt>
                <c:pt idx="16">
                  <c:v>18.899999999999999</c:v>
                </c:pt>
                <c:pt idx="24">
                  <c:v>12.1</c:v>
                </c:pt>
                <c:pt idx="32">
                  <c:v>12.5</c:v>
                </c:pt>
              </c:numCache>
            </c:numRef>
          </c:yVal>
          <c:smooth val="0"/>
          <c:extLst xmlns:c16r2="http://schemas.microsoft.com/office/drawing/2015/06/chart">
            <c:ext xmlns:c16="http://schemas.microsoft.com/office/drawing/2014/chart" uri="{C3380CC4-5D6E-409C-BE32-E72D297353CC}">
              <c16:uniqueId val="{00000009-0DF8-4C81-B341-29121B5071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F8-4C81-B341-29121B5071D1}"/>
                </c:ext>
                <c:ext xmlns:c15="http://schemas.microsoft.com/office/drawing/2012/chart" uri="{CE6537A1-D6FC-4f65-9D91-7224C49458BB}">
                  <c15:dlblFieldTable>
                    <c15:dlblFTEntry>
                      <c15:txfldGUID>{60214DD0-A584-4C5A-86A4-831DDABABCBE}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F8-4C81-B341-29121B5071D1}"/>
                </c:ext>
                <c:ext xmlns:c15="http://schemas.microsoft.com/office/drawing/2012/chart" uri="{CE6537A1-D6FC-4f65-9D91-7224C49458BB}">
                  <c15:dlblFieldTable>
                    <c15:dlblFTEntry>
                      <c15:txfldGUID>{2C072686-BCF2-47FA-9FB2-5801EE2C6C3C}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F8-4C81-B341-29121B5071D1}"/>
                </c:ext>
                <c:ext xmlns:c15="http://schemas.microsoft.com/office/drawing/2012/chart" uri="{CE6537A1-D6FC-4f65-9D91-7224C49458BB}">
                  <c15:dlblFieldTable>
                    <c15:dlblFTEntry>
                      <c15:txfldGUID>{188B4A5F-0B41-42BF-83DE-EC18837A931D}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F8-4C81-B341-29121B5071D1}"/>
                </c:ext>
                <c:ext xmlns:c15="http://schemas.microsoft.com/office/drawing/2012/chart" uri="{CE6537A1-D6FC-4f65-9D91-7224C49458BB}">
                  <c15:dlblFieldTable>
                    <c15:dlblFTEntry>
                      <c15:txfldGUID>{788797E0-F7B6-47DC-A356-904AFFB9AA77}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F8-4C81-B341-29121B5071D1}"/>
                </c:ext>
                <c:ext xmlns:c15="http://schemas.microsoft.com/office/drawing/2012/chart" uri="{CE6537A1-D6FC-4f65-9D91-7224C49458BB}">
                  <c15:dlblFieldTable>
                    <c15:dlblFTEntry>
                      <c15:txfldGUID>{7A2D2342-E5E6-4E3D-993A-6E849E0A9863}</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F8-4C81-B341-29121B5071D1}"/>
                </c:ext>
                <c:ext xmlns:c15="http://schemas.microsoft.com/office/drawing/2012/chart" uri="{CE6537A1-D6FC-4f65-9D91-7224C49458BB}">
                  <c15:dlblFieldTable>
                    <c15:dlblFTEntry>
                      <c15:txfldGUID>{D40F077B-6426-4DA2-ACF6-AA1B9045E558}</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2.671099773477058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F8-4C81-B341-29121B5071D1}"/>
                </c:ext>
                <c:ext xmlns:c15="http://schemas.microsoft.com/office/drawing/2012/chart" uri="{CE6537A1-D6FC-4f65-9D91-7224C49458BB}">
                  <c15:dlblFieldTable>
                    <c15:dlblFTEntry>
                      <c15:txfldGUID>{CFEDABC1-84C6-4B88-B02F-BB78FC630AED}</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3.6429687715380722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F8-4C81-B341-29121B5071D1}"/>
                </c:ext>
                <c:ext xmlns:c15="http://schemas.microsoft.com/office/drawing/2012/chart" uri="{CE6537A1-D6FC-4f65-9D91-7224C49458BB}">
                  <c15:dlblFieldTable>
                    <c15:dlblFTEntry>
                      <c15:txfldGUID>{5708A854-C364-4184-8228-B05EF055840C}</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F8-4C81-B341-29121B5071D1}"/>
                </c:ext>
                <c:ext xmlns:c15="http://schemas.microsoft.com/office/drawing/2012/chart" uri="{CE6537A1-D6FC-4f65-9D91-7224C49458BB}">
                  <c15:dlblFieldTable>
                    <c15:dlblFTEntry>
                      <c15:txfldGUID>{BC4B2A07-3B68-4DB6-9288-50D7733A9DB8}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DF8-4C81-B341-29121B5071D1}"/>
            </c:ext>
          </c:extLst>
        </c:ser>
        <c:dLbls>
          <c:showLegendKey val="0"/>
          <c:showVal val="1"/>
          <c:showCatName val="0"/>
          <c:showSerName val="0"/>
          <c:showPercent val="0"/>
          <c:showBubbleSize val="0"/>
        </c:dLbls>
        <c:axId val="510111656"/>
        <c:axId val="510110480"/>
      </c:scatterChart>
      <c:valAx>
        <c:axId val="51011165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110480"/>
        <c:crosses val="autoZero"/>
        <c:crossBetween val="midCat"/>
      </c:valAx>
      <c:valAx>
        <c:axId val="51011048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01116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過疎対策事業債や緊急自然災害防止対策事業などの、比較的交付税措置が高い起債の借入を積極的に行った結果、元利償還金は５</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百万円となり、令和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近年、交付税措置の高い起債の借り入れを推進してきたことで、算入公債費等が前年度と比較して９２百万円の増となっている。</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上記の理由から、実質的な公債費負担額は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となったため、分子の</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が、総合体育館等の大型の整備事業に係る過疎対策事業債等の発行により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億円増加したことに加え、新ごみ処理施設建設のために一部事務組合が起こした地方債の償還に係る負担見込み額が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億円皆増したことが分子の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現在高については、市債新規発行額を当該年度の元金償還額以内に抑える等の取組みを行ってきたため、後年度の公債費の減少につながっており、近年は、市債全体に対し交付税措置が行われる過疎対策事業債や臨時財政対策債以外の割合が低くなってきていることから、市の実質的な負担は減少してき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福岡県大牟田市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年度においては、市税収入や地方消費税交付金の減に加え、扶助費や補助費等が増となったことなどにより、財源不足が見込まれたため、当初予定していた庁舎建設積立基金及び廃棄物の埋立地取得及び処理工場建設積立基金への積立を取りやめたほか、ふるさと応援基金について積立額以上の取り崩しを行ったことから基金全体として１億３百万円の減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・庁舎等建設積立基金：庁舎等の建設資金に充てるもの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・庁舎等建設積立基金は、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決算見込みの時点で財源不足を見込んだことから積立を見送ったため、利息の積立のみを行い３百万円の増となった。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本庁舎は、築８０年が経過し、耐震性についても倒壊の危険があるため、近い将来改修や建替え等について検討していかなければならない。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・廃棄物の埋立地取得及び処理工場建設積立基金：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市が行う廃棄物の埋立地取得及び処理工場の建設並びに大牟田・荒尾清掃施設組合が行う廃物の処理工場の建設に係る市の負担金資金に充てるもの。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廃棄物の埋立地取得及び処理工場建設積立基金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決算見込みの状況から積立を見送ったため、残高の増減は発生しなかった。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今後、新たな廃棄物の処理工場の建設にあたり、多額の一般財源が必要となることから、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を行うこととしている。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令和５年度は前年度に取り崩しを行ったことから前年度決算剰余金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の積立てを行っていないため、増減は発生しなかった。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財政構造強化指針で掲げた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標準財政規模の１０％程度の残高の確保</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という目標に対し、概ね計画どおりに取り組んできているものの、類似団体や近隣都市と比べるとまだ少ない現状であることから、財政構造強化指針において、財政調整基金残高の目標を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２８年度決算時の類似団体の平均である４０億円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とし、引き続き残高の確保に努めていくこととしている。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令和３年度に臨時財政対策債償還分として追加交付され、基金に積み立てを行った分について、臨時財政対策債の償還の財源として取り崩しを行った一方で、運用益を積み立てたことにより、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年度は、１百万円の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臨時財政対策債の償還の財源として取り崩し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6CE9871-9503-45F5-8DC2-7E76F90CAC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EBFE588-264E-4F69-ACD7-CB9CE59A1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764BE2E-9299-4F61-B009-AB5D726C996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487CE9D-707F-402B-8B95-FE62283E1FB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AFE8C3A6-E6FC-41C1-9D8D-358A197041F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3D4A12D0-0D3B-4840-9C4C-7E9D8DDD7B2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90BD252B-FC81-440B-96A5-8CEE2C884BD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71DD877D-5EB4-4FB9-B905-8CDCB10FF46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C5214CE5-CC94-40E8-9241-5FDE6DDAB53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2EE1319D-0A75-446C-830C-BE1F684B8D9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5C265680-8284-47F3-AC99-C842F712FB4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E63745E2-873C-4A16-A100-A592F7ACBF6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F8E2722B-10BD-4D7C-A6A2-87B9C4D7783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92907DF2-D293-4F9A-905C-44613B73DE6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51951DFC-B74C-4C5B-9079-77FD7F35170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55BCC724-EE7B-4537-A741-F4AB9FAF35F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86A84E72-D6A2-46EA-B92F-E23064B5ACD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9EE93623-1890-410D-BBB4-92D24C7BE5A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A849EE28-FC46-4FAB-A835-62E715B499F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6F28CB3-A7AA-4E64-BDB3-92F867C2B1B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E2126076-FE3F-4B9F-A6EC-93BC2907009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4F4D2185-C376-473B-836C-43FF3858CD9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626CB124-737B-4C4D-B146-527BF424785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128D2CC8-D120-4A64-B5B0-DA35891EB61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F7CA0610-1067-472D-AA7A-0FCEB82B106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3A790A6B-62A7-491F-9F28-EB912096F7A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DC10F48-579B-40D3-9906-AE8968207FF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4A83F6FC-6E20-4D92-9CAC-28B88D7A02E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FAF847C0-4413-4EAA-AA75-16EA9017A98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3B52173A-896E-4DE6-95F2-7E6CDD92022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BB6FCD67-9510-43FB-A983-66CDE4ACED2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4443C064-C58A-4B0B-A867-00F8BFBE69D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xmlns="" id="{207F84DF-5B52-4BE1-8A6E-2ECAE64A2FD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xmlns="" id="{9C7634CB-87D5-4FCC-BF61-AD084BB529DA}"/>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F873824D-9A78-442C-960C-D01AC103D4D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E39D996-A8DA-4CE8-B3F3-A1ED2F851EA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25589B26-4F4C-4362-8E4E-D34F2A240F8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B9C35F55-C06A-4033-9B91-C4500480F00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56CAA7A0-C86B-44C6-ADF7-27F3B5BE1EB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907CF151-FC4B-486B-820A-1923F77AE24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FCCCA32-676C-4C73-91D2-34A20E9D171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2C87F0C3-7EAD-44CE-BC03-09938FF6FC4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FA37FA57-B524-4CD7-9C9A-60615BC57EF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26F3D3F8-061E-4837-8EF8-477DA3C2DD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ACCECEDB-D395-4B21-83AC-E24B496AE77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60A7FB76-E881-4043-84BC-6F01725F5B1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FDD1AA4-1A64-4A54-957E-7F2BCF8701F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当市では令和２年度に策定した大牟田市公共施設維持管理計画及び一般施設長寿命化計画に沿って延床面積の</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A59AEF03-D3E8-40AF-B31E-FAF15979E55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8AD2AB7E-87AF-4AD5-94B4-39819CA623F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8ECCC7D5-988B-4F9E-AE53-29823FC54BE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84B95C96-DA96-4580-85B3-D51AD8C621E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C3541122-467C-4BC4-802D-812EDFD7730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09349708-EA65-4A91-A6D8-0221A73DF9A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9BD7699F-4261-4B68-AF38-EA4A790A6DF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E62520FB-F5D2-4796-862B-13C676F0E3F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DB486313-298E-4067-AD76-224D56B07B2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DCA7A027-8DC2-4A15-A0AF-1AB8D80B8B22}"/>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EDF298F9-EE5D-4439-9AF3-1DD854B8142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1ACCA563-B30C-459D-9963-69BE04B628E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6547C02F-AF54-4AC8-B79B-7171417C565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6CB336A0-A214-40C9-8C6D-C216DF3B1C5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7AC11C57-E1C8-4B79-B8AC-D5FE1E435F4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E5889D9A-0A1C-4889-A260-6946AFB5495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xmlns="" id="{9D00B97D-80B2-4C5C-BCB1-4F0B41C23BF2}"/>
            </a:ext>
          </a:extLst>
        </xdr:cNvPr>
        <xdr:cNvCxnSpPr/>
      </xdr:nvCxnSpPr>
      <xdr:spPr>
        <a:xfrm flipV="1">
          <a:off x="4760595" y="4778798"/>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xmlns="" id="{02AA72D1-D591-44EA-AAE6-5A696FBC7EAE}"/>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xmlns="" id="{199F1384-849E-4EDD-86AD-E91BEDEBEDA5}"/>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xmlns="" id="{039BD2BF-9522-4328-AF50-D61F05886B39}"/>
            </a:ext>
          </a:extLst>
        </xdr:cNvPr>
        <xdr:cNvSpPr txBox="1"/>
      </xdr:nvSpPr>
      <xdr:spPr>
        <a:xfrm>
          <a:off x="4813300" y="455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xmlns="" id="{55E1E100-123B-43CE-88AD-8CFCAC05477C}"/>
            </a:ext>
          </a:extLst>
        </xdr:cNvPr>
        <xdr:cNvCxnSpPr/>
      </xdr:nvCxnSpPr>
      <xdr:spPr>
        <a:xfrm>
          <a:off x="4673600" y="477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xmlns="" id="{53602E03-86E6-41F0-8908-89BBA5DCF2D2}"/>
            </a:ext>
          </a:extLst>
        </xdr:cNvPr>
        <xdr:cNvSpPr txBox="1"/>
      </xdr:nvSpPr>
      <xdr:spPr>
        <a:xfrm>
          <a:off x="4813300" y="5390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xmlns="" id="{A15C10EA-E521-4ACE-9C51-0921AFC1CD1C}"/>
            </a:ext>
          </a:extLst>
        </xdr:cNvPr>
        <xdr:cNvSpPr/>
      </xdr:nvSpPr>
      <xdr:spPr>
        <a:xfrm>
          <a:off x="4711700" y="541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xmlns="" id="{4CAE50BF-2AF7-4BB5-9234-144EBB240C1E}"/>
            </a:ext>
          </a:extLst>
        </xdr:cNvPr>
        <xdr:cNvSpPr/>
      </xdr:nvSpPr>
      <xdr:spPr>
        <a:xfrm>
          <a:off x="4000500" y="535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xmlns="" id="{8F4AA3D5-6F48-49FE-BA3F-7F051F9058B7}"/>
            </a:ext>
          </a:extLst>
        </xdr:cNvPr>
        <xdr:cNvSpPr/>
      </xdr:nvSpPr>
      <xdr:spPr>
        <a:xfrm>
          <a:off x="3238500" y="53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xmlns="" id="{42B2E604-70B1-4CC5-AC6C-1B03C1EB9D68}"/>
            </a:ext>
          </a:extLst>
        </xdr:cNvPr>
        <xdr:cNvSpPr/>
      </xdr:nvSpPr>
      <xdr:spPr>
        <a:xfrm>
          <a:off x="2476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xmlns="" id="{B1BCBAD2-A4CF-4040-981A-93BE4F491D83}"/>
            </a:ext>
          </a:extLst>
        </xdr:cNvPr>
        <xdr:cNvSpPr/>
      </xdr:nvSpPr>
      <xdr:spPr>
        <a:xfrm>
          <a:off x="17145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36749A88-413D-4D27-AAC2-8CD6BE98680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5B1A5E7F-4B45-48C2-81B8-725462819A7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93E53100-D4C9-47E8-AD63-C04766D4F48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EDD70E09-FDDD-4735-8A5C-0BB9E92E514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E118F098-2806-4704-9E4C-A7C0EF25053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31962</xdr:rowOff>
    </xdr:from>
    <xdr:to>
      <xdr:col>23</xdr:col>
      <xdr:colOff>136525</xdr:colOff>
      <xdr:row>31</xdr:row>
      <xdr:rowOff>133562</xdr:rowOff>
    </xdr:to>
    <xdr:sp macro="" textlink="">
      <xdr:nvSpPr>
        <xdr:cNvPr id="81" name="楕円 80">
          <a:extLst>
            <a:ext uri="{FF2B5EF4-FFF2-40B4-BE49-F238E27FC236}">
              <a16:creationId xmlns:a16="http://schemas.microsoft.com/office/drawing/2014/main" xmlns="" id="{3EA89577-5312-4245-854E-6D8B6E344F41}"/>
            </a:ext>
          </a:extLst>
        </xdr:cNvPr>
        <xdr:cNvSpPr/>
      </xdr:nvSpPr>
      <xdr:spPr>
        <a:xfrm>
          <a:off x="4711700" y="53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54839</xdr:rowOff>
    </xdr:from>
    <xdr:ext cx="405111" cy="259045"/>
    <xdr:sp macro="" textlink="">
      <xdr:nvSpPr>
        <xdr:cNvPr id="82" name="有形固定資産減価償却率該当値テキスト">
          <a:extLst>
            <a:ext uri="{FF2B5EF4-FFF2-40B4-BE49-F238E27FC236}">
              <a16:creationId xmlns:a16="http://schemas.microsoft.com/office/drawing/2014/main" xmlns="" id="{F8BDFDDA-8844-4B9A-814B-CAFEFDFC2CF1}"/>
            </a:ext>
          </a:extLst>
        </xdr:cNvPr>
        <xdr:cNvSpPr txBox="1"/>
      </xdr:nvSpPr>
      <xdr:spPr>
        <a:xfrm>
          <a:off x="4813300" y="519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83" name="楕円 82">
          <a:extLst>
            <a:ext uri="{FF2B5EF4-FFF2-40B4-BE49-F238E27FC236}">
              <a16:creationId xmlns:a16="http://schemas.microsoft.com/office/drawing/2014/main" xmlns="" id="{C9AE3F0F-3853-4397-B7B6-16B3803EE207}"/>
            </a:ext>
          </a:extLst>
        </xdr:cNvPr>
        <xdr:cNvSpPr/>
      </xdr:nvSpPr>
      <xdr:spPr>
        <a:xfrm>
          <a:off x="4000500" y="54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136737</xdr:rowOff>
    </xdr:to>
    <xdr:cxnSp macro="">
      <xdr:nvCxnSpPr>
        <xdr:cNvPr id="84" name="直線コネクタ 83">
          <a:extLst>
            <a:ext uri="{FF2B5EF4-FFF2-40B4-BE49-F238E27FC236}">
              <a16:creationId xmlns:a16="http://schemas.microsoft.com/office/drawing/2014/main" xmlns="" id="{F18DC7EB-3B26-4250-80F9-B687057D0913}"/>
            </a:ext>
          </a:extLst>
        </xdr:cNvPr>
        <xdr:cNvCxnSpPr/>
      </xdr:nvCxnSpPr>
      <xdr:spPr>
        <a:xfrm flipV="1">
          <a:off x="4051300" y="539771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5" name="楕円 84">
          <a:extLst>
            <a:ext uri="{FF2B5EF4-FFF2-40B4-BE49-F238E27FC236}">
              <a16:creationId xmlns:a16="http://schemas.microsoft.com/office/drawing/2014/main" xmlns="" id="{F2CAD414-E9BD-49BF-9F07-C8B11F238292}"/>
            </a:ext>
          </a:extLst>
        </xdr:cNvPr>
        <xdr:cNvSpPr/>
      </xdr:nvSpPr>
      <xdr:spPr>
        <a:xfrm>
          <a:off x="3238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136737</xdr:rowOff>
    </xdr:to>
    <xdr:cxnSp macro="">
      <xdr:nvCxnSpPr>
        <xdr:cNvPr id="86" name="直線コネクタ 85">
          <a:extLst>
            <a:ext uri="{FF2B5EF4-FFF2-40B4-BE49-F238E27FC236}">
              <a16:creationId xmlns:a16="http://schemas.microsoft.com/office/drawing/2014/main" xmlns="" id="{67661949-7EF3-4931-85B4-EC4865F6FF6C}"/>
            </a:ext>
          </a:extLst>
        </xdr:cNvPr>
        <xdr:cNvCxnSpPr/>
      </xdr:nvCxnSpPr>
      <xdr:spPr>
        <a:xfrm>
          <a:off x="3289300" y="544449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a:extLst>
            <a:ext uri="{FF2B5EF4-FFF2-40B4-BE49-F238E27FC236}">
              <a16:creationId xmlns:a16="http://schemas.microsoft.com/office/drawing/2014/main" xmlns="" id="{A9FC5B16-D991-4210-8FD2-C2B4472FC2B8}"/>
            </a:ext>
          </a:extLst>
        </xdr:cNvPr>
        <xdr:cNvSpPr/>
      </xdr:nvSpPr>
      <xdr:spPr>
        <a:xfrm>
          <a:off x="2476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129540</xdr:rowOff>
    </xdr:to>
    <xdr:cxnSp macro="">
      <xdr:nvCxnSpPr>
        <xdr:cNvPr id="88" name="直線コネクタ 87">
          <a:extLst>
            <a:ext uri="{FF2B5EF4-FFF2-40B4-BE49-F238E27FC236}">
              <a16:creationId xmlns:a16="http://schemas.microsoft.com/office/drawing/2014/main" xmlns="" id="{98D602F9-6841-44D7-BEC4-09249A66F806}"/>
            </a:ext>
          </a:extLst>
        </xdr:cNvPr>
        <xdr:cNvCxnSpPr/>
      </xdr:nvCxnSpPr>
      <xdr:spPr>
        <a:xfrm>
          <a:off x="2527300" y="53905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89" name="楕円 88">
          <a:extLst>
            <a:ext uri="{FF2B5EF4-FFF2-40B4-BE49-F238E27FC236}">
              <a16:creationId xmlns:a16="http://schemas.microsoft.com/office/drawing/2014/main" xmlns="" id="{64165732-8DB3-4A6C-91A6-50AFBB788209}"/>
            </a:ext>
          </a:extLst>
        </xdr:cNvPr>
        <xdr:cNvSpPr/>
      </xdr:nvSpPr>
      <xdr:spPr>
        <a:xfrm>
          <a:off x="1714500"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75565</xdr:rowOff>
    </xdr:to>
    <xdr:cxnSp macro="">
      <xdr:nvCxnSpPr>
        <xdr:cNvPr id="90" name="直線コネクタ 89">
          <a:extLst>
            <a:ext uri="{FF2B5EF4-FFF2-40B4-BE49-F238E27FC236}">
              <a16:creationId xmlns:a16="http://schemas.microsoft.com/office/drawing/2014/main" xmlns="" id="{86B021F5-7F7D-4457-8B0C-F32EECD29911}"/>
            </a:ext>
          </a:extLst>
        </xdr:cNvPr>
        <xdr:cNvCxnSpPr/>
      </xdr:nvCxnSpPr>
      <xdr:spPr>
        <a:xfrm>
          <a:off x="1765300" y="536172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xmlns="" id="{810B2596-A978-4007-BF64-BEA9050516CB}"/>
            </a:ext>
          </a:extLst>
        </xdr:cNvPr>
        <xdr:cNvSpPr txBox="1"/>
      </xdr:nvSpPr>
      <xdr:spPr>
        <a:xfrm>
          <a:off x="3836044" y="5129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xmlns="" id="{DAE2F17D-521F-4651-88F5-379048871BBA}"/>
            </a:ext>
          </a:extLst>
        </xdr:cNvPr>
        <xdr:cNvSpPr txBox="1"/>
      </xdr:nvSpPr>
      <xdr:spPr>
        <a:xfrm>
          <a:off x="3086744" y="510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xmlns="" id="{6CE4D52B-81F3-45AA-8C5F-07AD7A09BCD5}"/>
            </a:ext>
          </a:extLst>
        </xdr:cNvPr>
        <xdr:cNvSpPr txBox="1"/>
      </xdr:nvSpPr>
      <xdr:spPr>
        <a:xfrm>
          <a:off x="23247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xmlns="" id="{5567E91D-ACBE-4A0C-A523-C491F29C7FC1}"/>
            </a:ext>
          </a:extLst>
        </xdr:cNvPr>
        <xdr:cNvSpPr txBox="1"/>
      </xdr:nvSpPr>
      <xdr:spPr>
        <a:xfrm>
          <a:off x="1562744" y="507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95" name="n_1mainValue有形固定資産減価償却率">
          <a:extLst>
            <a:ext uri="{FF2B5EF4-FFF2-40B4-BE49-F238E27FC236}">
              <a16:creationId xmlns:a16="http://schemas.microsoft.com/office/drawing/2014/main" xmlns="" id="{14FFEC7F-FF30-4A54-949B-94E49256D13E}"/>
            </a:ext>
          </a:extLst>
        </xdr:cNvPr>
        <xdr:cNvSpPr txBox="1"/>
      </xdr:nvSpPr>
      <xdr:spPr>
        <a:xfrm>
          <a:off x="38360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6" name="n_2mainValue有形固定資産減価償却率">
          <a:extLst>
            <a:ext uri="{FF2B5EF4-FFF2-40B4-BE49-F238E27FC236}">
              <a16:creationId xmlns:a16="http://schemas.microsoft.com/office/drawing/2014/main" xmlns="" id="{8C6638EF-1FB8-4EB9-8977-18C9F295D36B}"/>
            </a:ext>
          </a:extLst>
        </xdr:cNvPr>
        <xdr:cNvSpPr txBox="1"/>
      </xdr:nvSpPr>
      <xdr:spPr>
        <a:xfrm>
          <a:off x="30867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a:extLst>
            <a:ext uri="{FF2B5EF4-FFF2-40B4-BE49-F238E27FC236}">
              <a16:creationId xmlns:a16="http://schemas.microsoft.com/office/drawing/2014/main" xmlns="" id="{6B5F68D8-57F5-4C9F-9486-514442233341}"/>
            </a:ext>
          </a:extLst>
        </xdr:cNvPr>
        <xdr:cNvSpPr txBox="1"/>
      </xdr:nvSpPr>
      <xdr:spPr>
        <a:xfrm>
          <a:off x="2324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8" name="n_4mainValue有形固定資産減価償却率">
          <a:extLst>
            <a:ext uri="{FF2B5EF4-FFF2-40B4-BE49-F238E27FC236}">
              <a16:creationId xmlns:a16="http://schemas.microsoft.com/office/drawing/2014/main" xmlns="" id="{F8D296CA-83DE-42D9-9C64-AC9CD47D6FE5}"/>
            </a:ext>
          </a:extLst>
        </xdr:cNvPr>
        <xdr:cNvSpPr txBox="1"/>
      </xdr:nvSpPr>
      <xdr:spPr>
        <a:xfrm>
          <a:off x="15627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7D528209-6698-47E2-A508-B3EE58F1CBA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E20801C1-1A93-4E8B-A777-8106C3AEEEB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362E53D3-3DE4-4914-9C4F-35C8FB7F679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7A32B128-3D3D-4242-9CEA-5656251A3D6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966A8D9F-F18C-427E-A59D-93F3CD49853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41BA248E-3E65-45E7-80B1-DEC51516F13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879493E5-2DA0-4F0D-B509-44C972683D2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4F2EF980-2670-40F6-AF88-3328CF3B79F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0678809E-00C7-4329-BEFF-6CAE53C7D0A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1B0B6384-6395-4177-BDBF-0E502CB5C6C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3C3E81DB-ADDB-4A93-AAE6-D9B962C6771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8CB7719E-C7C4-402C-AA27-8E32EB1BA36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0A6B742A-5030-4126-9901-13DDF75CF3C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財政構造強化指針において地方債の新規発行額を当該年度の元金償還額以内に抑えるなどの取組みを行い、債務の縮減に努めている。一方で、財政調整基金や庁舎等建設積立基金などの基金への積立を計画的に行っており、充当可能基金が増加してきていることから、実質債務は年々減少してきている。債務償還比率におい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年度は一時的な経常経費充当財源等の減少により大きく改善したものの、経常経費充当財源等が多いことから、類似団体平均値を上回っている。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58A1A5D5-FE38-4BA4-AD18-ECBB43C20EF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2D433FEE-BE3B-4E30-B106-FF52F6615DA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995B1D12-3C72-4C30-8B4C-19E562C052B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xmlns="" id="{E134EA31-E728-4F30-96E5-C6259818027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xmlns="" id="{D98A7656-EF80-4956-8B93-1CA708B2AB8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xmlns="" id="{A76A2648-2264-426A-AC00-3628E98416DA}"/>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xmlns="" id="{01F3642B-F084-42D3-8709-D7E19364CF8A}"/>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xmlns="" id="{F9176B49-F4F6-45F4-BB4C-1D4BFD3AB00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xmlns="" id="{2D66B3D7-9F8C-4396-8697-F45090D8C2A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xmlns="" id="{2266A15A-1687-4D07-ABEB-00D77AD6304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xmlns="" id="{2DC514E6-F720-44D6-9659-0971B777681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xmlns="" id="{1CB74ADB-6B9C-4F06-BD0E-6F69F748C13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xmlns="" id="{8428640D-491C-4CF2-B808-27A7D5FB117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xmlns="" id="{0ADCFB2D-06B4-4982-9A5E-DAA240042F1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xmlns="" id="{58563FCE-32A9-482F-9902-CD0F1066878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F8D7C1E0-0048-4AC4-8F1A-50B33D52209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E679F39B-D91C-453F-B5F6-6904A061F55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xmlns="" id="{85BAE3A5-EA8A-4BB7-860B-D307B6334B30}"/>
            </a:ext>
          </a:extLst>
        </xdr:cNvPr>
        <xdr:cNvCxnSpPr/>
      </xdr:nvCxnSpPr>
      <xdr:spPr>
        <a:xfrm flipV="1">
          <a:off x="14793595" y="448990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xmlns="" id="{38C1F6A5-726D-4560-AF4A-DF0DDBA549FF}"/>
            </a:ext>
          </a:extLst>
        </xdr:cNvPr>
        <xdr:cNvSpPr txBox="1"/>
      </xdr:nvSpPr>
      <xdr:spPr>
        <a:xfrm>
          <a:off x="14846300" y="58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xmlns="" id="{2E7F1CEC-3E96-464C-BC7D-D62BE7C16BF9}"/>
            </a:ext>
          </a:extLst>
        </xdr:cNvPr>
        <xdr:cNvCxnSpPr/>
      </xdr:nvCxnSpPr>
      <xdr:spPr>
        <a:xfrm>
          <a:off x="14706600" y="589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xmlns="" id="{F99FA68D-60C0-41C2-867E-915E134BF997}"/>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xmlns="" id="{19BAB32A-960B-4EB3-979A-90F0F06D9D26}"/>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xmlns="" id="{EC639A07-3C18-4570-B96E-37823A0DD9E5}"/>
            </a:ext>
          </a:extLst>
        </xdr:cNvPr>
        <xdr:cNvSpPr txBox="1"/>
      </xdr:nvSpPr>
      <xdr:spPr>
        <a:xfrm>
          <a:off x="14846300" y="5009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xmlns="" id="{55934C40-9D92-486B-AB84-92CE088D0C4C}"/>
            </a:ext>
          </a:extLst>
        </xdr:cNvPr>
        <xdr:cNvSpPr/>
      </xdr:nvSpPr>
      <xdr:spPr>
        <a:xfrm>
          <a:off x="14744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xmlns="" id="{E02A1605-1FED-4066-97C6-902E85ECFFBD}"/>
            </a:ext>
          </a:extLst>
        </xdr:cNvPr>
        <xdr:cNvSpPr/>
      </xdr:nvSpPr>
      <xdr:spPr>
        <a:xfrm>
          <a:off x="14033500" y="51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xmlns="" id="{C5F0B6E9-4E4F-4492-BCBC-461A365470AE}"/>
            </a:ext>
          </a:extLst>
        </xdr:cNvPr>
        <xdr:cNvSpPr/>
      </xdr:nvSpPr>
      <xdr:spPr>
        <a:xfrm>
          <a:off x="13271500" y="510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xmlns="" id="{33C9A5F1-9D4C-4969-A1EE-7BA10FC8042C}"/>
            </a:ext>
          </a:extLst>
        </xdr:cNvPr>
        <xdr:cNvSpPr/>
      </xdr:nvSpPr>
      <xdr:spPr>
        <a:xfrm>
          <a:off x="12509500" y="53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xmlns="" id="{45D5DDEC-3D5D-4F0C-BB88-62B6785A51A2}"/>
            </a:ext>
          </a:extLst>
        </xdr:cNvPr>
        <xdr:cNvSpPr/>
      </xdr:nvSpPr>
      <xdr:spPr>
        <a:xfrm>
          <a:off x="11747500" y="5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D43FDADC-1604-4F45-8562-A34D7CB2D29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61BCD1F9-E244-466F-8769-1F2B79D0A00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DBCBF921-BC1E-4EAB-ADBC-39F21410A98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2A215C55-1F54-4D9B-9E09-91499F16AA9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A6D85302-4E26-4363-9615-DD13AAEFB28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70911</xdr:rowOff>
    </xdr:from>
    <xdr:to>
      <xdr:col>76</xdr:col>
      <xdr:colOff>73025</xdr:colOff>
      <xdr:row>33</xdr:row>
      <xdr:rowOff>1061</xdr:rowOff>
    </xdr:to>
    <xdr:sp macro="" textlink="">
      <xdr:nvSpPr>
        <xdr:cNvPr id="145" name="楕円 144">
          <a:extLst>
            <a:ext uri="{FF2B5EF4-FFF2-40B4-BE49-F238E27FC236}">
              <a16:creationId xmlns:a16="http://schemas.microsoft.com/office/drawing/2014/main" xmlns="" id="{974EB7CE-92D5-48F8-A76B-B802C6CB53C7}"/>
            </a:ext>
          </a:extLst>
        </xdr:cNvPr>
        <xdr:cNvSpPr/>
      </xdr:nvSpPr>
      <xdr:spPr>
        <a:xfrm>
          <a:off x="14744700" y="5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49338</xdr:rowOff>
    </xdr:from>
    <xdr:ext cx="469744" cy="259045"/>
    <xdr:sp macro="" textlink="">
      <xdr:nvSpPr>
        <xdr:cNvPr id="146" name="債務償還比率該当値テキスト">
          <a:extLst>
            <a:ext uri="{FF2B5EF4-FFF2-40B4-BE49-F238E27FC236}">
              <a16:creationId xmlns:a16="http://schemas.microsoft.com/office/drawing/2014/main" xmlns="" id="{44CDC195-A9F6-45D4-9BDA-D9B978459DB4}"/>
            </a:ext>
          </a:extLst>
        </xdr:cNvPr>
        <xdr:cNvSpPr txBox="1"/>
      </xdr:nvSpPr>
      <xdr:spPr>
        <a:xfrm>
          <a:off x="14846300" y="553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146132</xdr:rowOff>
    </xdr:from>
    <xdr:to>
      <xdr:col>72</xdr:col>
      <xdr:colOff>123825</xdr:colOff>
      <xdr:row>32</xdr:row>
      <xdr:rowOff>76282</xdr:rowOff>
    </xdr:to>
    <xdr:sp macro="" textlink="">
      <xdr:nvSpPr>
        <xdr:cNvPr id="147" name="楕円 146">
          <a:extLst>
            <a:ext uri="{FF2B5EF4-FFF2-40B4-BE49-F238E27FC236}">
              <a16:creationId xmlns:a16="http://schemas.microsoft.com/office/drawing/2014/main" xmlns="" id="{DFE24FF3-69B4-449F-83F1-DD40498AD29A}"/>
            </a:ext>
          </a:extLst>
        </xdr:cNvPr>
        <xdr:cNvSpPr/>
      </xdr:nvSpPr>
      <xdr:spPr>
        <a:xfrm>
          <a:off x="14033500" y="54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25482</xdr:rowOff>
    </xdr:from>
    <xdr:to>
      <xdr:col>76</xdr:col>
      <xdr:colOff>22225</xdr:colOff>
      <xdr:row>32</xdr:row>
      <xdr:rowOff>121711</xdr:rowOff>
    </xdr:to>
    <xdr:cxnSp macro="">
      <xdr:nvCxnSpPr>
        <xdr:cNvPr id="148" name="直線コネクタ 147">
          <a:extLst>
            <a:ext uri="{FF2B5EF4-FFF2-40B4-BE49-F238E27FC236}">
              <a16:creationId xmlns:a16="http://schemas.microsoft.com/office/drawing/2014/main" xmlns="" id="{53CAC7A3-C80F-4A2F-9E0C-EAB517D8D208}"/>
            </a:ext>
          </a:extLst>
        </xdr:cNvPr>
        <xdr:cNvCxnSpPr/>
      </xdr:nvCxnSpPr>
      <xdr:spPr>
        <a:xfrm>
          <a:off x="14084300" y="5511882"/>
          <a:ext cx="711200" cy="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171386</xdr:rowOff>
    </xdr:from>
    <xdr:to>
      <xdr:col>68</xdr:col>
      <xdr:colOff>123825</xdr:colOff>
      <xdr:row>31</xdr:row>
      <xdr:rowOff>101536</xdr:rowOff>
    </xdr:to>
    <xdr:sp macro="" textlink="">
      <xdr:nvSpPr>
        <xdr:cNvPr id="149" name="楕円 148">
          <a:extLst>
            <a:ext uri="{FF2B5EF4-FFF2-40B4-BE49-F238E27FC236}">
              <a16:creationId xmlns:a16="http://schemas.microsoft.com/office/drawing/2014/main" xmlns="" id="{322EEDBA-A106-4664-A374-778FB218712C}"/>
            </a:ext>
          </a:extLst>
        </xdr:cNvPr>
        <xdr:cNvSpPr/>
      </xdr:nvSpPr>
      <xdr:spPr>
        <a:xfrm>
          <a:off x="13271500" y="5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50736</xdr:rowOff>
    </xdr:from>
    <xdr:to>
      <xdr:col>72</xdr:col>
      <xdr:colOff>73025</xdr:colOff>
      <xdr:row>32</xdr:row>
      <xdr:rowOff>25482</xdr:rowOff>
    </xdr:to>
    <xdr:cxnSp macro="">
      <xdr:nvCxnSpPr>
        <xdr:cNvPr id="150" name="直線コネクタ 149">
          <a:extLst>
            <a:ext uri="{FF2B5EF4-FFF2-40B4-BE49-F238E27FC236}">
              <a16:creationId xmlns:a16="http://schemas.microsoft.com/office/drawing/2014/main" xmlns="" id="{2F8CF9EF-A88A-4E36-BE6D-FF78E3FF418A}"/>
            </a:ext>
          </a:extLst>
        </xdr:cNvPr>
        <xdr:cNvCxnSpPr/>
      </xdr:nvCxnSpPr>
      <xdr:spPr>
        <a:xfrm>
          <a:off x="13322300" y="5365686"/>
          <a:ext cx="762000" cy="1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6178</xdr:rowOff>
    </xdr:from>
    <xdr:to>
      <xdr:col>64</xdr:col>
      <xdr:colOff>123825</xdr:colOff>
      <xdr:row>33</xdr:row>
      <xdr:rowOff>107778</xdr:rowOff>
    </xdr:to>
    <xdr:sp macro="" textlink="">
      <xdr:nvSpPr>
        <xdr:cNvPr id="151" name="楕円 150">
          <a:extLst>
            <a:ext uri="{FF2B5EF4-FFF2-40B4-BE49-F238E27FC236}">
              <a16:creationId xmlns:a16="http://schemas.microsoft.com/office/drawing/2014/main" xmlns="" id="{4A1B9C22-7359-4153-9ED7-1C5116DB5CF4}"/>
            </a:ext>
          </a:extLst>
        </xdr:cNvPr>
        <xdr:cNvSpPr/>
      </xdr:nvSpPr>
      <xdr:spPr>
        <a:xfrm>
          <a:off x="12509500" y="56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50736</xdr:rowOff>
    </xdr:from>
    <xdr:to>
      <xdr:col>68</xdr:col>
      <xdr:colOff>73025</xdr:colOff>
      <xdr:row>33</xdr:row>
      <xdr:rowOff>56978</xdr:rowOff>
    </xdr:to>
    <xdr:cxnSp macro="">
      <xdr:nvCxnSpPr>
        <xdr:cNvPr id="152" name="直線コネクタ 151">
          <a:extLst>
            <a:ext uri="{FF2B5EF4-FFF2-40B4-BE49-F238E27FC236}">
              <a16:creationId xmlns:a16="http://schemas.microsoft.com/office/drawing/2014/main" xmlns="" id="{8256985E-57BA-472A-B21A-72EA539E023D}"/>
            </a:ext>
          </a:extLst>
        </xdr:cNvPr>
        <xdr:cNvCxnSpPr/>
      </xdr:nvCxnSpPr>
      <xdr:spPr>
        <a:xfrm flipV="1">
          <a:off x="12560300" y="5365686"/>
          <a:ext cx="762000" cy="34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142040</xdr:rowOff>
    </xdr:from>
    <xdr:to>
      <xdr:col>60</xdr:col>
      <xdr:colOff>123825</xdr:colOff>
      <xdr:row>34</xdr:row>
      <xdr:rowOff>72190</xdr:rowOff>
    </xdr:to>
    <xdr:sp macro="" textlink="">
      <xdr:nvSpPr>
        <xdr:cNvPr id="153" name="楕円 152">
          <a:extLst>
            <a:ext uri="{FF2B5EF4-FFF2-40B4-BE49-F238E27FC236}">
              <a16:creationId xmlns:a16="http://schemas.microsoft.com/office/drawing/2014/main" xmlns="" id="{D3A65FAB-5DD7-4112-8CEC-C620EF2901AE}"/>
            </a:ext>
          </a:extLst>
        </xdr:cNvPr>
        <xdr:cNvSpPr/>
      </xdr:nvSpPr>
      <xdr:spPr>
        <a:xfrm>
          <a:off x="11747500" y="5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56978</xdr:rowOff>
    </xdr:from>
    <xdr:to>
      <xdr:col>64</xdr:col>
      <xdr:colOff>73025</xdr:colOff>
      <xdr:row>34</xdr:row>
      <xdr:rowOff>21390</xdr:rowOff>
    </xdr:to>
    <xdr:cxnSp macro="">
      <xdr:nvCxnSpPr>
        <xdr:cNvPr id="154" name="直線コネクタ 153">
          <a:extLst>
            <a:ext uri="{FF2B5EF4-FFF2-40B4-BE49-F238E27FC236}">
              <a16:creationId xmlns:a16="http://schemas.microsoft.com/office/drawing/2014/main" xmlns="" id="{C2D21B9C-4641-4B17-8BDD-C0C291E3EF5E}"/>
            </a:ext>
          </a:extLst>
        </xdr:cNvPr>
        <xdr:cNvCxnSpPr/>
      </xdr:nvCxnSpPr>
      <xdr:spPr>
        <a:xfrm flipV="1">
          <a:off x="11798300" y="5714828"/>
          <a:ext cx="762000" cy="13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xmlns="" id="{F972F46F-2E90-4BF5-B3FB-1A5B66A974CA}"/>
            </a:ext>
          </a:extLst>
        </xdr:cNvPr>
        <xdr:cNvSpPr txBox="1"/>
      </xdr:nvSpPr>
      <xdr:spPr>
        <a:xfrm>
          <a:off x="13836727" y="493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xmlns="" id="{BE115F49-CFB0-4AE8-A5C5-4EC0F5ECAEBE}"/>
            </a:ext>
          </a:extLst>
        </xdr:cNvPr>
        <xdr:cNvSpPr txBox="1"/>
      </xdr:nvSpPr>
      <xdr:spPr>
        <a:xfrm>
          <a:off x="13087427" y="487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xmlns="" id="{392BDA88-053D-407F-B340-F3073978441C}"/>
            </a:ext>
          </a:extLst>
        </xdr:cNvPr>
        <xdr:cNvSpPr txBox="1"/>
      </xdr:nvSpPr>
      <xdr:spPr>
        <a:xfrm>
          <a:off x="12325427" y="511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xmlns="" id="{6DC0445A-A6A4-4411-BD85-67A0260CF4AB}"/>
            </a:ext>
          </a:extLst>
        </xdr:cNvPr>
        <xdr:cNvSpPr txBox="1"/>
      </xdr:nvSpPr>
      <xdr:spPr>
        <a:xfrm>
          <a:off x="11563427" y="51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67409</xdr:rowOff>
    </xdr:from>
    <xdr:ext cx="469744" cy="259045"/>
    <xdr:sp macro="" textlink="">
      <xdr:nvSpPr>
        <xdr:cNvPr id="159" name="n_1mainValue債務償還比率">
          <a:extLst>
            <a:ext uri="{FF2B5EF4-FFF2-40B4-BE49-F238E27FC236}">
              <a16:creationId xmlns:a16="http://schemas.microsoft.com/office/drawing/2014/main" xmlns="" id="{DF6ADF33-B09E-4C4B-8F53-57A32E4F00CC}"/>
            </a:ext>
          </a:extLst>
        </xdr:cNvPr>
        <xdr:cNvSpPr txBox="1"/>
      </xdr:nvSpPr>
      <xdr:spPr>
        <a:xfrm>
          <a:off x="13836727" y="55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92663</xdr:rowOff>
    </xdr:from>
    <xdr:ext cx="469744" cy="259045"/>
    <xdr:sp macro="" textlink="">
      <xdr:nvSpPr>
        <xdr:cNvPr id="160" name="n_2mainValue債務償還比率">
          <a:extLst>
            <a:ext uri="{FF2B5EF4-FFF2-40B4-BE49-F238E27FC236}">
              <a16:creationId xmlns:a16="http://schemas.microsoft.com/office/drawing/2014/main" xmlns="" id="{4FD709F3-B9E7-4E1A-B39A-9473221D5E7E}"/>
            </a:ext>
          </a:extLst>
        </xdr:cNvPr>
        <xdr:cNvSpPr txBox="1"/>
      </xdr:nvSpPr>
      <xdr:spPr>
        <a:xfrm>
          <a:off x="13087427" y="540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98905</xdr:rowOff>
    </xdr:from>
    <xdr:ext cx="469744" cy="259045"/>
    <xdr:sp macro="" textlink="">
      <xdr:nvSpPr>
        <xdr:cNvPr id="161" name="n_3mainValue債務償還比率">
          <a:extLst>
            <a:ext uri="{FF2B5EF4-FFF2-40B4-BE49-F238E27FC236}">
              <a16:creationId xmlns:a16="http://schemas.microsoft.com/office/drawing/2014/main" xmlns="" id="{D3BCD4CA-1C60-4043-9243-7F5CBC841F02}"/>
            </a:ext>
          </a:extLst>
        </xdr:cNvPr>
        <xdr:cNvSpPr txBox="1"/>
      </xdr:nvSpPr>
      <xdr:spPr>
        <a:xfrm>
          <a:off x="12325427" y="575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63317</xdr:rowOff>
    </xdr:from>
    <xdr:ext cx="469744" cy="259045"/>
    <xdr:sp macro="" textlink="">
      <xdr:nvSpPr>
        <xdr:cNvPr id="162" name="n_4mainValue債務償還比率">
          <a:extLst>
            <a:ext uri="{FF2B5EF4-FFF2-40B4-BE49-F238E27FC236}">
              <a16:creationId xmlns:a16="http://schemas.microsoft.com/office/drawing/2014/main" xmlns="" id="{EC53764C-93B2-4343-8ED5-0850D899EB75}"/>
            </a:ext>
          </a:extLst>
        </xdr:cNvPr>
        <xdr:cNvSpPr txBox="1"/>
      </xdr:nvSpPr>
      <xdr:spPr>
        <a:xfrm>
          <a:off x="11563427" y="5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893A8788-51FB-4E7F-B3AE-44726B84B1E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D1FB3F8F-C843-48CF-A289-7D828F9D09F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10E2F773-3582-4310-9B34-E3C431A9F07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33F7E705-4857-4472-B9AD-741B8191EF5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5490D396-4BE4-4299-BBEC-3D4B6717247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A54842EF-1763-4484-B667-28C6BAC41C7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5A219B7-4FB6-471C-845A-6CE1ED62D1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ED22E3E-ABEF-463C-8BDF-3C5A8EF343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773C7CD-F657-4E51-BC4D-0662A92ED2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4E8C640-DE80-4F39-830B-946D649F9E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7AEAA75-982B-424F-BC67-A2829EBE9E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D589E71-EABA-4C5A-80F4-9479A0FD34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A7C1085-4FF9-4B41-BF47-FFF1B20C4C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A1FA5F0-DD7A-4490-AFF1-23CAF58942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FC685B3-5E1D-4A7C-92A5-1819F1537F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C2481E5-04ED-4929-9FDF-24E3C9526E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83E5B13-60A8-40DC-8647-BBE7651F64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650235D-EC09-4ADF-966C-04D8ADE896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3F318F0-7E20-4103-AB73-CEA4699E1B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BFE1BD6-4500-4B95-9B40-493461F887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A9450C2-6D6C-476E-9582-40CB865A14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8852BD0-4F47-433E-9C39-0AC5C996A1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413B593-3669-4C28-98E0-EE1B4847B6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8838806-2B94-4CAA-8B4D-3527C13700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CBCB1C3-6831-46EB-B9D1-D4AFEE72F5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AEBD5E9-A51C-4565-930A-A4DB0F9C72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C5D70CC-6FA4-471C-87E6-E809C14B77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DCB043A-8E70-4BFA-B451-E04D96D370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7180C67-F454-43D0-AA16-616872935F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817FE27-AA74-4C06-A568-B5EABBC104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36B9C5B-5E1A-4587-A3C5-D4D3CE4BDC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9132347-A5B4-464A-919F-71CF5CA4EAC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BD76F33-6A3D-4A06-B9B1-465AE2D89A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3972BE4-1915-4E29-A496-B12BC4CB55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299F00D-3AA7-4583-833D-290CAC0785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AC45C21-8C33-4A1E-B3E9-ECDE1F861B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91D9E94-42EA-45CB-9397-00F4B65C5C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57066C1-3BCA-4E54-BD0C-63FB449001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FDD168A-A03C-4AE7-8D83-1F1ED45546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FB7833A-5577-4935-B998-049A831FAF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F90A624-518E-4AB6-8538-AA58313BC5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F72CDFD-4370-4969-8429-2F633463DB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E67E192-5EFE-4814-9319-D5B2195C89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C1ABEA5-D6D3-4187-B99F-6C263FB3AF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FC4E34D-4C79-46C8-83E5-250FA2B7EB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8B80FD1-9191-4219-88E1-E26241AD46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0E62EE4-6DE8-4105-B3C4-2FAEFB5839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3A5D87F-0BE8-408B-953C-07B018B5244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1B22EC14-E33C-471D-91C2-082BB13CC92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6D222963-915F-4B46-AF95-A2C6FB42878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22ACDEF6-BCAC-4FC7-9C1D-41AD3B1F11F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4C297D-6765-4CFD-B239-71D264A3DBB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5BC52439-A76C-4D08-B402-D78BDAFB6FD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3D614060-66A5-4E5E-8149-BE395090FBC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38A51352-49DC-451E-ABB5-4120DF76E19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296F3D2F-F90C-4A6E-803C-5F15CC7AAEB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39AA53F2-9BC1-4473-A1A1-63793CCDA88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8A96926E-F72B-4655-91EE-CAF6766FEC4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3B543411-3F47-41AB-8CBE-2516294F4E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xmlns="" id="{7D6C40D2-728F-466C-8738-3177D74803CD}"/>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CDAE875-C429-47F2-951A-92A4FE73227F}"/>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xmlns="" id="{B19E534C-C153-41E0-B37C-51308AED158F}"/>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xmlns="" id="{80B6DE8E-F112-4D20-B579-F8B1F0F82C5B}"/>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xmlns="" id="{C2ACFE6C-859A-474C-858F-6B0818D7789D}"/>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8C80B80-F1B8-43C6-B4AB-1C2E8517D080}"/>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xmlns="" id="{EF662DEF-E261-4430-A206-345B83258ED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xmlns="" id="{C99CEDFF-B25D-455F-AC38-579205E3EC8F}"/>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xmlns="" id="{39515544-F702-4D27-86D8-12156D60B282}"/>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xmlns="" id="{F267109D-EB68-48A0-B702-74F90CE12D42}"/>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xmlns="" id="{F0B67355-BD73-4B49-946B-7014BF4CC6BD}"/>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AA45D42-BF2D-4F98-8D76-69D16C14E1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18C98E4D-43C3-4AF9-96DB-6F16E0DE0F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ABDC0A8-07BE-41CE-8F1D-5AC72CDC8F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AC93996-D797-4CC2-9E3A-2DCDDA4D52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A94F79E-DF3A-4D3F-BB4B-7E6C52A87F7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71" name="楕円 70">
          <a:extLst>
            <a:ext uri="{FF2B5EF4-FFF2-40B4-BE49-F238E27FC236}">
              <a16:creationId xmlns:a16="http://schemas.microsoft.com/office/drawing/2014/main" xmlns="" id="{3FF75E60-9BDA-4B4D-A2A6-01E45AF65023}"/>
            </a:ext>
          </a:extLst>
        </xdr:cNvPr>
        <xdr:cNvSpPr/>
      </xdr:nvSpPr>
      <xdr:spPr>
        <a:xfrm>
          <a:off x="45847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29989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699D9644-D110-4FAB-86A1-A257A76C30DB}"/>
            </a:ext>
          </a:extLst>
        </xdr:cNvPr>
        <xdr:cNvSpPr txBox="1"/>
      </xdr:nvSpPr>
      <xdr:spPr>
        <a:xfrm>
          <a:off x="4673600" y="620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a:extLst>
            <a:ext uri="{FF2B5EF4-FFF2-40B4-BE49-F238E27FC236}">
              <a16:creationId xmlns:a16="http://schemas.microsoft.com/office/drawing/2014/main" xmlns="" id="{15669B50-980D-4A52-8304-6940F06ABB6E}"/>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57912</xdr:rowOff>
    </xdr:to>
    <xdr:cxnSp macro="">
      <xdr:nvCxnSpPr>
        <xdr:cNvPr id="74" name="直線コネクタ 73">
          <a:extLst>
            <a:ext uri="{FF2B5EF4-FFF2-40B4-BE49-F238E27FC236}">
              <a16:creationId xmlns:a16="http://schemas.microsoft.com/office/drawing/2014/main" xmlns="" id="{DC309D87-EC0F-4B04-AE23-2F9A70DB1CD5}"/>
            </a:ext>
          </a:extLst>
        </xdr:cNvPr>
        <xdr:cNvCxnSpPr/>
      </xdr:nvCxnSpPr>
      <xdr:spPr>
        <a:xfrm>
          <a:off x="3797300" y="635812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109982</xdr:rowOff>
    </xdr:from>
    <xdr:to>
      <xdr:col>15</xdr:col>
      <xdr:colOff>101600</xdr:colOff>
      <xdr:row>37</xdr:row>
      <xdr:rowOff>40132</xdr:rowOff>
    </xdr:to>
    <xdr:sp macro="" textlink="">
      <xdr:nvSpPr>
        <xdr:cNvPr id="75" name="楕円 74">
          <a:extLst>
            <a:ext uri="{FF2B5EF4-FFF2-40B4-BE49-F238E27FC236}">
              <a16:creationId xmlns:a16="http://schemas.microsoft.com/office/drawing/2014/main" xmlns="" id="{A7B66E54-89D5-4CC9-B84A-B33C612CFBE6}"/>
            </a:ext>
          </a:extLst>
        </xdr:cNvPr>
        <xdr:cNvSpPr/>
      </xdr:nvSpPr>
      <xdr:spPr>
        <a:xfrm>
          <a:off x="2857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160782</xdr:rowOff>
    </xdr:from>
    <xdr:to>
      <xdr:col>19</xdr:col>
      <xdr:colOff>177800</xdr:colOff>
      <xdr:row>37</xdr:row>
      <xdr:rowOff>14478</xdr:rowOff>
    </xdr:to>
    <xdr:cxnSp macro="">
      <xdr:nvCxnSpPr>
        <xdr:cNvPr id="76" name="直線コネクタ 75">
          <a:extLst>
            <a:ext uri="{FF2B5EF4-FFF2-40B4-BE49-F238E27FC236}">
              <a16:creationId xmlns:a16="http://schemas.microsoft.com/office/drawing/2014/main" xmlns="" id="{6AA51280-F5E9-452E-AECC-135578A76B37}"/>
            </a:ext>
          </a:extLst>
        </xdr:cNvPr>
        <xdr:cNvCxnSpPr/>
      </xdr:nvCxnSpPr>
      <xdr:spPr>
        <a:xfrm>
          <a:off x="2908300" y="63329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xmlns="" id="{6A56BF18-ECC8-453E-A258-EC81912E7239}"/>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160782</xdr:rowOff>
    </xdr:to>
    <xdr:cxnSp macro="">
      <xdr:nvCxnSpPr>
        <xdr:cNvPr id="78" name="直線コネクタ 77">
          <a:extLst>
            <a:ext uri="{FF2B5EF4-FFF2-40B4-BE49-F238E27FC236}">
              <a16:creationId xmlns:a16="http://schemas.microsoft.com/office/drawing/2014/main" xmlns="" id="{BD1C3992-DD5A-4D88-B45F-C881BAE1B03B}"/>
            </a:ext>
          </a:extLst>
        </xdr:cNvPr>
        <xdr:cNvCxnSpPr/>
      </xdr:nvCxnSpPr>
      <xdr:spPr>
        <a:xfrm>
          <a:off x="2019300" y="62941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xdr:rowOff>
    </xdr:from>
    <xdr:to>
      <xdr:col>6</xdr:col>
      <xdr:colOff>38100</xdr:colOff>
      <xdr:row>36</xdr:row>
      <xdr:rowOff>117856</xdr:rowOff>
    </xdr:to>
    <xdr:sp macro="" textlink="">
      <xdr:nvSpPr>
        <xdr:cNvPr id="79" name="楕円 78">
          <a:extLst>
            <a:ext uri="{FF2B5EF4-FFF2-40B4-BE49-F238E27FC236}">
              <a16:creationId xmlns:a16="http://schemas.microsoft.com/office/drawing/2014/main" xmlns="" id="{12587BA1-E844-46D2-A94E-0CF08B953982}"/>
            </a:ext>
          </a:extLst>
        </xdr:cNvPr>
        <xdr:cNvSpPr/>
      </xdr:nvSpPr>
      <xdr:spPr>
        <a:xfrm>
          <a:off x="1079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xmlns="" id="{7AD4C5ED-DAA8-40E4-9753-5B15FC3C3EE3}"/>
            </a:ext>
          </a:extLst>
        </xdr:cNvPr>
        <xdr:cNvCxnSpPr/>
      </xdr:nvCxnSpPr>
      <xdr:spPr>
        <a:xfrm>
          <a:off x="1130300" y="62392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xmlns="" id="{255F185B-0552-4A4B-A181-23110C442289}"/>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xmlns="" id="{C6656D3F-A162-4A08-8C2F-0D429303BE78}"/>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xmlns="" id="{C34C668F-9FD4-43A5-9537-DB8FE88C53D8}"/>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xmlns="" id="{D700FC1B-13C2-4D19-8CEF-340FB223C3C5}"/>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85" name="n_1mainValue【道路】&#10;有形固定資産減価償却率">
          <a:extLst>
            <a:ext uri="{FF2B5EF4-FFF2-40B4-BE49-F238E27FC236}">
              <a16:creationId xmlns:a16="http://schemas.microsoft.com/office/drawing/2014/main" xmlns="" id="{9D2735BB-AD65-47E4-A8EE-6128B000AC56}"/>
            </a:ext>
          </a:extLst>
        </xdr:cNvPr>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6" name="n_2mainValue【道路】&#10;有形固定資産減価償却率">
          <a:extLst>
            <a:ext uri="{FF2B5EF4-FFF2-40B4-BE49-F238E27FC236}">
              <a16:creationId xmlns:a16="http://schemas.microsoft.com/office/drawing/2014/main" xmlns="" id="{0CD367B4-1621-4E97-92F9-A1A7E5C7011E}"/>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xmlns="" id="{32685E7F-E71A-4F84-BC9E-7CE24143B645}"/>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8" name="n_4mainValue【道路】&#10;有形固定資産減価償却率">
          <a:extLst>
            <a:ext uri="{FF2B5EF4-FFF2-40B4-BE49-F238E27FC236}">
              <a16:creationId xmlns:a16="http://schemas.microsoft.com/office/drawing/2014/main" xmlns="" id="{70F767ED-BE7D-43F9-A3A4-BC85587927DD}"/>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7BA3805C-38CE-40A1-97E0-629BCD5FC8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502095D2-A4C8-4BE7-A41F-56A12E812F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8841463D-CDD6-43D6-94D4-8109753042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A4B0352C-CE9D-49C2-87FE-C88EC6DFAD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ECB326B-AF81-4CD2-B839-174CBB7A6B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6BCD1D99-521D-4DA9-B87C-E8D4325A05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420BF415-B93E-470F-AFDF-6982E0B4FF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33040260-2FA1-42CA-B0E7-A5DE4F417F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88DDFDF6-7111-49CF-BF28-5F304199C7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5634BD31-2BA1-4C99-91D1-9C9322AC56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801CD3F7-34B4-43E9-9A12-F0C3171AB8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63961FC7-82A0-479C-ADFF-A4EDD0C9D2B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FC390B50-E5E3-411B-A094-0D2E208AAE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107F4E67-A872-4E90-AE0B-C0B21095508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56FA24CB-E833-4300-857D-0054C434A84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C6E4C368-CC84-44BB-8E1F-8A7DA982EF4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5AD15E64-2078-46FA-BDFF-D541C981F6F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94E1CDD5-4E6D-4B2A-9D72-9105F38484A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45DF94AD-8936-4F16-B195-BF038C604CA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758A436F-0C26-4F82-AE1C-54F7CB7AD84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D2FAAA48-1BF2-4D59-9A61-A538F707AF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5C636C1D-9C9C-4677-ADCB-4BAA508F69A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6CF9BB32-AEB9-4DA4-AFAF-8E9F3F8565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xmlns="" id="{75E59F6C-0196-43A2-A326-9395F906B9FD}"/>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xmlns="" id="{005CE864-D34D-4323-84A6-2163D48F6C47}"/>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xmlns="" id="{2C2AC71C-8B37-480C-A591-49C3C3F7D3B5}"/>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xmlns="" id="{0857DC59-BE7A-49E5-94E7-D1D1DC07E456}"/>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xmlns="" id="{0EB6EA16-82EA-41B5-A20D-3D9650115FD1}"/>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xmlns="" id="{2E0A39A8-2F3F-403E-B4BA-24254252FF20}"/>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xmlns="" id="{5F934DBE-04B7-4054-A785-6A7000C64B03}"/>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xmlns="" id="{CEB64708-2522-4A37-AC98-369C07EE34BD}"/>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xmlns="" id="{F1C09965-3E2D-417F-AD27-0B02F2719B9B}"/>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xmlns="" id="{F67DE4D1-FE8A-4CA4-82A4-34A5A17C2019}"/>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xmlns="" id="{6ECEBE3D-C27D-4949-A397-59A935B0F0E3}"/>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B72C748-4E1E-42CA-B232-000B0BE324B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B07A0F33-1A00-4BCF-A783-6B82E1A128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337FF3A-9328-4177-811D-CF1BD9EAB8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DC1501E-6D4C-44A0-9015-C7ADB6BAE1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9D14302C-13DE-4E12-AF40-22EA22FF51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78740</xdr:rowOff>
    </xdr:from>
    <xdr:to>
      <xdr:col>55</xdr:col>
      <xdr:colOff>50800</xdr:colOff>
      <xdr:row>40</xdr:row>
      <xdr:rowOff>8890</xdr:rowOff>
    </xdr:to>
    <xdr:sp macro="" textlink="">
      <xdr:nvSpPr>
        <xdr:cNvPr id="128" name="楕円 127">
          <a:extLst>
            <a:ext uri="{FF2B5EF4-FFF2-40B4-BE49-F238E27FC236}">
              <a16:creationId xmlns:a16="http://schemas.microsoft.com/office/drawing/2014/main" xmlns="" id="{9CBEC3A6-2B83-4241-A8E6-15DEDB8E9A58}"/>
            </a:ext>
          </a:extLst>
        </xdr:cNvPr>
        <xdr:cNvSpPr/>
      </xdr:nvSpPr>
      <xdr:spPr>
        <a:xfrm>
          <a:off x="10426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101617</xdr:rowOff>
    </xdr:from>
    <xdr:ext cx="469744" cy="259045"/>
    <xdr:sp macro="" textlink="">
      <xdr:nvSpPr>
        <xdr:cNvPr id="129" name="【道路】&#10;一人当たり延長該当値テキスト">
          <a:extLst>
            <a:ext uri="{FF2B5EF4-FFF2-40B4-BE49-F238E27FC236}">
              <a16:creationId xmlns:a16="http://schemas.microsoft.com/office/drawing/2014/main" xmlns="" id="{E7C21C90-F9CC-4F46-9108-4AECFC8FDE50}"/>
            </a:ext>
          </a:extLst>
        </xdr:cNvPr>
        <xdr:cNvSpPr txBox="1"/>
      </xdr:nvSpPr>
      <xdr:spPr>
        <a:xfrm>
          <a:off x="10515600"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83617</xdr:rowOff>
    </xdr:from>
    <xdr:to>
      <xdr:col>50</xdr:col>
      <xdr:colOff>165100</xdr:colOff>
      <xdr:row>40</xdr:row>
      <xdr:rowOff>13767</xdr:rowOff>
    </xdr:to>
    <xdr:sp macro="" textlink="">
      <xdr:nvSpPr>
        <xdr:cNvPr id="130" name="楕円 129">
          <a:extLst>
            <a:ext uri="{FF2B5EF4-FFF2-40B4-BE49-F238E27FC236}">
              <a16:creationId xmlns:a16="http://schemas.microsoft.com/office/drawing/2014/main" xmlns="" id="{9E286BB3-C636-46DF-A605-D20108D78F09}"/>
            </a:ext>
          </a:extLst>
        </xdr:cNvPr>
        <xdr:cNvSpPr/>
      </xdr:nvSpPr>
      <xdr:spPr>
        <a:xfrm>
          <a:off x="9588500" y="67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129540</xdr:rowOff>
    </xdr:from>
    <xdr:to>
      <xdr:col>55</xdr:col>
      <xdr:colOff>0</xdr:colOff>
      <xdr:row>39</xdr:row>
      <xdr:rowOff>134417</xdr:rowOff>
    </xdr:to>
    <xdr:cxnSp macro="">
      <xdr:nvCxnSpPr>
        <xdr:cNvPr id="131" name="直線コネクタ 130">
          <a:extLst>
            <a:ext uri="{FF2B5EF4-FFF2-40B4-BE49-F238E27FC236}">
              <a16:creationId xmlns:a16="http://schemas.microsoft.com/office/drawing/2014/main" xmlns="" id="{7E1B1E83-B8C0-4274-A05D-6058D5A87368}"/>
            </a:ext>
          </a:extLst>
        </xdr:cNvPr>
        <xdr:cNvCxnSpPr/>
      </xdr:nvCxnSpPr>
      <xdr:spPr>
        <a:xfrm flipV="1">
          <a:off x="9639300" y="6816090"/>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90932</xdr:rowOff>
    </xdr:from>
    <xdr:to>
      <xdr:col>46</xdr:col>
      <xdr:colOff>38100</xdr:colOff>
      <xdr:row>40</xdr:row>
      <xdr:rowOff>21082</xdr:rowOff>
    </xdr:to>
    <xdr:sp macro="" textlink="">
      <xdr:nvSpPr>
        <xdr:cNvPr id="132" name="楕円 131">
          <a:extLst>
            <a:ext uri="{FF2B5EF4-FFF2-40B4-BE49-F238E27FC236}">
              <a16:creationId xmlns:a16="http://schemas.microsoft.com/office/drawing/2014/main" xmlns="" id="{4AA78467-DA35-409D-9131-A175012B8D38}"/>
            </a:ext>
          </a:extLst>
        </xdr:cNvPr>
        <xdr:cNvSpPr/>
      </xdr:nvSpPr>
      <xdr:spPr>
        <a:xfrm>
          <a:off x="8699500" y="67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134417</xdr:rowOff>
    </xdr:from>
    <xdr:to>
      <xdr:col>50</xdr:col>
      <xdr:colOff>114300</xdr:colOff>
      <xdr:row>39</xdr:row>
      <xdr:rowOff>141732</xdr:rowOff>
    </xdr:to>
    <xdr:cxnSp macro="">
      <xdr:nvCxnSpPr>
        <xdr:cNvPr id="133" name="直線コネクタ 132">
          <a:extLst>
            <a:ext uri="{FF2B5EF4-FFF2-40B4-BE49-F238E27FC236}">
              <a16:creationId xmlns:a16="http://schemas.microsoft.com/office/drawing/2014/main" xmlns="" id="{637D97C4-288D-42B6-A994-303EC70F0059}"/>
            </a:ext>
          </a:extLst>
        </xdr:cNvPr>
        <xdr:cNvCxnSpPr/>
      </xdr:nvCxnSpPr>
      <xdr:spPr>
        <a:xfrm flipV="1">
          <a:off x="8750300" y="682096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97637</xdr:rowOff>
    </xdr:from>
    <xdr:to>
      <xdr:col>41</xdr:col>
      <xdr:colOff>101600</xdr:colOff>
      <xdr:row>40</xdr:row>
      <xdr:rowOff>27787</xdr:rowOff>
    </xdr:to>
    <xdr:sp macro="" textlink="">
      <xdr:nvSpPr>
        <xdr:cNvPr id="134" name="楕円 133">
          <a:extLst>
            <a:ext uri="{FF2B5EF4-FFF2-40B4-BE49-F238E27FC236}">
              <a16:creationId xmlns:a16="http://schemas.microsoft.com/office/drawing/2014/main" xmlns="" id="{72947E1F-BCF2-41FC-9741-4E81A6A0C64E}"/>
            </a:ext>
          </a:extLst>
        </xdr:cNvPr>
        <xdr:cNvSpPr/>
      </xdr:nvSpPr>
      <xdr:spPr>
        <a:xfrm>
          <a:off x="7810500" y="67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141732</xdr:rowOff>
    </xdr:from>
    <xdr:to>
      <xdr:col>45</xdr:col>
      <xdr:colOff>177800</xdr:colOff>
      <xdr:row>39</xdr:row>
      <xdr:rowOff>148437</xdr:rowOff>
    </xdr:to>
    <xdr:cxnSp macro="">
      <xdr:nvCxnSpPr>
        <xdr:cNvPr id="135" name="直線コネクタ 134">
          <a:extLst>
            <a:ext uri="{FF2B5EF4-FFF2-40B4-BE49-F238E27FC236}">
              <a16:creationId xmlns:a16="http://schemas.microsoft.com/office/drawing/2014/main" xmlns="" id="{6825ABD1-354B-48B3-9C22-D4F4BF2AB38A}"/>
            </a:ext>
          </a:extLst>
        </xdr:cNvPr>
        <xdr:cNvCxnSpPr/>
      </xdr:nvCxnSpPr>
      <xdr:spPr>
        <a:xfrm flipV="1">
          <a:off x="7861300" y="6828282"/>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103429</xdr:rowOff>
    </xdr:from>
    <xdr:to>
      <xdr:col>36</xdr:col>
      <xdr:colOff>165100</xdr:colOff>
      <xdr:row>40</xdr:row>
      <xdr:rowOff>33579</xdr:rowOff>
    </xdr:to>
    <xdr:sp macro="" textlink="">
      <xdr:nvSpPr>
        <xdr:cNvPr id="136" name="楕円 135">
          <a:extLst>
            <a:ext uri="{FF2B5EF4-FFF2-40B4-BE49-F238E27FC236}">
              <a16:creationId xmlns:a16="http://schemas.microsoft.com/office/drawing/2014/main" xmlns="" id="{14F228E5-01EE-4CFE-B1F4-7B91223BCC18}"/>
            </a:ext>
          </a:extLst>
        </xdr:cNvPr>
        <xdr:cNvSpPr/>
      </xdr:nvSpPr>
      <xdr:spPr>
        <a:xfrm>
          <a:off x="6921500" y="6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148437</xdr:rowOff>
    </xdr:from>
    <xdr:to>
      <xdr:col>41</xdr:col>
      <xdr:colOff>50800</xdr:colOff>
      <xdr:row>39</xdr:row>
      <xdr:rowOff>154229</xdr:rowOff>
    </xdr:to>
    <xdr:cxnSp macro="">
      <xdr:nvCxnSpPr>
        <xdr:cNvPr id="137" name="直線コネクタ 136">
          <a:extLst>
            <a:ext uri="{FF2B5EF4-FFF2-40B4-BE49-F238E27FC236}">
              <a16:creationId xmlns:a16="http://schemas.microsoft.com/office/drawing/2014/main" xmlns="" id="{10A1AFCF-B7A1-4F49-8D1D-885F682430AC}"/>
            </a:ext>
          </a:extLst>
        </xdr:cNvPr>
        <xdr:cNvCxnSpPr/>
      </xdr:nvCxnSpPr>
      <xdr:spPr>
        <a:xfrm flipV="1">
          <a:off x="6972300" y="683498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xmlns="" id="{E60910CA-2352-4671-90C4-3F20F5183B49}"/>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xmlns="" id="{BD6E2C00-D9F8-40C7-90A5-31B1AB048B34}"/>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xmlns="" id="{0E3A6365-A65E-478D-80AB-383B8503959C}"/>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xmlns="" id="{F4C9083E-2A45-4B7A-BF81-57340CE1AB2F}"/>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30294</xdr:rowOff>
    </xdr:from>
    <xdr:ext cx="469744" cy="259045"/>
    <xdr:sp macro="" textlink="">
      <xdr:nvSpPr>
        <xdr:cNvPr id="142" name="n_1mainValue【道路】&#10;一人当たり延長">
          <a:extLst>
            <a:ext uri="{FF2B5EF4-FFF2-40B4-BE49-F238E27FC236}">
              <a16:creationId xmlns:a16="http://schemas.microsoft.com/office/drawing/2014/main" xmlns="" id="{BBB036A6-6B7D-41B2-8BBC-30A2E8CF1A45}"/>
            </a:ext>
          </a:extLst>
        </xdr:cNvPr>
        <xdr:cNvSpPr txBox="1"/>
      </xdr:nvSpPr>
      <xdr:spPr>
        <a:xfrm>
          <a:off x="9391727" y="65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12209</xdr:rowOff>
    </xdr:from>
    <xdr:ext cx="469744" cy="259045"/>
    <xdr:sp macro="" textlink="">
      <xdr:nvSpPr>
        <xdr:cNvPr id="143" name="n_2mainValue【道路】&#10;一人当たり延長">
          <a:extLst>
            <a:ext uri="{FF2B5EF4-FFF2-40B4-BE49-F238E27FC236}">
              <a16:creationId xmlns:a16="http://schemas.microsoft.com/office/drawing/2014/main" xmlns="" id="{11ED968A-F85E-41A9-997D-4770CC49DCBA}"/>
            </a:ext>
          </a:extLst>
        </xdr:cNvPr>
        <xdr:cNvSpPr txBox="1"/>
      </xdr:nvSpPr>
      <xdr:spPr>
        <a:xfrm>
          <a:off x="85154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18914</xdr:rowOff>
    </xdr:from>
    <xdr:ext cx="469744" cy="259045"/>
    <xdr:sp macro="" textlink="">
      <xdr:nvSpPr>
        <xdr:cNvPr id="144" name="n_3mainValue【道路】&#10;一人当たり延長">
          <a:extLst>
            <a:ext uri="{FF2B5EF4-FFF2-40B4-BE49-F238E27FC236}">
              <a16:creationId xmlns:a16="http://schemas.microsoft.com/office/drawing/2014/main" xmlns="" id="{121C3107-9F02-4444-9ADA-2B5BCA345753}"/>
            </a:ext>
          </a:extLst>
        </xdr:cNvPr>
        <xdr:cNvSpPr txBox="1"/>
      </xdr:nvSpPr>
      <xdr:spPr>
        <a:xfrm>
          <a:off x="7626427" y="687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24706</xdr:rowOff>
    </xdr:from>
    <xdr:ext cx="469744" cy="259045"/>
    <xdr:sp macro="" textlink="">
      <xdr:nvSpPr>
        <xdr:cNvPr id="145" name="n_4mainValue【道路】&#10;一人当たり延長">
          <a:extLst>
            <a:ext uri="{FF2B5EF4-FFF2-40B4-BE49-F238E27FC236}">
              <a16:creationId xmlns:a16="http://schemas.microsoft.com/office/drawing/2014/main" xmlns="" id="{C956A40B-EDD2-4707-A247-110644A62085}"/>
            </a:ext>
          </a:extLst>
        </xdr:cNvPr>
        <xdr:cNvSpPr txBox="1"/>
      </xdr:nvSpPr>
      <xdr:spPr>
        <a:xfrm>
          <a:off x="6737427" y="688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604E3720-80CB-424A-B46F-8BA619B833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97EFB5E5-5189-41B1-BF51-7AE04962AF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AFDF1384-4732-45F0-860E-7F62F1E2AD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17767D60-5039-4222-AD3E-F3DFED01AA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2C617EFD-82EE-44DF-B462-06202427D1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6C39DFC8-64D0-4FB4-AC6E-DE04553C40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47B2F12F-C10C-41D3-8DE0-7F716E72C6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3F8793E4-0235-4A5A-B6A9-F94469E51A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6AD90C4F-2058-44BE-8C14-300FEE3AC20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2B57A5B3-6CAE-4BE6-AF74-FF1BF13621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87AB8E9F-9726-4092-A624-25521F7EF7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A70E7913-E867-478C-8A63-1DACDDDD27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4A3E69F4-DC2E-4C94-AA20-550B6B67CAE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EA5EF960-79E2-47E0-8883-1154C341DD7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C7A5C6ED-B997-4F1E-8242-A535AA2C2A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A7EDF722-EE16-4389-A02E-D8F2674131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3C514635-98C6-4ECF-B70E-E4C45C1506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8F1C2C5C-459B-44CD-B904-4B09BFFD971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6A9F11BE-56D2-4F4B-9556-32AA80E70FB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AC2B31EE-2742-4346-B21D-5BF75BB4E48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9F4BC4E1-B56F-438E-88E2-9054E98D24B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08A0DA64-63D8-49F3-A87F-7CD6F77153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CBBE8604-6D87-483E-BE24-7140EE6789B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7FD657A9-A236-44F3-91EA-22F0D3C810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xmlns="" id="{FDB6D7C1-A24F-49E7-815D-9B628B52394D}"/>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31E3F040-8608-4C45-9874-25583BBE8EA8}"/>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xmlns="" id="{11A0AECD-5DD3-404F-936D-D738B0C2F372}"/>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C5DEF36C-4CCB-4DCA-ADCF-F765E58D7EE7}"/>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xmlns="" id="{088510BB-58E1-44CF-A450-BD1CD0A5A533}"/>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B36EBFDF-6ADC-49CA-91C3-3AFFE2BC93B3}"/>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xmlns="" id="{1E1D91C2-C95E-4A17-AE67-4D501BA5EF3B}"/>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xmlns="" id="{8AFA6D4A-06F6-4880-8C2C-34EAAB54CEC2}"/>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xmlns="" id="{1B6E5487-0C49-4A95-B5EC-EE8790CC1F46}"/>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xmlns="" id="{BA44A9E5-76A3-432D-A1DC-D782DB44E31F}"/>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xmlns="" id="{EE917B09-0302-40F9-8EC8-95CCECC9F384}"/>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67D562F2-8EC5-4893-B2BF-F9DB584CE4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68D56A80-F683-413E-A99D-A25BC9BD92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5C77928-D008-4C12-86E4-4EB55D903C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757CF28-AA5E-4276-B6DD-14790B3667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6CDA6BD-8C8E-4BD3-93B1-8879ECC863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19685</xdr:rowOff>
    </xdr:from>
    <xdr:to>
      <xdr:col>24</xdr:col>
      <xdr:colOff>114300</xdr:colOff>
      <xdr:row>61</xdr:row>
      <xdr:rowOff>121285</xdr:rowOff>
    </xdr:to>
    <xdr:sp macro="" textlink="">
      <xdr:nvSpPr>
        <xdr:cNvPr id="186" name="楕円 185">
          <a:extLst>
            <a:ext uri="{FF2B5EF4-FFF2-40B4-BE49-F238E27FC236}">
              <a16:creationId xmlns:a16="http://schemas.microsoft.com/office/drawing/2014/main" xmlns="" id="{2A153D56-F7A8-45A3-8DAB-72A11E730FCC}"/>
            </a:ext>
          </a:extLst>
        </xdr:cNvPr>
        <xdr:cNvSpPr/>
      </xdr:nvSpPr>
      <xdr:spPr>
        <a:xfrm>
          <a:off x="4584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169562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B9249DEC-6BEC-47DC-A9B3-DF0FE9EB6D8E}"/>
            </a:ext>
          </a:extLst>
        </xdr:cNvPr>
        <xdr:cNvSpPr txBox="1"/>
      </xdr:nvSpPr>
      <xdr:spPr>
        <a:xfrm>
          <a:off x="4673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88" name="楕円 187">
          <a:extLst>
            <a:ext uri="{FF2B5EF4-FFF2-40B4-BE49-F238E27FC236}">
              <a16:creationId xmlns:a16="http://schemas.microsoft.com/office/drawing/2014/main" xmlns="" id="{94C7ECE9-B44B-4BE7-8E21-407EB96EA6C3}"/>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70485</xdr:rowOff>
    </xdr:to>
    <xdr:cxnSp macro="">
      <xdr:nvCxnSpPr>
        <xdr:cNvPr id="189" name="直線コネクタ 188">
          <a:extLst>
            <a:ext uri="{FF2B5EF4-FFF2-40B4-BE49-F238E27FC236}">
              <a16:creationId xmlns:a16="http://schemas.microsoft.com/office/drawing/2014/main" xmlns="" id="{C2B8A620-5434-417D-99CF-0DC7AE7045A1}"/>
            </a:ext>
          </a:extLst>
        </xdr:cNvPr>
        <xdr:cNvCxnSpPr/>
      </xdr:nvCxnSpPr>
      <xdr:spPr>
        <a:xfrm>
          <a:off x="3797300" y="105098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90" name="楕円 189">
          <a:extLst>
            <a:ext uri="{FF2B5EF4-FFF2-40B4-BE49-F238E27FC236}">
              <a16:creationId xmlns:a16="http://schemas.microsoft.com/office/drawing/2014/main" xmlns="" id="{05996607-B5AB-45B3-A7CE-1CA728088BEF}"/>
            </a:ext>
          </a:extLst>
        </xdr:cNvPr>
        <xdr:cNvSpPr/>
      </xdr:nvSpPr>
      <xdr:spPr>
        <a:xfrm>
          <a:off x="2857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32385</xdr:rowOff>
    </xdr:from>
    <xdr:to>
      <xdr:col>19</xdr:col>
      <xdr:colOff>177800</xdr:colOff>
      <xdr:row>61</xdr:row>
      <xdr:rowOff>51435</xdr:rowOff>
    </xdr:to>
    <xdr:cxnSp macro="">
      <xdr:nvCxnSpPr>
        <xdr:cNvPr id="191" name="直線コネクタ 190">
          <a:extLst>
            <a:ext uri="{FF2B5EF4-FFF2-40B4-BE49-F238E27FC236}">
              <a16:creationId xmlns:a16="http://schemas.microsoft.com/office/drawing/2014/main" xmlns="" id="{CA223300-FB0C-4E64-B57A-0DC0119E8795}"/>
            </a:ext>
          </a:extLst>
        </xdr:cNvPr>
        <xdr:cNvCxnSpPr/>
      </xdr:nvCxnSpPr>
      <xdr:spPr>
        <a:xfrm>
          <a:off x="2908300" y="104908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2" name="楕円 191">
          <a:extLst>
            <a:ext uri="{FF2B5EF4-FFF2-40B4-BE49-F238E27FC236}">
              <a16:creationId xmlns:a16="http://schemas.microsoft.com/office/drawing/2014/main" xmlns="" id="{E10C49A6-8EBB-4EF3-8D79-B87C3152A4A8}"/>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32385</xdr:rowOff>
    </xdr:to>
    <xdr:cxnSp macro="">
      <xdr:nvCxnSpPr>
        <xdr:cNvPr id="193" name="直線コネクタ 192">
          <a:extLst>
            <a:ext uri="{FF2B5EF4-FFF2-40B4-BE49-F238E27FC236}">
              <a16:creationId xmlns:a16="http://schemas.microsoft.com/office/drawing/2014/main" xmlns="" id="{CB2528D2-58FC-43F1-951F-5AD6E1C94786}"/>
            </a:ext>
          </a:extLst>
        </xdr:cNvPr>
        <xdr:cNvCxnSpPr/>
      </xdr:nvCxnSpPr>
      <xdr:spPr>
        <a:xfrm>
          <a:off x="2019300" y="10469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162560</xdr:rowOff>
    </xdr:from>
    <xdr:to>
      <xdr:col>6</xdr:col>
      <xdr:colOff>38100</xdr:colOff>
      <xdr:row>61</xdr:row>
      <xdr:rowOff>92710</xdr:rowOff>
    </xdr:to>
    <xdr:sp macro="" textlink="">
      <xdr:nvSpPr>
        <xdr:cNvPr id="194" name="楕円 193">
          <a:extLst>
            <a:ext uri="{FF2B5EF4-FFF2-40B4-BE49-F238E27FC236}">
              <a16:creationId xmlns:a16="http://schemas.microsoft.com/office/drawing/2014/main" xmlns="" id="{AF910FED-62E9-4278-98E6-84064C7ED152}"/>
            </a:ext>
          </a:extLst>
        </xdr:cNvPr>
        <xdr:cNvSpPr/>
      </xdr:nvSpPr>
      <xdr:spPr>
        <a:xfrm>
          <a:off x="1079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41910</xdr:rowOff>
    </xdr:to>
    <xdr:cxnSp macro="">
      <xdr:nvCxnSpPr>
        <xdr:cNvPr id="195" name="直線コネクタ 194">
          <a:extLst>
            <a:ext uri="{FF2B5EF4-FFF2-40B4-BE49-F238E27FC236}">
              <a16:creationId xmlns:a16="http://schemas.microsoft.com/office/drawing/2014/main" xmlns="" id="{4D40501F-68C6-4D6A-A22A-3673412358B7}"/>
            </a:ext>
          </a:extLst>
        </xdr:cNvPr>
        <xdr:cNvCxnSpPr/>
      </xdr:nvCxnSpPr>
      <xdr:spPr>
        <a:xfrm flipV="1">
          <a:off x="1130300" y="1046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2EDB321F-9F5C-42E6-9AB3-9810347E4A25}"/>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4AD7BC75-A155-40B5-A59A-61345D4BA363}"/>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5D2B3046-3997-4A65-A672-571E851FB75C}"/>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D9B5F60E-4A48-4B17-AE7A-31593797B4B1}"/>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4954465A-46BC-4D97-9E5C-7D8C51FBF7E3}"/>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E2F8460B-A5E5-4C24-B6AC-A00A8CB799EB}"/>
            </a:ext>
          </a:extLst>
        </xdr:cNvPr>
        <xdr:cNvSpPr txBox="1"/>
      </xdr:nvSpPr>
      <xdr:spPr>
        <a:xfrm>
          <a:off x="2705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EBC78501-1A28-4639-BAD2-996200D3EB3A}"/>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FE63449D-6104-4F90-B1AB-E6FBF29CEF15}"/>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0759C4B1-D982-42F4-A180-DA805CDA98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974F270E-B1BA-4202-A052-EBC8B00D30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3A199032-6E2A-41D1-9B0A-60B4B3C6CE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61BD3D8E-AE55-4005-A9D2-913CEEEB6E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DA80117F-CA8C-406E-B085-05FC04176C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B5686D72-B677-4692-A2AF-4B77F61777A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7FC25F65-47CF-48B5-A5BE-A42CF436FE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4C4AF06A-5F44-4A21-A9ED-47CF758056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4A6D33B5-B383-4737-BE2C-561096CF6B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E676FC6D-BAEA-4C8F-858B-A211D5EB59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xmlns="" id="{23AC77F9-D3B2-46CA-A491-ED795B455CE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xmlns="" id="{29458CA3-168A-4C30-8F9B-2863E3612AA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xmlns="" id="{5564CA23-52AB-4A0E-95A1-36DB2E55EB0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xmlns="" id="{DDE24794-24A2-44AD-B078-47C7E492709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xmlns="" id="{A3EFC9C5-19FF-4A73-B164-4D1380F9B09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xmlns="" id="{4ADB2098-D0C6-435D-9EA2-13066E26DA0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xmlns="" id="{178469D8-2E68-4E1B-AFCA-1FB9D019F2B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xmlns="" id="{60F49420-FD00-457B-BAD1-940EEE0AC75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xmlns="" id="{B798C9B5-21B7-4530-8523-CC59A1EF6D8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xmlns="" id="{9784418D-3E86-4A4F-9AAE-2F0BFF2107F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xmlns="" id="{B5234AC5-759B-4AD3-877E-FE2DCBB71C1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xmlns="" id="{51DA9A91-AFEE-4BCD-8461-8FFCA1E68B55}"/>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995C1C43-02D0-4740-AA6E-AFCC095D81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xmlns="" id="{EA434930-6F12-47C9-AD1F-B02FDE67A86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79D0E6F5-99C4-4780-9E1D-EB826BF749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xmlns="" id="{676E205C-1515-40CE-8CDD-5B6A8181583B}"/>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8DE0CDD2-F3DF-4FE5-95E4-A274CFDCBD5D}"/>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xmlns="" id="{D581AB92-2870-4336-B7CB-A2BFEB5FDBD9}"/>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798DB8E8-F91A-4A7C-93C1-DC3F832C1C66}"/>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xmlns="" id="{4678EED9-E6BD-43C4-A890-940417F088BE}"/>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E04B0491-1BD4-4EC9-AEA0-F616E56841A1}"/>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xmlns="" id="{28C35291-78BE-475D-AC25-B6E2A582B7CD}"/>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xmlns="" id="{B3DDCC33-D85F-4339-814E-7887416CF471}"/>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xmlns="" id="{FD44D79C-4151-468D-8901-0C0842226CAE}"/>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xmlns="" id="{8854E804-12FC-4172-BD7D-82D48F51A09A}"/>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xmlns="" id="{2093D746-47E7-422B-9558-EF749639B63A}"/>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DBB580BE-6D87-4EF7-8E40-6A30E8D0EF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8E5B95E-5099-40D8-8E93-E3589E9986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A24680D-71A5-4368-80E8-305CA5BF2F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B68314A-7B88-4888-B5BB-55A18A69CD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41BE621-675F-44C0-8FE5-1A45809918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57929</xdr:rowOff>
    </xdr:from>
    <xdr:to>
      <xdr:col>55</xdr:col>
      <xdr:colOff>50800</xdr:colOff>
      <xdr:row>62</xdr:row>
      <xdr:rowOff>159529</xdr:rowOff>
    </xdr:to>
    <xdr:sp macro="" textlink="">
      <xdr:nvSpPr>
        <xdr:cNvPr id="245" name="楕円 244">
          <a:extLst>
            <a:ext uri="{FF2B5EF4-FFF2-40B4-BE49-F238E27FC236}">
              <a16:creationId xmlns:a16="http://schemas.microsoft.com/office/drawing/2014/main" xmlns="" id="{7FFA8D07-7545-43B0-9083-AA7031FDEA30}"/>
            </a:ext>
          </a:extLst>
        </xdr:cNvPr>
        <xdr:cNvSpPr/>
      </xdr:nvSpPr>
      <xdr:spPr>
        <a:xfrm>
          <a:off x="10426700" y="106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80806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05C0A6A9-13D4-4635-979B-5BCE65D331A9}"/>
            </a:ext>
          </a:extLst>
        </xdr:cNvPr>
        <xdr:cNvSpPr txBox="1"/>
      </xdr:nvSpPr>
      <xdr:spPr>
        <a:xfrm>
          <a:off x="10515600" y="105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65756</xdr:rowOff>
    </xdr:from>
    <xdr:to>
      <xdr:col>50</xdr:col>
      <xdr:colOff>165100</xdr:colOff>
      <xdr:row>62</xdr:row>
      <xdr:rowOff>167356</xdr:rowOff>
    </xdr:to>
    <xdr:sp macro="" textlink="">
      <xdr:nvSpPr>
        <xdr:cNvPr id="247" name="楕円 246">
          <a:extLst>
            <a:ext uri="{FF2B5EF4-FFF2-40B4-BE49-F238E27FC236}">
              <a16:creationId xmlns:a16="http://schemas.microsoft.com/office/drawing/2014/main" xmlns="" id="{01AFDACD-BCF1-46DC-A4DA-5E1BC9681D7A}"/>
            </a:ext>
          </a:extLst>
        </xdr:cNvPr>
        <xdr:cNvSpPr/>
      </xdr:nvSpPr>
      <xdr:spPr>
        <a:xfrm>
          <a:off x="9588500" y="106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108729</xdr:rowOff>
    </xdr:from>
    <xdr:to>
      <xdr:col>55</xdr:col>
      <xdr:colOff>0</xdr:colOff>
      <xdr:row>62</xdr:row>
      <xdr:rowOff>116556</xdr:rowOff>
    </xdr:to>
    <xdr:cxnSp macro="">
      <xdr:nvCxnSpPr>
        <xdr:cNvPr id="248" name="直線コネクタ 247">
          <a:extLst>
            <a:ext uri="{FF2B5EF4-FFF2-40B4-BE49-F238E27FC236}">
              <a16:creationId xmlns:a16="http://schemas.microsoft.com/office/drawing/2014/main" xmlns="" id="{5F75D261-5779-4EAB-93B0-6E3D144D8DF7}"/>
            </a:ext>
          </a:extLst>
        </xdr:cNvPr>
        <xdr:cNvCxnSpPr/>
      </xdr:nvCxnSpPr>
      <xdr:spPr>
        <a:xfrm flipV="1">
          <a:off x="9639300" y="10738629"/>
          <a:ext cx="8382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72947</xdr:rowOff>
    </xdr:from>
    <xdr:to>
      <xdr:col>46</xdr:col>
      <xdr:colOff>38100</xdr:colOff>
      <xdr:row>63</xdr:row>
      <xdr:rowOff>3097</xdr:rowOff>
    </xdr:to>
    <xdr:sp macro="" textlink="">
      <xdr:nvSpPr>
        <xdr:cNvPr id="249" name="楕円 248">
          <a:extLst>
            <a:ext uri="{FF2B5EF4-FFF2-40B4-BE49-F238E27FC236}">
              <a16:creationId xmlns:a16="http://schemas.microsoft.com/office/drawing/2014/main" xmlns="" id="{53CD0F69-847B-4459-A56C-7E3557D4D24D}"/>
            </a:ext>
          </a:extLst>
        </xdr:cNvPr>
        <xdr:cNvSpPr/>
      </xdr:nvSpPr>
      <xdr:spPr>
        <a:xfrm>
          <a:off x="8699500" y="107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116556</xdr:rowOff>
    </xdr:from>
    <xdr:to>
      <xdr:col>50</xdr:col>
      <xdr:colOff>114300</xdr:colOff>
      <xdr:row>62</xdr:row>
      <xdr:rowOff>123747</xdr:rowOff>
    </xdr:to>
    <xdr:cxnSp macro="">
      <xdr:nvCxnSpPr>
        <xdr:cNvPr id="250" name="直線コネクタ 249">
          <a:extLst>
            <a:ext uri="{FF2B5EF4-FFF2-40B4-BE49-F238E27FC236}">
              <a16:creationId xmlns:a16="http://schemas.microsoft.com/office/drawing/2014/main" xmlns="" id="{C657119D-58D4-4436-9674-0B830F5990D4}"/>
            </a:ext>
          </a:extLst>
        </xdr:cNvPr>
        <xdr:cNvCxnSpPr/>
      </xdr:nvCxnSpPr>
      <xdr:spPr>
        <a:xfrm flipV="1">
          <a:off x="8750300" y="10746456"/>
          <a:ext cx="889000" cy="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79489</xdr:rowOff>
    </xdr:from>
    <xdr:to>
      <xdr:col>41</xdr:col>
      <xdr:colOff>101600</xdr:colOff>
      <xdr:row>63</xdr:row>
      <xdr:rowOff>9639</xdr:rowOff>
    </xdr:to>
    <xdr:sp macro="" textlink="">
      <xdr:nvSpPr>
        <xdr:cNvPr id="251" name="楕円 250">
          <a:extLst>
            <a:ext uri="{FF2B5EF4-FFF2-40B4-BE49-F238E27FC236}">
              <a16:creationId xmlns:a16="http://schemas.microsoft.com/office/drawing/2014/main" xmlns="" id="{6E6C8AD6-7B43-4B74-93B2-B8765FEA71FE}"/>
            </a:ext>
          </a:extLst>
        </xdr:cNvPr>
        <xdr:cNvSpPr/>
      </xdr:nvSpPr>
      <xdr:spPr>
        <a:xfrm>
          <a:off x="7810500" y="107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123747</xdr:rowOff>
    </xdr:from>
    <xdr:to>
      <xdr:col>45</xdr:col>
      <xdr:colOff>177800</xdr:colOff>
      <xdr:row>62</xdr:row>
      <xdr:rowOff>130289</xdr:rowOff>
    </xdr:to>
    <xdr:cxnSp macro="">
      <xdr:nvCxnSpPr>
        <xdr:cNvPr id="252" name="直線コネクタ 251">
          <a:extLst>
            <a:ext uri="{FF2B5EF4-FFF2-40B4-BE49-F238E27FC236}">
              <a16:creationId xmlns:a16="http://schemas.microsoft.com/office/drawing/2014/main" xmlns="" id="{F638E596-CF11-4FD1-9CC7-B2BF699786A0}"/>
            </a:ext>
          </a:extLst>
        </xdr:cNvPr>
        <xdr:cNvCxnSpPr/>
      </xdr:nvCxnSpPr>
      <xdr:spPr>
        <a:xfrm flipV="1">
          <a:off x="7861300" y="10753647"/>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98015</xdr:rowOff>
    </xdr:from>
    <xdr:to>
      <xdr:col>36</xdr:col>
      <xdr:colOff>165100</xdr:colOff>
      <xdr:row>63</xdr:row>
      <xdr:rowOff>28165</xdr:rowOff>
    </xdr:to>
    <xdr:sp macro="" textlink="">
      <xdr:nvSpPr>
        <xdr:cNvPr id="253" name="楕円 252">
          <a:extLst>
            <a:ext uri="{FF2B5EF4-FFF2-40B4-BE49-F238E27FC236}">
              <a16:creationId xmlns:a16="http://schemas.microsoft.com/office/drawing/2014/main" xmlns="" id="{3980FFEB-CF81-45EE-961F-08AAAF270D55}"/>
            </a:ext>
          </a:extLst>
        </xdr:cNvPr>
        <xdr:cNvSpPr/>
      </xdr:nvSpPr>
      <xdr:spPr>
        <a:xfrm>
          <a:off x="6921500" y="107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130289</xdr:rowOff>
    </xdr:from>
    <xdr:to>
      <xdr:col>41</xdr:col>
      <xdr:colOff>50800</xdr:colOff>
      <xdr:row>62</xdr:row>
      <xdr:rowOff>148815</xdr:rowOff>
    </xdr:to>
    <xdr:cxnSp macro="">
      <xdr:nvCxnSpPr>
        <xdr:cNvPr id="254" name="直線コネクタ 253">
          <a:extLst>
            <a:ext uri="{FF2B5EF4-FFF2-40B4-BE49-F238E27FC236}">
              <a16:creationId xmlns:a16="http://schemas.microsoft.com/office/drawing/2014/main" xmlns="" id="{28AC227B-7998-4B2C-831E-54EECDDCDE2B}"/>
            </a:ext>
          </a:extLst>
        </xdr:cNvPr>
        <xdr:cNvCxnSpPr/>
      </xdr:nvCxnSpPr>
      <xdr:spPr>
        <a:xfrm flipV="1">
          <a:off x="6972300" y="10760189"/>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xmlns="" id="{08D6A4CB-FBFB-4E3B-A059-B96272E8957A}"/>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xmlns="" id="{85AB0438-E2FA-4B62-B4B4-A5F963B70350}"/>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xmlns="" id="{ADDCE3E3-70E7-459D-B8CA-4CD6839E81FC}"/>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xmlns="" id="{8389C04C-8D2D-42EE-B97A-CD7C887F4E56}"/>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12433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5D61C213-8E35-450F-8AB4-8E2AB3A70EAC}"/>
            </a:ext>
          </a:extLst>
        </xdr:cNvPr>
        <xdr:cNvSpPr txBox="1"/>
      </xdr:nvSpPr>
      <xdr:spPr>
        <a:xfrm>
          <a:off x="9327095" y="104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19624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2A02D45F-8AB4-46F0-8137-F13F606E522B}"/>
            </a:ext>
          </a:extLst>
        </xdr:cNvPr>
        <xdr:cNvSpPr txBox="1"/>
      </xdr:nvSpPr>
      <xdr:spPr>
        <a:xfrm>
          <a:off x="8450795" y="1047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26166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13E4B739-8781-401D-A06C-70603DA4BFD9}"/>
            </a:ext>
          </a:extLst>
        </xdr:cNvPr>
        <xdr:cNvSpPr txBox="1"/>
      </xdr:nvSpPr>
      <xdr:spPr>
        <a:xfrm>
          <a:off x="7561795" y="1048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44692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xmlns="" id="{F7405CE3-EAB9-4BF5-845C-A3CCF4752E02}"/>
            </a:ext>
          </a:extLst>
        </xdr:cNvPr>
        <xdr:cNvSpPr txBox="1"/>
      </xdr:nvSpPr>
      <xdr:spPr>
        <a:xfrm>
          <a:off x="6705111" y="105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1FAE175A-5A11-4A8C-90C3-FD2675B283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F2B95DAB-1A6B-43BC-A532-8FA4C401D8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87D70A61-08B9-441D-89E3-6DD754C2AE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CAACBEED-DBD0-4B45-864C-B940D4706E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52ADCE39-CF19-42C1-82E0-2AE0A8561F9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0D97525D-4358-4580-B673-9808C92BFF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1AB26E1A-9F0B-4F9C-A40A-20C0B41465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3A1E2901-E82F-4503-A8BA-63AF967A99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64DFBB06-06B6-455A-9C26-CE5CB59A86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E35756A2-ADFA-4AE5-9A3E-CD64D49B32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75B9F2BF-8C09-4635-9EB8-7354786686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xmlns="" id="{9B356E1C-4C40-4141-83FC-5DCD8A64ED3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FD55CF9E-C972-499E-B48B-1DE55AD1409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xmlns="" id="{BA5FC9EE-1ED1-4942-9966-F219C34875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xmlns="" id="{FFB849E2-8CFC-4977-9782-143094DBEE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xmlns="" id="{E10A7F95-58DF-43AB-80DA-0D5BCD262ED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xmlns="" id="{EC301DEC-EFD0-4A9D-93A3-CCE77CC3D57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xmlns="" id="{80266F1D-3FF6-465F-ABE5-53B42ECD84A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xmlns="" id="{C36C932C-4D27-4259-B326-A999495B2D9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xmlns="" id="{408EE124-6F1C-47BC-8AE2-10756CD662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xmlns="" id="{076FCA4A-8E24-41B2-B722-CB609E4906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8953FCC9-8F8D-4EA4-99EC-EE01AF2F2F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xmlns="" id="{0037C6C3-C6AA-467B-B822-CABFEA70A17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4E0D5658-0A2B-4656-ADD5-BD7343E6A61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xmlns="" id="{20F279E8-2567-4194-8AA1-69532FD00B18}"/>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1C316EFF-DBA3-4FFA-AC6A-168DABB9CB12}"/>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xmlns="" id="{9A21E9A6-E61E-404C-B515-EE9B79E1712C}"/>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5799177E-78A2-4C84-BAC6-45B95F16D70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xmlns="" id="{246BB98B-E1C7-485A-BD5E-6B8D5B7B03FB}"/>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16638262-CEC6-405A-AB12-42365DD33ED1}"/>
            </a:ext>
          </a:extLst>
        </xdr:cNvPr>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xmlns="" id="{493E8729-EF1C-4D99-8303-D0DEECA8BB35}"/>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xmlns="" id="{C7399131-5F9D-492E-8033-8DB2CD1FBE3E}"/>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xmlns="" id="{57F49E45-D58B-43AC-81E2-11D93B9B3D92}"/>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xmlns="" id="{9336EE99-4D48-4D1D-B7C1-7F7E512B570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xmlns="" id="{BDC6A2D8-C3F6-4B80-ABBB-3E47625E6663}"/>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0D942BE-34D9-4A5B-8EC7-6165CC7619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6D5DC02D-849F-499A-A9E6-9DDEA67F47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9F3E813-8492-40F4-A029-A75206D71C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968AE4D5-8FD5-4F7A-9D13-BF74E0E591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E7DD428-539F-47B4-8773-543301D7FB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3" name="楕円 302">
          <a:extLst>
            <a:ext uri="{FF2B5EF4-FFF2-40B4-BE49-F238E27FC236}">
              <a16:creationId xmlns:a16="http://schemas.microsoft.com/office/drawing/2014/main" xmlns="" id="{23A72546-148D-48F0-91E6-182959949C40}"/>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DADF0733-2DA9-4342-9FFA-D1ECA5FB8354}"/>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305" name="楕円 304">
          <a:extLst>
            <a:ext uri="{FF2B5EF4-FFF2-40B4-BE49-F238E27FC236}">
              <a16:creationId xmlns:a16="http://schemas.microsoft.com/office/drawing/2014/main" xmlns="" id="{90EC57F7-9281-4D23-B4E9-3FD1327B8C11}"/>
            </a:ext>
          </a:extLst>
        </xdr:cNvPr>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81</xdr:row>
      <xdr:rowOff>148589</xdr:rowOff>
    </xdr:to>
    <xdr:cxnSp macro="">
      <xdr:nvCxnSpPr>
        <xdr:cNvPr id="306" name="直線コネクタ 305">
          <a:extLst>
            <a:ext uri="{FF2B5EF4-FFF2-40B4-BE49-F238E27FC236}">
              <a16:creationId xmlns:a16="http://schemas.microsoft.com/office/drawing/2014/main" xmlns="" id="{35399BCF-44AC-4FF6-898C-2E014720C939}"/>
            </a:ext>
          </a:extLst>
        </xdr:cNvPr>
        <xdr:cNvCxnSpPr/>
      </xdr:nvCxnSpPr>
      <xdr:spPr>
        <a:xfrm flipV="1">
          <a:off x="3797300" y="140341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154939</xdr:rowOff>
    </xdr:from>
    <xdr:to>
      <xdr:col>15</xdr:col>
      <xdr:colOff>101600</xdr:colOff>
      <xdr:row>82</xdr:row>
      <xdr:rowOff>85089</xdr:rowOff>
    </xdr:to>
    <xdr:sp macro="" textlink="">
      <xdr:nvSpPr>
        <xdr:cNvPr id="307" name="楕円 306">
          <a:extLst>
            <a:ext uri="{FF2B5EF4-FFF2-40B4-BE49-F238E27FC236}">
              <a16:creationId xmlns:a16="http://schemas.microsoft.com/office/drawing/2014/main" xmlns="" id="{1468FA09-D577-43A9-BFA5-D356A5F719B7}"/>
            </a:ext>
          </a:extLst>
        </xdr:cNvPr>
        <xdr:cNvSpPr/>
      </xdr:nvSpPr>
      <xdr:spPr>
        <a:xfrm>
          <a:off x="2857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34289</xdr:rowOff>
    </xdr:to>
    <xdr:cxnSp macro="">
      <xdr:nvCxnSpPr>
        <xdr:cNvPr id="308" name="直線コネクタ 307">
          <a:extLst>
            <a:ext uri="{FF2B5EF4-FFF2-40B4-BE49-F238E27FC236}">
              <a16:creationId xmlns:a16="http://schemas.microsoft.com/office/drawing/2014/main" xmlns="" id="{AC69B7AF-F70D-4AE7-8F5F-AAB5C41725F6}"/>
            </a:ext>
          </a:extLst>
        </xdr:cNvPr>
        <xdr:cNvCxnSpPr/>
      </xdr:nvCxnSpPr>
      <xdr:spPr>
        <a:xfrm flipV="1">
          <a:off x="2908300" y="140360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09" name="楕円 308">
          <a:extLst>
            <a:ext uri="{FF2B5EF4-FFF2-40B4-BE49-F238E27FC236}">
              <a16:creationId xmlns:a16="http://schemas.microsoft.com/office/drawing/2014/main" xmlns="" id="{DE713E06-2E23-4B84-98E6-F1EDBF64AB4A}"/>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34289</xdr:rowOff>
    </xdr:to>
    <xdr:cxnSp macro="">
      <xdr:nvCxnSpPr>
        <xdr:cNvPr id="310" name="直線コネクタ 309">
          <a:extLst>
            <a:ext uri="{FF2B5EF4-FFF2-40B4-BE49-F238E27FC236}">
              <a16:creationId xmlns:a16="http://schemas.microsoft.com/office/drawing/2014/main" xmlns="" id="{3CC0C5BF-126C-459F-B3F6-0419108F2985}"/>
            </a:ext>
          </a:extLst>
        </xdr:cNvPr>
        <xdr:cNvCxnSpPr/>
      </xdr:nvCxnSpPr>
      <xdr:spPr>
        <a:xfrm>
          <a:off x="2019300" y="14066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133986</xdr:rowOff>
    </xdr:from>
    <xdr:to>
      <xdr:col>6</xdr:col>
      <xdr:colOff>38100</xdr:colOff>
      <xdr:row>82</xdr:row>
      <xdr:rowOff>64136</xdr:rowOff>
    </xdr:to>
    <xdr:sp macro="" textlink="">
      <xdr:nvSpPr>
        <xdr:cNvPr id="311" name="楕円 310">
          <a:extLst>
            <a:ext uri="{FF2B5EF4-FFF2-40B4-BE49-F238E27FC236}">
              <a16:creationId xmlns:a16="http://schemas.microsoft.com/office/drawing/2014/main" xmlns="" id="{C3A30C9A-A984-4125-9862-430DAF96A14D}"/>
            </a:ext>
          </a:extLst>
        </xdr:cNvPr>
        <xdr:cNvSpPr/>
      </xdr:nvSpPr>
      <xdr:spPr>
        <a:xfrm>
          <a:off x="1079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13336</xdr:rowOff>
    </xdr:to>
    <xdr:cxnSp macro="">
      <xdr:nvCxnSpPr>
        <xdr:cNvPr id="312" name="直線コネクタ 311">
          <a:extLst>
            <a:ext uri="{FF2B5EF4-FFF2-40B4-BE49-F238E27FC236}">
              <a16:creationId xmlns:a16="http://schemas.microsoft.com/office/drawing/2014/main" xmlns="" id="{4BE9F70B-6D19-4E20-BFD7-B7DAB17254EC}"/>
            </a:ext>
          </a:extLst>
        </xdr:cNvPr>
        <xdr:cNvCxnSpPr/>
      </xdr:nvCxnSpPr>
      <xdr:spPr>
        <a:xfrm flipV="1">
          <a:off x="1130300" y="14066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xmlns="" id="{7DC8317F-CCF3-4CEB-B008-A81B24ED712E}"/>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xmlns="" id="{FDA4517F-0661-486B-9606-DCE9BD91F83A}"/>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xmlns="" id="{474A4103-2AC4-42D3-9CAC-B59A810145E8}"/>
            </a:ext>
          </a:extLst>
        </xdr:cNvPr>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xmlns="" id="{DEDA5E8F-2578-46EA-85A1-1DA0CE3BA6BC}"/>
            </a:ext>
          </a:extLst>
        </xdr:cNvPr>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317" name="n_1mainValue【公営住宅】&#10;有形固定資産減価償却率">
          <a:extLst>
            <a:ext uri="{FF2B5EF4-FFF2-40B4-BE49-F238E27FC236}">
              <a16:creationId xmlns:a16="http://schemas.microsoft.com/office/drawing/2014/main" xmlns="" id="{1575D6BF-C299-4B09-8460-C47EBB17F3FE}"/>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318" name="n_2mainValue【公営住宅】&#10;有形固定資産減価償却率">
          <a:extLst>
            <a:ext uri="{FF2B5EF4-FFF2-40B4-BE49-F238E27FC236}">
              <a16:creationId xmlns:a16="http://schemas.microsoft.com/office/drawing/2014/main" xmlns="" id="{440E9747-BE82-466F-B68E-674EC96EC7C4}"/>
            </a:ext>
          </a:extLst>
        </xdr:cNvPr>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19" name="n_3mainValue【公営住宅】&#10;有形固定資産減価償却率">
          <a:extLst>
            <a:ext uri="{FF2B5EF4-FFF2-40B4-BE49-F238E27FC236}">
              <a16:creationId xmlns:a16="http://schemas.microsoft.com/office/drawing/2014/main" xmlns="" id="{DF39A53F-7E1B-4B96-840F-360CE9E83D37}"/>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mainValue【公営住宅】&#10;有形固定資産減価償却率">
          <a:extLst>
            <a:ext uri="{FF2B5EF4-FFF2-40B4-BE49-F238E27FC236}">
              <a16:creationId xmlns:a16="http://schemas.microsoft.com/office/drawing/2014/main" xmlns="" id="{69245ED5-06D5-4DBB-B1B1-A1739D98D5DB}"/>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72E9D6BC-7FD9-486A-A5FA-0E4FF6FFBF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308297A6-219E-4220-BD50-483635FE0E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E02E243C-FD4D-4A62-934D-725B7204F91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B0228E10-81EF-4ADF-87BD-9E48740B69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73074CA0-999D-46FB-8144-0165E3CEED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80C79960-2CE4-4BCB-B0EF-1C1AB5DF8D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2CE1C335-4941-4C9C-8B4B-88342EFC4F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E2445F56-EB6A-4728-BC6D-6291870823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4679EFEB-C1B8-4D3B-B3F3-896EC70C5C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B34A8328-876D-4E0C-92C5-4B18D8CB62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xmlns="" id="{AF54F374-713D-4BDF-AF62-0F1BE114803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xmlns="" id="{A63C8842-581A-41F0-A063-469D03D2BD6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xmlns="" id="{FFEB0F26-CBFF-4026-96BA-3678906FBB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xmlns="" id="{6E9ADDB0-C107-4E15-83F8-365D976CA62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xmlns="" id="{4E8EA18E-43BA-42BC-9EEB-0A5C67B2EF0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xmlns="" id="{EDED7085-3FC7-42BC-ADAB-72B2AD7E670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xmlns="" id="{2D414C74-7920-4F07-9E9A-05BB866BD1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xmlns="" id="{C201A4CE-E6A4-4F09-916D-A14BE7EDE1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xmlns="" id="{12843F49-E070-409C-8BF7-595DFA4F1F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xmlns="" id="{48A9BE64-EEAA-47BA-A0DF-1D180CF4E1E0}"/>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xmlns="" id="{71B38D55-4B9E-4E62-92EB-E426DE1180FA}"/>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xmlns="" id="{5BDA5565-4A29-4260-9F75-56B4EFEA3DA7}"/>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xmlns="" id="{0E5BB92F-2E06-45F3-88F1-D32AE85BEDFC}"/>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xmlns="" id="{A5369491-8287-464C-8A8F-D636982CE14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xmlns="" id="{1B1BE7CC-4304-4924-842F-824CED10346B}"/>
            </a:ext>
          </a:extLst>
        </xdr:cNvPr>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xmlns="" id="{8FF27D8C-CD8B-48BC-958F-352C9415ACE8}"/>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xmlns="" id="{B8C7090F-0346-46C4-816A-4C923831CC5A}"/>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xmlns="" id="{46EA7806-4C21-425C-8276-C497CE64CC8A}"/>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xmlns="" id="{EFC5FB3E-D205-4CAC-87EE-F32BF1C5F965}"/>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xmlns="" id="{CB2C7B3E-7CEA-4E43-BA7A-DEFEF1B4F4D6}"/>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746A8F64-A626-420E-89F9-5A4CF67A72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1E00CE1C-1C43-4A98-BC9D-DDC103AB55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32AFD729-43FA-4BF7-8939-7FD8B7F675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2F6C8D0B-214C-4E59-92C2-D034439202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16412B9-8B47-4808-9D51-9B5F92183F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24448</xdr:rowOff>
    </xdr:from>
    <xdr:to>
      <xdr:col>55</xdr:col>
      <xdr:colOff>50800</xdr:colOff>
      <xdr:row>80</xdr:row>
      <xdr:rowOff>126048</xdr:rowOff>
    </xdr:to>
    <xdr:sp macro="" textlink="">
      <xdr:nvSpPr>
        <xdr:cNvPr id="356" name="楕円 355">
          <a:extLst>
            <a:ext uri="{FF2B5EF4-FFF2-40B4-BE49-F238E27FC236}">
              <a16:creationId xmlns:a16="http://schemas.microsoft.com/office/drawing/2014/main" xmlns="" id="{FDA854D0-8AA1-4655-8C25-6A97E097EA9A}"/>
            </a:ext>
          </a:extLst>
        </xdr:cNvPr>
        <xdr:cNvSpPr/>
      </xdr:nvSpPr>
      <xdr:spPr>
        <a:xfrm>
          <a:off x="10426700" y="137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47325</xdr:rowOff>
    </xdr:from>
    <xdr:ext cx="469744" cy="259045"/>
    <xdr:sp macro="" textlink="">
      <xdr:nvSpPr>
        <xdr:cNvPr id="357" name="【公営住宅】&#10;一人当たり面積該当値テキスト">
          <a:extLst>
            <a:ext uri="{FF2B5EF4-FFF2-40B4-BE49-F238E27FC236}">
              <a16:creationId xmlns:a16="http://schemas.microsoft.com/office/drawing/2014/main" xmlns="" id="{AF3F5D1F-669C-4ADC-80E1-8D8E2391ADE4}"/>
            </a:ext>
          </a:extLst>
        </xdr:cNvPr>
        <xdr:cNvSpPr txBox="1"/>
      </xdr:nvSpPr>
      <xdr:spPr>
        <a:xfrm>
          <a:off x="10515600" y="1359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165608</xdr:rowOff>
    </xdr:from>
    <xdr:to>
      <xdr:col>50</xdr:col>
      <xdr:colOff>165100</xdr:colOff>
      <xdr:row>80</xdr:row>
      <xdr:rowOff>95758</xdr:rowOff>
    </xdr:to>
    <xdr:sp macro="" textlink="">
      <xdr:nvSpPr>
        <xdr:cNvPr id="358" name="楕円 357">
          <a:extLst>
            <a:ext uri="{FF2B5EF4-FFF2-40B4-BE49-F238E27FC236}">
              <a16:creationId xmlns:a16="http://schemas.microsoft.com/office/drawing/2014/main" xmlns="" id="{849DE094-EDAA-4047-9586-F6F395393AE3}"/>
            </a:ext>
          </a:extLst>
        </xdr:cNvPr>
        <xdr:cNvSpPr/>
      </xdr:nvSpPr>
      <xdr:spPr>
        <a:xfrm>
          <a:off x="9588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44958</xdr:rowOff>
    </xdr:from>
    <xdr:to>
      <xdr:col>55</xdr:col>
      <xdr:colOff>0</xdr:colOff>
      <xdr:row>80</xdr:row>
      <xdr:rowOff>75248</xdr:rowOff>
    </xdr:to>
    <xdr:cxnSp macro="">
      <xdr:nvCxnSpPr>
        <xdr:cNvPr id="359" name="直線コネクタ 358">
          <a:extLst>
            <a:ext uri="{FF2B5EF4-FFF2-40B4-BE49-F238E27FC236}">
              <a16:creationId xmlns:a16="http://schemas.microsoft.com/office/drawing/2014/main" xmlns="" id="{33DA7389-F629-4B6C-993B-F0C554247FE9}"/>
            </a:ext>
          </a:extLst>
        </xdr:cNvPr>
        <xdr:cNvCxnSpPr/>
      </xdr:nvCxnSpPr>
      <xdr:spPr>
        <a:xfrm>
          <a:off x="9639300" y="13760958"/>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45022</xdr:rowOff>
    </xdr:from>
    <xdr:to>
      <xdr:col>46</xdr:col>
      <xdr:colOff>38100</xdr:colOff>
      <xdr:row>80</xdr:row>
      <xdr:rowOff>146622</xdr:rowOff>
    </xdr:to>
    <xdr:sp macro="" textlink="">
      <xdr:nvSpPr>
        <xdr:cNvPr id="360" name="楕円 359">
          <a:extLst>
            <a:ext uri="{FF2B5EF4-FFF2-40B4-BE49-F238E27FC236}">
              <a16:creationId xmlns:a16="http://schemas.microsoft.com/office/drawing/2014/main" xmlns="" id="{9A12E9C1-B33F-4A49-A4FB-31B8CB9D16C9}"/>
            </a:ext>
          </a:extLst>
        </xdr:cNvPr>
        <xdr:cNvSpPr/>
      </xdr:nvSpPr>
      <xdr:spPr>
        <a:xfrm>
          <a:off x="8699500" y="137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44958</xdr:rowOff>
    </xdr:from>
    <xdr:to>
      <xdr:col>50</xdr:col>
      <xdr:colOff>114300</xdr:colOff>
      <xdr:row>80</xdr:row>
      <xdr:rowOff>95822</xdr:rowOff>
    </xdr:to>
    <xdr:cxnSp macro="">
      <xdr:nvCxnSpPr>
        <xdr:cNvPr id="361" name="直線コネクタ 360">
          <a:extLst>
            <a:ext uri="{FF2B5EF4-FFF2-40B4-BE49-F238E27FC236}">
              <a16:creationId xmlns:a16="http://schemas.microsoft.com/office/drawing/2014/main" xmlns="" id="{80BA2180-3D56-4F15-BB37-CD566005DD4F}"/>
            </a:ext>
          </a:extLst>
        </xdr:cNvPr>
        <xdr:cNvCxnSpPr/>
      </xdr:nvCxnSpPr>
      <xdr:spPr>
        <a:xfrm flipV="1">
          <a:off x="8750300" y="1376095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55880</xdr:rowOff>
    </xdr:from>
    <xdr:to>
      <xdr:col>41</xdr:col>
      <xdr:colOff>101600</xdr:colOff>
      <xdr:row>80</xdr:row>
      <xdr:rowOff>157480</xdr:rowOff>
    </xdr:to>
    <xdr:sp macro="" textlink="">
      <xdr:nvSpPr>
        <xdr:cNvPr id="362" name="楕円 361">
          <a:extLst>
            <a:ext uri="{FF2B5EF4-FFF2-40B4-BE49-F238E27FC236}">
              <a16:creationId xmlns:a16="http://schemas.microsoft.com/office/drawing/2014/main" xmlns="" id="{006540BF-C286-47B7-A6A0-B8E87B395122}"/>
            </a:ext>
          </a:extLst>
        </xdr:cNvPr>
        <xdr:cNvSpPr/>
      </xdr:nvSpPr>
      <xdr:spPr>
        <a:xfrm>
          <a:off x="781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95822</xdr:rowOff>
    </xdr:from>
    <xdr:to>
      <xdr:col>45</xdr:col>
      <xdr:colOff>177800</xdr:colOff>
      <xdr:row>80</xdr:row>
      <xdr:rowOff>106680</xdr:rowOff>
    </xdr:to>
    <xdr:cxnSp macro="">
      <xdr:nvCxnSpPr>
        <xdr:cNvPr id="363" name="直線コネクタ 362">
          <a:extLst>
            <a:ext uri="{FF2B5EF4-FFF2-40B4-BE49-F238E27FC236}">
              <a16:creationId xmlns:a16="http://schemas.microsoft.com/office/drawing/2014/main" xmlns="" id="{9AAA7064-A7A7-4F4F-BD2F-BAFC8D4D49F7}"/>
            </a:ext>
          </a:extLst>
        </xdr:cNvPr>
        <xdr:cNvCxnSpPr/>
      </xdr:nvCxnSpPr>
      <xdr:spPr>
        <a:xfrm flipV="1">
          <a:off x="7861300" y="1381182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20447</xdr:rowOff>
    </xdr:from>
    <xdr:to>
      <xdr:col>36</xdr:col>
      <xdr:colOff>165100</xdr:colOff>
      <xdr:row>80</xdr:row>
      <xdr:rowOff>122047</xdr:rowOff>
    </xdr:to>
    <xdr:sp macro="" textlink="">
      <xdr:nvSpPr>
        <xdr:cNvPr id="364" name="楕円 363">
          <a:extLst>
            <a:ext uri="{FF2B5EF4-FFF2-40B4-BE49-F238E27FC236}">
              <a16:creationId xmlns:a16="http://schemas.microsoft.com/office/drawing/2014/main" xmlns="" id="{AECE2385-E4B5-471B-A3C1-2C71BB581ECD}"/>
            </a:ext>
          </a:extLst>
        </xdr:cNvPr>
        <xdr:cNvSpPr/>
      </xdr:nvSpPr>
      <xdr:spPr>
        <a:xfrm>
          <a:off x="6921500" y="137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71247</xdr:rowOff>
    </xdr:from>
    <xdr:to>
      <xdr:col>41</xdr:col>
      <xdr:colOff>50800</xdr:colOff>
      <xdr:row>80</xdr:row>
      <xdr:rowOff>106680</xdr:rowOff>
    </xdr:to>
    <xdr:cxnSp macro="">
      <xdr:nvCxnSpPr>
        <xdr:cNvPr id="365" name="直線コネクタ 364">
          <a:extLst>
            <a:ext uri="{FF2B5EF4-FFF2-40B4-BE49-F238E27FC236}">
              <a16:creationId xmlns:a16="http://schemas.microsoft.com/office/drawing/2014/main" xmlns="" id="{EC759B1A-3984-44D7-9C5A-870B7E187588}"/>
            </a:ext>
          </a:extLst>
        </xdr:cNvPr>
        <xdr:cNvCxnSpPr/>
      </xdr:nvCxnSpPr>
      <xdr:spPr>
        <a:xfrm>
          <a:off x="6972300" y="1378724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xmlns="" id="{8A9A6971-DDB2-4281-A4A7-EE4FA2073EDA}"/>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xmlns="" id="{009DA525-21CD-4929-B869-088BF253A6F8}"/>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xmlns="" id="{29BF8D87-7244-444E-A305-DB8AD2E22550}"/>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xmlns="" id="{18C7A5BC-E111-4D27-84C0-34A443005FC2}"/>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112285</xdr:rowOff>
    </xdr:from>
    <xdr:ext cx="469744" cy="259045"/>
    <xdr:sp macro="" textlink="">
      <xdr:nvSpPr>
        <xdr:cNvPr id="370" name="n_1mainValue【公営住宅】&#10;一人当たり面積">
          <a:extLst>
            <a:ext uri="{FF2B5EF4-FFF2-40B4-BE49-F238E27FC236}">
              <a16:creationId xmlns:a16="http://schemas.microsoft.com/office/drawing/2014/main" xmlns="" id="{7AF2C7C0-2210-4596-A84E-5F1E00CEB93D}"/>
            </a:ext>
          </a:extLst>
        </xdr:cNvPr>
        <xdr:cNvSpPr txBox="1"/>
      </xdr:nvSpPr>
      <xdr:spPr>
        <a:xfrm>
          <a:off x="93917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163149</xdr:rowOff>
    </xdr:from>
    <xdr:ext cx="469744" cy="259045"/>
    <xdr:sp macro="" textlink="">
      <xdr:nvSpPr>
        <xdr:cNvPr id="371" name="n_2mainValue【公営住宅】&#10;一人当たり面積">
          <a:extLst>
            <a:ext uri="{FF2B5EF4-FFF2-40B4-BE49-F238E27FC236}">
              <a16:creationId xmlns:a16="http://schemas.microsoft.com/office/drawing/2014/main" xmlns="" id="{B8324226-A4AF-4533-BA46-D7EFB5060E73}"/>
            </a:ext>
          </a:extLst>
        </xdr:cNvPr>
        <xdr:cNvSpPr txBox="1"/>
      </xdr:nvSpPr>
      <xdr:spPr>
        <a:xfrm>
          <a:off x="8515427"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2557</xdr:rowOff>
    </xdr:from>
    <xdr:ext cx="469744" cy="259045"/>
    <xdr:sp macro="" textlink="">
      <xdr:nvSpPr>
        <xdr:cNvPr id="372" name="n_3mainValue【公営住宅】&#10;一人当たり面積">
          <a:extLst>
            <a:ext uri="{FF2B5EF4-FFF2-40B4-BE49-F238E27FC236}">
              <a16:creationId xmlns:a16="http://schemas.microsoft.com/office/drawing/2014/main" xmlns="" id="{8C83447F-9E4F-498D-8C85-89BEF6CCC737}"/>
            </a:ext>
          </a:extLst>
        </xdr:cNvPr>
        <xdr:cNvSpPr txBox="1"/>
      </xdr:nvSpPr>
      <xdr:spPr>
        <a:xfrm>
          <a:off x="7626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138574</xdr:rowOff>
    </xdr:from>
    <xdr:ext cx="469744" cy="259045"/>
    <xdr:sp macro="" textlink="">
      <xdr:nvSpPr>
        <xdr:cNvPr id="373" name="n_4mainValue【公営住宅】&#10;一人当たり面積">
          <a:extLst>
            <a:ext uri="{FF2B5EF4-FFF2-40B4-BE49-F238E27FC236}">
              <a16:creationId xmlns:a16="http://schemas.microsoft.com/office/drawing/2014/main" xmlns="" id="{652C6F55-7555-4533-AC5C-0C49AA476A8D}"/>
            </a:ext>
          </a:extLst>
        </xdr:cNvPr>
        <xdr:cNvSpPr txBox="1"/>
      </xdr:nvSpPr>
      <xdr:spPr>
        <a:xfrm>
          <a:off x="6737427"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xmlns="" id="{E3FF2BA3-27CD-4555-B2BD-9C92120CCE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xmlns="" id="{C3438679-811C-4DDC-B44D-3085200D0F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xmlns="" id="{124952A2-A4D3-408C-9DBC-7F7DD3C4F6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xmlns="" id="{AC5BE9AD-D0E7-4350-9162-D4007BCB7B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xmlns="" id="{E2949A2F-EB7E-486A-9EEA-83B789580D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xmlns="" id="{25B2F5D4-B79A-455E-9B5C-711101E1E5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xmlns="" id="{C2D049B6-81CB-4C1A-B300-A0D9FDD56B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xmlns="" id="{04FF870A-F74D-4CFA-AA06-B4C3776D4C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xmlns="" id="{2AF171CA-CDC9-4E65-BD3D-1DF46A63FE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xmlns="" id="{A65F6E89-B5A9-44DD-ABFA-29658BDFF7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xmlns="" id="{2A79BD0F-E270-436F-86DB-5EE14721B5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xmlns="" id="{C7D5A34C-6942-4F22-AED6-F74611CF67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xmlns="" id="{F17036F9-3084-4D45-AF95-CA19A46494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xmlns="" id="{9FFAC67E-D1D6-42C1-8B45-AC40ED3547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xmlns="" id="{BC27B2C6-56DC-4C2B-88D3-118E0F77F6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xmlns="" id="{D02DC823-C210-4086-A55E-C4D7746CB5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xmlns="" id="{8CBD2B4D-9BDE-4F48-99A4-19289BD911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xmlns="" id="{3E5B9CFE-025D-4811-8450-F3A1CEC3BCC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xmlns="" id="{833A2876-DCCF-4CD4-B619-86A8D70AAA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xmlns="" id="{167F9B1B-AF4C-419A-B490-0B5241E8D3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xmlns="" id="{55241FB0-6095-4F72-983B-4F25C4E679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xmlns="" id="{4469B6F6-5C4A-4455-AF09-F212E52DFF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xmlns="" id="{B4FDFF84-3A8C-40C0-B787-192BFA963F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xmlns="" id="{3D11F741-6DED-4553-856C-A2674763E4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xmlns="" id="{B3C9464D-725E-4788-AF38-EAA6161B88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xmlns="" id="{116F42A5-4C53-4A26-A3A9-70441BDD8A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xmlns="" id="{EE815BB3-9312-4243-A60F-54C2C3D47A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xmlns="" id="{59FC9FC4-7E8E-47AF-9EC7-4F857D539B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xmlns="" id="{99B9996E-6814-4D92-9366-45A0188481C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xmlns="" id="{4BE71466-9923-42D9-87AE-4977F36741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xmlns="" id="{259699A5-0878-48DE-9665-E00FD1A6E8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xmlns="" id="{8CB18D8B-CD46-4F79-A856-BF43B211783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xmlns="" id="{BE18DD58-D408-4E3F-9D67-DE34F379F5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xmlns="" id="{A90E73DA-59D3-47D8-950B-27332F855E8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xmlns="" id="{8C990562-FC0B-4EF0-82E2-EBB65EE71E6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xmlns="" id="{E753E62C-4E2B-4C5F-8378-5C4C962160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xmlns="" id="{EAF4658C-72FB-4A3A-B115-304AE54880E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B4DBB7FC-DB2C-4785-99A2-F9AB5FDBF6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xmlns="" id="{C413F0F8-DF63-47F1-AB7D-22071001A0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xmlns="" id="{8E47838F-E981-4974-9B09-77F413818C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xmlns="" id="{29BCE583-A954-4D4A-9533-0C1EA4F8FF63}"/>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xmlns="" id="{98884B23-D16A-4FEE-B31A-85748E652809}"/>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xmlns="" id="{6BD57255-E185-4CC7-B6D0-B83F4E7E8D4E}"/>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xmlns="" id="{7ABF5A56-A024-4E06-B15C-EB9E6B28586F}"/>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xmlns="" id="{6914B68D-4BE4-4309-B5E4-BDFDECDED540}"/>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xmlns="" id="{D83009E4-BAB8-4E28-909F-44221B95DB2B}"/>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xmlns="" id="{8A9F831E-1797-41DC-A89E-941EF051E6E8}"/>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xmlns="" id="{E5090D62-C1F0-450A-A636-A216D3A350DE}"/>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xmlns="" id="{4A18C5F1-56E9-481C-950D-3E6BDDA94C95}"/>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xmlns="" id="{B25FD5BE-23C4-4003-9422-FEB3F3B98C78}"/>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xmlns="" id="{9247D2F2-FFBB-4A09-B4FB-7DDBD8AA7377}"/>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55B0CC65-277A-45CC-BE34-10DC64AC45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D7A994A3-0A80-4D85-B8BC-DDAF3B776A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A6EC19BE-56E2-4D58-84EF-16766D58B4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7FDE3FD1-06D3-48C9-81A3-2B7DAB1D685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0FCD13D1-1826-4143-A7DC-E645A35A4E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30" name="楕円 429">
          <a:extLst>
            <a:ext uri="{FF2B5EF4-FFF2-40B4-BE49-F238E27FC236}">
              <a16:creationId xmlns:a16="http://schemas.microsoft.com/office/drawing/2014/main" xmlns="" id="{F3689D82-B81C-408D-A632-8E38EA2FF9B9}"/>
            </a:ext>
          </a:extLst>
        </xdr:cNvPr>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xmlns="" id="{C6C9061B-4597-447D-8ABA-44CB74CFBB9D}"/>
            </a:ext>
          </a:extLst>
        </xdr:cNvPr>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32" name="楕円 431">
          <a:extLst>
            <a:ext uri="{FF2B5EF4-FFF2-40B4-BE49-F238E27FC236}">
              <a16:creationId xmlns:a16="http://schemas.microsoft.com/office/drawing/2014/main" xmlns="" id="{7309505D-BAC3-43AA-8C98-A3822C4CDE1D}"/>
            </a:ext>
          </a:extLst>
        </xdr:cNvPr>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37</xdr:row>
      <xdr:rowOff>30480</xdr:rowOff>
    </xdr:to>
    <xdr:cxnSp macro="">
      <xdr:nvCxnSpPr>
        <xdr:cNvPr id="433" name="直線コネクタ 432">
          <a:extLst>
            <a:ext uri="{FF2B5EF4-FFF2-40B4-BE49-F238E27FC236}">
              <a16:creationId xmlns:a16="http://schemas.microsoft.com/office/drawing/2014/main" xmlns="" id="{2352031E-B05D-479B-B82D-2D17581009D4}"/>
            </a:ext>
          </a:extLst>
        </xdr:cNvPr>
        <xdr:cNvCxnSpPr/>
      </xdr:nvCxnSpPr>
      <xdr:spPr>
        <a:xfrm flipV="1">
          <a:off x="15481300" y="617601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97790</xdr:rowOff>
    </xdr:from>
    <xdr:to>
      <xdr:col>76</xdr:col>
      <xdr:colOff>165100</xdr:colOff>
      <xdr:row>37</xdr:row>
      <xdr:rowOff>27940</xdr:rowOff>
    </xdr:to>
    <xdr:sp macro="" textlink="">
      <xdr:nvSpPr>
        <xdr:cNvPr id="434" name="楕円 433">
          <a:extLst>
            <a:ext uri="{FF2B5EF4-FFF2-40B4-BE49-F238E27FC236}">
              <a16:creationId xmlns:a16="http://schemas.microsoft.com/office/drawing/2014/main" xmlns="" id="{F55AF488-C9BF-42FB-AB0F-7E994BD8FBC8}"/>
            </a:ext>
          </a:extLst>
        </xdr:cNvPr>
        <xdr:cNvSpPr/>
      </xdr:nvSpPr>
      <xdr:spPr>
        <a:xfrm>
          <a:off x="14541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148590</xdr:rowOff>
    </xdr:from>
    <xdr:to>
      <xdr:col>81</xdr:col>
      <xdr:colOff>50800</xdr:colOff>
      <xdr:row>37</xdr:row>
      <xdr:rowOff>30480</xdr:rowOff>
    </xdr:to>
    <xdr:cxnSp macro="">
      <xdr:nvCxnSpPr>
        <xdr:cNvPr id="435" name="直線コネクタ 434">
          <a:extLst>
            <a:ext uri="{FF2B5EF4-FFF2-40B4-BE49-F238E27FC236}">
              <a16:creationId xmlns:a16="http://schemas.microsoft.com/office/drawing/2014/main" xmlns="" id="{F1F02F89-B598-4D2D-AF88-33228866A287}"/>
            </a:ext>
          </a:extLst>
        </xdr:cNvPr>
        <xdr:cNvCxnSpPr/>
      </xdr:nvCxnSpPr>
      <xdr:spPr>
        <a:xfrm>
          <a:off x="14592300" y="6320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44450</xdr:rowOff>
    </xdr:from>
    <xdr:to>
      <xdr:col>72</xdr:col>
      <xdr:colOff>38100</xdr:colOff>
      <xdr:row>36</xdr:row>
      <xdr:rowOff>146050</xdr:rowOff>
    </xdr:to>
    <xdr:sp macro="" textlink="">
      <xdr:nvSpPr>
        <xdr:cNvPr id="436" name="楕円 435">
          <a:extLst>
            <a:ext uri="{FF2B5EF4-FFF2-40B4-BE49-F238E27FC236}">
              <a16:creationId xmlns:a16="http://schemas.microsoft.com/office/drawing/2014/main" xmlns="" id="{2AADE2E8-00BC-439D-811B-D999923B4766}"/>
            </a:ext>
          </a:extLst>
        </xdr:cNvPr>
        <xdr:cNvSpPr/>
      </xdr:nvSpPr>
      <xdr:spPr>
        <a:xfrm>
          <a:off x="13652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95250</xdr:rowOff>
    </xdr:from>
    <xdr:to>
      <xdr:col>76</xdr:col>
      <xdr:colOff>114300</xdr:colOff>
      <xdr:row>36</xdr:row>
      <xdr:rowOff>148590</xdr:rowOff>
    </xdr:to>
    <xdr:cxnSp macro="">
      <xdr:nvCxnSpPr>
        <xdr:cNvPr id="437" name="直線コネクタ 436">
          <a:extLst>
            <a:ext uri="{FF2B5EF4-FFF2-40B4-BE49-F238E27FC236}">
              <a16:creationId xmlns:a16="http://schemas.microsoft.com/office/drawing/2014/main" xmlns="" id="{AABFAD57-EB8A-448D-82E3-889E59F93D4A}"/>
            </a:ext>
          </a:extLst>
        </xdr:cNvPr>
        <xdr:cNvCxnSpPr/>
      </xdr:nvCxnSpPr>
      <xdr:spPr>
        <a:xfrm>
          <a:off x="13703300" y="62674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438" name="楕円 437">
          <a:extLst>
            <a:ext uri="{FF2B5EF4-FFF2-40B4-BE49-F238E27FC236}">
              <a16:creationId xmlns:a16="http://schemas.microsoft.com/office/drawing/2014/main" xmlns="" id="{A898EE6B-1823-4A05-BDCF-D11A036AFC81}"/>
            </a:ext>
          </a:extLst>
        </xdr:cNvPr>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95250</xdr:rowOff>
    </xdr:to>
    <xdr:cxnSp macro="">
      <xdr:nvCxnSpPr>
        <xdr:cNvPr id="439" name="直線コネクタ 438">
          <a:extLst>
            <a:ext uri="{FF2B5EF4-FFF2-40B4-BE49-F238E27FC236}">
              <a16:creationId xmlns:a16="http://schemas.microsoft.com/office/drawing/2014/main" xmlns="" id="{318542E2-302B-4660-91EF-E8CCD432C7E6}"/>
            </a:ext>
          </a:extLst>
        </xdr:cNvPr>
        <xdr:cNvCxnSpPr/>
      </xdr:nvCxnSpPr>
      <xdr:spPr>
        <a:xfrm>
          <a:off x="12814300" y="62236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xmlns="" id="{FB410F91-DC1E-44BF-8A7D-B8D151702A2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xmlns="" id="{A5F6B5BB-E820-4185-87F1-D4473FE03476}"/>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xmlns="" id="{7BDB60CD-7754-4F23-8311-05602028BA75}"/>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xmlns="" id="{FA655D14-32CA-496D-9CEA-731A1021A35B}"/>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72407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xmlns="" id="{97792D3C-8C15-4219-AEBE-7BDC678E99B5}"/>
            </a:ext>
          </a:extLst>
        </xdr:cNvPr>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19067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xmlns="" id="{21E139B9-74F4-491C-A0A9-27197055DF98}"/>
            </a:ext>
          </a:extLst>
        </xdr:cNvPr>
        <xdr:cNvSpPr txBox="1"/>
      </xdr:nvSpPr>
      <xdr:spPr>
        <a:xfrm>
          <a:off x="14389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162577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xmlns="" id="{FEBBB160-51F7-4D07-957E-76699E853F1A}"/>
            </a:ext>
          </a:extLst>
        </xdr:cNvPr>
        <xdr:cNvSpPr txBox="1"/>
      </xdr:nvSpPr>
      <xdr:spPr>
        <a:xfrm>
          <a:off x="13500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xmlns="" id="{C1032D41-84AB-4C53-9673-395453B4236E}"/>
            </a:ext>
          </a:extLst>
        </xdr:cNvPr>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5397E5D3-DFF5-419F-AD12-3A3EDE7A77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06C86D96-DAC0-4591-9DC3-0E1DEFAE3E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FE44B9CA-CA2E-4915-81CD-79A879094D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48ECCA27-565D-41E4-A580-3E08D06FD9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047356D1-1A51-416C-92D9-23836D5033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CE0CFB41-0BC7-4E19-8A33-CD4BAACA84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F9794F3F-DAEE-44B4-8435-857DF8D5E9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73774ADB-4B12-4C95-B41E-CC82D83356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F13544EA-E1A3-4874-BACB-643CE0E24D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D60A2AC7-7535-4249-B709-96A807D820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xmlns="" id="{61F4054E-B1D5-4F19-9CDF-85B59FD9973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xmlns="" id="{3DA808D5-1179-4369-9234-1ADE486CC60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xmlns="" id="{D805FBB5-8AE5-43C7-BAB6-7BA4453E7B5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xmlns="" id="{FDEBA5BF-A69C-4816-ADE4-3532AEC6125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xmlns="" id="{E0225368-CD26-4622-8B79-4172A6002D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xmlns="" id="{80B2627A-4767-4E02-8B22-D008492957A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xmlns="" id="{22F47649-97D9-44BB-8A6B-48CE0AD1659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xmlns="" id="{E67C2F05-5E21-44F9-9AA1-12A6D42F995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xmlns="" id="{82A381C0-13E8-481B-81F8-578FE87F129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xmlns="" id="{9D0F83C6-4FFD-4452-A5A3-C36067B4062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xmlns="" id="{C67B66F6-ED31-40BB-8CE8-7FA3FD2AAB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xmlns="" id="{52264CB5-757E-4F22-A89D-501B9240E9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xmlns="" id="{31D37D1E-CB26-42EF-A60D-BE96081A46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xmlns="" id="{9DC175A3-8D88-428D-AA52-33398E67FE55}"/>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xmlns="" id="{1117C122-1A39-4D1C-BD3F-F8AF5337B32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xmlns="" id="{1BEF5FEF-8DF5-412D-87BF-C6810762C016}"/>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xmlns="" id="{E6ECE666-1EC7-4AA6-9033-CED731CBEDFD}"/>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xmlns="" id="{6EFE61AA-C008-4887-8C72-FB73DF1DC7F9}"/>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xmlns="" id="{ED9A8A82-9FC7-4C83-A95E-61718358E13E}"/>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xmlns="" id="{1946C826-528B-43E5-AC80-3AF7615B83A6}"/>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xmlns="" id="{2F113B5A-0D07-4291-95B2-E19874C85D07}"/>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xmlns="" id="{2424C8B2-81C7-48D9-9894-68465BCBCBC6}"/>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xmlns="" id="{6B0321C6-13A2-4816-A07C-5C5E8F684DC5}"/>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xmlns="" id="{C8B412CC-F359-4436-9B13-84D2899F09AB}"/>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F6AA17A0-0E86-46F8-B105-25F734A1A3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D29E8A6F-59E4-477C-B725-EB494B6E8C0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2BA24A12-3C8C-4DC5-8464-1C8D1675DD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C98BDAED-B5F5-43E3-98D0-9CDA491323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9257B3AD-375F-4B01-98AC-82EEF6CBB6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487" name="楕円 486">
          <a:extLst>
            <a:ext uri="{FF2B5EF4-FFF2-40B4-BE49-F238E27FC236}">
              <a16:creationId xmlns:a16="http://schemas.microsoft.com/office/drawing/2014/main" xmlns="" id="{8330694A-5FC7-44BB-91C9-6620FBC7C66E}"/>
            </a:ext>
          </a:extLst>
        </xdr:cNvPr>
        <xdr:cNvSpPr/>
      </xdr:nvSpPr>
      <xdr:spPr>
        <a:xfrm>
          <a:off x="22110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xmlns="" id="{4A705249-9583-4ADE-BBBE-E5D55B8E1728}"/>
            </a:ext>
          </a:extLst>
        </xdr:cNvPr>
        <xdr:cNvSpPr txBox="1"/>
      </xdr:nvSpPr>
      <xdr:spPr>
        <a:xfrm>
          <a:off x="22199600"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489" name="楕円 488">
          <a:extLst>
            <a:ext uri="{FF2B5EF4-FFF2-40B4-BE49-F238E27FC236}">
              <a16:creationId xmlns:a16="http://schemas.microsoft.com/office/drawing/2014/main" xmlns="" id="{49C4201D-7258-451A-A6CA-7E074932385C}"/>
            </a:ext>
          </a:extLst>
        </xdr:cNvPr>
        <xdr:cNvSpPr/>
      </xdr:nvSpPr>
      <xdr:spPr>
        <a:xfrm>
          <a:off x="21272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490" name="直線コネクタ 489">
          <a:extLst>
            <a:ext uri="{FF2B5EF4-FFF2-40B4-BE49-F238E27FC236}">
              <a16:creationId xmlns:a16="http://schemas.microsoft.com/office/drawing/2014/main" xmlns="" id="{388CA9E8-46BC-4093-8EB4-E064B078318C}"/>
            </a:ext>
          </a:extLst>
        </xdr:cNvPr>
        <xdr:cNvCxnSpPr/>
      </xdr:nvCxnSpPr>
      <xdr:spPr>
        <a:xfrm>
          <a:off x="21323300" y="720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120650</xdr:rowOff>
    </xdr:from>
    <xdr:to>
      <xdr:col>107</xdr:col>
      <xdr:colOff>101600</xdr:colOff>
      <xdr:row>42</xdr:row>
      <xdr:rowOff>50800</xdr:rowOff>
    </xdr:to>
    <xdr:sp macro="" textlink="">
      <xdr:nvSpPr>
        <xdr:cNvPr id="491" name="楕円 490">
          <a:extLst>
            <a:ext uri="{FF2B5EF4-FFF2-40B4-BE49-F238E27FC236}">
              <a16:creationId xmlns:a16="http://schemas.microsoft.com/office/drawing/2014/main" xmlns="" id="{9033E490-1119-44F0-84EB-D8C90C2D367F}"/>
            </a:ext>
          </a:extLst>
        </xdr:cNvPr>
        <xdr:cNvSpPr/>
      </xdr:nvSpPr>
      <xdr:spPr>
        <a:xfrm>
          <a:off x="20383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0</xdr:rowOff>
    </xdr:from>
    <xdr:to>
      <xdr:col>111</xdr:col>
      <xdr:colOff>177800</xdr:colOff>
      <xdr:row>42</xdr:row>
      <xdr:rowOff>0</xdr:rowOff>
    </xdr:to>
    <xdr:cxnSp macro="">
      <xdr:nvCxnSpPr>
        <xdr:cNvPr id="492" name="直線コネクタ 491">
          <a:extLst>
            <a:ext uri="{FF2B5EF4-FFF2-40B4-BE49-F238E27FC236}">
              <a16:creationId xmlns:a16="http://schemas.microsoft.com/office/drawing/2014/main" xmlns="" id="{3AF154B0-6C59-4EEC-858F-E08C80CD3725}"/>
            </a:ext>
          </a:extLst>
        </xdr:cNvPr>
        <xdr:cNvCxnSpPr/>
      </xdr:nvCxnSpPr>
      <xdr:spPr>
        <a:xfrm>
          <a:off x="20434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120650</xdr:rowOff>
    </xdr:from>
    <xdr:to>
      <xdr:col>102</xdr:col>
      <xdr:colOff>165100</xdr:colOff>
      <xdr:row>42</xdr:row>
      <xdr:rowOff>50800</xdr:rowOff>
    </xdr:to>
    <xdr:sp macro="" textlink="">
      <xdr:nvSpPr>
        <xdr:cNvPr id="493" name="楕円 492">
          <a:extLst>
            <a:ext uri="{FF2B5EF4-FFF2-40B4-BE49-F238E27FC236}">
              <a16:creationId xmlns:a16="http://schemas.microsoft.com/office/drawing/2014/main" xmlns="" id="{D0FDADF2-2663-44D6-88C6-44D08EF59794}"/>
            </a:ext>
          </a:extLst>
        </xdr:cNvPr>
        <xdr:cNvSpPr/>
      </xdr:nvSpPr>
      <xdr:spPr>
        <a:xfrm>
          <a:off x="19494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0</xdr:rowOff>
    </xdr:from>
    <xdr:to>
      <xdr:col>107</xdr:col>
      <xdr:colOff>50800</xdr:colOff>
      <xdr:row>42</xdr:row>
      <xdr:rowOff>0</xdr:rowOff>
    </xdr:to>
    <xdr:cxnSp macro="">
      <xdr:nvCxnSpPr>
        <xdr:cNvPr id="494" name="直線コネクタ 493">
          <a:extLst>
            <a:ext uri="{FF2B5EF4-FFF2-40B4-BE49-F238E27FC236}">
              <a16:creationId xmlns:a16="http://schemas.microsoft.com/office/drawing/2014/main" xmlns="" id="{35238D27-BFE7-4B65-AEE4-093CF4893EC7}"/>
            </a:ext>
          </a:extLst>
        </xdr:cNvPr>
        <xdr:cNvCxnSpPr/>
      </xdr:nvCxnSpPr>
      <xdr:spPr>
        <a:xfrm>
          <a:off x="19545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5" name="楕円 494">
          <a:extLst>
            <a:ext uri="{FF2B5EF4-FFF2-40B4-BE49-F238E27FC236}">
              <a16:creationId xmlns:a16="http://schemas.microsoft.com/office/drawing/2014/main" xmlns="" id="{977C485F-42BE-492F-AFDC-9BF18E3F8388}"/>
            </a:ext>
          </a:extLst>
        </xdr:cNvPr>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0</xdr:rowOff>
    </xdr:from>
    <xdr:to>
      <xdr:col>102</xdr:col>
      <xdr:colOff>114300</xdr:colOff>
      <xdr:row>42</xdr:row>
      <xdr:rowOff>7620</xdr:rowOff>
    </xdr:to>
    <xdr:cxnSp macro="">
      <xdr:nvCxnSpPr>
        <xdr:cNvPr id="496" name="直線コネクタ 495">
          <a:extLst>
            <a:ext uri="{FF2B5EF4-FFF2-40B4-BE49-F238E27FC236}">
              <a16:creationId xmlns:a16="http://schemas.microsoft.com/office/drawing/2014/main" xmlns="" id="{5D3B3FA0-4DCC-4C03-87B0-25CB9F36B166}"/>
            </a:ext>
          </a:extLst>
        </xdr:cNvPr>
        <xdr:cNvCxnSpPr/>
      </xdr:nvCxnSpPr>
      <xdr:spPr>
        <a:xfrm flipV="1">
          <a:off x="18656300" y="7200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xmlns="" id="{ACB84481-D38B-4B2F-A04D-4A03F7D13049}"/>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xmlns="" id="{E933E71F-04A5-4FD2-B183-39CD47C4D1B8}"/>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xmlns="" id="{D1E3D703-2E86-4F91-9DF7-16429FC7D464}"/>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xmlns="" id="{6B1F4A05-E771-47ED-81EC-B9EB4FBBB458}"/>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41927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xmlns="" id="{9AEE732F-C404-4B9C-A615-03992E2C8573}"/>
            </a:ext>
          </a:extLst>
        </xdr:cNvPr>
        <xdr:cNvSpPr txBox="1"/>
      </xdr:nvSpPr>
      <xdr:spPr>
        <a:xfrm>
          <a:off x="210757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41927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xmlns="" id="{4259CC39-3FCE-4F5C-ACA3-57E33F1A3AA5}"/>
            </a:ext>
          </a:extLst>
        </xdr:cNvPr>
        <xdr:cNvSpPr txBox="1"/>
      </xdr:nvSpPr>
      <xdr:spPr>
        <a:xfrm>
          <a:off x="20199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41927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xmlns="" id="{546A51C9-EAC9-46AD-879C-6253AC8C98C4}"/>
            </a:ext>
          </a:extLst>
        </xdr:cNvPr>
        <xdr:cNvSpPr txBox="1"/>
      </xdr:nvSpPr>
      <xdr:spPr>
        <a:xfrm>
          <a:off x="19310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xmlns="" id="{4B867A31-4F62-454A-93AA-D311377B3BE5}"/>
            </a:ext>
          </a:extLst>
        </xdr:cNvPr>
        <xdr:cNvSpPr txBox="1"/>
      </xdr:nvSpPr>
      <xdr:spPr>
        <a:xfrm>
          <a:off x="18421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xmlns="" id="{C42CA985-4F3D-4585-81CA-CC93328859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xmlns="" id="{6ECECB46-B9A5-45BC-BD2A-7C81170730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xmlns="" id="{7EE9DEB8-F3AE-443E-98E8-D040C89A8D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xmlns="" id="{1605A7F9-D12C-459F-9406-D923F0C31B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xmlns="" id="{6E8AE834-0BAB-4FDE-91FF-9793120CCB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xmlns="" id="{7FCF4856-5F5C-4872-A8D2-F9DB0540C1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xmlns="" id="{7644920C-0F34-420A-BF2E-0EFEFF48CF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xmlns="" id="{8BCE3AAB-7B03-4842-92B1-4103E55A1B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xmlns="" id="{C9FE8381-36D1-44AC-9BFE-6596766B38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xmlns="" id="{BD320FC6-F55C-4FB4-B945-26FA40293C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xmlns="" id="{B23D460B-B75E-4DDD-BF3A-C8B6FEE3A5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xmlns="" id="{A1536A70-3B01-4A75-B13E-10609563A897}"/>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xmlns="" id="{4BBE7423-72A0-4EB3-A349-142C2634B804}"/>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xmlns="" id="{43619FF3-1742-4551-BE11-79C83048091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xmlns="" id="{CBF3CAE0-DF64-462E-BC55-B625391B48C4}"/>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xmlns="" id="{F85F53D4-F11C-4909-AFDB-47DD762FB9B1}"/>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xmlns="" id="{0A494999-2B57-4042-B6AE-0CC49A7C669B}"/>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8B883A57-BB99-4210-BB53-401067A390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75BCB56E-6576-4F60-A229-DA6D922D1D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xmlns="" id="{9B3C3946-931B-4A68-BAD2-E1A4781DEF9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xmlns="" id="{3078F2C5-471D-421A-A212-F07E91127554}"/>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xmlns="" id="{CEC504C0-EDB9-4DC7-9CF6-A49EE360B2AD}"/>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xmlns="" id="{1431E299-7418-40AC-B06B-F9AAA8325409}"/>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xmlns="" id="{CF25CA41-5A8E-4F21-B890-B95819217787}"/>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xmlns="" id="{578E3C0A-05B5-4528-8A3D-1A996AB922A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xmlns="" id="{9E72574B-060A-4991-809B-B1338040D4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xmlns="" id="{5786F056-92D1-4C57-B00E-A2F1DE9AF0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xmlns="" id="{DE95BA68-A9DD-42D7-B601-1D0D987345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xmlns="" id="{4050CA50-C940-4546-8610-23B6F0F47EC1}"/>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xmlns="" id="{684B7912-B366-4D29-A374-EA6A5CA193A3}"/>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xmlns="" id="{BF34B7D0-5589-40C5-ABCB-66933AC0916E}"/>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xmlns="" id="{E501577F-93F1-491D-9929-02AA57B8886B}"/>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xmlns="" id="{A1E5D4C5-EF43-4CCF-8AB3-C9719B782E2F}"/>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xmlns="" id="{BAFF9ECD-7754-4631-B990-DCE89E155975}"/>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xmlns="" id="{D648E7F7-04AF-43E5-86AC-191550B5B669}"/>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xmlns="" id="{03096145-8609-4264-854A-053FC38BF56D}"/>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xmlns="" id="{A21FC5B7-141A-4ABE-96BA-F9BD1966CFAA}"/>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xmlns="" id="{F88B6F73-61EE-44AD-905B-A41390CC76DD}"/>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xmlns="" id="{8F9C2241-C377-44AF-80AC-00ACF15789C6}"/>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EF5E5DEC-0311-4B79-935C-32C3C5376D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8E525C5D-8AD9-44C7-8A07-F8D81DA0D0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BF4A54F3-0FBC-4AA0-9660-4B2E5B54DF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8D3B5E20-C62E-418C-BDAD-6622D4F1A6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66EA0C12-B6DE-487A-98FD-2E297F7CE1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126365</xdr:rowOff>
    </xdr:from>
    <xdr:to>
      <xdr:col>85</xdr:col>
      <xdr:colOff>177800</xdr:colOff>
      <xdr:row>62</xdr:row>
      <xdr:rowOff>56515</xdr:rowOff>
    </xdr:to>
    <xdr:sp macro="" textlink="">
      <xdr:nvSpPr>
        <xdr:cNvPr id="549" name="楕円 548">
          <a:extLst>
            <a:ext uri="{FF2B5EF4-FFF2-40B4-BE49-F238E27FC236}">
              <a16:creationId xmlns:a16="http://schemas.microsoft.com/office/drawing/2014/main" xmlns="" id="{3DDDF34D-C377-4CFC-A1D3-88CBE8EFBC59}"/>
            </a:ext>
          </a:extLst>
        </xdr:cNvPr>
        <xdr:cNvSpPr/>
      </xdr:nvSpPr>
      <xdr:spPr>
        <a:xfrm>
          <a:off x="16268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104792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xmlns="" id="{B9933FE3-E865-4B37-9DD9-94C5B79DD6FA}"/>
            </a:ext>
          </a:extLst>
        </xdr:cNvPr>
        <xdr:cNvSpPr txBox="1"/>
      </xdr:nvSpPr>
      <xdr:spPr>
        <a:xfrm>
          <a:off x="16357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134938</xdr:rowOff>
    </xdr:from>
    <xdr:to>
      <xdr:col>81</xdr:col>
      <xdr:colOff>101600</xdr:colOff>
      <xdr:row>62</xdr:row>
      <xdr:rowOff>65088</xdr:rowOff>
    </xdr:to>
    <xdr:sp macro="" textlink="">
      <xdr:nvSpPr>
        <xdr:cNvPr id="551" name="楕円 550">
          <a:extLst>
            <a:ext uri="{FF2B5EF4-FFF2-40B4-BE49-F238E27FC236}">
              <a16:creationId xmlns:a16="http://schemas.microsoft.com/office/drawing/2014/main" xmlns="" id="{69E22F8C-413B-458A-A9F5-C226EA761B70}"/>
            </a:ext>
          </a:extLst>
        </xdr:cNvPr>
        <xdr:cNvSpPr/>
      </xdr:nvSpPr>
      <xdr:spPr>
        <a:xfrm>
          <a:off x="15430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xdr:rowOff>
    </xdr:from>
    <xdr:to>
      <xdr:col>85</xdr:col>
      <xdr:colOff>127000</xdr:colOff>
      <xdr:row>62</xdr:row>
      <xdr:rowOff>14288</xdr:rowOff>
    </xdr:to>
    <xdr:cxnSp macro="">
      <xdr:nvCxnSpPr>
        <xdr:cNvPr id="552" name="直線コネクタ 551">
          <a:extLst>
            <a:ext uri="{FF2B5EF4-FFF2-40B4-BE49-F238E27FC236}">
              <a16:creationId xmlns:a16="http://schemas.microsoft.com/office/drawing/2014/main" xmlns="" id="{79A7D6FC-F61A-4FB4-AA24-34F40AC165C4}"/>
            </a:ext>
          </a:extLst>
        </xdr:cNvPr>
        <xdr:cNvCxnSpPr/>
      </xdr:nvCxnSpPr>
      <xdr:spPr>
        <a:xfrm flipV="1">
          <a:off x="15481300" y="1063561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53" name="楕円 552">
          <a:extLst>
            <a:ext uri="{FF2B5EF4-FFF2-40B4-BE49-F238E27FC236}">
              <a16:creationId xmlns:a16="http://schemas.microsoft.com/office/drawing/2014/main" xmlns="" id="{FF38DA12-E35C-4699-A574-6D7F21CA7B2E}"/>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14288</xdr:rowOff>
    </xdr:to>
    <xdr:cxnSp macro="">
      <xdr:nvCxnSpPr>
        <xdr:cNvPr id="554" name="直線コネクタ 553">
          <a:extLst>
            <a:ext uri="{FF2B5EF4-FFF2-40B4-BE49-F238E27FC236}">
              <a16:creationId xmlns:a16="http://schemas.microsoft.com/office/drawing/2014/main" xmlns="" id="{BF926A80-9B37-46A5-9288-8E664CE16353}"/>
            </a:ext>
          </a:extLst>
        </xdr:cNvPr>
        <xdr:cNvCxnSpPr/>
      </xdr:nvCxnSpPr>
      <xdr:spPr>
        <a:xfrm>
          <a:off x="14592300" y="10607040"/>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34925</xdr:rowOff>
    </xdr:from>
    <xdr:to>
      <xdr:col>72</xdr:col>
      <xdr:colOff>38100</xdr:colOff>
      <xdr:row>61</xdr:row>
      <xdr:rowOff>136525</xdr:rowOff>
    </xdr:to>
    <xdr:sp macro="" textlink="">
      <xdr:nvSpPr>
        <xdr:cNvPr id="555" name="楕円 554">
          <a:extLst>
            <a:ext uri="{FF2B5EF4-FFF2-40B4-BE49-F238E27FC236}">
              <a16:creationId xmlns:a16="http://schemas.microsoft.com/office/drawing/2014/main" xmlns="" id="{CB86CC23-BB94-4AE9-9E06-4431A220E086}"/>
            </a:ext>
          </a:extLst>
        </xdr:cNvPr>
        <xdr:cNvSpPr/>
      </xdr:nvSpPr>
      <xdr:spPr>
        <a:xfrm>
          <a:off x="13652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85725</xdr:rowOff>
    </xdr:from>
    <xdr:to>
      <xdr:col>76</xdr:col>
      <xdr:colOff>114300</xdr:colOff>
      <xdr:row>61</xdr:row>
      <xdr:rowOff>148590</xdr:rowOff>
    </xdr:to>
    <xdr:cxnSp macro="">
      <xdr:nvCxnSpPr>
        <xdr:cNvPr id="556" name="直線コネクタ 555">
          <a:extLst>
            <a:ext uri="{FF2B5EF4-FFF2-40B4-BE49-F238E27FC236}">
              <a16:creationId xmlns:a16="http://schemas.microsoft.com/office/drawing/2014/main" xmlns="" id="{1D65FD22-9CA2-4388-A709-4138C3370EE2}"/>
            </a:ext>
          </a:extLst>
        </xdr:cNvPr>
        <xdr:cNvCxnSpPr/>
      </xdr:nvCxnSpPr>
      <xdr:spPr>
        <a:xfrm>
          <a:off x="13703300" y="105441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102235</xdr:rowOff>
    </xdr:to>
    <xdr:sp macro="" textlink="">
      <xdr:nvSpPr>
        <xdr:cNvPr id="557" name="楕円 556">
          <a:extLst>
            <a:ext uri="{FF2B5EF4-FFF2-40B4-BE49-F238E27FC236}">
              <a16:creationId xmlns:a16="http://schemas.microsoft.com/office/drawing/2014/main" xmlns="" id="{17FEF90D-7CF1-4C62-8390-10DD67DC4A79}"/>
            </a:ext>
          </a:extLst>
        </xdr:cNvPr>
        <xdr:cNvSpPr/>
      </xdr:nvSpPr>
      <xdr:spPr>
        <a:xfrm>
          <a:off x="1276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85725</xdr:rowOff>
    </xdr:to>
    <xdr:cxnSp macro="">
      <xdr:nvCxnSpPr>
        <xdr:cNvPr id="558" name="直線コネクタ 557">
          <a:extLst>
            <a:ext uri="{FF2B5EF4-FFF2-40B4-BE49-F238E27FC236}">
              <a16:creationId xmlns:a16="http://schemas.microsoft.com/office/drawing/2014/main" xmlns="" id="{DAEDD0E5-A382-4F36-BAA4-4B86B94E78D8}"/>
            </a:ext>
          </a:extLst>
        </xdr:cNvPr>
        <xdr:cNvCxnSpPr/>
      </xdr:nvCxnSpPr>
      <xdr:spPr>
        <a:xfrm>
          <a:off x="12814300" y="105098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xmlns="" id="{D249C648-3A2B-42CF-A73C-113903EEBB4A}"/>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xmlns="" id="{AD5FEE65-EA0C-42DB-8C22-62D0D0F1C933}"/>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xmlns="" id="{748A310F-A81C-4E90-98F3-76D6F5880C04}"/>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xmlns="" id="{497F42D1-889F-48DC-BAE8-EA6DCB290F5D}"/>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56215</xdr:rowOff>
    </xdr:from>
    <xdr:ext cx="405111" cy="259045"/>
    <xdr:sp macro="" textlink="">
      <xdr:nvSpPr>
        <xdr:cNvPr id="563" name="n_1mainValue【学校施設】&#10;有形固定資産減価償却率">
          <a:extLst>
            <a:ext uri="{FF2B5EF4-FFF2-40B4-BE49-F238E27FC236}">
              <a16:creationId xmlns:a16="http://schemas.microsoft.com/office/drawing/2014/main" xmlns="" id="{C76BA1C0-4AC1-4133-874D-B76FFB8A6D3C}"/>
            </a:ext>
          </a:extLst>
        </xdr:cNvPr>
        <xdr:cNvSpPr txBox="1"/>
      </xdr:nvSpPr>
      <xdr:spPr>
        <a:xfrm>
          <a:off x="15266044" y="10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64" name="n_2mainValue【学校施設】&#10;有形固定資産減価償却率">
          <a:extLst>
            <a:ext uri="{FF2B5EF4-FFF2-40B4-BE49-F238E27FC236}">
              <a16:creationId xmlns:a16="http://schemas.microsoft.com/office/drawing/2014/main" xmlns="" id="{ACA96E29-A37F-49DF-9F59-CC5C3BB36C2E}"/>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127652</xdr:rowOff>
    </xdr:from>
    <xdr:ext cx="405111" cy="259045"/>
    <xdr:sp macro="" textlink="">
      <xdr:nvSpPr>
        <xdr:cNvPr id="565" name="n_3mainValue【学校施設】&#10;有形固定資産減価償却率">
          <a:extLst>
            <a:ext uri="{FF2B5EF4-FFF2-40B4-BE49-F238E27FC236}">
              <a16:creationId xmlns:a16="http://schemas.microsoft.com/office/drawing/2014/main" xmlns="" id="{E8E409AE-FF86-409E-80A2-F8491088AB01}"/>
            </a:ext>
          </a:extLst>
        </xdr:cNvPr>
        <xdr:cNvSpPr txBox="1"/>
      </xdr:nvSpPr>
      <xdr:spPr>
        <a:xfrm>
          <a:off x="13500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118762</xdr:rowOff>
    </xdr:from>
    <xdr:ext cx="405111" cy="259045"/>
    <xdr:sp macro="" textlink="">
      <xdr:nvSpPr>
        <xdr:cNvPr id="566" name="n_4mainValue【学校施設】&#10;有形固定資産減価償却率">
          <a:extLst>
            <a:ext uri="{FF2B5EF4-FFF2-40B4-BE49-F238E27FC236}">
              <a16:creationId xmlns:a16="http://schemas.microsoft.com/office/drawing/2014/main" xmlns="" id="{B1613FD0-F54E-49D1-B682-552ECCA7F8D1}"/>
            </a:ext>
          </a:extLst>
        </xdr:cNvPr>
        <xdr:cNvSpPr txBox="1"/>
      </xdr:nvSpPr>
      <xdr:spPr>
        <a:xfrm>
          <a:off x="12611744"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22E76286-9BF4-4BED-92D6-00A3D053FC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8BCB3E8D-95F3-41EE-9C2B-8F8BED2258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2BF1B299-599A-4805-9142-706F48C4E92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EBAB50C8-48A3-452F-9167-5A88B508E3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F78BD681-F6FB-4FF1-9E5E-EBC2A54B61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EE3B5192-3DCF-4C69-863A-9C28CE68BF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EFA48650-1D79-4390-BED0-94CA5A923B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3DEB6B5D-865E-4B1E-8253-8EADCAEE2C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E62F0A0B-5F96-4388-9393-67D2D2FFA9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BC48C222-9B26-4EE7-8B70-6B266AA86BA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xmlns="" id="{4E893E65-7B76-439B-9549-1A4C97A94C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xmlns="" id="{D458204D-6A46-4334-A626-C43A3A7C466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xmlns="" id="{639C72AB-0563-4968-8AE3-8D924760AFA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xmlns="" id="{815DACAA-6737-4529-89E8-516911BD74B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xmlns="" id="{0E86E128-885C-4633-A66A-D114E96BB17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xmlns="" id="{4E32E8C7-B062-4598-8914-221E0C71CB8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xmlns="" id="{8E726BAB-8066-4AAB-B4BA-D142F2C5F8C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xmlns="" id="{C0D6644F-6A57-4E86-9882-5C62C6CF03C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xmlns="" id="{7D30FC9C-2497-485F-89EB-4F8A769C8C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xmlns="" id="{1E6D92BB-6D45-49C7-9FF7-40589AFB9F6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xmlns="" id="{08F53456-3B00-4AD0-8262-6A66D5A5280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xmlns="" id="{CA6E56DE-52D9-4D09-82A8-E67EC4EE14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xmlns="" id="{1B2BD173-59E4-42A2-B4BE-43F4BCD6F60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xmlns="" id="{8FAFBB07-D154-4EF0-8332-F8B0E028A5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xmlns="" id="{F3425111-0109-4215-BC2E-3E1BE33CD6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xmlns="" id="{B0BFE33C-2486-470C-9226-FEBB393618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xmlns="" id="{BD089453-AE56-41A0-B196-90821357E9E0}"/>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xmlns="" id="{5A6A5BBC-2DFB-4963-878A-C5A35318568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xmlns="" id="{C4EB4EA4-1AF2-447E-8AD1-54B16B292221}"/>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xmlns="" id="{674AD894-B173-4F14-BB84-A2A631F4C8AD}"/>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xmlns="" id="{5EE1A57A-1A2C-43FD-A360-D1AAA6D2652A}"/>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xmlns="" id="{CE210095-38DB-48CF-87DE-120AF675CD16}"/>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xmlns="" id="{6BC7B4E9-1668-4933-84E3-90C3795173AD}"/>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xmlns="" id="{350F2717-402E-4CD0-BA7C-08D69EF69F2D}"/>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xmlns="" id="{8C419154-5649-478B-8B3C-5AE29B80BD56}"/>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xmlns="" id="{E8818E08-3B56-4D70-A653-EC97ED26955C}"/>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xmlns="" id="{253C3A2D-563D-4E66-B46F-97E261041595}"/>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31A84FC2-B13C-40AC-B490-9D3D49DDA8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5F822509-9AA0-402F-B13A-D9BC77C451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FB0C7983-17D7-483A-846E-CFC84C51FD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90A48FA7-E446-4311-84FE-F320583F84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4FAEB7BD-5838-49D8-B327-9450D7858D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29754</xdr:rowOff>
    </xdr:from>
    <xdr:to>
      <xdr:col>116</xdr:col>
      <xdr:colOff>114300</xdr:colOff>
      <xdr:row>58</xdr:row>
      <xdr:rowOff>131354</xdr:rowOff>
    </xdr:to>
    <xdr:sp macro="" textlink="">
      <xdr:nvSpPr>
        <xdr:cNvPr id="609" name="楕円 608">
          <a:extLst>
            <a:ext uri="{FF2B5EF4-FFF2-40B4-BE49-F238E27FC236}">
              <a16:creationId xmlns:a16="http://schemas.microsoft.com/office/drawing/2014/main" xmlns="" id="{4811CA2D-1724-491F-994B-DA9646E5D281}"/>
            </a:ext>
          </a:extLst>
        </xdr:cNvPr>
        <xdr:cNvSpPr/>
      </xdr:nvSpPr>
      <xdr:spPr>
        <a:xfrm>
          <a:off x="22110700" y="99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52631</xdr:rowOff>
    </xdr:from>
    <xdr:ext cx="469744" cy="259045"/>
    <xdr:sp macro="" textlink="">
      <xdr:nvSpPr>
        <xdr:cNvPr id="610" name="【学校施設】&#10;一人当たり面積該当値テキスト">
          <a:extLst>
            <a:ext uri="{FF2B5EF4-FFF2-40B4-BE49-F238E27FC236}">
              <a16:creationId xmlns:a16="http://schemas.microsoft.com/office/drawing/2014/main" xmlns="" id="{D043E109-7DDF-41C5-8DCA-82576A58A83C}"/>
            </a:ext>
          </a:extLst>
        </xdr:cNvPr>
        <xdr:cNvSpPr txBox="1"/>
      </xdr:nvSpPr>
      <xdr:spPr>
        <a:xfrm>
          <a:off x="22199600" y="98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59146</xdr:rowOff>
    </xdr:from>
    <xdr:to>
      <xdr:col>112</xdr:col>
      <xdr:colOff>38100</xdr:colOff>
      <xdr:row>58</xdr:row>
      <xdr:rowOff>160746</xdr:rowOff>
    </xdr:to>
    <xdr:sp macro="" textlink="">
      <xdr:nvSpPr>
        <xdr:cNvPr id="611" name="楕円 610">
          <a:extLst>
            <a:ext uri="{FF2B5EF4-FFF2-40B4-BE49-F238E27FC236}">
              <a16:creationId xmlns:a16="http://schemas.microsoft.com/office/drawing/2014/main" xmlns="" id="{C3C79B5A-31F5-4E4E-BD9B-08B571F2D64C}"/>
            </a:ext>
          </a:extLst>
        </xdr:cNvPr>
        <xdr:cNvSpPr/>
      </xdr:nvSpPr>
      <xdr:spPr>
        <a:xfrm>
          <a:off x="21272500" y="100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80554</xdr:rowOff>
    </xdr:from>
    <xdr:to>
      <xdr:col>116</xdr:col>
      <xdr:colOff>63500</xdr:colOff>
      <xdr:row>58</xdr:row>
      <xdr:rowOff>109946</xdr:rowOff>
    </xdr:to>
    <xdr:cxnSp macro="">
      <xdr:nvCxnSpPr>
        <xdr:cNvPr id="612" name="直線コネクタ 611">
          <a:extLst>
            <a:ext uri="{FF2B5EF4-FFF2-40B4-BE49-F238E27FC236}">
              <a16:creationId xmlns:a16="http://schemas.microsoft.com/office/drawing/2014/main" xmlns="" id="{6A69830C-AFE6-4158-9CE5-6964EF78DC4F}"/>
            </a:ext>
          </a:extLst>
        </xdr:cNvPr>
        <xdr:cNvCxnSpPr/>
      </xdr:nvCxnSpPr>
      <xdr:spPr>
        <a:xfrm flipV="1">
          <a:off x="21323300" y="100246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87449</xdr:rowOff>
    </xdr:from>
    <xdr:to>
      <xdr:col>107</xdr:col>
      <xdr:colOff>101600</xdr:colOff>
      <xdr:row>59</xdr:row>
      <xdr:rowOff>17599</xdr:rowOff>
    </xdr:to>
    <xdr:sp macro="" textlink="">
      <xdr:nvSpPr>
        <xdr:cNvPr id="613" name="楕円 612">
          <a:extLst>
            <a:ext uri="{FF2B5EF4-FFF2-40B4-BE49-F238E27FC236}">
              <a16:creationId xmlns:a16="http://schemas.microsoft.com/office/drawing/2014/main" xmlns="" id="{44076A2A-F778-47B1-A5D4-4EC093CFBE4D}"/>
            </a:ext>
          </a:extLst>
        </xdr:cNvPr>
        <xdr:cNvSpPr/>
      </xdr:nvSpPr>
      <xdr:spPr>
        <a:xfrm>
          <a:off x="20383500" y="100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109946</xdr:rowOff>
    </xdr:from>
    <xdr:to>
      <xdr:col>111</xdr:col>
      <xdr:colOff>177800</xdr:colOff>
      <xdr:row>58</xdr:row>
      <xdr:rowOff>138249</xdr:rowOff>
    </xdr:to>
    <xdr:cxnSp macro="">
      <xdr:nvCxnSpPr>
        <xdr:cNvPr id="614" name="直線コネクタ 613">
          <a:extLst>
            <a:ext uri="{FF2B5EF4-FFF2-40B4-BE49-F238E27FC236}">
              <a16:creationId xmlns:a16="http://schemas.microsoft.com/office/drawing/2014/main" xmlns="" id="{7701D7C9-2AAB-40BD-A6A4-0876322CD6A2}"/>
            </a:ext>
          </a:extLst>
        </xdr:cNvPr>
        <xdr:cNvCxnSpPr/>
      </xdr:nvCxnSpPr>
      <xdr:spPr>
        <a:xfrm flipV="1">
          <a:off x="20434300" y="10054046"/>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113574</xdr:rowOff>
    </xdr:from>
    <xdr:to>
      <xdr:col>102</xdr:col>
      <xdr:colOff>165100</xdr:colOff>
      <xdr:row>59</xdr:row>
      <xdr:rowOff>43724</xdr:rowOff>
    </xdr:to>
    <xdr:sp macro="" textlink="">
      <xdr:nvSpPr>
        <xdr:cNvPr id="615" name="楕円 614">
          <a:extLst>
            <a:ext uri="{FF2B5EF4-FFF2-40B4-BE49-F238E27FC236}">
              <a16:creationId xmlns:a16="http://schemas.microsoft.com/office/drawing/2014/main" xmlns="" id="{EA01D921-69B2-495C-A5D0-D00640C79E21}"/>
            </a:ext>
          </a:extLst>
        </xdr:cNvPr>
        <xdr:cNvSpPr/>
      </xdr:nvSpPr>
      <xdr:spPr>
        <a:xfrm>
          <a:off x="19494500" y="100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138249</xdr:rowOff>
    </xdr:from>
    <xdr:to>
      <xdr:col>107</xdr:col>
      <xdr:colOff>50800</xdr:colOff>
      <xdr:row>58</xdr:row>
      <xdr:rowOff>164374</xdr:rowOff>
    </xdr:to>
    <xdr:cxnSp macro="">
      <xdr:nvCxnSpPr>
        <xdr:cNvPr id="616" name="直線コネクタ 615">
          <a:extLst>
            <a:ext uri="{FF2B5EF4-FFF2-40B4-BE49-F238E27FC236}">
              <a16:creationId xmlns:a16="http://schemas.microsoft.com/office/drawing/2014/main" xmlns="" id="{DAA08F84-A43D-4F3C-8D34-E47ADE485510}"/>
            </a:ext>
          </a:extLst>
        </xdr:cNvPr>
        <xdr:cNvCxnSpPr/>
      </xdr:nvCxnSpPr>
      <xdr:spPr>
        <a:xfrm flipV="1">
          <a:off x="19545300" y="100823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137523</xdr:rowOff>
    </xdr:from>
    <xdr:to>
      <xdr:col>98</xdr:col>
      <xdr:colOff>38100</xdr:colOff>
      <xdr:row>59</xdr:row>
      <xdr:rowOff>67673</xdr:rowOff>
    </xdr:to>
    <xdr:sp macro="" textlink="">
      <xdr:nvSpPr>
        <xdr:cNvPr id="617" name="楕円 616">
          <a:extLst>
            <a:ext uri="{FF2B5EF4-FFF2-40B4-BE49-F238E27FC236}">
              <a16:creationId xmlns:a16="http://schemas.microsoft.com/office/drawing/2014/main" xmlns="" id="{7EC1344B-A71B-4C9F-A46B-A6CD9146DA02}"/>
            </a:ext>
          </a:extLst>
        </xdr:cNvPr>
        <xdr:cNvSpPr/>
      </xdr:nvSpPr>
      <xdr:spPr>
        <a:xfrm>
          <a:off x="18605500" y="100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164374</xdr:rowOff>
    </xdr:from>
    <xdr:to>
      <xdr:col>102</xdr:col>
      <xdr:colOff>114300</xdr:colOff>
      <xdr:row>59</xdr:row>
      <xdr:rowOff>16873</xdr:rowOff>
    </xdr:to>
    <xdr:cxnSp macro="">
      <xdr:nvCxnSpPr>
        <xdr:cNvPr id="618" name="直線コネクタ 617">
          <a:extLst>
            <a:ext uri="{FF2B5EF4-FFF2-40B4-BE49-F238E27FC236}">
              <a16:creationId xmlns:a16="http://schemas.microsoft.com/office/drawing/2014/main" xmlns="" id="{8C2DCBE6-9EEE-4CB6-8288-8B92895C4C36}"/>
            </a:ext>
          </a:extLst>
        </xdr:cNvPr>
        <xdr:cNvCxnSpPr/>
      </xdr:nvCxnSpPr>
      <xdr:spPr>
        <a:xfrm flipV="1">
          <a:off x="18656300" y="10108474"/>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xmlns="" id="{081230B5-1D2B-4B19-A444-5A9BC100EB2F}"/>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xmlns="" id="{1E4A82EA-A221-4E7A-B6C2-7B0B58F21FE1}"/>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xmlns="" id="{5B44D6A4-B540-47FA-992C-D0E270AF02C2}"/>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xmlns="" id="{C0804565-9E4F-4FE9-BB3D-A1AA57DF0808}"/>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5823</xdr:rowOff>
    </xdr:from>
    <xdr:ext cx="469744" cy="259045"/>
    <xdr:sp macro="" textlink="">
      <xdr:nvSpPr>
        <xdr:cNvPr id="623" name="n_1mainValue【学校施設】&#10;一人当たり面積">
          <a:extLst>
            <a:ext uri="{FF2B5EF4-FFF2-40B4-BE49-F238E27FC236}">
              <a16:creationId xmlns:a16="http://schemas.microsoft.com/office/drawing/2014/main" xmlns="" id="{5FE3E681-56FF-4963-ABBF-59DFBC2B82F6}"/>
            </a:ext>
          </a:extLst>
        </xdr:cNvPr>
        <xdr:cNvSpPr txBox="1"/>
      </xdr:nvSpPr>
      <xdr:spPr>
        <a:xfrm>
          <a:off x="21075727" y="977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34126</xdr:rowOff>
    </xdr:from>
    <xdr:ext cx="469744" cy="259045"/>
    <xdr:sp macro="" textlink="">
      <xdr:nvSpPr>
        <xdr:cNvPr id="624" name="n_2mainValue【学校施設】&#10;一人当たり面積">
          <a:extLst>
            <a:ext uri="{FF2B5EF4-FFF2-40B4-BE49-F238E27FC236}">
              <a16:creationId xmlns:a16="http://schemas.microsoft.com/office/drawing/2014/main" xmlns="" id="{BCA6FFE1-7221-4BD9-9E5E-BA2A730CA6DE}"/>
            </a:ext>
          </a:extLst>
        </xdr:cNvPr>
        <xdr:cNvSpPr txBox="1"/>
      </xdr:nvSpPr>
      <xdr:spPr>
        <a:xfrm>
          <a:off x="20199427" y="980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60251</xdr:rowOff>
    </xdr:from>
    <xdr:ext cx="469744" cy="259045"/>
    <xdr:sp macro="" textlink="">
      <xdr:nvSpPr>
        <xdr:cNvPr id="625" name="n_3mainValue【学校施設】&#10;一人当たり面積">
          <a:extLst>
            <a:ext uri="{FF2B5EF4-FFF2-40B4-BE49-F238E27FC236}">
              <a16:creationId xmlns:a16="http://schemas.microsoft.com/office/drawing/2014/main" xmlns="" id="{397CF002-521B-48DD-8FF8-4C9D1EABD803}"/>
            </a:ext>
          </a:extLst>
        </xdr:cNvPr>
        <xdr:cNvSpPr txBox="1"/>
      </xdr:nvSpPr>
      <xdr:spPr>
        <a:xfrm>
          <a:off x="1931042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84200</xdr:rowOff>
    </xdr:from>
    <xdr:ext cx="469744" cy="259045"/>
    <xdr:sp macro="" textlink="">
      <xdr:nvSpPr>
        <xdr:cNvPr id="626" name="n_4mainValue【学校施設】&#10;一人当たり面積">
          <a:extLst>
            <a:ext uri="{FF2B5EF4-FFF2-40B4-BE49-F238E27FC236}">
              <a16:creationId xmlns:a16="http://schemas.microsoft.com/office/drawing/2014/main" xmlns="" id="{2B9EB67E-E2C9-4F48-8BD1-F82EBDF35BFF}"/>
            </a:ext>
          </a:extLst>
        </xdr:cNvPr>
        <xdr:cNvSpPr txBox="1"/>
      </xdr:nvSpPr>
      <xdr:spPr>
        <a:xfrm>
          <a:off x="18421427" y="98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xmlns="" id="{CC5F2B2A-038A-48D2-ACA0-9B318A18A9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xmlns="" id="{3FB59202-7DE6-4B96-A64D-3B44C612E3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xmlns="" id="{803EB22C-7809-4B6B-81C9-10012619DC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xmlns="" id="{2856BB62-9226-45A9-BFFF-98FAE9A00F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xmlns="" id="{2F81A5E3-660D-47A7-B9FA-B06816A741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xmlns="" id="{A7A203E1-FB04-4E2E-B808-BF4FD00FBB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xmlns="" id="{E9F5C3CE-B95C-40E0-B607-F1142F3B0D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xmlns="" id="{1AD4991C-6709-46B2-B78D-75D395652E9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xmlns="" id="{1D89ED4F-6C54-496A-BADC-6C84B441D5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xmlns="" id="{46EC6B8D-A4F6-422F-AD80-40619EF082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xmlns="" id="{9586BA74-2223-40CF-B9AA-8CD3023E8B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xmlns="" id="{7BBD77D3-5C5A-422C-96F7-81A6868747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xmlns="" id="{5F4ABF63-D83E-4F31-A83F-5DF110455E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xmlns="" id="{C4A2D30C-9F96-4613-A442-5151561D6E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xmlns="" id="{396E0FD9-EAF7-49E6-B543-C3812A4E4E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xmlns="" id="{600BA58A-800A-4035-B0E9-056DD77112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1A7E8FE4-6CCC-4804-B8B6-71740FA3A9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823460F4-6099-416B-8D64-118A332B13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C14F9A06-97E3-4242-9D33-3CC69AE1D9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1EAFEB52-8EBC-4E27-8F89-F6A6A4E457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9C7569C5-82FC-408A-8B41-810C218094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99770226-B7BA-4CD4-A4A5-99E26D8CA3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D4ED2B82-831D-44AA-A88E-5778A642CD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0E5BD8F2-F138-488D-A0CF-31E11C78EB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xmlns="" id="{5587EC39-5808-41D6-8C62-D02B1B3ACE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xmlns="" id="{D6DBAFB4-76D4-4A81-9A34-D0DFC829BF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xmlns="" id="{9AFFABDA-DB43-48A3-91B3-D6E5B13081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xmlns="" id="{69ECFDE0-802B-4D23-87CC-5B168B7A42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xmlns="" id="{B504B766-8074-45F5-9886-341F470A994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xmlns="" id="{370D7207-CB28-4F1D-ADDA-E1EB04E761B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xmlns="" id="{2A1ACB58-599C-49CE-BFCB-85371D5D129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xmlns="" id="{75D9D933-F08C-4FE7-B62F-3B12652A05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xmlns="" id="{F7317938-5B63-453D-85AD-AB25987057E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xmlns="" id="{A854F1D1-0513-4380-A3CB-7C2D4948D3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xmlns="" id="{72746C07-BF92-41FD-BD79-081ADE66DFB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xmlns="" id="{FA61133F-A657-4EB8-A63E-973A07D04E4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xmlns="" id="{1C7D4817-0555-4FAC-9C37-E6F1BE1B43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26BF3870-08D5-42E6-8840-9C6AAB03A5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xmlns="" id="{6D90D5D9-C2A5-400C-8FFC-540A1B47382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97BC28A0-95ED-49B1-9719-C3D0F018BEF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7" name="直線コネクタ 666">
          <a:extLst>
            <a:ext uri="{FF2B5EF4-FFF2-40B4-BE49-F238E27FC236}">
              <a16:creationId xmlns:a16="http://schemas.microsoft.com/office/drawing/2014/main" xmlns="" id="{8D8F0A8A-F892-4A96-8FA8-AC7A6025A77D}"/>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8" name="【公民館】&#10;有形固定資産減価償却率最小値テキスト">
          <a:extLst>
            <a:ext uri="{FF2B5EF4-FFF2-40B4-BE49-F238E27FC236}">
              <a16:creationId xmlns:a16="http://schemas.microsoft.com/office/drawing/2014/main" xmlns="" id="{42F4A26C-4C6C-43AF-B911-9DE831AFF673}"/>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9" name="直線コネクタ 668">
          <a:extLst>
            <a:ext uri="{FF2B5EF4-FFF2-40B4-BE49-F238E27FC236}">
              <a16:creationId xmlns:a16="http://schemas.microsoft.com/office/drawing/2014/main" xmlns="" id="{0CABF09B-423D-40CD-951B-13C38C4E0382}"/>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0" name="【公民館】&#10;有形固定資産減価償却率最大値テキスト">
          <a:extLst>
            <a:ext uri="{FF2B5EF4-FFF2-40B4-BE49-F238E27FC236}">
              <a16:creationId xmlns:a16="http://schemas.microsoft.com/office/drawing/2014/main" xmlns="" id="{DEC8D037-427B-4EA5-91C8-CCF72C918C25}"/>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a16="http://schemas.microsoft.com/office/drawing/2014/main" xmlns="" id="{2D5AE5B8-49D5-4AFF-9C6D-4CE43A55476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9A647AE8-0F51-41E7-9EBD-4F1C28745D7E}"/>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3" name="フローチャート: 判断 672">
          <a:extLst>
            <a:ext uri="{FF2B5EF4-FFF2-40B4-BE49-F238E27FC236}">
              <a16:creationId xmlns:a16="http://schemas.microsoft.com/office/drawing/2014/main" xmlns="" id="{C38E75BF-3ABC-4322-80A3-A53BBF6ADEBB}"/>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4" name="フローチャート: 判断 673">
          <a:extLst>
            <a:ext uri="{FF2B5EF4-FFF2-40B4-BE49-F238E27FC236}">
              <a16:creationId xmlns:a16="http://schemas.microsoft.com/office/drawing/2014/main" xmlns="" id="{BC04280C-3A2E-4A8D-AC06-B28B22ED3096}"/>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xmlns="" id="{CE6C130F-CE3E-487E-93D4-D3344C337F55}"/>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6" name="フローチャート: 判断 675">
          <a:extLst>
            <a:ext uri="{FF2B5EF4-FFF2-40B4-BE49-F238E27FC236}">
              <a16:creationId xmlns:a16="http://schemas.microsoft.com/office/drawing/2014/main" xmlns="" id="{018E945B-4344-4978-8DDE-9AE1DC5C6456}"/>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7" name="フローチャート: 判断 676">
          <a:extLst>
            <a:ext uri="{FF2B5EF4-FFF2-40B4-BE49-F238E27FC236}">
              <a16:creationId xmlns:a16="http://schemas.microsoft.com/office/drawing/2014/main" xmlns="" id="{863AA6E2-4A56-4D18-98E5-033D1038505C}"/>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9B4D9D8B-7E1F-4F96-960D-A07175C6D98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17F8CD80-5F94-4CD6-BB09-AE663A1478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C85CC7CB-66F8-4A0C-87FE-4F389E749B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FFD0ADB7-A55F-43DF-80BC-07D35CB59D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ED24842E-C944-4754-9DB4-150120A4B4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83" name="楕円 682">
          <a:extLst>
            <a:ext uri="{FF2B5EF4-FFF2-40B4-BE49-F238E27FC236}">
              <a16:creationId xmlns:a16="http://schemas.microsoft.com/office/drawing/2014/main" xmlns="" id="{ACB4CE1B-6F4D-4014-86E7-47C9E7D7F676}"/>
            </a:ext>
          </a:extLst>
        </xdr:cNvPr>
        <xdr:cNvSpPr/>
      </xdr:nvSpPr>
      <xdr:spPr>
        <a:xfrm>
          <a:off x="16268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147338</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F7BA6A51-80BB-4CB9-96B1-09DBB88BC099}"/>
            </a:ext>
          </a:extLst>
        </xdr:cNvPr>
        <xdr:cNvSpPr txBox="1"/>
      </xdr:nvSpPr>
      <xdr:spPr>
        <a:xfrm>
          <a:off x="16357600"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85" name="楕円 684">
          <a:extLst>
            <a:ext uri="{FF2B5EF4-FFF2-40B4-BE49-F238E27FC236}">
              <a16:creationId xmlns:a16="http://schemas.microsoft.com/office/drawing/2014/main" xmlns="" id="{AFE7CC50-C850-4A49-B500-C9C476FD9DBF}"/>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7620</xdr:rowOff>
    </xdr:to>
    <xdr:cxnSp macro="">
      <xdr:nvCxnSpPr>
        <xdr:cNvPr id="686" name="直線コネクタ 685">
          <a:extLst>
            <a:ext uri="{FF2B5EF4-FFF2-40B4-BE49-F238E27FC236}">
              <a16:creationId xmlns:a16="http://schemas.microsoft.com/office/drawing/2014/main" xmlns="" id="{B2331541-9CD1-41D1-A0F5-0DD27C4E4CAE}"/>
            </a:ext>
          </a:extLst>
        </xdr:cNvPr>
        <xdr:cNvCxnSpPr/>
      </xdr:nvCxnSpPr>
      <xdr:spPr>
        <a:xfrm flipV="1">
          <a:off x="15481300" y="17834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687" name="楕円 686">
          <a:extLst>
            <a:ext uri="{FF2B5EF4-FFF2-40B4-BE49-F238E27FC236}">
              <a16:creationId xmlns:a16="http://schemas.microsoft.com/office/drawing/2014/main" xmlns="" id="{BA13257A-615E-4E97-A969-D56249F96321}"/>
            </a:ext>
          </a:extLst>
        </xdr:cNvPr>
        <xdr:cNvSpPr/>
      </xdr:nvSpPr>
      <xdr:spPr>
        <a:xfrm>
          <a:off x="14541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5714</xdr:rowOff>
    </xdr:from>
    <xdr:to>
      <xdr:col>81</xdr:col>
      <xdr:colOff>50800</xdr:colOff>
      <xdr:row>104</xdr:row>
      <xdr:rowOff>7620</xdr:rowOff>
    </xdr:to>
    <xdr:cxnSp macro="">
      <xdr:nvCxnSpPr>
        <xdr:cNvPr id="688" name="直線コネクタ 687">
          <a:extLst>
            <a:ext uri="{FF2B5EF4-FFF2-40B4-BE49-F238E27FC236}">
              <a16:creationId xmlns:a16="http://schemas.microsoft.com/office/drawing/2014/main" xmlns="" id="{74B87248-FDE2-4F82-BE83-3DD721793354}"/>
            </a:ext>
          </a:extLst>
        </xdr:cNvPr>
        <xdr:cNvCxnSpPr/>
      </xdr:nvCxnSpPr>
      <xdr:spPr>
        <a:xfrm>
          <a:off x="14592300" y="17836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689" name="楕円 688">
          <a:extLst>
            <a:ext uri="{FF2B5EF4-FFF2-40B4-BE49-F238E27FC236}">
              <a16:creationId xmlns:a16="http://schemas.microsoft.com/office/drawing/2014/main" xmlns="" id="{6B7A8D5A-E032-42EC-B78D-9D48B5D73D5E}"/>
            </a:ext>
          </a:extLst>
        </xdr:cNvPr>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104</xdr:row>
      <xdr:rowOff>5714</xdr:rowOff>
    </xdr:to>
    <xdr:cxnSp macro="">
      <xdr:nvCxnSpPr>
        <xdr:cNvPr id="690" name="直線コネクタ 689">
          <a:extLst>
            <a:ext uri="{FF2B5EF4-FFF2-40B4-BE49-F238E27FC236}">
              <a16:creationId xmlns:a16="http://schemas.microsoft.com/office/drawing/2014/main" xmlns="" id="{BF397D79-E3EB-480B-BB50-D99A7F5FF7B3}"/>
            </a:ext>
          </a:extLst>
        </xdr:cNvPr>
        <xdr:cNvCxnSpPr/>
      </xdr:nvCxnSpPr>
      <xdr:spPr>
        <a:xfrm>
          <a:off x="13703300" y="17804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691" name="楕円 690">
          <a:extLst>
            <a:ext uri="{FF2B5EF4-FFF2-40B4-BE49-F238E27FC236}">
              <a16:creationId xmlns:a16="http://schemas.microsoft.com/office/drawing/2014/main" xmlns="" id="{64DB50CF-9640-48C6-AF22-3A8F6C0E905D}"/>
            </a:ext>
          </a:extLst>
        </xdr:cNvPr>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144780</xdr:rowOff>
    </xdr:to>
    <xdr:cxnSp macro="">
      <xdr:nvCxnSpPr>
        <xdr:cNvPr id="692" name="直線コネクタ 691">
          <a:extLst>
            <a:ext uri="{FF2B5EF4-FFF2-40B4-BE49-F238E27FC236}">
              <a16:creationId xmlns:a16="http://schemas.microsoft.com/office/drawing/2014/main" xmlns="" id="{1C01A33E-8AE3-4749-8614-A390CA6B7B21}"/>
            </a:ext>
          </a:extLst>
        </xdr:cNvPr>
        <xdr:cNvCxnSpPr/>
      </xdr:nvCxnSpPr>
      <xdr:spPr>
        <a:xfrm>
          <a:off x="12814300" y="17792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693" name="n_1aveValue【公民館】&#10;有形固定資産減価償却率">
          <a:extLst>
            <a:ext uri="{FF2B5EF4-FFF2-40B4-BE49-F238E27FC236}">
              <a16:creationId xmlns:a16="http://schemas.microsoft.com/office/drawing/2014/main" xmlns="" id="{9A347140-DDB8-41C5-9A5C-EF5D1D6AEC7C}"/>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94" name="n_2aveValue【公民館】&#10;有形固定資産減価償却率">
          <a:extLst>
            <a:ext uri="{FF2B5EF4-FFF2-40B4-BE49-F238E27FC236}">
              <a16:creationId xmlns:a16="http://schemas.microsoft.com/office/drawing/2014/main" xmlns="" id="{144E2A5E-AEC7-41F1-9FC6-628B3BD31495}"/>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695" name="n_3aveValue【公民館】&#10;有形固定資産減価償却率">
          <a:extLst>
            <a:ext uri="{FF2B5EF4-FFF2-40B4-BE49-F238E27FC236}">
              <a16:creationId xmlns:a16="http://schemas.microsoft.com/office/drawing/2014/main" xmlns="" id="{C76E0EEF-66AD-4584-8610-D0E4A3A8EE3E}"/>
            </a:ext>
          </a:extLst>
        </xdr:cNvPr>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6" name="n_4aveValue【公民館】&#10;有形固定資産減価償却率">
          <a:extLst>
            <a:ext uri="{FF2B5EF4-FFF2-40B4-BE49-F238E27FC236}">
              <a16:creationId xmlns:a16="http://schemas.microsoft.com/office/drawing/2014/main" xmlns="" id="{5669B554-A463-40FB-9F81-8C019AB31974}"/>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697" name="n_1mainValue【公民館】&#10;有形固定資産減価償却率">
          <a:extLst>
            <a:ext uri="{FF2B5EF4-FFF2-40B4-BE49-F238E27FC236}">
              <a16:creationId xmlns:a16="http://schemas.microsoft.com/office/drawing/2014/main" xmlns="" id="{FF698684-02A9-4C52-B7C2-0300074006A5}"/>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73041</xdr:rowOff>
    </xdr:from>
    <xdr:ext cx="405111" cy="259045"/>
    <xdr:sp macro="" textlink="">
      <xdr:nvSpPr>
        <xdr:cNvPr id="698" name="n_2mainValue【公民館】&#10;有形固定資産減価償却率">
          <a:extLst>
            <a:ext uri="{FF2B5EF4-FFF2-40B4-BE49-F238E27FC236}">
              <a16:creationId xmlns:a16="http://schemas.microsoft.com/office/drawing/2014/main" xmlns="" id="{D21585EB-5E27-42C9-8F84-33F605306CA3}"/>
            </a:ext>
          </a:extLst>
        </xdr:cNvPr>
        <xdr:cNvSpPr txBox="1"/>
      </xdr:nvSpPr>
      <xdr:spPr>
        <a:xfrm>
          <a:off x="14389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40657</xdr:rowOff>
    </xdr:from>
    <xdr:ext cx="405111" cy="259045"/>
    <xdr:sp macro="" textlink="">
      <xdr:nvSpPr>
        <xdr:cNvPr id="699" name="n_3mainValue【公民館】&#10;有形固定資産減価償却率">
          <a:extLst>
            <a:ext uri="{FF2B5EF4-FFF2-40B4-BE49-F238E27FC236}">
              <a16:creationId xmlns:a16="http://schemas.microsoft.com/office/drawing/2014/main" xmlns="" id="{2DE8AA31-F150-4CA6-809B-48FD96718336}"/>
            </a:ext>
          </a:extLst>
        </xdr:cNvPr>
        <xdr:cNvSpPr txBox="1"/>
      </xdr:nvSpPr>
      <xdr:spPr>
        <a:xfrm>
          <a:off x="13500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00" name="n_4mainValue【公民館】&#10;有形固定資産減価償却率">
          <a:extLst>
            <a:ext uri="{FF2B5EF4-FFF2-40B4-BE49-F238E27FC236}">
              <a16:creationId xmlns:a16="http://schemas.microsoft.com/office/drawing/2014/main" xmlns="" id="{FBDE26D2-BB79-413D-AE05-DFEE9E95853C}"/>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3DC77587-24E0-41D6-BB55-913B81F492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4C81545E-24BF-4E5E-A995-2DF0D477F5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D490D7BA-D737-4B9C-8F2E-FEF036D05F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B1780099-B6F9-45D0-BC4D-2543A6ACA1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B7F86FF5-AF88-4838-A841-D9680627F5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16211A3D-974B-4B9C-9E02-DD78A3D5A2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B1E5EEBF-C035-4D68-ADEF-48AD74C57E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62880EBB-D3BC-4845-A22E-405F48FB43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4424147C-2E51-4185-A05C-77E5C297D9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80E3F447-64C0-44E8-A0D5-5FCCE58896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xmlns="" id="{4F7470F9-B52D-4279-9A8F-875AC18D51D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xmlns="" id="{F7C2A48E-516F-4DF7-AA35-1E399E64C07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xmlns="" id="{927F5050-26B3-4705-ABC6-CB6C5BF6528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xmlns="" id="{83458244-5D88-48BD-884F-4CA28941063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xmlns="" id="{BD6D6A4C-8EC3-45C4-9CFC-4740E2F7E80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xmlns="" id="{5918351E-CD9B-46EF-BE35-D12323588D8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xmlns="" id="{1BC1BF84-D3C9-4CAF-ABE0-A3C1635DC5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xmlns="" id="{527C162F-70F7-46D8-99E3-AACDB68F18B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xmlns="" id="{AD59C8C0-04B5-47A3-AE3D-ECF05E4CBBE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xmlns="" id="{718C9235-5957-4193-905E-31F15650A12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xmlns="" id="{F9881B8F-4D54-43FD-BEBB-6DA2E2EF11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xmlns="" id="{82E75F3C-CADA-4091-8B8A-82F4FD2163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xmlns="" id="{2CD65903-ED12-4D93-9FB4-3E06410E27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xmlns="" id="{648D6E49-BEBB-47F7-BDC4-C0849BEAC07C}"/>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xmlns="" id="{9D7AED64-5CE4-4A6E-AF5B-F1ED8CB694DE}"/>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xmlns="" id="{C0C63004-16DA-475D-BADE-240D4D8BF464}"/>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7" name="【公民館】&#10;一人当たり面積最大値テキスト">
          <a:extLst>
            <a:ext uri="{FF2B5EF4-FFF2-40B4-BE49-F238E27FC236}">
              <a16:creationId xmlns:a16="http://schemas.microsoft.com/office/drawing/2014/main" xmlns="" id="{4EB30FE6-4392-464F-91F3-30B7B6C3B228}"/>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8" name="直線コネクタ 727">
          <a:extLst>
            <a:ext uri="{FF2B5EF4-FFF2-40B4-BE49-F238E27FC236}">
              <a16:creationId xmlns:a16="http://schemas.microsoft.com/office/drawing/2014/main" xmlns="" id="{44A9BE07-1E64-45DD-880F-B18BB4B15848}"/>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729" name="【公民館】&#10;一人当たり面積平均値テキスト">
          <a:extLst>
            <a:ext uri="{FF2B5EF4-FFF2-40B4-BE49-F238E27FC236}">
              <a16:creationId xmlns:a16="http://schemas.microsoft.com/office/drawing/2014/main" xmlns="" id="{F70BC445-81C4-44B8-B9FB-D18758C757FC}"/>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0" name="フローチャート: 判断 729">
          <a:extLst>
            <a:ext uri="{FF2B5EF4-FFF2-40B4-BE49-F238E27FC236}">
              <a16:creationId xmlns:a16="http://schemas.microsoft.com/office/drawing/2014/main" xmlns="" id="{8FFB1C32-159F-4543-B20D-E04F5D5D4B77}"/>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1" name="フローチャート: 判断 730">
          <a:extLst>
            <a:ext uri="{FF2B5EF4-FFF2-40B4-BE49-F238E27FC236}">
              <a16:creationId xmlns:a16="http://schemas.microsoft.com/office/drawing/2014/main" xmlns="" id="{2A5E9284-C367-4729-B80B-0B02FB96EFE9}"/>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2" name="フローチャート: 判断 731">
          <a:extLst>
            <a:ext uri="{FF2B5EF4-FFF2-40B4-BE49-F238E27FC236}">
              <a16:creationId xmlns:a16="http://schemas.microsoft.com/office/drawing/2014/main" xmlns="" id="{B9DE7C99-90D7-4EF7-8C45-FEB31E9E42FD}"/>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3" name="フローチャート: 判断 732">
          <a:extLst>
            <a:ext uri="{FF2B5EF4-FFF2-40B4-BE49-F238E27FC236}">
              <a16:creationId xmlns:a16="http://schemas.microsoft.com/office/drawing/2014/main" xmlns="" id="{5180965E-E9BA-4CAF-BF80-A07D534C3396}"/>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4" name="フローチャート: 判断 733">
          <a:extLst>
            <a:ext uri="{FF2B5EF4-FFF2-40B4-BE49-F238E27FC236}">
              <a16:creationId xmlns:a16="http://schemas.microsoft.com/office/drawing/2014/main" xmlns="" id="{E162B325-2C3E-46F7-B9BE-82BFF5959BD6}"/>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BD56EBBC-67CE-4AC3-9BE2-7AD83E1769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AED97A49-374B-4EB0-A351-66A3FFCA45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90A9EAFA-0D83-4BC8-8F1A-47D7AD5FFF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4CF9C1F0-C735-4FC8-82F5-58A0CC10C0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EC6D8B25-F2DA-4057-85B8-E56BA82F62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740" name="楕円 739">
          <a:extLst>
            <a:ext uri="{FF2B5EF4-FFF2-40B4-BE49-F238E27FC236}">
              <a16:creationId xmlns:a16="http://schemas.microsoft.com/office/drawing/2014/main" xmlns="" id="{67B968DB-680C-4381-BF8D-25AD792EB4C4}"/>
            </a:ext>
          </a:extLst>
        </xdr:cNvPr>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741" name="【公民館】&#10;一人当たり面積該当値テキスト">
          <a:extLst>
            <a:ext uri="{FF2B5EF4-FFF2-40B4-BE49-F238E27FC236}">
              <a16:creationId xmlns:a16="http://schemas.microsoft.com/office/drawing/2014/main" xmlns="" id="{290D4A2F-6CEB-41AC-9C0A-12A90517B382}"/>
            </a:ext>
          </a:extLst>
        </xdr:cNvPr>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742" name="楕円 741">
          <a:extLst>
            <a:ext uri="{FF2B5EF4-FFF2-40B4-BE49-F238E27FC236}">
              <a16:creationId xmlns:a16="http://schemas.microsoft.com/office/drawing/2014/main" xmlns="" id="{E1739713-D804-4AD7-BED7-639456FF4D24}"/>
            </a:ext>
          </a:extLst>
        </xdr:cNvPr>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105</xdr:row>
      <xdr:rowOff>3811</xdr:rowOff>
    </xdr:to>
    <xdr:cxnSp macro="">
      <xdr:nvCxnSpPr>
        <xdr:cNvPr id="743" name="直線コネクタ 742">
          <a:extLst>
            <a:ext uri="{FF2B5EF4-FFF2-40B4-BE49-F238E27FC236}">
              <a16:creationId xmlns:a16="http://schemas.microsoft.com/office/drawing/2014/main" xmlns="" id="{17773FD1-3C14-4ADD-89C0-33DBAE2BF678}"/>
            </a:ext>
          </a:extLst>
        </xdr:cNvPr>
        <xdr:cNvCxnSpPr/>
      </xdr:nvCxnSpPr>
      <xdr:spPr>
        <a:xfrm flipV="1">
          <a:off x="21323300" y="17990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44" name="楕円 743">
          <a:extLst>
            <a:ext uri="{FF2B5EF4-FFF2-40B4-BE49-F238E27FC236}">
              <a16:creationId xmlns:a16="http://schemas.microsoft.com/office/drawing/2014/main" xmlns="" id="{F09C12A2-E1C5-4B88-863C-8E6BE37E2A23}"/>
            </a:ext>
          </a:extLst>
        </xdr:cNvPr>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11430</xdr:rowOff>
    </xdr:to>
    <xdr:cxnSp macro="">
      <xdr:nvCxnSpPr>
        <xdr:cNvPr id="745" name="直線コネクタ 744">
          <a:extLst>
            <a:ext uri="{FF2B5EF4-FFF2-40B4-BE49-F238E27FC236}">
              <a16:creationId xmlns:a16="http://schemas.microsoft.com/office/drawing/2014/main" xmlns="" id="{90824D98-99C0-41D5-B8BB-AA0871CD7973}"/>
            </a:ext>
          </a:extLst>
        </xdr:cNvPr>
        <xdr:cNvCxnSpPr/>
      </xdr:nvCxnSpPr>
      <xdr:spPr>
        <a:xfrm flipV="1">
          <a:off x="20434300" y="18006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746" name="楕円 745">
          <a:extLst>
            <a:ext uri="{FF2B5EF4-FFF2-40B4-BE49-F238E27FC236}">
              <a16:creationId xmlns:a16="http://schemas.microsoft.com/office/drawing/2014/main" xmlns="" id="{DEBAE10A-B92A-42F5-89AE-8A966F8472FE}"/>
            </a:ext>
          </a:extLst>
        </xdr:cNvPr>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19050</xdr:rowOff>
    </xdr:to>
    <xdr:cxnSp macro="">
      <xdr:nvCxnSpPr>
        <xdr:cNvPr id="747" name="直線コネクタ 746">
          <a:extLst>
            <a:ext uri="{FF2B5EF4-FFF2-40B4-BE49-F238E27FC236}">
              <a16:creationId xmlns:a16="http://schemas.microsoft.com/office/drawing/2014/main" xmlns="" id="{24EC87AE-63E7-4DC6-BFCF-4E94BD1C9BC2}"/>
            </a:ext>
          </a:extLst>
        </xdr:cNvPr>
        <xdr:cNvCxnSpPr/>
      </xdr:nvCxnSpPr>
      <xdr:spPr>
        <a:xfrm flipV="1">
          <a:off x="19545300" y="1801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748" name="楕円 747">
          <a:extLst>
            <a:ext uri="{FF2B5EF4-FFF2-40B4-BE49-F238E27FC236}">
              <a16:creationId xmlns:a16="http://schemas.microsoft.com/office/drawing/2014/main" xmlns="" id="{B8576AE7-D150-47C2-B3BF-ADCB5616BA42}"/>
            </a:ext>
          </a:extLst>
        </xdr:cNvPr>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34289</xdr:rowOff>
    </xdr:to>
    <xdr:cxnSp macro="">
      <xdr:nvCxnSpPr>
        <xdr:cNvPr id="749" name="直線コネクタ 748">
          <a:extLst>
            <a:ext uri="{FF2B5EF4-FFF2-40B4-BE49-F238E27FC236}">
              <a16:creationId xmlns:a16="http://schemas.microsoft.com/office/drawing/2014/main" xmlns="" id="{42C8EAAE-7A5E-4148-8B71-A2E3C94D6E5E}"/>
            </a:ext>
          </a:extLst>
        </xdr:cNvPr>
        <xdr:cNvCxnSpPr/>
      </xdr:nvCxnSpPr>
      <xdr:spPr>
        <a:xfrm flipV="1">
          <a:off x="18656300" y="18021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50" name="n_1aveValue【公民館】&#10;一人当たり面積">
          <a:extLst>
            <a:ext uri="{FF2B5EF4-FFF2-40B4-BE49-F238E27FC236}">
              <a16:creationId xmlns:a16="http://schemas.microsoft.com/office/drawing/2014/main" xmlns="" id="{397F0CA9-04D7-46BE-99CB-85BFB63426E8}"/>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751" name="n_2aveValue【公民館】&#10;一人当たり面積">
          <a:extLst>
            <a:ext uri="{FF2B5EF4-FFF2-40B4-BE49-F238E27FC236}">
              <a16:creationId xmlns:a16="http://schemas.microsoft.com/office/drawing/2014/main" xmlns="" id="{528B19D5-2695-4D08-AEAD-1D800F2D0A84}"/>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752" name="n_3aveValue【公民館】&#10;一人当たり面積">
          <a:extLst>
            <a:ext uri="{FF2B5EF4-FFF2-40B4-BE49-F238E27FC236}">
              <a16:creationId xmlns:a16="http://schemas.microsoft.com/office/drawing/2014/main" xmlns="" id="{E5F44A85-3F07-421F-864A-C3859E5258D6}"/>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753" name="n_4aveValue【公民館】&#10;一人当たり面積">
          <a:extLst>
            <a:ext uri="{FF2B5EF4-FFF2-40B4-BE49-F238E27FC236}">
              <a16:creationId xmlns:a16="http://schemas.microsoft.com/office/drawing/2014/main" xmlns="" id="{D1215F52-3918-402E-BD5B-6EE9A6F945FE}"/>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754" name="n_1mainValue【公民館】&#10;一人当たり面積">
          <a:extLst>
            <a:ext uri="{FF2B5EF4-FFF2-40B4-BE49-F238E27FC236}">
              <a16:creationId xmlns:a16="http://schemas.microsoft.com/office/drawing/2014/main" xmlns="" id="{40F91D89-17BA-4E2A-BC35-384524ADBC19}"/>
            </a:ext>
          </a:extLst>
        </xdr:cNvPr>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755" name="n_2mainValue【公民館】&#10;一人当たり面積">
          <a:extLst>
            <a:ext uri="{FF2B5EF4-FFF2-40B4-BE49-F238E27FC236}">
              <a16:creationId xmlns:a16="http://schemas.microsoft.com/office/drawing/2014/main" xmlns="" id="{2544822C-8057-4BCD-BB54-D8777D5876BE}"/>
            </a:ext>
          </a:extLst>
        </xdr:cNvPr>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756" name="n_3mainValue【公民館】&#10;一人当たり面積">
          <a:extLst>
            <a:ext uri="{FF2B5EF4-FFF2-40B4-BE49-F238E27FC236}">
              <a16:creationId xmlns:a16="http://schemas.microsoft.com/office/drawing/2014/main" xmlns="" id="{979FD455-F5AC-4E74-9395-D1CC943E49D0}"/>
            </a:ext>
          </a:extLst>
        </xdr:cNvPr>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757" name="n_4mainValue【公民館】&#10;一人当たり面積">
          <a:extLst>
            <a:ext uri="{FF2B5EF4-FFF2-40B4-BE49-F238E27FC236}">
              <a16:creationId xmlns:a16="http://schemas.microsoft.com/office/drawing/2014/main" xmlns="" id="{012F8A98-9699-4615-8A2B-EAF0C77A688B}"/>
            </a:ext>
          </a:extLst>
        </xdr:cNvPr>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xmlns="" id="{78D30F37-E2B5-4E56-AC60-B49028B2F6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xmlns="" id="{EC4C9752-80BB-41E0-B104-F634CBB5C1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xmlns="" id="{AE46B38D-3CCD-4701-A1FF-0D8880AB48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人口減に対応するため、今後は廃止や利活用を進めていくとともに、再編後も使用する施設については個別の長寿命化計画により適切に長寿命化を進めていく。</a:t>
          </a:r>
        </a:p>
        <a:p>
          <a:r>
            <a:rPr kumimoji="1" lang="ja-JP" altLang="en-US" sz="1300">
              <a:latin typeface="ＭＳ Ｐゴシック" panose="020B0600070205080204" pitchFamily="50" charset="-128"/>
              <a:ea typeface="ＭＳ Ｐゴシック" panose="020B0600070205080204" pitchFamily="50" charset="-128"/>
            </a:rPr>
            <a:t>今後も引き続き大牟田市公共施設維持管理計画や個別の長寿命化計画を踏まえ、適切な補修、維持管理を行いながら、他施設の集約化や廃止を進めていく必要がある。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6E8F782-CE94-4F98-9CBA-5FC0D25261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6C5546D-E851-46EA-A6A8-C13348B7089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615B2EE-B2FE-49A0-B410-043CD87350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D808CEF-695E-415F-B678-58B064A9B1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E506DD7-62EE-46B3-A385-546A189BE0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AA53606-C7AE-4EC3-876D-45BF96491F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BAC94B2-8BE6-4C78-8A12-D0B5B7DFE9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552C8C1-8CF8-4C3C-BFE3-76FD426F27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BEE5040-EA43-4253-AA05-20DAF909F6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E0FB39F-56E1-4C91-91EF-BDC6B7A4B5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05EFFDC-B10A-4A00-BDA9-F31C450BDB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31C061F-5934-4F1B-9636-29A3343A3D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0671E47-FCDA-4B8C-B4EE-D5FC3C8FD1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779A390-C303-4F34-99FD-C66AFD7C2B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D22A092-180B-4C8E-8D63-0D00A86778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B0AEED1-3EB1-44F9-9F06-0AA86834209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885C5A1-3FE1-47F8-972F-BBB1BDE508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FBA4D86-8B13-49E9-8781-C475EBFAF1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83154B1-7619-47D1-93ED-44386C9F8CF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B24C9A3-D2E6-471A-9795-8037F87F79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FE67B8A-24BF-427C-A28A-EA511EDC1C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DE5B6C3-0036-4CB1-8038-F5B418DD1DB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D86B928-BA07-425F-9E4E-26A8B6026E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4931DAE-C78D-44E0-B680-597F49CBBC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DB44ABB-6826-4372-9D44-E6A622FAE5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EF4DB01-68BA-4805-ADBC-D8CC856B70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E393633-421C-4A06-A97A-F986177B08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A436DF8-D949-4E30-8454-059180BC51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4C24737-79D2-4949-931D-3DC30F725F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67B8D25-BC60-465E-8BB1-92A37381C4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47E76E6-3F1E-4FB4-A64D-22BB04507E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86C85F8-F76E-48EF-8421-40B2558BF0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FE9ECC3-D1EA-4E54-8D55-D52E4830E6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DFA78E0-40F6-4775-B818-5404C3F783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B023D1E-C72F-4EB4-90D6-D542A51D7C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317F7F3-B806-462C-8780-AEBBD6E6C1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2069BE1-2505-4BE6-B500-C93B6D12CA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D97F2C4-5FC6-4C74-9852-D821236CEC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59EF30F-8E9F-4A3C-B024-4B19ADCB54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62041A7-8675-4C23-81CC-74AE9F8B9A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89460C6-0F35-43D3-AA88-2F2989DFF6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53E21D1-6F3B-4D0A-8000-801746BB96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2744F04-CA1C-4911-9D43-9DE3D27BF71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957CABA8-9E4D-45EC-B92E-F57E71C69E8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8541CAD4-6B94-4130-90A2-59577177ED0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E05069F1-FDDA-475C-9BAE-9267BFD2607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95102D9C-44FE-4F71-9487-0AC57CD38AC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B4B1982-6D15-4998-B00D-4CF226C0B4E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1BC202C-05BF-445A-A6EB-1C0CAB2F983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C81C056D-D23F-415F-A594-9669CC8125F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F0B3861C-ABDC-44E4-85FE-86675FFAEC4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6AD75E59-1F1E-4E2B-925C-9280B193C6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5854ECF-DC70-4359-93F3-2A3B96D6419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BEACE9EB-6430-45F7-AA85-B69A2C74419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C13C55D-1B83-40C0-AD8E-F01E33ABE2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E952B6E8-61DA-4B1C-9294-04A941719B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xmlns="" id="{93046A76-474A-41B7-9E19-714D752164E4}"/>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473DDC38-C687-43B1-B836-64295DAB49C7}"/>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xmlns="" id="{2082BAFD-7D57-493D-9FB2-3E89C7AE71D0}"/>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04354013-1808-4157-9C8E-D04DDC515A8A}"/>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xmlns="" id="{031574A1-3BEF-42C4-BE95-7CA9BCA36B33}"/>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679F2664-C1A3-4DCE-9964-553898CA55A1}"/>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xmlns="" id="{F2088342-38C2-4365-B609-26496617FBA7}"/>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xmlns="" id="{F0A2FB08-BEFE-40A8-8DB0-51A1FB184A57}"/>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xmlns="" id="{7939E7D6-3430-4CD2-86DF-6AC90774D90F}"/>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xmlns="" id="{DC2C7DC2-F5BD-4715-95D2-C6B10F0A0CD4}"/>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xmlns="" id="{018F25F1-D03B-4E14-976F-FF63EF47EFE7}"/>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64F5644-B20E-429B-B8B3-379EB8F26C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1151571-DE1A-4667-AD41-833F47CD12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90A91AE-186D-465F-AA7C-94012D7F2F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971C3ED-47CB-4153-9B47-B680EAA9AE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0311B89-1B6C-4659-9814-36A24E375D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28666</xdr:rowOff>
    </xdr:from>
    <xdr:to>
      <xdr:col>24</xdr:col>
      <xdr:colOff>114300</xdr:colOff>
      <xdr:row>39</xdr:row>
      <xdr:rowOff>130266</xdr:rowOff>
    </xdr:to>
    <xdr:sp macro="" textlink="">
      <xdr:nvSpPr>
        <xdr:cNvPr id="74" name="楕円 73">
          <a:extLst>
            <a:ext uri="{FF2B5EF4-FFF2-40B4-BE49-F238E27FC236}">
              <a16:creationId xmlns:a16="http://schemas.microsoft.com/office/drawing/2014/main" xmlns="" id="{31F4975E-81D3-495F-B150-3FA9657FE6F0}"/>
            </a:ext>
          </a:extLst>
        </xdr:cNvPr>
        <xdr:cNvSpPr/>
      </xdr:nvSpPr>
      <xdr:spPr>
        <a:xfrm>
          <a:off x="4584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7093</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313C5755-7E0F-423F-AA29-0F27FF455450}"/>
            </a:ext>
          </a:extLst>
        </xdr:cNvPr>
        <xdr:cNvSpPr txBox="1"/>
      </xdr:nvSpPr>
      <xdr:spPr>
        <a:xfrm>
          <a:off x="4673600"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28666</xdr:rowOff>
    </xdr:from>
    <xdr:to>
      <xdr:col>20</xdr:col>
      <xdr:colOff>38100</xdr:colOff>
      <xdr:row>39</xdr:row>
      <xdr:rowOff>130266</xdr:rowOff>
    </xdr:to>
    <xdr:sp macro="" textlink="">
      <xdr:nvSpPr>
        <xdr:cNvPr id="76" name="楕円 75">
          <a:extLst>
            <a:ext uri="{FF2B5EF4-FFF2-40B4-BE49-F238E27FC236}">
              <a16:creationId xmlns:a16="http://schemas.microsoft.com/office/drawing/2014/main" xmlns="" id="{A2847FF9-BE5B-4464-B994-DF01F9804C15}"/>
            </a:ext>
          </a:extLst>
        </xdr:cNvPr>
        <xdr:cNvSpPr/>
      </xdr:nvSpPr>
      <xdr:spPr>
        <a:xfrm>
          <a:off x="3746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79466</xdr:rowOff>
    </xdr:from>
    <xdr:to>
      <xdr:col>24</xdr:col>
      <xdr:colOff>63500</xdr:colOff>
      <xdr:row>39</xdr:row>
      <xdr:rowOff>79466</xdr:rowOff>
    </xdr:to>
    <xdr:cxnSp macro="">
      <xdr:nvCxnSpPr>
        <xdr:cNvPr id="77" name="直線コネクタ 76">
          <a:extLst>
            <a:ext uri="{FF2B5EF4-FFF2-40B4-BE49-F238E27FC236}">
              <a16:creationId xmlns:a16="http://schemas.microsoft.com/office/drawing/2014/main" xmlns="" id="{62C350BC-40E1-4A60-AFE2-AEE6B54D6034}"/>
            </a:ext>
          </a:extLst>
        </xdr:cNvPr>
        <xdr:cNvCxnSpPr/>
      </xdr:nvCxnSpPr>
      <xdr:spPr>
        <a:xfrm>
          <a:off x="3797300" y="67660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8" name="楕円 77">
          <a:extLst>
            <a:ext uri="{FF2B5EF4-FFF2-40B4-BE49-F238E27FC236}">
              <a16:creationId xmlns:a16="http://schemas.microsoft.com/office/drawing/2014/main" xmlns="" id="{65CDC08A-016A-4DF5-9DC6-EAE00B8D896B}"/>
            </a:ext>
          </a:extLst>
        </xdr:cNvPr>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79466</xdr:rowOff>
    </xdr:to>
    <xdr:cxnSp macro="">
      <xdr:nvCxnSpPr>
        <xdr:cNvPr id="79" name="直線コネクタ 78">
          <a:extLst>
            <a:ext uri="{FF2B5EF4-FFF2-40B4-BE49-F238E27FC236}">
              <a16:creationId xmlns:a16="http://schemas.microsoft.com/office/drawing/2014/main" xmlns="" id="{7DEE318E-B342-4699-B3B5-654508108EE8}"/>
            </a:ext>
          </a:extLst>
        </xdr:cNvPr>
        <xdr:cNvCxnSpPr/>
      </xdr:nvCxnSpPr>
      <xdr:spPr>
        <a:xfrm>
          <a:off x="2908300" y="6731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xmlns="" id="{E79924D1-5FA9-4005-8102-29BEE27310FD}"/>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45176</xdr:rowOff>
    </xdr:to>
    <xdr:cxnSp macro="">
      <xdr:nvCxnSpPr>
        <xdr:cNvPr id="81" name="直線コネクタ 80">
          <a:extLst>
            <a:ext uri="{FF2B5EF4-FFF2-40B4-BE49-F238E27FC236}">
              <a16:creationId xmlns:a16="http://schemas.microsoft.com/office/drawing/2014/main" xmlns="" id="{E280204D-C33F-497E-9CD8-930C50CFD90C}"/>
            </a:ext>
          </a:extLst>
        </xdr:cNvPr>
        <xdr:cNvCxnSpPr/>
      </xdr:nvCxnSpPr>
      <xdr:spPr>
        <a:xfrm>
          <a:off x="2019300" y="66941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a:extLst>
            <a:ext uri="{FF2B5EF4-FFF2-40B4-BE49-F238E27FC236}">
              <a16:creationId xmlns:a16="http://schemas.microsoft.com/office/drawing/2014/main" xmlns="" id="{DDBEF6E5-B7AB-4328-9BF0-78E99304E8E9}"/>
            </a:ext>
          </a:extLst>
        </xdr:cNvPr>
        <xdr:cNvSpPr/>
      </xdr:nvSpPr>
      <xdr:spPr>
        <a:xfrm>
          <a:off x="1079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xmlns="" id="{145EF888-6010-4F0D-A306-71B612936113}"/>
            </a:ext>
          </a:extLst>
        </xdr:cNvPr>
        <xdr:cNvCxnSpPr/>
      </xdr:nvCxnSpPr>
      <xdr:spPr>
        <a:xfrm>
          <a:off x="1130300" y="66811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xmlns="" id="{4029CE76-5015-404C-852C-2B2964E3708C}"/>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xmlns="" id="{01F51C65-B8E3-4C4F-93CA-D479373298DA}"/>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xmlns="" id="{5E56D40C-8917-489C-8EA8-4DCC43DEC41F}"/>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xmlns="" id="{FDF17CDE-7CFB-4D8C-89CE-067F960DFC13}"/>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121393</xdr:rowOff>
    </xdr:from>
    <xdr:ext cx="405111" cy="259045"/>
    <xdr:sp macro="" textlink="">
      <xdr:nvSpPr>
        <xdr:cNvPr id="88" name="n_1mainValue【図書館】&#10;有形固定資産減価償却率">
          <a:extLst>
            <a:ext uri="{FF2B5EF4-FFF2-40B4-BE49-F238E27FC236}">
              <a16:creationId xmlns:a16="http://schemas.microsoft.com/office/drawing/2014/main" xmlns="" id="{7CA6D684-1F7D-456E-A888-4133599191B9}"/>
            </a:ext>
          </a:extLst>
        </xdr:cNvPr>
        <xdr:cNvSpPr txBox="1"/>
      </xdr:nvSpPr>
      <xdr:spPr>
        <a:xfrm>
          <a:off x="3582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9" name="n_2mainValue【図書館】&#10;有形固定資産減価償却率">
          <a:extLst>
            <a:ext uri="{FF2B5EF4-FFF2-40B4-BE49-F238E27FC236}">
              <a16:creationId xmlns:a16="http://schemas.microsoft.com/office/drawing/2014/main" xmlns="" id="{A7FF797F-A6E0-4873-8100-E6996B8D851C}"/>
            </a:ext>
          </a:extLst>
        </xdr:cNvPr>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xmlns="" id="{225C5F8A-B4A1-4485-B5E1-60CF0B23C381}"/>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xmlns="" id="{D44225BD-06CB-4FE3-B282-D71C2E36C74A}"/>
            </a:ext>
          </a:extLst>
        </xdr:cNvPr>
        <xdr:cNvSpPr txBox="1"/>
      </xdr:nvSpPr>
      <xdr:spPr>
        <a:xfrm>
          <a:off x="927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E549C38-5DF7-4998-857D-FB21D8AE7F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370EC3B-26E3-46FD-B17A-0905A5ED69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AB9D2327-5997-4BB0-B2B9-376F9E3E42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5C950933-428D-451F-81D1-A61B8DED53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C4A507B7-85D9-49A7-A92F-C5831A29D5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A6367FE7-920B-467C-B3BF-D5018548D8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E0E85130-33CC-4D67-90FC-74CA64D399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2ACBF518-9DB5-41E2-B90B-C0C7AD0560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BB52E78B-EAFC-4D28-A4E0-168D912F92B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33129A21-10C5-4BC8-9D62-201468C654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E2954BB0-0734-4912-8694-7DDD48C11CD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1305B69D-5B24-4325-ABB0-A7795CABCFA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11D4A248-F185-45F5-A46F-98F33E0810F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7D8382F8-FD8F-4F2A-9700-4DAAF528658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4D0F1807-7CD9-4D4B-B0C6-52C459D2830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D6F85E4A-0844-46B1-8FED-F179D149660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B78A54A1-A239-4FC8-8ECC-A3D33C92727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FF5D8E83-8A8D-4D28-B566-09A2A26F90E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C1698F11-A9FC-4CA9-A61F-24E332083FB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1812D9C8-50E1-48A9-9880-4A7C39EF843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884945D6-3499-4E5D-BBB4-578019358CE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7E348AF2-F0A9-4F8D-9014-351B4EECD00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4073557A-CD53-4263-B6BE-CA69734157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23CFFF25-79DA-4369-945C-AB8A5F6DB0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93BA8A41-3A1C-4166-AFFB-27310BBE2B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xmlns="" id="{CC0DC4BA-82DB-49CC-BDF7-B65196A160B3}"/>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xmlns="" id="{08271880-DD5D-4AD0-B63D-1A17D765CFE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xmlns="" id="{3C877B5E-4757-429B-B872-561D5C9802A4}"/>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xmlns="" id="{FE723091-DC68-4F6B-AC80-92CDA038B7E0}"/>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xmlns="" id="{A4B83923-38C2-4B60-803B-7DCAF7015E8D}"/>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xmlns="" id="{A7A09F7E-DC8B-404D-B5B0-9138B2C1410D}"/>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xmlns="" id="{A0C7E7E6-AF98-4CCC-B5AD-B6C32DD7FAC5}"/>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xmlns="" id="{892CF0D5-BA86-4ECF-9B04-CAF6976B0C18}"/>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xmlns="" id="{0F04F449-4836-4BFD-8A7A-0A43427C6037}"/>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xmlns="" id="{EE2D5366-3E0D-46FD-A9F3-D6E9FE51D3A3}"/>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xmlns="" id="{5094E79C-E7AC-4367-8A9A-1D270A90AEE4}"/>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6D66050-D9A1-4765-BE1A-E2A611D3446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557562E-30BC-4C3F-B643-8D20156E5F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38A9AAB-4846-4732-85A2-C647915E30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519FEC40-260A-4C6C-AB47-248536EEE7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8D4DEC81-E6D5-4A9D-8C82-1381775BD3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55335</xdr:rowOff>
    </xdr:from>
    <xdr:to>
      <xdr:col>55</xdr:col>
      <xdr:colOff>50800</xdr:colOff>
      <xdr:row>39</xdr:row>
      <xdr:rowOff>156935</xdr:rowOff>
    </xdr:to>
    <xdr:sp macro="" textlink="">
      <xdr:nvSpPr>
        <xdr:cNvPr id="133" name="楕円 132">
          <a:extLst>
            <a:ext uri="{FF2B5EF4-FFF2-40B4-BE49-F238E27FC236}">
              <a16:creationId xmlns:a16="http://schemas.microsoft.com/office/drawing/2014/main" xmlns="" id="{4B880232-D0A2-4DCE-BA27-CA3A2CEB75AF}"/>
            </a:ext>
          </a:extLst>
        </xdr:cNvPr>
        <xdr:cNvSpPr/>
      </xdr:nvSpPr>
      <xdr:spPr>
        <a:xfrm>
          <a:off x="104267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78212</xdr:rowOff>
    </xdr:from>
    <xdr:ext cx="469744" cy="259045"/>
    <xdr:sp macro="" textlink="">
      <xdr:nvSpPr>
        <xdr:cNvPr id="134" name="【図書館】&#10;一人当たり面積該当値テキスト">
          <a:extLst>
            <a:ext uri="{FF2B5EF4-FFF2-40B4-BE49-F238E27FC236}">
              <a16:creationId xmlns:a16="http://schemas.microsoft.com/office/drawing/2014/main" xmlns="" id="{36422A9A-F2A8-4F14-97DC-781836C7AF4D}"/>
            </a:ext>
          </a:extLst>
        </xdr:cNvPr>
        <xdr:cNvSpPr txBox="1"/>
      </xdr:nvSpPr>
      <xdr:spPr>
        <a:xfrm>
          <a:off x="10515600"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35" name="楕円 134">
          <a:extLst>
            <a:ext uri="{FF2B5EF4-FFF2-40B4-BE49-F238E27FC236}">
              <a16:creationId xmlns:a16="http://schemas.microsoft.com/office/drawing/2014/main" xmlns="" id="{1254B440-8BD6-4EBA-98D7-A17A91C9D078}"/>
            </a:ext>
          </a:extLst>
        </xdr:cNvPr>
        <xdr:cNvSpPr/>
      </xdr:nvSpPr>
      <xdr:spPr>
        <a:xfrm>
          <a:off x="958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106135</xdr:rowOff>
    </xdr:from>
    <xdr:to>
      <xdr:col>55</xdr:col>
      <xdr:colOff>0</xdr:colOff>
      <xdr:row>39</xdr:row>
      <xdr:rowOff>117022</xdr:rowOff>
    </xdr:to>
    <xdr:cxnSp macro="">
      <xdr:nvCxnSpPr>
        <xdr:cNvPr id="136" name="直線コネクタ 135">
          <a:extLst>
            <a:ext uri="{FF2B5EF4-FFF2-40B4-BE49-F238E27FC236}">
              <a16:creationId xmlns:a16="http://schemas.microsoft.com/office/drawing/2014/main" xmlns="" id="{DAFE7C5B-D2F1-43FC-9AFF-1FE4B7A73CE1}"/>
            </a:ext>
          </a:extLst>
        </xdr:cNvPr>
        <xdr:cNvCxnSpPr/>
      </xdr:nvCxnSpPr>
      <xdr:spPr>
        <a:xfrm flipV="1">
          <a:off x="9639300" y="67926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77107</xdr:rowOff>
    </xdr:from>
    <xdr:to>
      <xdr:col>46</xdr:col>
      <xdr:colOff>38100</xdr:colOff>
      <xdr:row>40</xdr:row>
      <xdr:rowOff>7257</xdr:rowOff>
    </xdr:to>
    <xdr:sp macro="" textlink="">
      <xdr:nvSpPr>
        <xdr:cNvPr id="137" name="楕円 136">
          <a:extLst>
            <a:ext uri="{FF2B5EF4-FFF2-40B4-BE49-F238E27FC236}">
              <a16:creationId xmlns:a16="http://schemas.microsoft.com/office/drawing/2014/main" xmlns="" id="{B6DB365C-B7F5-48D7-882E-AB6C7B2FB8C4}"/>
            </a:ext>
          </a:extLst>
        </xdr:cNvPr>
        <xdr:cNvSpPr/>
      </xdr:nvSpPr>
      <xdr:spPr>
        <a:xfrm>
          <a:off x="86995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117022</xdr:rowOff>
    </xdr:from>
    <xdr:to>
      <xdr:col>50</xdr:col>
      <xdr:colOff>114300</xdr:colOff>
      <xdr:row>39</xdr:row>
      <xdr:rowOff>127907</xdr:rowOff>
    </xdr:to>
    <xdr:cxnSp macro="">
      <xdr:nvCxnSpPr>
        <xdr:cNvPr id="138" name="直線コネクタ 137">
          <a:extLst>
            <a:ext uri="{FF2B5EF4-FFF2-40B4-BE49-F238E27FC236}">
              <a16:creationId xmlns:a16="http://schemas.microsoft.com/office/drawing/2014/main" xmlns="" id="{86A4CF66-37F7-45CD-A3B8-18EB4DA84FFB}"/>
            </a:ext>
          </a:extLst>
        </xdr:cNvPr>
        <xdr:cNvCxnSpPr/>
      </xdr:nvCxnSpPr>
      <xdr:spPr>
        <a:xfrm flipV="1">
          <a:off x="8750300" y="68035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87993</xdr:rowOff>
    </xdr:from>
    <xdr:to>
      <xdr:col>41</xdr:col>
      <xdr:colOff>101600</xdr:colOff>
      <xdr:row>40</xdr:row>
      <xdr:rowOff>18143</xdr:rowOff>
    </xdr:to>
    <xdr:sp macro="" textlink="">
      <xdr:nvSpPr>
        <xdr:cNvPr id="139" name="楕円 138">
          <a:extLst>
            <a:ext uri="{FF2B5EF4-FFF2-40B4-BE49-F238E27FC236}">
              <a16:creationId xmlns:a16="http://schemas.microsoft.com/office/drawing/2014/main" xmlns="" id="{F8764605-3203-470D-ABA1-6A11D214FD17}"/>
            </a:ext>
          </a:extLst>
        </xdr:cNvPr>
        <xdr:cNvSpPr/>
      </xdr:nvSpPr>
      <xdr:spPr>
        <a:xfrm>
          <a:off x="7810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127907</xdr:rowOff>
    </xdr:from>
    <xdr:to>
      <xdr:col>45</xdr:col>
      <xdr:colOff>177800</xdr:colOff>
      <xdr:row>39</xdr:row>
      <xdr:rowOff>138793</xdr:rowOff>
    </xdr:to>
    <xdr:cxnSp macro="">
      <xdr:nvCxnSpPr>
        <xdr:cNvPr id="140" name="直線コネクタ 139">
          <a:extLst>
            <a:ext uri="{FF2B5EF4-FFF2-40B4-BE49-F238E27FC236}">
              <a16:creationId xmlns:a16="http://schemas.microsoft.com/office/drawing/2014/main" xmlns="" id="{CBD0C10D-3404-4153-9E6C-81FD2E504F2D}"/>
            </a:ext>
          </a:extLst>
        </xdr:cNvPr>
        <xdr:cNvCxnSpPr/>
      </xdr:nvCxnSpPr>
      <xdr:spPr>
        <a:xfrm flipV="1">
          <a:off x="7861300" y="6814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87993</xdr:rowOff>
    </xdr:from>
    <xdr:to>
      <xdr:col>36</xdr:col>
      <xdr:colOff>165100</xdr:colOff>
      <xdr:row>40</xdr:row>
      <xdr:rowOff>18143</xdr:rowOff>
    </xdr:to>
    <xdr:sp macro="" textlink="">
      <xdr:nvSpPr>
        <xdr:cNvPr id="141" name="楕円 140">
          <a:extLst>
            <a:ext uri="{FF2B5EF4-FFF2-40B4-BE49-F238E27FC236}">
              <a16:creationId xmlns:a16="http://schemas.microsoft.com/office/drawing/2014/main" xmlns="" id="{7954F7CC-0665-4DEF-90C3-0FA91E994035}"/>
            </a:ext>
          </a:extLst>
        </xdr:cNvPr>
        <xdr:cNvSpPr/>
      </xdr:nvSpPr>
      <xdr:spPr>
        <a:xfrm>
          <a:off x="6921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138793</xdr:rowOff>
    </xdr:from>
    <xdr:to>
      <xdr:col>41</xdr:col>
      <xdr:colOff>50800</xdr:colOff>
      <xdr:row>39</xdr:row>
      <xdr:rowOff>138793</xdr:rowOff>
    </xdr:to>
    <xdr:cxnSp macro="">
      <xdr:nvCxnSpPr>
        <xdr:cNvPr id="142" name="直線コネクタ 141">
          <a:extLst>
            <a:ext uri="{FF2B5EF4-FFF2-40B4-BE49-F238E27FC236}">
              <a16:creationId xmlns:a16="http://schemas.microsoft.com/office/drawing/2014/main" xmlns="" id="{0F53E730-A058-4E6C-B01E-4F4EE43CFAB0}"/>
            </a:ext>
          </a:extLst>
        </xdr:cNvPr>
        <xdr:cNvCxnSpPr/>
      </xdr:nvCxnSpPr>
      <xdr:spPr>
        <a:xfrm>
          <a:off x="6972300" y="682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xmlns="" id="{CE10FFF0-C398-4FDD-978A-DCF06BC42601}"/>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xmlns="" id="{B0BED852-4C07-441D-B8F2-087DFE01388E}"/>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xmlns="" id="{4D664B0D-0E09-4994-8BEB-F6FD232AA6AB}"/>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xmlns="" id="{96661E87-39FF-4C83-9B5C-2DC455127299}"/>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12899</xdr:rowOff>
    </xdr:from>
    <xdr:ext cx="469744" cy="259045"/>
    <xdr:sp macro="" textlink="">
      <xdr:nvSpPr>
        <xdr:cNvPr id="147" name="n_1mainValue【図書館】&#10;一人当たり面積">
          <a:extLst>
            <a:ext uri="{FF2B5EF4-FFF2-40B4-BE49-F238E27FC236}">
              <a16:creationId xmlns:a16="http://schemas.microsoft.com/office/drawing/2014/main" xmlns="" id="{BD55BD37-ACAD-4E2E-B669-12D85D1BEB5D}"/>
            </a:ext>
          </a:extLst>
        </xdr:cNvPr>
        <xdr:cNvSpPr txBox="1"/>
      </xdr:nvSpPr>
      <xdr:spPr>
        <a:xfrm>
          <a:off x="93917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23784</xdr:rowOff>
    </xdr:from>
    <xdr:ext cx="469744" cy="259045"/>
    <xdr:sp macro="" textlink="">
      <xdr:nvSpPr>
        <xdr:cNvPr id="148" name="n_2mainValue【図書館】&#10;一人当たり面積">
          <a:extLst>
            <a:ext uri="{FF2B5EF4-FFF2-40B4-BE49-F238E27FC236}">
              <a16:creationId xmlns:a16="http://schemas.microsoft.com/office/drawing/2014/main" xmlns="" id="{CB4CA04A-D4C7-4C4E-B136-CB754387F633}"/>
            </a:ext>
          </a:extLst>
        </xdr:cNvPr>
        <xdr:cNvSpPr txBox="1"/>
      </xdr:nvSpPr>
      <xdr:spPr>
        <a:xfrm>
          <a:off x="8515427"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34670</xdr:rowOff>
    </xdr:from>
    <xdr:ext cx="469744" cy="259045"/>
    <xdr:sp macro="" textlink="">
      <xdr:nvSpPr>
        <xdr:cNvPr id="149" name="n_3mainValue【図書館】&#10;一人当たり面積">
          <a:extLst>
            <a:ext uri="{FF2B5EF4-FFF2-40B4-BE49-F238E27FC236}">
              <a16:creationId xmlns:a16="http://schemas.microsoft.com/office/drawing/2014/main" xmlns="" id="{98D62C34-65A0-4379-AF83-0F4AEA5A1EC7}"/>
            </a:ext>
          </a:extLst>
        </xdr:cNvPr>
        <xdr:cNvSpPr txBox="1"/>
      </xdr:nvSpPr>
      <xdr:spPr>
        <a:xfrm>
          <a:off x="7626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34670</xdr:rowOff>
    </xdr:from>
    <xdr:ext cx="469744" cy="259045"/>
    <xdr:sp macro="" textlink="">
      <xdr:nvSpPr>
        <xdr:cNvPr id="150" name="n_4mainValue【図書館】&#10;一人当たり面積">
          <a:extLst>
            <a:ext uri="{FF2B5EF4-FFF2-40B4-BE49-F238E27FC236}">
              <a16:creationId xmlns:a16="http://schemas.microsoft.com/office/drawing/2014/main" xmlns="" id="{E6D31912-6094-493F-9D95-7EF7FDF30BED}"/>
            </a:ext>
          </a:extLst>
        </xdr:cNvPr>
        <xdr:cNvSpPr txBox="1"/>
      </xdr:nvSpPr>
      <xdr:spPr>
        <a:xfrm>
          <a:off x="6737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579C2EB7-13F4-4DB5-9376-C911E00D9C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2763CC25-9CF1-4AB9-8FE9-C28A5DE334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5E31D2E1-ACC9-48B8-8F48-7E3C349B93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18CD9804-825C-4EE1-84CF-0C212E24EF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936FB29F-4EDA-4508-9B30-A12A54ED7E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1B91E1F7-D54F-4EAB-B911-31EB7B0A18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8BDA3137-0688-4337-91DC-D493C687AA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251CC816-3B0A-4379-A7FA-D7414D5351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19F4F459-E00C-4F61-8929-D2CC2BA8C9A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C6F5670F-C807-4F3C-BC03-D0B61E6062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A97C20FF-370F-4320-9C63-0353E1A0EF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02356DC4-D196-49CB-B6C6-A9A70D1F53D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98C58D98-9539-482F-BA9F-B3DDBEB49C8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CD5B6DD0-2F5E-452C-9D46-9BBB002A021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172233E2-48D0-4688-80CB-AC5790EC70E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96AE4368-9EB1-4CF6-BD36-4A330188457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7501E90B-77BB-4DF6-8CF3-387767D4B41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73D05401-6520-49F5-AEB8-4A48B8CE3F9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DC159C82-45B5-4AAC-BAF7-FD23A97F9B3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617D5582-D264-439B-B84A-B57FC341D0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C8A7E401-F566-4B09-983A-7A24AD7323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2F394643-08F8-4D9F-B8B9-83859AA10F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21EA07F5-4955-4CB0-955F-A1948EE2DF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B39DD530-D2A3-4685-8C00-440F4846C5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xmlns="" id="{FD11476A-B9F2-4481-A0A4-7E80355DECE1}"/>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xmlns="" id="{8DE47E8A-F230-4551-9687-643DFE60C212}"/>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xmlns="" id="{F7D599C8-B3A0-4402-8D7C-EFFF7D4C4604}"/>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D8575617-BBC6-4437-AC02-CE428C5C5D73}"/>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xmlns="" id="{EE6BCD74-A45D-498C-A40A-D74772FA3EFC}"/>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0C7C4EB7-DDD3-4A59-9691-CF59BF476205}"/>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xmlns="" id="{443285E6-ABFB-40C2-AB5F-9673544232D3}"/>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xmlns="" id="{01410C28-36A8-4A78-AC47-EB2DF8DA1443}"/>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xmlns="" id="{D4CDC419-9F50-493E-A1A7-14C9B968220B}"/>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xmlns="" id="{0D11ACF3-06D5-4F96-81D6-C62254E07561}"/>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xmlns="" id="{4AB2F56A-0507-40FD-AF63-F51B8E163D29}"/>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DB67922-D3C5-4EAF-B93D-997E284838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40E4E40E-65A6-4F8E-A49B-F256F758D9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17B16653-DD38-4ADB-A791-573C5D9017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A9E1700B-EF0F-44F0-92CB-D106AE68DE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E8BB8EB-11C9-4B0B-AA68-7AEECA2761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17780</xdr:rowOff>
    </xdr:from>
    <xdr:to>
      <xdr:col>24</xdr:col>
      <xdr:colOff>114300</xdr:colOff>
      <xdr:row>55</xdr:row>
      <xdr:rowOff>119380</xdr:rowOff>
    </xdr:to>
    <xdr:sp macro="" textlink="">
      <xdr:nvSpPr>
        <xdr:cNvPr id="191" name="楕円 190">
          <a:extLst>
            <a:ext uri="{FF2B5EF4-FFF2-40B4-BE49-F238E27FC236}">
              <a16:creationId xmlns:a16="http://schemas.microsoft.com/office/drawing/2014/main" xmlns="" id="{36CA2B5F-EEEC-4EAD-88EB-5DDF8F5536E1}"/>
            </a:ext>
          </a:extLst>
        </xdr:cNvPr>
        <xdr:cNvSpPr/>
      </xdr:nvSpPr>
      <xdr:spPr>
        <a:xfrm>
          <a:off x="45847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142257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BACA6A72-D66D-4703-8A62-22D0E758A05E}"/>
            </a:ext>
          </a:extLst>
        </xdr:cNvPr>
        <xdr:cNvSpPr txBox="1"/>
      </xdr:nvSpPr>
      <xdr:spPr>
        <a:xfrm>
          <a:off x="4673600" y="940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126365</xdr:rowOff>
    </xdr:from>
    <xdr:to>
      <xdr:col>20</xdr:col>
      <xdr:colOff>38100</xdr:colOff>
      <xdr:row>64</xdr:row>
      <xdr:rowOff>56515</xdr:rowOff>
    </xdr:to>
    <xdr:sp macro="" textlink="">
      <xdr:nvSpPr>
        <xdr:cNvPr id="193" name="楕円 192">
          <a:extLst>
            <a:ext uri="{FF2B5EF4-FFF2-40B4-BE49-F238E27FC236}">
              <a16:creationId xmlns:a16="http://schemas.microsoft.com/office/drawing/2014/main" xmlns="" id="{388E9CD6-3C07-421F-9F10-91C49D25451D}"/>
            </a:ext>
          </a:extLst>
        </xdr:cNvPr>
        <xdr:cNvSpPr/>
      </xdr:nvSpPr>
      <xdr:spPr>
        <a:xfrm>
          <a:off x="3746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68580</xdr:rowOff>
    </xdr:from>
    <xdr:to>
      <xdr:col>24</xdr:col>
      <xdr:colOff>63500</xdr:colOff>
      <xdr:row>64</xdr:row>
      <xdr:rowOff>5715</xdr:rowOff>
    </xdr:to>
    <xdr:cxnSp macro="">
      <xdr:nvCxnSpPr>
        <xdr:cNvPr id="194" name="直線コネクタ 193">
          <a:extLst>
            <a:ext uri="{FF2B5EF4-FFF2-40B4-BE49-F238E27FC236}">
              <a16:creationId xmlns:a16="http://schemas.microsoft.com/office/drawing/2014/main" xmlns="" id="{F5C2F8BF-700E-48F7-B21C-C836B52FBC3C}"/>
            </a:ext>
          </a:extLst>
        </xdr:cNvPr>
        <xdr:cNvCxnSpPr/>
      </xdr:nvCxnSpPr>
      <xdr:spPr>
        <a:xfrm flipV="1">
          <a:off x="3797300" y="9498330"/>
          <a:ext cx="838200" cy="148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113030</xdr:rowOff>
    </xdr:from>
    <xdr:to>
      <xdr:col>15</xdr:col>
      <xdr:colOff>101600</xdr:colOff>
      <xdr:row>64</xdr:row>
      <xdr:rowOff>43180</xdr:rowOff>
    </xdr:to>
    <xdr:sp macro="" textlink="">
      <xdr:nvSpPr>
        <xdr:cNvPr id="195" name="楕円 194">
          <a:extLst>
            <a:ext uri="{FF2B5EF4-FFF2-40B4-BE49-F238E27FC236}">
              <a16:creationId xmlns:a16="http://schemas.microsoft.com/office/drawing/2014/main" xmlns="" id="{48C650F0-1F78-40DF-8E67-D1C3AE101729}"/>
            </a:ext>
          </a:extLst>
        </xdr:cNvPr>
        <xdr:cNvSpPr/>
      </xdr:nvSpPr>
      <xdr:spPr>
        <a:xfrm>
          <a:off x="2857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163830</xdr:rowOff>
    </xdr:from>
    <xdr:to>
      <xdr:col>19</xdr:col>
      <xdr:colOff>177800</xdr:colOff>
      <xdr:row>64</xdr:row>
      <xdr:rowOff>5715</xdr:rowOff>
    </xdr:to>
    <xdr:cxnSp macro="">
      <xdr:nvCxnSpPr>
        <xdr:cNvPr id="196" name="直線コネクタ 195">
          <a:extLst>
            <a:ext uri="{FF2B5EF4-FFF2-40B4-BE49-F238E27FC236}">
              <a16:creationId xmlns:a16="http://schemas.microsoft.com/office/drawing/2014/main" xmlns="" id="{149822F3-28A4-439C-A6A0-79FD1160AD84}"/>
            </a:ext>
          </a:extLst>
        </xdr:cNvPr>
        <xdr:cNvCxnSpPr/>
      </xdr:nvCxnSpPr>
      <xdr:spPr>
        <a:xfrm>
          <a:off x="2908300" y="109651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99695</xdr:rowOff>
    </xdr:from>
    <xdr:to>
      <xdr:col>10</xdr:col>
      <xdr:colOff>165100</xdr:colOff>
      <xdr:row>64</xdr:row>
      <xdr:rowOff>29845</xdr:rowOff>
    </xdr:to>
    <xdr:sp macro="" textlink="">
      <xdr:nvSpPr>
        <xdr:cNvPr id="197" name="楕円 196">
          <a:extLst>
            <a:ext uri="{FF2B5EF4-FFF2-40B4-BE49-F238E27FC236}">
              <a16:creationId xmlns:a16="http://schemas.microsoft.com/office/drawing/2014/main" xmlns="" id="{D82C26CC-8B33-4D6C-985B-C5F9B251F5C2}"/>
            </a:ext>
          </a:extLst>
        </xdr:cNvPr>
        <xdr:cNvSpPr/>
      </xdr:nvSpPr>
      <xdr:spPr>
        <a:xfrm>
          <a:off x="1968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150495</xdr:rowOff>
    </xdr:from>
    <xdr:to>
      <xdr:col>15</xdr:col>
      <xdr:colOff>50800</xdr:colOff>
      <xdr:row>63</xdr:row>
      <xdr:rowOff>163830</xdr:rowOff>
    </xdr:to>
    <xdr:cxnSp macro="">
      <xdr:nvCxnSpPr>
        <xdr:cNvPr id="198" name="直線コネクタ 197">
          <a:extLst>
            <a:ext uri="{FF2B5EF4-FFF2-40B4-BE49-F238E27FC236}">
              <a16:creationId xmlns:a16="http://schemas.microsoft.com/office/drawing/2014/main" xmlns="" id="{4D015730-0A0C-41E7-9EBD-77230DA7A143}"/>
            </a:ext>
          </a:extLst>
        </xdr:cNvPr>
        <xdr:cNvCxnSpPr/>
      </xdr:nvCxnSpPr>
      <xdr:spPr>
        <a:xfrm>
          <a:off x="2019300" y="109518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97790</xdr:rowOff>
    </xdr:from>
    <xdr:to>
      <xdr:col>6</xdr:col>
      <xdr:colOff>38100</xdr:colOff>
      <xdr:row>64</xdr:row>
      <xdr:rowOff>27940</xdr:rowOff>
    </xdr:to>
    <xdr:sp macro="" textlink="">
      <xdr:nvSpPr>
        <xdr:cNvPr id="199" name="楕円 198">
          <a:extLst>
            <a:ext uri="{FF2B5EF4-FFF2-40B4-BE49-F238E27FC236}">
              <a16:creationId xmlns:a16="http://schemas.microsoft.com/office/drawing/2014/main" xmlns="" id="{386BF9CA-CB89-47B5-868B-81134AD37974}"/>
            </a:ext>
          </a:extLst>
        </xdr:cNvPr>
        <xdr:cNvSpPr/>
      </xdr:nvSpPr>
      <xdr:spPr>
        <a:xfrm>
          <a:off x="107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148590</xdr:rowOff>
    </xdr:from>
    <xdr:to>
      <xdr:col>10</xdr:col>
      <xdr:colOff>114300</xdr:colOff>
      <xdr:row>63</xdr:row>
      <xdr:rowOff>150495</xdr:rowOff>
    </xdr:to>
    <xdr:cxnSp macro="">
      <xdr:nvCxnSpPr>
        <xdr:cNvPr id="200" name="直線コネクタ 199">
          <a:extLst>
            <a:ext uri="{FF2B5EF4-FFF2-40B4-BE49-F238E27FC236}">
              <a16:creationId xmlns:a16="http://schemas.microsoft.com/office/drawing/2014/main" xmlns="" id="{582DF108-64E7-4569-9D86-90F962E2E04F}"/>
            </a:ext>
          </a:extLst>
        </xdr:cNvPr>
        <xdr:cNvCxnSpPr/>
      </xdr:nvCxnSpPr>
      <xdr:spPr>
        <a:xfrm>
          <a:off x="1130300" y="109499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6A6FD84F-FCB0-4B5E-906B-7FFC394AA891}"/>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3059239B-F6EA-4449-90B3-FF1A16D7CD78}"/>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CD394E91-90BE-429A-87A9-26B9B5D9FE4A}"/>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C8F33C9D-DBCC-4990-BE9A-856B5E89EF3E}"/>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47642</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67A68754-B1F1-4644-8378-E29DDBBEF9F0}"/>
            </a:ext>
          </a:extLst>
        </xdr:cNvPr>
        <xdr:cNvSpPr txBox="1"/>
      </xdr:nvSpPr>
      <xdr:spPr>
        <a:xfrm>
          <a:off x="35820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34307</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8C942B5C-9583-43F4-8847-1650C3BE5374}"/>
            </a:ext>
          </a:extLst>
        </xdr:cNvPr>
        <xdr:cNvSpPr txBox="1"/>
      </xdr:nvSpPr>
      <xdr:spPr>
        <a:xfrm>
          <a:off x="2705744"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20972</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B46F6336-0D92-44C6-800F-490A60934D3F}"/>
            </a:ext>
          </a:extLst>
        </xdr:cNvPr>
        <xdr:cNvSpPr txBox="1"/>
      </xdr:nvSpPr>
      <xdr:spPr>
        <a:xfrm>
          <a:off x="181674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19067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4C927AD9-0FEC-4488-AB7A-45DECFBFA901}"/>
            </a:ext>
          </a:extLst>
        </xdr:cNvPr>
        <xdr:cNvSpPr txBox="1"/>
      </xdr:nvSpPr>
      <xdr:spPr>
        <a:xfrm>
          <a:off x="927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588E9DE4-AA8C-4424-ACC0-26BC96277E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EE995C0B-2755-485E-B21F-505BA475C9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85871670-41B9-431E-B88E-9FC88CE56D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A84DE607-7BB4-4C2E-A0C2-AFA89E0465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061409ED-8779-49EC-A40B-D8599B1FA7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CEC70142-71A3-4A11-A2ED-EEB11DA95A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14ED2E95-241F-4010-9C8A-C87D341C47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11309DAC-2229-4421-984F-D8B29DE10F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DF42FF2D-A398-4225-BB95-9CA47AED9C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70C345AC-C84A-4CB6-A448-326AA45C56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717558C6-EC72-4CF4-9250-0C723B8B13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768B75EA-2453-4861-B254-A081171EF8E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F2729399-6A3A-4B54-A004-C5CF753FB12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12F49BA2-D707-4A59-9836-783003FC226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403EE133-F3A5-400D-A8F3-7B139AB986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568BBD6F-9B12-4380-B6BC-A75FA07B983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1B112FEC-7FBC-40A1-B677-E581D7B792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382297F1-2F16-4DE0-A518-0AFEE5C83E9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99B78DE9-940A-4D20-A738-3EA54A16C94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F807DAE9-8732-48C1-939E-594D87A9666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F79B3F48-D264-49EA-8720-14872B1EC4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1FB7002D-E311-48DF-BA92-808D15F553D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4E6843E3-433F-43EA-A82A-218F01AFC6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xmlns="" id="{6FEA8E80-1E14-479E-98CA-CEACE9C401C2}"/>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5F67A51F-76A8-41DB-93CE-686E9F0E1F25}"/>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xmlns="" id="{44DB31F1-440B-4988-97B4-13840455C5BD}"/>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30970BBC-F66A-4037-B63B-1F5EA900775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xmlns="" id="{D7407D31-8281-468F-A231-75618D609FB7}"/>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6FC87703-45E8-472F-A2A3-20A3A4A3EA1C}"/>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xmlns="" id="{E5B745E0-7523-4C4B-BA40-C46014A4FD1F}"/>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xmlns="" id="{653543A8-EEB0-45FB-B4DF-181860145DA5}"/>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xmlns="" id="{AE88FA86-6E46-44E3-A805-B8785C202EB2}"/>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xmlns="" id="{21ED3186-21E3-4714-A55E-13D58BBFEDC2}"/>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xmlns="" id="{67577A7C-5A3D-4218-BC9F-5F949A2363B9}"/>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D4942DC-CF28-4623-8832-8FB96240AF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616A706-1DC4-4FC8-85CF-9C0246EBC2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3B1B272-7A43-47DC-979E-184F8F545DA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B1D3CFE4-60DA-405E-A139-84B56255B4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42B2C2F8-4FDD-4A50-989F-274FDE2017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48" name="楕円 247">
          <a:extLst>
            <a:ext uri="{FF2B5EF4-FFF2-40B4-BE49-F238E27FC236}">
              <a16:creationId xmlns:a16="http://schemas.microsoft.com/office/drawing/2014/main" xmlns="" id="{0843E282-3F57-40D3-AE65-835DECD6FBA4}"/>
            </a:ext>
          </a:extLst>
        </xdr:cNvPr>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5AC31710-78B0-4D37-87B7-A48F805DD016}"/>
            </a:ext>
          </a:extLst>
        </xdr:cNvPr>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50" name="楕円 249">
          <a:extLst>
            <a:ext uri="{FF2B5EF4-FFF2-40B4-BE49-F238E27FC236}">
              <a16:creationId xmlns:a16="http://schemas.microsoft.com/office/drawing/2014/main" xmlns="" id="{79F7A3EF-FC6D-47A9-A0EB-63543C0D8B07}"/>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57150</xdr:rowOff>
    </xdr:from>
    <xdr:to>
      <xdr:col>55</xdr:col>
      <xdr:colOff>0</xdr:colOff>
      <xdr:row>62</xdr:row>
      <xdr:rowOff>80010</xdr:rowOff>
    </xdr:to>
    <xdr:cxnSp macro="">
      <xdr:nvCxnSpPr>
        <xdr:cNvPr id="251" name="直線コネクタ 250">
          <a:extLst>
            <a:ext uri="{FF2B5EF4-FFF2-40B4-BE49-F238E27FC236}">
              <a16:creationId xmlns:a16="http://schemas.microsoft.com/office/drawing/2014/main" xmlns="" id="{49F4D3F0-8C91-40B9-A427-49089FF643D9}"/>
            </a:ext>
          </a:extLst>
        </xdr:cNvPr>
        <xdr:cNvCxnSpPr/>
      </xdr:nvCxnSpPr>
      <xdr:spPr>
        <a:xfrm flipV="1">
          <a:off x="9639300" y="1034415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2" name="楕円 251">
          <a:extLst>
            <a:ext uri="{FF2B5EF4-FFF2-40B4-BE49-F238E27FC236}">
              <a16:creationId xmlns:a16="http://schemas.microsoft.com/office/drawing/2014/main" xmlns="" id="{262C6DB2-C7B3-4815-919C-FC1F6F9F05DD}"/>
            </a:ext>
          </a:extLst>
        </xdr:cNvPr>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87630</xdr:rowOff>
    </xdr:to>
    <xdr:cxnSp macro="">
      <xdr:nvCxnSpPr>
        <xdr:cNvPr id="253" name="直線コネクタ 252">
          <a:extLst>
            <a:ext uri="{FF2B5EF4-FFF2-40B4-BE49-F238E27FC236}">
              <a16:creationId xmlns:a16="http://schemas.microsoft.com/office/drawing/2014/main" xmlns="" id="{67DD44DC-38EA-4509-BE07-5E72ECB1AB9B}"/>
            </a:ext>
          </a:extLst>
        </xdr:cNvPr>
        <xdr:cNvCxnSpPr/>
      </xdr:nvCxnSpPr>
      <xdr:spPr>
        <a:xfrm flipV="1">
          <a:off x="8750300" y="1070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4" name="楕円 253">
          <a:extLst>
            <a:ext uri="{FF2B5EF4-FFF2-40B4-BE49-F238E27FC236}">
              <a16:creationId xmlns:a16="http://schemas.microsoft.com/office/drawing/2014/main" xmlns="" id="{89E9BC21-4495-42A6-BF9A-5CD054E5FD75}"/>
            </a:ext>
          </a:extLst>
        </xdr:cNvPr>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91440</xdr:rowOff>
    </xdr:to>
    <xdr:cxnSp macro="">
      <xdr:nvCxnSpPr>
        <xdr:cNvPr id="255" name="直線コネクタ 254">
          <a:extLst>
            <a:ext uri="{FF2B5EF4-FFF2-40B4-BE49-F238E27FC236}">
              <a16:creationId xmlns:a16="http://schemas.microsoft.com/office/drawing/2014/main" xmlns="" id="{765A67E3-9787-4C29-82C6-61ADC6F5E19D}"/>
            </a:ext>
          </a:extLst>
        </xdr:cNvPr>
        <xdr:cNvCxnSpPr/>
      </xdr:nvCxnSpPr>
      <xdr:spPr>
        <a:xfrm flipV="1">
          <a:off x="7861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6" name="楕円 255">
          <a:extLst>
            <a:ext uri="{FF2B5EF4-FFF2-40B4-BE49-F238E27FC236}">
              <a16:creationId xmlns:a16="http://schemas.microsoft.com/office/drawing/2014/main" xmlns="" id="{51D0ADC3-83A9-4A38-8A79-C10D885385F1}"/>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95250</xdr:rowOff>
    </xdr:to>
    <xdr:cxnSp macro="">
      <xdr:nvCxnSpPr>
        <xdr:cNvPr id="257" name="直線コネクタ 256">
          <a:extLst>
            <a:ext uri="{FF2B5EF4-FFF2-40B4-BE49-F238E27FC236}">
              <a16:creationId xmlns:a16="http://schemas.microsoft.com/office/drawing/2014/main" xmlns="" id="{9228E90A-347E-4522-974C-ABDB6303B515}"/>
            </a:ext>
          </a:extLst>
        </xdr:cNvPr>
        <xdr:cNvCxnSpPr/>
      </xdr:nvCxnSpPr>
      <xdr:spPr>
        <a:xfrm flipV="1">
          <a:off x="6972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xmlns="" id="{8F5A9969-D824-4704-B02C-376E4942CCE2}"/>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xmlns="" id="{E97C8F44-5B98-4E67-AE43-98CB950E0743}"/>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xmlns="" id="{F93264C1-E27E-4899-8AE4-236A61E1AE34}"/>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xmlns="" id="{084A7A09-4CD7-4754-BCBD-C5CF201CE870}"/>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62" name="n_1mainValue【体育館・プール】&#10;一人当たり面積">
          <a:extLst>
            <a:ext uri="{FF2B5EF4-FFF2-40B4-BE49-F238E27FC236}">
              <a16:creationId xmlns:a16="http://schemas.microsoft.com/office/drawing/2014/main" xmlns="" id="{C250C86D-2167-49BC-8A6E-B28707096805}"/>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63" name="n_2mainValue【体育館・プール】&#10;一人当たり面積">
          <a:extLst>
            <a:ext uri="{FF2B5EF4-FFF2-40B4-BE49-F238E27FC236}">
              <a16:creationId xmlns:a16="http://schemas.microsoft.com/office/drawing/2014/main" xmlns="" id="{C591CBF0-ECFC-4FDF-92D0-2859FC0CC569}"/>
            </a:ext>
          </a:extLst>
        </xdr:cNvPr>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4" name="n_3mainValue【体育館・プール】&#10;一人当たり面積">
          <a:extLst>
            <a:ext uri="{FF2B5EF4-FFF2-40B4-BE49-F238E27FC236}">
              <a16:creationId xmlns:a16="http://schemas.microsoft.com/office/drawing/2014/main" xmlns="" id="{0379A83B-77A7-48C4-ACD9-24B6971BE501}"/>
            </a:ext>
          </a:extLst>
        </xdr:cNvPr>
        <xdr:cNvSpPr txBox="1"/>
      </xdr:nvSpPr>
      <xdr:spPr>
        <a:xfrm>
          <a:off x="7626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5" name="n_4mainValue【体育館・プール】&#10;一人当たり面積">
          <a:extLst>
            <a:ext uri="{FF2B5EF4-FFF2-40B4-BE49-F238E27FC236}">
              <a16:creationId xmlns:a16="http://schemas.microsoft.com/office/drawing/2014/main" xmlns="" id="{A236BAC0-D65A-4B21-9926-960E277FE25C}"/>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BB3C2936-A78A-42F0-BCFB-B13C332A69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C8D37769-EDDD-43F3-BB4A-2BA792BC26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559718C1-8133-45B1-B342-3D7C98FC31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8B1634AC-5BA8-4B1B-AF69-68655BF60E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46930943-9AAD-4448-945F-CF2D4399C6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6668C22C-C13E-4452-AE38-C30FB15845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886E79F0-F6C7-4857-BCD5-2B2F25DD8F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92F15620-95B5-499C-93CF-CB795C2BCED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xmlns="" id="{1594FF35-60F8-47D2-8BBA-25FF50C7A6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xmlns="" id="{72CCE02E-1621-4BD2-9C97-CA47C35AE6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xmlns="" id="{F3DBA7E7-EC4A-4199-8AE6-5A5BB9ADE1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xmlns="" id="{15C872D8-840C-4296-9675-F22A0FC193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xmlns="" id="{2B5B99B3-E53A-4516-9EE3-9F9F88AFD1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xmlns="" id="{E8B380A8-06F8-4E29-B3B5-CF050C6F16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xmlns="" id="{DD1BCF8D-9530-4C04-BF54-E0EDA276BB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xmlns="" id="{3E17EF37-778B-493C-BB7C-83B4679E29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xmlns="" id="{9A518718-B4DC-4614-8622-A22158C0FF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xmlns="" id="{3A896046-B2E5-4907-AD9F-F981D3776C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xmlns="" id="{5D040521-5A55-4028-B582-DEBEBC698B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xmlns="" id="{8907EB9D-C984-4092-9EA5-B7D5634200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xmlns="" id="{BAA12374-92A6-4B4B-896E-96950E32F8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xmlns="" id="{568CDCA2-B963-4272-A8C0-FEEAB4F893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xmlns="" id="{70207AB4-A5D1-464F-AE5A-A096F18659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xmlns="" id="{42627285-E439-4292-A11A-7FCDE0C253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xmlns="" id="{76753AE7-8F5B-4498-9612-38A626E42E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xmlns="" id="{B16E567B-800E-46D7-9C3C-5BB3821CE6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xmlns="" id="{ED48F619-7F32-47AB-AD48-2D7BEC76BBD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xmlns="" id="{1A47EB07-631F-41A1-BCA3-23C219220C7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xmlns="" id="{5614BC73-5B65-4690-9300-68D2281BEF3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xmlns="" id="{E0ED22D5-9F30-44E2-A14B-FC031366491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xmlns="" id="{ADB67D41-0A4D-43C0-B7ED-48B2C9B6050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xmlns="" id="{4BA3817C-E7DC-4B8A-A9D0-9BFEC1C5053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xmlns="" id="{F2930D76-2D6B-4700-8A0A-58255B029FD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xmlns="" id="{85CD86E8-9AA0-428D-AD8A-F1E2749CA98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xmlns="" id="{519D9C94-4532-4AC2-847F-00009871983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xmlns="" id="{FBC05C19-0D40-4ADE-9DB5-3FC384838AF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xmlns="" id="{4878892C-4BCC-433E-AB08-098ACC368B8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xmlns="" id="{A21F056B-FED6-4AC7-A572-1FE741D2256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xmlns="" id="{5D6C301E-BCB1-4120-93D3-111EC97DCFF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xmlns="" id="{6A2DD77C-8997-4A3E-805F-C335E7FC6E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xmlns="" id="{2A526E94-F6FC-4F0B-A1B6-B7602BF17715}"/>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xmlns="" id="{B1B09872-C6C8-473C-B009-EEE0AFE2FC14}"/>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xmlns="" id="{89DC1316-73C9-4916-8D4B-5F05EF976526}"/>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xmlns="" id="{A9E399CB-D68B-4513-8045-1E87937EAE08}"/>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xmlns="" id="{84E41FCE-5C50-4DBB-AFC5-26FAC57C4923}"/>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xmlns="" id="{EF460C26-F609-4DA4-84DB-B3E9E7D8F761}"/>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xmlns="" id="{F92C97E4-BF33-40E7-B7F8-A1C329B4047B}"/>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xmlns="" id="{8AC0BD4C-3945-49F4-B958-BD7B24951CB7}"/>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xmlns="" id="{F5E84B55-A0C4-4871-BF43-177390C29D15}"/>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a16="http://schemas.microsoft.com/office/drawing/2014/main" xmlns="" id="{A952FFD8-7883-4094-859D-F150CF1122B1}"/>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a16="http://schemas.microsoft.com/office/drawing/2014/main" xmlns="" id="{310C2F5C-94FD-4814-9BB1-A467929D5AE5}"/>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40CFF185-5CE3-4802-8ACB-F0DD577CCB3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A047ECFC-79E4-4D02-AD77-B78D41D8C03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6D41324C-81EB-454A-A834-4E75507F70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96EE8FA5-C3F9-4B0F-B522-1FCE3F1B6C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499BDA53-3591-4D12-8F52-6FF8F86D8E3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322" name="楕円 321">
          <a:extLst>
            <a:ext uri="{FF2B5EF4-FFF2-40B4-BE49-F238E27FC236}">
              <a16:creationId xmlns:a16="http://schemas.microsoft.com/office/drawing/2014/main" xmlns="" id="{891A692F-E927-45DD-8CD1-E85A9FAA2469}"/>
            </a:ext>
          </a:extLst>
        </xdr:cNvPr>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169563</xdr:rowOff>
    </xdr:from>
    <xdr:ext cx="405111" cy="259045"/>
    <xdr:sp macro="" textlink="">
      <xdr:nvSpPr>
        <xdr:cNvPr id="323" name="【市民会館】&#10;有形固定資産減価償却率該当値テキスト">
          <a:extLst>
            <a:ext uri="{FF2B5EF4-FFF2-40B4-BE49-F238E27FC236}">
              <a16:creationId xmlns:a16="http://schemas.microsoft.com/office/drawing/2014/main" xmlns="" id="{EF13391D-0B91-466B-BCC9-8C220862B3D8}"/>
            </a:ext>
          </a:extLst>
        </xdr:cNvPr>
        <xdr:cNvSpPr txBox="1"/>
      </xdr:nvSpPr>
      <xdr:spPr>
        <a:xfrm>
          <a:off x="4673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86361</xdr:rowOff>
    </xdr:from>
    <xdr:to>
      <xdr:col>20</xdr:col>
      <xdr:colOff>38100</xdr:colOff>
      <xdr:row>106</xdr:row>
      <xdr:rowOff>16511</xdr:rowOff>
    </xdr:to>
    <xdr:sp macro="" textlink="">
      <xdr:nvSpPr>
        <xdr:cNvPr id="324" name="楕円 323">
          <a:extLst>
            <a:ext uri="{FF2B5EF4-FFF2-40B4-BE49-F238E27FC236}">
              <a16:creationId xmlns:a16="http://schemas.microsoft.com/office/drawing/2014/main" xmlns="" id="{56C7B350-01CA-4008-BBBF-BD808A70E2B3}"/>
            </a:ext>
          </a:extLst>
        </xdr:cNvPr>
        <xdr:cNvSpPr/>
      </xdr:nvSpPr>
      <xdr:spPr>
        <a:xfrm>
          <a:off x="3746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70486</xdr:rowOff>
    </xdr:from>
    <xdr:to>
      <xdr:col>24</xdr:col>
      <xdr:colOff>63500</xdr:colOff>
      <xdr:row>105</xdr:row>
      <xdr:rowOff>137161</xdr:rowOff>
    </xdr:to>
    <xdr:cxnSp macro="">
      <xdr:nvCxnSpPr>
        <xdr:cNvPr id="325" name="直線コネクタ 324">
          <a:extLst>
            <a:ext uri="{FF2B5EF4-FFF2-40B4-BE49-F238E27FC236}">
              <a16:creationId xmlns:a16="http://schemas.microsoft.com/office/drawing/2014/main" xmlns="" id="{4E83D9D4-F721-44FC-95FF-8F077DEE1109}"/>
            </a:ext>
          </a:extLst>
        </xdr:cNvPr>
        <xdr:cNvCxnSpPr/>
      </xdr:nvCxnSpPr>
      <xdr:spPr>
        <a:xfrm flipV="1">
          <a:off x="3797300" y="180727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86361</xdr:rowOff>
    </xdr:from>
    <xdr:to>
      <xdr:col>15</xdr:col>
      <xdr:colOff>101600</xdr:colOff>
      <xdr:row>106</xdr:row>
      <xdr:rowOff>16511</xdr:rowOff>
    </xdr:to>
    <xdr:sp macro="" textlink="">
      <xdr:nvSpPr>
        <xdr:cNvPr id="326" name="楕円 325">
          <a:extLst>
            <a:ext uri="{FF2B5EF4-FFF2-40B4-BE49-F238E27FC236}">
              <a16:creationId xmlns:a16="http://schemas.microsoft.com/office/drawing/2014/main" xmlns="" id="{8559621E-4F67-42FE-A655-90AA360B0DF8}"/>
            </a:ext>
          </a:extLst>
        </xdr:cNvPr>
        <xdr:cNvSpPr/>
      </xdr:nvSpPr>
      <xdr:spPr>
        <a:xfrm>
          <a:off x="2857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137161</xdr:rowOff>
    </xdr:from>
    <xdr:to>
      <xdr:col>19</xdr:col>
      <xdr:colOff>177800</xdr:colOff>
      <xdr:row>105</xdr:row>
      <xdr:rowOff>137161</xdr:rowOff>
    </xdr:to>
    <xdr:cxnSp macro="">
      <xdr:nvCxnSpPr>
        <xdr:cNvPr id="327" name="直線コネクタ 326">
          <a:extLst>
            <a:ext uri="{FF2B5EF4-FFF2-40B4-BE49-F238E27FC236}">
              <a16:creationId xmlns:a16="http://schemas.microsoft.com/office/drawing/2014/main" xmlns="" id="{DE8B525C-FFCD-44A4-A529-69E8A948D395}"/>
            </a:ext>
          </a:extLst>
        </xdr:cNvPr>
        <xdr:cNvCxnSpPr/>
      </xdr:nvCxnSpPr>
      <xdr:spPr>
        <a:xfrm>
          <a:off x="2908300" y="1813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40639</xdr:rowOff>
    </xdr:from>
    <xdr:to>
      <xdr:col>10</xdr:col>
      <xdr:colOff>165100</xdr:colOff>
      <xdr:row>105</xdr:row>
      <xdr:rowOff>142239</xdr:rowOff>
    </xdr:to>
    <xdr:sp macro="" textlink="">
      <xdr:nvSpPr>
        <xdr:cNvPr id="328" name="楕円 327">
          <a:extLst>
            <a:ext uri="{FF2B5EF4-FFF2-40B4-BE49-F238E27FC236}">
              <a16:creationId xmlns:a16="http://schemas.microsoft.com/office/drawing/2014/main" xmlns="" id="{3B4B577E-77DB-4D9D-888C-CBA84286DEBE}"/>
            </a:ext>
          </a:extLst>
        </xdr:cNvPr>
        <xdr:cNvSpPr/>
      </xdr:nvSpPr>
      <xdr:spPr>
        <a:xfrm>
          <a:off x="196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91439</xdr:rowOff>
    </xdr:from>
    <xdr:to>
      <xdr:col>15</xdr:col>
      <xdr:colOff>50800</xdr:colOff>
      <xdr:row>105</xdr:row>
      <xdr:rowOff>137161</xdr:rowOff>
    </xdr:to>
    <xdr:cxnSp macro="">
      <xdr:nvCxnSpPr>
        <xdr:cNvPr id="329" name="直線コネクタ 328">
          <a:extLst>
            <a:ext uri="{FF2B5EF4-FFF2-40B4-BE49-F238E27FC236}">
              <a16:creationId xmlns:a16="http://schemas.microsoft.com/office/drawing/2014/main" xmlns="" id="{2C228C16-7A2A-4D8F-8F8E-B6D23335229B}"/>
            </a:ext>
          </a:extLst>
        </xdr:cNvPr>
        <xdr:cNvCxnSpPr/>
      </xdr:nvCxnSpPr>
      <xdr:spPr>
        <a:xfrm>
          <a:off x="2019300" y="18093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33020</xdr:rowOff>
    </xdr:from>
    <xdr:to>
      <xdr:col>6</xdr:col>
      <xdr:colOff>38100</xdr:colOff>
      <xdr:row>105</xdr:row>
      <xdr:rowOff>134620</xdr:rowOff>
    </xdr:to>
    <xdr:sp macro="" textlink="">
      <xdr:nvSpPr>
        <xdr:cNvPr id="330" name="楕円 329">
          <a:extLst>
            <a:ext uri="{FF2B5EF4-FFF2-40B4-BE49-F238E27FC236}">
              <a16:creationId xmlns:a16="http://schemas.microsoft.com/office/drawing/2014/main" xmlns="" id="{4A47A82A-B862-49AB-B294-A55F2656E42D}"/>
            </a:ext>
          </a:extLst>
        </xdr:cNvPr>
        <xdr:cNvSpPr/>
      </xdr:nvSpPr>
      <xdr:spPr>
        <a:xfrm>
          <a:off x="1079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83820</xdr:rowOff>
    </xdr:from>
    <xdr:to>
      <xdr:col>10</xdr:col>
      <xdr:colOff>114300</xdr:colOff>
      <xdr:row>105</xdr:row>
      <xdr:rowOff>91439</xdr:rowOff>
    </xdr:to>
    <xdr:cxnSp macro="">
      <xdr:nvCxnSpPr>
        <xdr:cNvPr id="331" name="直線コネクタ 330">
          <a:extLst>
            <a:ext uri="{FF2B5EF4-FFF2-40B4-BE49-F238E27FC236}">
              <a16:creationId xmlns:a16="http://schemas.microsoft.com/office/drawing/2014/main" xmlns="" id="{B6450021-6DFE-4852-9987-B024928E8E57}"/>
            </a:ext>
          </a:extLst>
        </xdr:cNvPr>
        <xdr:cNvCxnSpPr/>
      </xdr:nvCxnSpPr>
      <xdr:spPr>
        <a:xfrm>
          <a:off x="1130300" y="18086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a:extLst>
            <a:ext uri="{FF2B5EF4-FFF2-40B4-BE49-F238E27FC236}">
              <a16:creationId xmlns:a16="http://schemas.microsoft.com/office/drawing/2014/main" xmlns="" id="{E4202573-4F8D-4F29-987B-5324A27AE242}"/>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a:extLst>
            <a:ext uri="{FF2B5EF4-FFF2-40B4-BE49-F238E27FC236}">
              <a16:creationId xmlns:a16="http://schemas.microsoft.com/office/drawing/2014/main" xmlns="" id="{D9A5E7A1-D626-4E38-BB83-62B58FEA4305}"/>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34" name="n_3aveValue【市民会館】&#10;有形固定資産減価償却率">
          <a:extLst>
            <a:ext uri="{FF2B5EF4-FFF2-40B4-BE49-F238E27FC236}">
              <a16:creationId xmlns:a16="http://schemas.microsoft.com/office/drawing/2014/main" xmlns="" id="{279C3B33-F45A-4477-86F6-5D3D79A51DE7}"/>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35" name="n_4aveValue【市民会館】&#10;有形固定資産減価償却率">
          <a:extLst>
            <a:ext uri="{FF2B5EF4-FFF2-40B4-BE49-F238E27FC236}">
              <a16:creationId xmlns:a16="http://schemas.microsoft.com/office/drawing/2014/main" xmlns="" id="{68BA544C-181F-4E5B-9E28-42DB1F6620D9}"/>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7638</xdr:rowOff>
    </xdr:from>
    <xdr:ext cx="405111" cy="259045"/>
    <xdr:sp macro="" textlink="">
      <xdr:nvSpPr>
        <xdr:cNvPr id="336" name="n_1mainValue【市民会館】&#10;有形固定資産減価償却率">
          <a:extLst>
            <a:ext uri="{FF2B5EF4-FFF2-40B4-BE49-F238E27FC236}">
              <a16:creationId xmlns:a16="http://schemas.microsoft.com/office/drawing/2014/main" xmlns="" id="{D03BE9E1-FF30-440A-A576-7C2203CB3B18}"/>
            </a:ext>
          </a:extLst>
        </xdr:cNvPr>
        <xdr:cNvSpPr txBox="1"/>
      </xdr:nvSpPr>
      <xdr:spPr>
        <a:xfrm>
          <a:off x="3582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7638</xdr:rowOff>
    </xdr:from>
    <xdr:ext cx="405111" cy="259045"/>
    <xdr:sp macro="" textlink="">
      <xdr:nvSpPr>
        <xdr:cNvPr id="337" name="n_2mainValue【市民会館】&#10;有形固定資産減価償却率">
          <a:extLst>
            <a:ext uri="{FF2B5EF4-FFF2-40B4-BE49-F238E27FC236}">
              <a16:creationId xmlns:a16="http://schemas.microsoft.com/office/drawing/2014/main" xmlns="" id="{5CE90485-4F3E-4905-927A-4D5CC7D81B5F}"/>
            </a:ext>
          </a:extLst>
        </xdr:cNvPr>
        <xdr:cNvSpPr txBox="1"/>
      </xdr:nvSpPr>
      <xdr:spPr>
        <a:xfrm>
          <a:off x="2705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133366</xdr:rowOff>
    </xdr:from>
    <xdr:ext cx="405111" cy="259045"/>
    <xdr:sp macro="" textlink="">
      <xdr:nvSpPr>
        <xdr:cNvPr id="338" name="n_3mainValue【市民会館】&#10;有形固定資産減価償却率">
          <a:extLst>
            <a:ext uri="{FF2B5EF4-FFF2-40B4-BE49-F238E27FC236}">
              <a16:creationId xmlns:a16="http://schemas.microsoft.com/office/drawing/2014/main" xmlns="" id="{12969000-98D0-4768-B030-A369D28B9814}"/>
            </a:ext>
          </a:extLst>
        </xdr:cNvPr>
        <xdr:cNvSpPr txBox="1"/>
      </xdr:nvSpPr>
      <xdr:spPr>
        <a:xfrm>
          <a:off x="1816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125747</xdr:rowOff>
    </xdr:from>
    <xdr:ext cx="405111" cy="259045"/>
    <xdr:sp macro="" textlink="">
      <xdr:nvSpPr>
        <xdr:cNvPr id="339" name="n_4mainValue【市民会館】&#10;有形固定資産減価償却率">
          <a:extLst>
            <a:ext uri="{FF2B5EF4-FFF2-40B4-BE49-F238E27FC236}">
              <a16:creationId xmlns:a16="http://schemas.microsoft.com/office/drawing/2014/main" xmlns="" id="{C0661A6E-F52E-42E4-9059-898645942652}"/>
            </a:ext>
          </a:extLst>
        </xdr:cNvPr>
        <xdr:cNvSpPr txBox="1"/>
      </xdr:nvSpPr>
      <xdr:spPr>
        <a:xfrm>
          <a:off x="927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BF666CB7-236C-451C-BA2B-889976AACF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9064BABE-888E-40BB-A100-2A9EE82DAC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603D6CC0-AA16-4C09-8375-DF1944E06F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6F7FC8F3-8226-4A02-BC00-DE53FAB2DC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EBA0C853-1532-4B27-BB5A-29E9A4449B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B714B1AA-AD95-44D0-871C-4A370B44EB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0665D88A-A976-4D5E-8109-EEB6A713D0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1964277D-B97C-4FA3-A18A-3945C9902C7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xmlns="" id="{98C16E51-DA75-45B1-B201-310527A930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xmlns="" id="{1BF0785B-BF34-4977-9EA5-EE5AA1FA9C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xmlns="" id="{96B94119-219C-4F9D-8452-99A57275BC4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xmlns="" id="{A4DBBD5E-0BA5-4017-B05F-0ACD9D2A6BA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xmlns="" id="{AE6A7D12-7136-40DD-9169-4A2992D4C03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xmlns="" id="{6EF41EB5-BCFA-4E19-88B4-EC0978BA32C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xmlns="" id="{8F06A51C-CBA8-4D4C-BC03-7E8191760F2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xmlns="" id="{B0D853EE-0B83-485A-926E-7DE0E6B8CB7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xmlns="" id="{771E3E69-E830-465E-B0E6-80C8124F294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xmlns="" id="{31739D7D-E3FE-499D-8D2C-E95888A84AF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xmlns="" id="{B45346B7-7AF3-4064-9461-8C7FE83641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xmlns="" id="{85220D94-6FC5-4560-9D93-41B93760270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xmlns="" id="{2EA36A5B-78FC-4E5E-91CC-18CE5FC85C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xmlns="" id="{01BECFA3-D225-4364-9E42-4DE4E34F1623}"/>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xmlns="" id="{4CD9A025-50AF-49AC-B10E-7E54AFD94D1D}"/>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xmlns="" id="{6429329D-5B5F-414D-9774-EF72243F9D2E}"/>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xmlns="" id="{165ACC50-7E61-4770-8524-7EB90D3723B6}"/>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xmlns="" id="{DBE05568-624D-4599-BCDC-072899A18C71}"/>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366" name="【市民会館】&#10;一人当たり面積平均値テキスト">
          <a:extLst>
            <a:ext uri="{FF2B5EF4-FFF2-40B4-BE49-F238E27FC236}">
              <a16:creationId xmlns:a16="http://schemas.microsoft.com/office/drawing/2014/main" xmlns="" id="{4B786C68-72CD-4FC6-ACD3-EE1CFB94A2B7}"/>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xmlns="" id="{AEE92F75-3504-43C5-B87E-45E06B38CA82}"/>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xmlns="" id="{1FEADB73-68C0-439C-AC3A-BAC588C52758}"/>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xmlns="" id="{EF1A53DD-E515-4A89-9ADF-D1CA74E1F13F}"/>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a16="http://schemas.microsoft.com/office/drawing/2014/main" xmlns="" id="{5234D9AA-BCB4-4978-95C8-76B0E18C61DC}"/>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xmlns="" id="{FE94E06C-1F2E-4904-ADDE-F98C44124D39}"/>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728F4B71-8E34-414E-A9CA-BF72601F70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C7E10133-07AF-452E-8DDA-247F9F2A8F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ABF987D7-4F7A-4FC0-9824-89AE96EF128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E2CC1CA8-DBD0-4A01-A0E6-BDABD33241C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E035BA5E-F604-4D71-AD6A-380CB0D396D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77" name="楕円 376">
          <a:extLst>
            <a:ext uri="{FF2B5EF4-FFF2-40B4-BE49-F238E27FC236}">
              <a16:creationId xmlns:a16="http://schemas.microsoft.com/office/drawing/2014/main" xmlns="" id="{6A488D93-D846-490B-BCE0-B51A3C7BDFC1}"/>
            </a:ext>
          </a:extLst>
        </xdr:cNvPr>
        <xdr:cNvSpPr/>
      </xdr:nvSpPr>
      <xdr:spPr>
        <a:xfrm>
          <a:off x="104267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56405</xdr:rowOff>
    </xdr:from>
    <xdr:ext cx="469744" cy="259045"/>
    <xdr:sp macro="" textlink="">
      <xdr:nvSpPr>
        <xdr:cNvPr id="378" name="【市民会館】&#10;一人当たり面積該当値テキスト">
          <a:extLst>
            <a:ext uri="{FF2B5EF4-FFF2-40B4-BE49-F238E27FC236}">
              <a16:creationId xmlns:a16="http://schemas.microsoft.com/office/drawing/2014/main" xmlns="" id="{EDD921E2-80A6-41B1-B6E7-021A6982BB4C}"/>
            </a:ext>
          </a:extLst>
        </xdr:cNvPr>
        <xdr:cNvSpPr txBox="1"/>
      </xdr:nvSpPr>
      <xdr:spPr>
        <a:xfrm>
          <a:off x="10515600"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87122</xdr:rowOff>
    </xdr:from>
    <xdr:to>
      <xdr:col>50</xdr:col>
      <xdr:colOff>165100</xdr:colOff>
      <xdr:row>106</xdr:row>
      <xdr:rowOff>17272</xdr:rowOff>
    </xdr:to>
    <xdr:sp macro="" textlink="">
      <xdr:nvSpPr>
        <xdr:cNvPr id="379" name="楕円 378">
          <a:extLst>
            <a:ext uri="{FF2B5EF4-FFF2-40B4-BE49-F238E27FC236}">
              <a16:creationId xmlns:a16="http://schemas.microsoft.com/office/drawing/2014/main" xmlns="" id="{684BE264-FCD7-4D26-B26B-E0BC90FB74A5}"/>
            </a:ext>
          </a:extLst>
        </xdr:cNvPr>
        <xdr:cNvSpPr/>
      </xdr:nvSpPr>
      <xdr:spPr>
        <a:xfrm>
          <a:off x="9588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128778</xdr:rowOff>
    </xdr:from>
    <xdr:to>
      <xdr:col>55</xdr:col>
      <xdr:colOff>0</xdr:colOff>
      <xdr:row>105</xdr:row>
      <xdr:rowOff>137922</xdr:rowOff>
    </xdr:to>
    <xdr:cxnSp macro="">
      <xdr:nvCxnSpPr>
        <xdr:cNvPr id="380" name="直線コネクタ 379">
          <a:extLst>
            <a:ext uri="{FF2B5EF4-FFF2-40B4-BE49-F238E27FC236}">
              <a16:creationId xmlns:a16="http://schemas.microsoft.com/office/drawing/2014/main" xmlns="" id="{4D5FC991-B448-45AB-AEA8-548C995029EC}"/>
            </a:ext>
          </a:extLst>
        </xdr:cNvPr>
        <xdr:cNvCxnSpPr/>
      </xdr:nvCxnSpPr>
      <xdr:spPr>
        <a:xfrm flipV="1">
          <a:off x="9639300" y="18131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96265</xdr:rowOff>
    </xdr:from>
    <xdr:to>
      <xdr:col>46</xdr:col>
      <xdr:colOff>38100</xdr:colOff>
      <xdr:row>106</xdr:row>
      <xdr:rowOff>26415</xdr:rowOff>
    </xdr:to>
    <xdr:sp macro="" textlink="">
      <xdr:nvSpPr>
        <xdr:cNvPr id="381" name="楕円 380">
          <a:extLst>
            <a:ext uri="{FF2B5EF4-FFF2-40B4-BE49-F238E27FC236}">
              <a16:creationId xmlns:a16="http://schemas.microsoft.com/office/drawing/2014/main" xmlns="" id="{5608D460-CEEE-419D-93E8-A1409DC20250}"/>
            </a:ext>
          </a:extLst>
        </xdr:cNvPr>
        <xdr:cNvSpPr/>
      </xdr:nvSpPr>
      <xdr:spPr>
        <a:xfrm>
          <a:off x="8699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137922</xdr:rowOff>
    </xdr:from>
    <xdr:to>
      <xdr:col>50</xdr:col>
      <xdr:colOff>114300</xdr:colOff>
      <xdr:row>105</xdr:row>
      <xdr:rowOff>147065</xdr:rowOff>
    </xdr:to>
    <xdr:cxnSp macro="">
      <xdr:nvCxnSpPr>
        <xdr:cNvPr id="382" name="直線コネクタ 381">
          <a:extLst>
            <a:ext uri="{FF2B5EF4-FFF2-40B4-BE49-F238E27FC236}">
              <a16:creationId xmlns:a16="http://schemas.microsoft.com/office/drawing/2014/main" xmlns="" id="{710E59E1-6E1E-48D3-9A15-E81BA3EC143B}"/>
            </a:ext>
          </a:extLst>
        </xdr:cNvPr>
        <xdr:cNvCxnSpPr/>
      </xdr:nvCxnSpPr>
      <xdr:spPr>
        <a:xfrm flipV="1">
          <a:off x="8750300" y="181401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100837</xdr:rowOff>
    </xdr:from>
    <xdr:to>
      <xdr:col>41</xdr:col>
      <xdr:colOff>101600</xdr:colOff>
      <xdr:row>106</xdr:row>
      <xdr:rowOff>30987</xdr:rowOff>
    </xdr:to>
    <xdr:sp macro="" textlink="">
      <xdr:nvSpPr>
        <xdr:cNvPr id="383" name="楕円 382">
          <a:extLst>
            <a:ext uri="{FF2B5EF4-FFF2-40B4-BE49-F238E27FC236}">
              <a16:creationId xmlns:a16="http://schemas.microsoft.com/office/drawing/2014/main" xmlns="" id="{44CE029A-658B-4BB5-A2C2-BD0D492B4BA9}"/>
            </a:ext>
          </a:extLst>
        </xdr:cNvPr>
        <xdr:cNvSpPr/>
      </xdr:nvSpPr>
      <xdr:spPr>
        <a:xfrm>
          <a:off x="7810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147065</xdr:rowOff>
    </xdr:from>
    <xdr:to>
      <xdr:col>45</xdr:col>
      <xdr:colOff>177800</xdr:colOff>
      <xdr:row>105</xdr:row>
      <xdr:rowOff>151637</xdr:rowOff>
    </xdr:to>
    <xdr:cxnSp macro="">
      <xdr:nvCxnSpPr>
        <xdr:cNvPr id="384" name="直線コネクタ 383">
          <a:extLst>
            <a:ext uri="{FF2B5EF4-FFF2-40B4-BE49-F238E27FC236}">
              <a16:creationId xmlns:a16="http://schemas.microsoft.com/office/drawing/2014/main" xmlns="" id="{0744FA48-3ACA-4FE5-9E70-61571F0C9DE1}"/>
            </a:ext>
          </a:extLst>
        </xdr:cNvPr>
        <xdr:cNvCxnSpPr/>
      </xdr:nvCxnSpPr>
      <xdr:spPr>
        <a:xfrm flipV="1">
          <a:off x="7861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385" name="楕円 384">
          <a:extLst>
            <a:ext uri="{FF2B5EF4-FFF2-40B4-BE49-F238E27FC236}">
              <a16:creationId xmlns:a16="http://schemas.microsoft.com/office/drawing/2014/main" xmlns="" id="{27D7BEC0-40BA-4373-931E-2844EEFC8A8D}"/>
            </a:ext>
          </a:extLst>
        </xdr:cNvPr>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151637</xdr:rowOff>
    </xdr:from>
    <xdr:to>
      <xdr:col>41</xdr:col>
      <xdr:colOff>50800</xdr:colOff>
      <xdr:row>105</xdr:row>
      <xdr:rowOff>160782</xdr:rowOff>
    </xdr:to>
    <xdr:cxnSp macro="">
      <xdr:nvCxnSpPr>
        <xdr:cNvPr id="386" name="直線コネクタ 385">
          <a:extLst>
            <a:ext uri="{FF2B5EF4-FFF2-40B4-BE49-F238E27FC236}">
              <a16:creationId xmlns:a16="http://schemas.microsoft.com/office/drawing/2014/main" xmlns="" id="{0536D57C-0F55-4AF5-B335-0C977B263B31}"/>
            </a:ext>
          </a:extLst>
        </xdr:cNvPr>
        <xdr:cNvCxnSpPr/>
      </xdr:nvCxnSpPr>
      <xdr:spPr>
        <a:xfrm flipV="1">
          <a:off x="6972300" y="1815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7" name="n_1aveValue【市民会館】&#10;一人当たり面積">
          <a:extLst>
            <a:ext uri="{FF2B5EF4-FFF2-40B4-BE49-F238E27FC236}">
              <a16:creationId xmlns:a16="http://schemas.microsoft.com/office/drawing/2014/main" xmlns="" id="{E6066888-01C9-4D39-8233-482973A63EA2}"/>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388" name="n_2aveValue【市民会館】&#10;一人当たり面積">
          <a:extLst>
            <a:ext uri="{FF2B5EF4-FFF2-40B4-BE49-F238E27FC236}">
              <a16:creationId xmlns:a16="http://schemas.microsoft.com/office/drawing/2014/main" xmlns="" id="{8B20198B-CDF9-4746-86F4-257C53B8895E}"/>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389" name="n_3aveValue【市民会館】&#10;一人当たり面積">
          <a:extLst>
            <a:ext uri="{FF2B5EF4-FFF2-40B4-BE49-F238E27FC236}">
              <a16:creationId xmlns:a16="http://schemas.microsoft.com/office/drawing/2014/main" xmlns="" id="{A1D909E5-ECA4-4CE0-B79D-4BA28E2C686F}"/>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90" name="n_4aveValue【市民会館】&#10;一人当たり面積">
          <a:extLst>
            <a:ext uri="{FF2B5EF4-FFF2-40B4-BE49-F238E27FC236}">
              <a16:creationId xmlns:a16="http://schemas.microsoft.com/office/drawing/2014/main" xmlns="" id="{E535827E-764C-4C82-8F33-260B98D15718}"/>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8399</xdr:rowOff>
    </xdr:from>
    <xdr:ext cx="469744" cy="259045"/>
    <xdr:sp macro="" textlink="">
      <xdr:nvSpPr>
        <xdr:cNvPr id="391" name="n_1mainValue【市民会館】&#10;一人当たり面積">
          <a:extLst>
            <a:ext uri="{FF2B5EF4-FFF2-40B4-BE49-F238E27FC236}">
              <a16:creationId xmlns:a16="http://schemas.microsoft.com/office/drawing/2014/main" xmlns="" id="{97FD7BF4-01F8-4660-BE7A-8A8E60F23451}"/>
            </a:ext>
          </a:extLst>
        </xdr:cNvPr>
        <xdr:cNvSpPr txBox="1"/>
      </xdr:nvSpPr>
      <xdr:spPr>
        <a:xfrm>
          <a:off x="9391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17542</xdr:rowOff>
    </xdr:from>
    <xdr:ext cx="469744" cy="259045"/>
    <xdr:sp macro="" textlink="">
      <xdr:nvSpPr>
        <xdr:cNvPr id="392" name="n_2mainValue【市民会館】&#10;一人当たり面積">
          <a:extLst>
            <a:ext uri="{FF2B5EF4-FFF2-40B4-BE49-F238E27FC236}">
              <a16:creationId xmlns:a16="http://schemas.microsoft.com/office/drawing/2014/main" xmlns="" id="{3B172C6F-5BB9-44BC-B7EA-5D7FB4724D1A}"/>
            </a:ext>
          </a:extLst>
        </xdr:cNvPr>
        <xdr:cNvSpPr txBox="1"/>
      </xdr:nvSpPr>
      <xdr:spPr>
        <a:xfrm>
          <a:off x="8515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22114</xdr:rowOff>
    </xdr:from>
    <xdr:ext cx="469744" cy="259045"/>
    <xdr:sp macro="" textlink="">
      <xdr:nvSpPr>
        <xdr:cNvPr id="393" name="n_3mainValue【市民会館】&#10;一人当たり面積">
          <a:extLst>
            <a:ext uri="{FF2B5EF4-FFF2-40B4-BE49-F238E27FC236}">
              <a16:creationId xmlns:a16="http://schemas.microsoft.com/office/drawing/2014/main" xmlns="" id="{7485196A-BF7B-4EAF-8218-39A9E13463A6}"/>
            </a:ext>
          </a:extLst>
        </xdr:cNvPr>
        <xdr:cNvSpPr txBox="1"/>
      </xdr:nvSpPr>
      <xdr:spPr>
        <a:xfrm>
          <a:off x="7626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31259</xdr:rowOff>
    </xdr:from>
    <xdr:ext cx="469744" cy="259045"/>
    <xdr:sp macro="" textlink="">
      <xdr:nvSpPr>
        <xdr:cNvPr id="394" name="n_4mainValue【市民会館】&#10;一人当たり面積">
          <a:extLst>
            <a:ext uri="{FF2B5EF4-FFF2-40B4-BE49-F238E27FC236}">
              <a16:creationId xmlns:a16="http://schemas.microsoft.com/office/drawing/2014/main" xmlns="" id="{B324DBBF-5CF4-4024-AEBE-8A7097786A00}"/>
            </a:ext>
          </a:extLst>
        </xdr:cNvPr>
        <xdr:cNvSpPr txBox="1"/>
      </xdr:nvSpPr>
      <xdr:spPr>
        <a:xfrm>
          <a:off x="6737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FAADE0C8-548E-4FCB-9342-4BAB3E26B4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334EF92C-D3B0-4704-B55C-46D27E470B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DA4832A-47F1-4A03-A2C9-E6314150D4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99A77564-188C-4410-8D1E-EB546F94AF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C2320A6D-BD7F-4FD6-976A-6998AA1C0E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DFEFF9E3-7264-4F74-AD0B-0AAD0036C1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4526DF4A-8BCE-404B-B23D-51846B2755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74F2B310-6AD2-478C-9402-6ADB9543EB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E25D21E8-E2E1-4E94-97CC-CA84025E73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8D900674-EC89-4026-AA7D-F566371436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C88F8969-61D2-4BED-B192-BEAA4A4B64F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xmlns="" id="{1F15C1FC-1237-4C7A-B089-80FE851C190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xmlns="" id="{CB2B9549-72ED-4379-970C-AA49302310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xmlns="" id="{260778A3-D3C7-45BB-AB9C-2D8D9DB9A7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xmlns="" id="{CEBB3420-01C6-4B29-BE6A-18B9ABEA100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xmlns="" id="{F9A39C34-D5CE-481B-A7B0-BC3C193B2D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xmlns="" id="{F135536C-37F5-42D3-AB21-3D4AA4A3B8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xmlns="" id="{629DA3EE-9CDA-4873-9F6B-5BBB499B458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xmlns="" id="{909B0BF6-6A6A-4614-AC3D-B1D86253424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xmlns="" id="{C18A14E6-6BD4-4B36-859C-5D6B7849C4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xmlns="" id="{17600FCC-006E-4F9B-B033-457AA9BECF1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6611D2B0-536C-4C9B-B9C6-91CDD1865B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xmlns="" id="{923E2380-C79B-447D-BAF0-6616055670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xmlns="" id="{63D39AE8-DE6D-49E2-A991-6EF517729D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xmlns="" id="{B2C3C6A0-FC63-4A7D-97D3-0C0C37186472}"/>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xmlns="" id="{9D555C78-0004-4CF6-9B91-519736287C6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xmlns="" id="{E98B4E79-3566-45E4-8C20-5A319380530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xmlns="" id="{9AB2AD04-2A73-4D06-89B0-1186A47250FB}"/>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a16="http://schemas.microsoft.com/office/drawing/2014/main" xmlns="" id="{F2D25943-0492-4DCB-97DF-1E99456363C5}"/>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xmlns="" id="{4DBAED66-59ED-4B8C-9A13-523A8ABA2DF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a16="http://schemas.microsoft.com/office/drawing/2014/main" xmlns="" id="{F6C320ED-5FDC-45C6-9A16-B32941E19BD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a16="http://schemas.microsoft.com/office/drawing/2014/main" xmlns="" id="{4E7B00AB-0584-4020-84FA-C67C36B8FF9F}"/>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a16="http://schemas.microsoft.com/office/drawing/2014/main" xmlns="" id="{7604F352-3D43-4EFB-A110-387C77DBDD14}"/>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a16="http://schemas.microsoft.com/office/drawing/2014/main" xmlns="" id="{80D3E358-8B9F-4298-8DA9-37FC2CE29E9E}"/>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a16="http://schemas.microsoft.com/office/drawing/2014/main" xmlns="" id="{B49F0EC6-66E4-41AA-A711-32B4B8FF6928}"/>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4C22EE5E-8687-4C2D-AF3B-90ECA9FC69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850C2DA5-352E-48D5-8CA3-2B764F0D8C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50D4B67-0906-48FB-B5B8-54CA89FD90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2CB55E4-EC60-419B-AF12-E4173A02B0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12913083-4F08-4EC2-AB1A-5943EB968F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435" name="楕円 434">
          <a:extLst>
            <a:ext uri="{FF2B5EF4-FFF2-40B4-BE49-F238E27FC236}">
              <a16:creationId xmlns:a16="http://schemas.microsoft.com/office/drawing/2014/main" xmlns="" id="{6FBA521B-206E-4331-9C26-37CF714EAFFD}"/>
            </a:ext>
          </a:extLst>
        </xdr:cNvPr>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xmlns="" id="{186EF298-6B40-44F4-9F0A-68D44241D729}"/>
            </a:ext>
          </a:extLst>
        </xdr:cNvPr>
        <xdr:cNvSpPr txBox="1"/>
      </xdr:nvSpPr>
      <xdr:spPr>
        <a:xfrm>
          <a:off x="16357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37" name="楕円 436">
          <a:extLst>
            <a:ext uri="{FF2B5EF4-FFF2-40B4-BE49-F238E27FC236}">
              <a16:creationId xmlns:a16="http://schemas.microsoft.com/office/drawing/2014/main" xmlns="" id="{F89205DA-6AB5-46B9-84F4-58FB54023894}"/>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165735</xdr:rowOff>
    </xdr:from>
    <xdr:to>
      <xdr:col>85</xdr:col>
      <xdr:colOff>127000</xdr:colOff>
      <xdr:row>39</xdr:row>
      <xdr:rowOff>19050</xdr:rowOff>
    </xdr:to>
    <xdr:cxnSp macro="">
      <xdr:nvCxnSpPr>
        <xdr:cNvPr id="438" name="直線コネクタ 437">
          <a:extLst>
            <a:ext uri="{FF2B5EF4-FFF2-40B4-BE49-F238E27FC236}">
              <a16:creationId xmlns:a16="http://schemas.microsoft.com/office/drawing/2014/main" xmlns="" id="{6BB6BD03-43EA-4DA8-BF9B-288C13704681}"/>
            </a:ext>
          </a:extLst>
        </xdr:cNvPr>
        <xdr:cNvCxnSpPr/>
      </xdr:nvCxnSpPr>
      <xdr:spPr>
        <a:xfrm flipV="1">
          <a:off x="15481300" y="66808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439" name="楕円 438">
          <a:extLst>
            <a:ext uri="{FF2B5EF4-FFF2-40B4-BE49-F238E27FC236}">
              <a16:creationId xmlns:a16="http://schemas.microsoft.com/office/drawing/2014/main" xmlns="" id="{8107FD6B-8192-45B4-A547-1FE8CC19C1C2}"/>
            </a:ext>
          </a:extLst>
        </xdr:cNvPr>
        <xdr:cNvSpPr/>
      </xdr:nvSpPr>
      <xdr:spPr>
        <a:xfrm>
          <a:off x="1454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19050</xdr:rowOff>
    </xdr:to>
    <xdr:cxnSp macro="">
      <xdr:nvCxnSpPr>
        <xdr:cNvPr id="440" name="直線コネクタ 439">
          <a:extLst>
            <a:ext uri="{FF2B5EF4-FFF2-40B4-BE49-F238E27FC236}">
              <a16:creationId xmlns:a16="http://schemas.microsoft.com/office/drawing/2014/main" xmlns="" id="{7DD3E3A9-957C-4675-81C8-343F19195406}"/>
            </a:ext>
          </a:extLst>
        </xdr:cNvPr>
        <xdr:cNvCxnSpPr/>
      </xdr:nvCxnSpPr>
      <xdr:spPr>
        <a:xfrm>
          <a:off x="14592300" y="6665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41" name="楕円 440">
          <a:extLst>
            <a:ext uri="{FF2B5EF4-FFF2-40B4-BE49-F238E27FC236}">
              <a16:creationId xmlns:a16="http://schemas.microsoft.com/office/drawing/2014/main" xmlns="" id="{7C54402A-450D-48CB-823D-4A32282AAB86}"/>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150495</xdr:rowOff>
    </xdr:to>
    <xdr:cxnSp macro="">
      <xdr:nvCxnSpPr>
        <xdr:cNvPr id="442" name="直線コネクタ 441">
          <a:extLst>
            <a:ext uri="{FF2B5EF4-FFF2-40B4-BE49-F238E27FC236}">
              <a16:creationId xmlns:a16="http://schemas.microsoft.com/office/drawing/2014/main" xmlns="" id="{B13997EC-E07F-4395-9B20-32A42C802DDF}"/>
            </a:ext>
          </a:extLst>
        </xdr:cNvPr>
        <xdr:cNvCxnSpPr/>
      </xdr:nvCxnSpPr>
      <xdr:spPr>
        <a:xfrm>
          <a:off x="13703300" y="66141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443" name="楕円 442">
          <a:extLst>
            <a:ext uri="{FF2B5EF4-FFF2-40B4-BE49-F238E27FC236}">
              <a16:creationId xmlns:a16="http://schemas.microsoft.com/office/drawing/2014/main" xmlns="" id="{696D628C-AC5E-48A9-AA1F-65D166826504}"/>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99060</xdr:rowOff>
    </xdr:to>
    <xdr:cxnSp macro="">
      <xdr:nvCxnSpPr>
        <xdr:cNvPr id="444" name="直線コネクタ 443">
          <a:extLst>
            <a:ext uri="{FF2B5EF4-FFF2-40B4-BE49-F238E27FC236}">
              <a16:creationId xmlns:a16="http://schemas.microsoft.com/office/drawing/2014/main" xmlns="" id="{4F95A035-8837-499D-90CA-3A0E39DDB49E}"/>
            </a:ext>
          </a:extLst>
        </xdr:cNvPr>
        <xdr:cNvCxnSpPr/>
      </xdr:nvCxnSpPr>
      <xdr:spPr>
        <a:xfrm>
          <a:off x="12814300" y="6557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xmlns="" id="{0A823F80-8468-41F5-A0D0-86EE0A5F2E3F}"/>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xmlns="" id="{863C07FA-573B-4C3B-8063-D3676AF85870}"/>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xmlns="" id="{63CCE2A8-DD04-4BC0-AD63-379C67D6601A}"/>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xmlns="" id="{08FB7FAD-F408-43A1-9A8D-7B99A30133AF}"/>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xmlns="" id="{DA108280-29AC-4A96-947B-3824BDFF0346}"/>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xmlns="" id="{6F96BF02-EE22-4BA1-81AA-639540408B89}"/>
            </a:ext>
          </a:extLst>
        </xdr:cNvPr>
        <xdr:cNvSpPr txBox="1"/>
      </xdr:nvSpPr>
      <xdr:spPr>
        <a:xfrm>
          <a:off x="14389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xmlns="" id="{F8C91056-94B8-4557-9AD6-8B5AFDB46A7F}"/>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xmlns="" id="{290FEE57-6F3C-47AA-99EA-59840020BAE5}"/>
            </a:ext>
          </a:extLst>
        </xdr:cNvPr>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BB4DA99E-FB5E-4085-A458-6976DFE6C7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90806516-9A57-4F4D-8442-D4A5044CF6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15B68B87-F33B-4CA6-A03C-B75FAE142E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1976BDD3-2EF4-4515-BBD3-07EF7BB19F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C90AB56F-B552-48B0-ACB2-4C2C7E09AF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E01504AF-783D-463E-AA6A-EA62D0E10B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5D71F8A8-B5E1-4604-B77D-F51FB0A6AA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0CE17EDC-ACB5-43D5-B9D6-55CE59FE02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ACEDC708-5F50-4C4E-B5C6-36ECF59E30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CEF0600C-2E56-47BC-AB0F-7AF4538B8D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7F7D6801-DA47-47C9-B1EE-73EEAB57BD2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xmlns="" id="{DC8F2E0B-E09B-4824-B156-265E3A6E50C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B5046F8F-26FA-469B-BFE6-E90C5D4548F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xmlns="" id="{7D6D40BF-8E63-46D0-83C4-2A5278EAF1B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7319635A-E321-4652-B8EA-17703E374B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xmlns="" id="{61377D95-D826-481E-957D-EAA245DCA30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5E922980-134F-4062-A644-0070D53AE19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xmlns="" id="{6ACDDBB1-37CE-49C4-BF4E-79AE89D27BE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705827AE-E14C-43AB-A61D-09D3064D0D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3AF8D967-B560-47CA-ACE0-59D357E01F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992C7C8C-9DD6-4B08-8313-322069F310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a16="http://schemas.microsoft.com/office/drawing/2014/main" xmlns="" id="{04728111-7682-4C28-96BF-66E347749F68}"/>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1253F160-37D9-416B-AB47-4137B46DC41A}"/>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a16="http://schemas.microsoft.com/office/drawing/2014/main" xmlns="" id="{F0B17101-5CFF-4D43-97F6-F11CEFC64A2F}"/>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58F3C5EF-8592-4345-BC5E-68A96AA82ED4}"/>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a16="http://schemas.microsoft.com/office/drawing/2014/main" xmlns="" id="{DB3F503D-8EF7-405E-9286-F0A72FEE3F20}"/>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FBF6FC8D-A9C5-4A6E-A436-01107C6C86E4}"/>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a16="http://schemas.microsoft.com/office/drawing/2014/main" xmlns="" id="{602A154C-4170-49A1-891A-837B597BAA24}"/>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a16="http://schemas.microsoft.com/office/drawing/2014/main" xmlns="" id="{D59D6C67-6CA3-4A73-A62A-39F4B8465E3B}"/>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a16="http://schemas.microsoft.com/office/drawing/2014/main" xmlns="" id="{AECC9CC4-F999-4907-8C03-103CDBD60396}"/>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a16="http://schemas.microsoft.com/office/drawing/2014/main" xmlns="" id="{8480054E-B934-45D3-9227-3688A6A0F046}"/>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a16="http://schemas.microsoft.com/office/drawing/2014/main" xmlns="" id="{0B4C0F80-B7B3-4864-8114-DFA5CB4BF839}"/>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9338AA35-5A16-41FB-BD9C-C4CA9C8BB0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CF183CBC-100B-4F23-A533-458335AA75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C79EBE8E-B0F6-49ED-A630-FD961E4896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79E3024C-CED8-4AA9-A350-355B56D2FFB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C8B5A5B6-8053-4B41-BABD-B6F644F8B5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85883</xdr:rowOff>
    </xdr:from>
    <xdr:to>
      <xdr:col>116</xdr:col>
      <xdr:colOff>114300</xdr:colOff>
      <xdr:row>39</xdr:row>
      <xdr:rowOff>16033</xdr:rowOff>
    </xdr:to>
    <xdr:sp macro="" textlink="">
      <xdr:nvSpPr>
        <xdr:cNvPr id="490" name="楕円 489">
          <a:extLst>
            <a:ext uri="{FF2B5EF4-FFF2-40B4-BE49-F238E27FC236}">
              <a16:creationId xmlns:a16="http://schemas.microsoft.com/office/drawing/2014/main" xmlns="" id="{D73B0A43-C15A-420F-BA82-C1FD1449916B}"/>
            </a:ext>
          </a:extLst>
        </xdr:cNvPr>
        <xdr:cNvSpPr/>
      </xdr:nvSpPr>
      <xdr:spPr>
        <a:xfrm>
          <a:off x="22110700" y="66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108760</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CAA21934-BFCC-4BEF-B4D2-84D8584DFAEB}"/>
            </a:ext>
          </a:extLst>
        </xdr:cNvPr>
        <xdr:cNvSpPr txBox="1"/>
      </xdr:nvSpPr>
      <xdr:spPr>
        <a:xfrm>
          <a:off x="22199600" y="645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121535</xdr:rowOff>
    </xdr:from>
    <xdr:to>
      <xdr:col>112</xdr:col>
      <xdr:colOff>38100</xdr:colOff>
      <xdr:row>39</xdr:row>
      <xdr:rowOff>51685</xdr:rowOff>
    </xdr:to>
    <xdr:sp macro="" textlink="">
      <xdr:nvSpPr>
        <xdr:cNvPr id="492" name="楕円 491">
          <a:extLst>
            <a:ext uri="{FF2B5EF4-FFF2-40B4-BE49-F238E27FC236}">
              <a16:creationId xmlns:a16="http://schemas.microsoft.com/office/drawing/2014/main" xmlns="" id="{24406A44-8E51-46BE-9B07-92D7AD0F2FB5}"/>
            </a:ext>
          </a:extLst>
        </xdr:cNvPr>
        <xdr:cNvSpPr/>
      </xdr:nvSpPr>
      <xdr:spPr>
        <a:xfrm>
          <a:off x="21272500" y="66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136683</xdr:rowOff>
    </xdr:from>
    <xdr:to>
      <xdr:col>116</xdr:col>
      <xdr:colOff>63500</xdr:colOff>
      <xdr:row>39</xdr:row>
      <xdr:rowOff>885</xdr:rowOff>
    </xdr:to>
    <xdr:cxnSp macro="">
      <xdr:nvCxnSpPr>
        <xdr:cNvPr id="493" name="直線コネクタ 492">
          <a:extLst>
            <a:ext uri="{FF2B5EF4-FFF2-40B4-BE49-F238E27FC236}">
              <a16:creationId xmlns:a16="http://schemas.microsoft.com/office/drawing/2014/main" xmlns="" id="{848E21E3-8BBB-47A2-AE57-5585480A4224}"/>
            </a:ext>
          </a:extLst>
        </xdr:cNvPr>
        <xdr:cNvCxnSpPr/>
      </xdr:nvCxnSpPr>
      <xdr:spPr>
        <a:xfrm flipV="1">
          <a:off x="21323300" y="6651783"/>
          <a:ext cx="8382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131411</xdr:rowOff>
    </xdr:from>
    <xdr:to>
      <xdr:col>107</xdr:col>
      <xdr:colOff>101600</xdr:colOff>
      <xdr:row>39</xdr:row>
      <xdr:rowOff>61561</xdr:rowOff>
    </xdr:to>
    <xdr:sp macro="" textlink="">
      <xdr:nvSpPr>
        <xdr:cNvPr id="494" name="楕円 493">
          <a:extLst>
            <a:ext uri="{FF2B5EF4-FFF2-40B4-BE49-F238E27FC236}">
              <a16:creationId xmlns:a16="http://schemas.microsoft.com/office/drawing/2014/main" xmlns="" id="{85232E3A-6787-4820-813C-6D97C6786A8E}"/>
            </a:ext>
          </a:extLst>
        </xdr:cNvPr>
        <xdr:cNvSpPr/>
      </xdr:nvSpPr>
      <xdr:spPr>
        <a:xfrm>
          <a:off x="20383500" y="66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885</xdr:rowOff>
    </xdr:from>
    <xdr:to>
      <xdr:col>111</xdr:col>
      <xdr:colOff>177800</xdr:colOff>
      <xdr:row>39</xdr:row>
      <xdr:rowOff>10761</xdr:rowOff>
    </xdr:to>
    <xdr:cxnSp macro="">
      <xdr:nvCxnSpPr>
        <xdr:cNvPr id="495" name="直線コネクタ 494">
          <a:extLst>
            <a:ext uri="{FF2B5EF4-FFF2-40B4-BE49-F238E27FC236}">
              <a16:creationId xmlns:a16="http://schemas.microsoft.com/office/drawing/2014/main" xmlns="" id="{A0A10DD6-E81A-4AC9-A5E2-FEA324AE2D5D}"/>
            </a:ext>
          </a:extLst>
        </xdr:cNvPr>
        <xdr:cNvCxnSpPr/>
      </xdr:nvCxnSpPr>
      <xdr:spPr>
        <a:xfrm flipV="1">
          <a:off x="20434300" y="668743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134241</xdr:rowOff>
    </xdr:from>
    <xdr:to>
      <xdr:col>102</xdr:col>
      <xdr:colOff>165100</xdr:colOff>
      <xdr:row>39</xdr:row>
      <xdr:rowOff>64391</xdr:rowOff>
    </xdr:to>
    <xdr:sp macro="" textlink="">
      <xdr:nvSpPr>
        <xdr:cNvPr id="496" name="楕円 495">
          <a:extLst>
            <a:ext uri="{FF2B5EF4-FFF2-40B4-BE49-F238E27FC236}">
              <a16:creationId xmlns:a16="http://schemas.microsoft.com/office/drawing/2014/main" xmlns="" id="{AB1FD027-4DF3-47EF-A2ED-CE1A4D243F23}"/>
            </a:ext>
          </a:extLst>
        </xdr:cNvPr>
        <xdr:cNvSpPr/>
      </xdr:nvSpPr>
      <xdr:spPr>
        <a:xfrm>
          <a:off x="19494500" y="664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10761</xdr:rowOff>
    </xdr:from>
    <xdr:to>
      <xdr:col>107</xdr:col>
      <xdr:colOff>50800</xdr:colOff>
      <xdr:row>39</xdr:row>
      <xdr:rowOff>13591</xdr:rowOff>
    </xdr:to>
    <xdr:cxnSp macro="">
      <xdr:nvCxnSpPr>
        <xdr:cNvPr id="497" name="直線コネクタ 496">
          <a:extLst>
            <a:ext uri="{FF2B5EF4-FFF2-40B4-BE49-F238E27FC236}">
              <a16:creationId xmlns:a16="http://schemas.microsoft.com/office/drawing/2014/main" xmlns="" id="{3AF95E22-0B84-4AAB-8CD9-658640879E79}"/>
            </a:ext>
          </a:extLst>
        </xdr:cNvPr>
        <xdr:cNvCxnSpPr/>
      </xdr:nvCxnSpPr>
      <xdr:spPr>
        <a:xfrm flipV="1">
          <a:off x="19545300" y="669731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132266</xdr:rowOff>
    </xdr:from>
    <xdr:to>
      <xdr:col>98</xdr:col>
      <xdr:colOff>38100</xdr:colOff>
      <xdr:row>39</xdr:row>
      <xdr:rowOff>62416</xdr:rowOff>
    </xdr:to>
    <xdr:sp macro="" textlink="">
      <xdr:nvSpPr>
        <xdr:cNvPr id="498" name="楕円 497">
          <a:extLst>
            <a:ext uri="{FF2B5EF4-FFF2-40B4-BE49-F238E27FC236}">
              <a16:creationId xmlns:a16="http://schemas.microsoft.com/office/drawing/2014/main" xmlns="" id="{F3369F68-63B9-43B6-948E-11144AF830F6}"/>
            </a:ext>
          </a:extLst>
        </xdr:cNvPr>
        <xdr:cNvSpPr/>
      </xdr:nvSpPr>
      <xdr:spPr>
        <a:xfrm>
          <a:off x="18605500" y="664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11616</xdr:rowOff>
    </xdr:from>
    <xdr:to>
      <xdr:col>102</xdr:col>
      <xdr:colOff>114300</xdr:colOff>
      <xdr:row>39</xdr:row>
      <xdr:rowOff>13591</xdr:rowOff>
    </xdr:to>
    <xdr:cxnSp macro="">
      <xdr:nvCxnSpPr>
        <xdr:cNvPr id="499" name="直線コネクタ 498">
          <a:extLst>
            <a:ext uri="{FF2B5EF4-FFF2-40B4-BE49-F238E27FC236}">
              <a16:creationId xmlns:a16="http://schemas.microsoft.com/office/drawing/2014/main" xmlns="" id="{8B0D52BA-5767-4C24-B6F9-B14D13059B7E}"/>
            </a:ext>
          </a:extLst>
        </xdr:cNvPr>
        <xdr:cNvCxnSpPr/>
      </xdr:nvCxnSpPr>
      <xdr:spPr>
        <a:xfrm>
          <a:off x="18656300" y="669816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xmlns="" id="{0DE084C7-F828-4863-99A1-4B57071E5353}"/>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xmlns="" id="{8DBEF482-2FD1-4225-87EA-94A1674ACC30}"/>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535DF763-0366-4923-ABF6-9CD97B441BB9}"/>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CA8477C0-602F-4525-BD7C-858C28622681}"/>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68213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xmlns="" id="{5174335F-DA24-47E7-9E45-9055CE2C31EE}"/>
            </a:ext>
          </a:extLst>
        </xdr:cNvPr>
        <xdr:cNvSpPr txBox="1"/>
      </xdr:nvSpPr>
      <xdr:spPr>
        <a:xfrm>
          <a:off x="21011095" y="641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78088</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xmlns="" id="{DF731E68-C3C9-4C6B-B7D4-617C41991092}"/>
            </a:ext>
          </a:extLst>
        </xdr:cNvPr>
        <xdr:cNvSpPr txBox="1"/>
      </xdr:nvSpPr>
      <xdr:spPr>
        <a:xfrm>
          <a:off x="20134795" y="642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80918</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xmlns="" id="{F23A7CB4-38D0-44F2-A031-B4C027A02AB9}"/>
            </a:ext>
          </a:extLst>
        </xdr:cNvPr>
        <xdr:cNvSpPr txBox="1"/>
      </xdr:nvSpPr>
      <xdr:spPr>
        <a:xfrm>
          <a:off x="19245795" y="642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78943</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xmlns="" id="{06F56B6E-9793-4A1C-8D0B-462975511263}"/>
            </a:ext>
          </a:extLst>
        </xdr:cNvPr>
        <xdr:cNvSpPr txBox="1"/>
      </xdr:nvSpPr>
      <xdr:spPr>
        <a:xfrm>
          <a:off x="18356795" y="64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6D7DB38E-897F-4518-98B2-65FFCF090F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468C7EEB-05B4-431B-8E59-EBD39D7F5B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D3685734-17A6-4C8C-872B-6D4DB763A5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6666625D-0C3B-41EF-A4ED-D08BF0729B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B76980D0-5AE8-4392-A745-38EBE5186A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B6C32DBD-713A-4D57-A1E4-E48F1EA6C7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35B913DA-A2A5-4364-BC8C-3D19257391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5007536B-7A52-4FFF-9A04-951B0B7A0E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0F1DB523-6408-49F6-A945-2DFB9ACCA8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2EE88035-C845-4AFE-A1EC-E8E7C0F79F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0D14F39A-457A-49A7-9C5C-EDDFD78B18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xmlns="" id="{B0C2D548-E5A1-40A9-BBDA-A8F4A2BB81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AD3D84D9-E6FE-4359-825A-8291DFA2A1C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xmlns="" id="{BC59F76A-C7B6-4CFD-8E50-76E62368757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xmlns="" id="{0E6E9CBE-79D3-4BAA-AD67-710DBCF15AD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xmlns="" id="{2D0EE714-AAC0-4D04-89ED-3089722AE78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xmlns="" id="{51007AF6-31B5-4CC4-A024-3316509226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xmlns="" id="{67B65C4C-1FA5-47ED-A7D4-C5E4C634A68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xmlns="" id="{D4A025E4-3F82-4FA7-8A23-B4B1C41A65B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xmlns="" id="{A3ABAC38-E9A2-46BD-A588-964EC820A02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xmlns="" id="{B4F4D6CC-FBD9-41A1-A5E3-7FCB6B32732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xmlns="" id="{FA7072E0-2B53-4FD4-935C-098A142BE6D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xmlns="" id="{DE239DBD-1242-49FE-83D5-D60A332D472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526B2104-BA1E-4515-8B2F-8AEDA5DA9B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xmlns="" id="{30AC005D-1806-4390-8C5E-88F53F3D55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3" name="直線コネクタ 532">
          <a:extLst>
            <a:ext uri="{FF2B5EF4-FFF2-40B4-BE49-F238E27FC236}">
              <a16:creationId xmlns:a16="http://schemas.microsoft.com/office/drawing/2014/main" xmlns="" id="{399F0063-1390-40A4-909B-16569920BACB}"/>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xmlns="" id="{2A2BA51A-E5D7-4124-932B-E3F4199BBC46}"/>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5" name="直線コネクタ 534">
          <a:extLst>
            <a:ext uri="{FF2B5EF4-FFF2-40B4-BE49-F238E27FC236}">
              <a16:creationId xmlns:a16="http://schemas.microsoft.com/office/drawing/2014/main" xmlns="" id="{F0EE3930-B347-4A59-8C79-CA7CEDBEB338}"/>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xmlns="" id="{051F6BA5-308E-408B-9EF3-4949DD10E7E5}"/>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7" name="直線コネクタ 536">
          <a:extLst>
            <a:ext uri="{FF2B5EF4-FFF2-40B4-BE49-F238E27FC236}">
              <a16:creationId xmlns:a16="http://schemas.microsoft.com/office/drawing/2014/main" xmlns="" id="{A4949A43-6A3C-444A-A229-1170E03D597E}"/>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xmlns="" id="{DB2AE483-F9D5-403F-BDD5-191D82F83411}"/>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39" name="フローチャート: 判断 538">
          <a:extLst>
            <a:ext uri="{FF2B5EF4-FFF2-40B4-BE49-F238E27FC236}">
              <a16:creationId xmlns:a16="http://schemas.microsoft.com/office/drawing/2014/main" xmlns="" id="{3A6A76CC-90B8-457D-A484-CE1B90F8C23B}"/>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a:extLst>
            <a:ext uri="{FF2B5EF4-FFF2-40B4-BE49-F238E27FC236}">
              <a16:creationId xmlns:a16="http://schemas.microsoft.com/office/drawing/2014/main" xmlns="" id="{46CB4404-7E2D-4E64-A051-DADFDF2C5CCF}"/>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1" name="フローチャート: 判断 540">
          <a:extLst>
            <a:ext uri="{FF2B5EF4-FFF2-40B4-BE49-F238E27FC236}">
              <a16:creationId xmlns:a16="http://schemas.microsoft.com/office/drawing/2014/main" xmlns="" id="{7EE6B977-B0EC-4A77-A1FC-AC0AF649E579}"/>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2" name="フローチャート: 判断 541">
          <a:extLst>
            <a:ext uri="{FF2B5EF4-FFF2-40B4-BE49-F238E27FC236}">
              <a16:creationId xmlns:a16="http://schemas.microsoft.com/office/drawing/2014/main" xmlns="" id="{D742FCE6-83B8-460E-B469-6C084EAC1622}"/>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3" name="フローチャート: 判断 542">
          <a:extLst>
            <a:ext uri="{FF2B5EF4-FFF2-40B4-BE49-F238E27FC236}">
              <a16:creationId xmlns:a16="http://schemas.microsoft.com/office/drawing/2014/main" xmlns="" id="{AC366373-3EE9-47C5-AF1D-8DB4F823032F}"/>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260DF8FC-63CA-44A9-A01C-FAEB671FE2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470F7BEA-2AA0-44F2-B964-99DDEE5482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2411F831-7949-4D39-A9D2-758C8E3458D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FD72A9EC-343D-4911-9D39-E9B4A574CE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F8289EE5-C492-415E-BECC-65E1B8CD21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9" name="楕円 548">
          <a:extLst>
            <a:ext uri="{FF2B5EF4-FFF2-40B4-BE49-F238E27FC236}">
              <a16:creationId xmlns:a16="http://schemas.microsoft.com/office/drawing/2014/main" xmlns="" id="{85391A3B-9507-4521-9C6F-A42456CDACCC}"/>
            </a:ext>
          </a:extLst>
        </xdr:cNvPr>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xmlns="" id="{9592A00E-D483-4C03-953D-69EC4788C3C7}"/>
            </a:ext>
          </a:extLst>
        </xdr:cNvPr>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130447</xdr:rowOff>
    </xdr:from>
    <xdr:to>
      <xdr:col>81</xdr:col>
      <xdr:colOff>101600</xdr:colOff>
      <xdr:row>61</xdr:row>
      <xdr:rowOff>60597</xdr:rowOff>
    </xdr:to>
    <xdr:sp macro="" textlink="">
      <xdr:nvSpPr>
        <xdr:cNvPr id="551" name="楕円 550">
          <a:extLst>
            <a:ext uri="{FF2B5EF4-FFF2-40B4-BE49-F238E27FC236}">
              <a16:creationId xmlns:a16="http://schemas.microsoft.com/office/drawing/2014/main" xmlns="" id="{A3EFB958-CA9C-40F3-A17F-F712EEC73DC4}"/>
            </a:ext>
          </a:extLst>
        </xdr:cNvPr>
        <xdr:cNvSpPr/>
      </xdr:nvSpPr>
      <xdr:spPr>
        <a:xfrm>
          <a:off x="15430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xdr:rowOff>
    </xdr:from>
    <xdr:to>
      <xdr:col>85</xdr:col>
      <xdr:colOff>127000</xdr:colOff>
      <xdr:row>61</xdr:row>
      <xdr:rowOff>39188</xdr:rowOff>
    </xdr:to>
    <xdr:cxnSp macro="">
      <xdr:nvCxnSpPr>
        <xdr:cNvPr id="552" name="直線コネクタ 551">
          <a:extLst>
            <a:ext uri="{FF2B5EF4-FFF2-40B4-BE49-F238E27FC236}">
              <a16:creationId xmlns:a16="http://schemas.microsoft.com/office/drawing/2014/main" xmlns="" id="{C52A19B4-CAF1-47E4-AB74-8BC9069E98D7}"/>
            </a:ext>
          </a:extLst>
        </xdr:cNvPr>
        <xdr:cNvCxnSpPr/>
      </xdr:nvCxnSpPr>
      <xdr:spPr>
        <a:xfrm>
          <a:off x="15481300" y="1046824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91259</xdr:rowOff>
    </xdr:from>
    <xdr:to>
      <xdr:col>76</xdr:col>
      <xdr:colOff>165100</xdr:colOff>
      <xdr:row>61</xdr:row>
      <xdr:rowOff>21409</xdr:rowOff>
    </xdr:to>
    <xdr:sp macro="" textlink="">
      <xdr:nvSpPr>
        <xdr:cNvPr id="553" name="楕円 552">
          <a:extLst>
            <a:ext uri="{FF2B5EF4-FFF2-40B4-BE49-F238E27FC236}">
              <a16:creationId xmlns:a16="http://schemas.microsoft.com/office/drawing/2014/main" xmlns="" id="{CD513673-3D4F-4C36-BDDC-7CABEFCDFC56}"/>
            </a:ext>
          </a:extLst>
        </xdr:cNvPr>
        <xdr:cNvSpPr/>
      </xdr:nvSpPr>
      <xdr:spPr>
        <a:xfrm>
          <a:off x="14541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142059</xdr:rowOff>
    </xdr:from>
    <xdr:to>
      <xdr:col>81</xdr:col>
      <xdr:colOff>50800</xdr:colOff>
      <xdr:row>61</xdr:row>
      <xdr:rowOff>9797</xdr:rowOff>
    </xdr:to>
    <xdr:cxnSp macro="">
      <xdr:nvCxnSpPr>
        <xdr:cNvPr id="554" name="直線コネクタ 553">
          <a:extLst>
            <a:ext uri="{FF2B5EF4-FFF2-40B4-BE49-F238E27FC236}">
              <a16:creationId xmlns:a16="http://schemas.microsoft.com/office/drawing/2014/main" xmlns="" id="{D319CD71-FC73-4DDD-81D0-43A31A3E29DE}"/>
            </a:ext>
          </a:extLst>
        </xdr:cNvPr>
        <xdr:cNvCxnSpPr/>
      </xdr:nvCxnSpPr>
      <xdr:spPr>
        <a:xfrm>
          <a:off x="14592300" y="104290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120650</xdr:rowOff>
    </xdr:from>
    <xdr:to>
      <xdr:col>72</xdr:col>
      <xdr:colOff>38100</xdr:colOff>
      <xdr:row>63</xdr:row>
      <xdr:rowOff>50800</xdr:rowOff>
    </xdr:to>
    <xdr:sp macro="" textlink="">
      <xdr:nvSpPr>
        <xdr:cNvPr id="555" name="楕円 554">
          <a:extLst>
            <a:ext uri="{FF2B5EF4-FFF2-40B4-BE49-F238E27FC236}">
              <a16:creationId xmlns:a16="http://schemas.microsoft.com/office/drawing/2014/main" xmlns="" id="{C60DFD5B-8A4F-4805-ABB7-7F7AEAB2028B}"/>
            </a:ext>
          </a:extLst>
        </xdr:cNvPr>
        <xdr:cNvSpPr/>
      </xdr:nvSpPr>
      <xdr:spPr>
        <a:xfrm>
          <a:off x="1365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142059</xdr:rowOff>
    </xdr:from>
    <xdr:to>
      <xdr:col>76</xdr:col>
      <xdr:colOff>114300</xdr:colOff>
      <xdr:row>63</xdr:row>
      <xdr:rowOff>0</xdr:rowOff>
    </xdr:to>
    <xdr:cxnSp macro="">
      <xdr:nvCxnSpPr>
        <xdr:cNvPr id="556" name="直線コネクタ 555">
          <a:extLst>
            <a:ext uri="{FF2B5EF4-FFF2-40B4-BE49-F238E27FC236}">
              <a16:creationId xmlns:a16="http://schemas.microsoft.com/office/drawing/2014/main" xmlns="" id="{BCDFD1E0-6E06-43C1-B0CA-6B82DE10ACF2}"/>
            </a:ext>
          </a:extLst>
        </xdr:cNvPr>
        <xdr:cNvCxnSpPr/>
      </xdr:nvCxnSpPr>
      <xdr:spPr>
        <a:xfrm flipV="1">
          <a:off x="13703300" y="10429059"/>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110853</xdr:rowOff>
    </xdr:from>
    <xdr:to>
      <xdr:col>67</xdr:col>
      <xdr:colOff>101600</xdr:colOff>
      <xdr:row>63</xdr:row>
      <xdr:rowOff>41003</xdr:rowOff>
    </xdr:to>
    <xdr:sp macro="" textlink="">
      <xdr:nvSpPr>
        <xdr:cNvPr id="557" name="楕円 556">
          <a:extLst>
            <a:ext uri="{FF2B5EF4-FFF2-40B4-BE49-F238E27FC236}">
              <a16:creationId xmlns:a16="http://schemas.microsoft.com/office/drawing/2014/main" xmlns="" id="{B36CC558-B436-4C13-90FF-213C333DB517}"/>
            </a:ext>
          </a:extLst>
        </xdr:cNvPr>
        <xdr:cNvSpPr/>
      </xdr:nvSpPr>
      <xdr:spPr>
        <a:xfrm>
          <a:off x="12763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161653</xdr:rowOff>
    </xdr:from>
    <xdr:to>
      <xdr:col>71</xdr:col>
      <xdr:colOff>177800</xdr:colOff>
      <xdr:row>63</xdr:row>
      <xdr:rowOff>0</xdr:rowOff>
    </xdr:to>
    <xdr:cxnSp macro="">
      <xdr:nvCxnSpPr>
        <xdr:cNvPr id="558" name="直線コネクタ 557">
          <a:extLst>
            <a:ext uri="{FF2B5EF4-FFF2-40B4-BE49-F238E27FC236}">
              <a16:creationId xmlns:a16="http://schemas.microsoft.com/office/drawing/2014/main" xmlns="" id="{C7324198-3140-49DA-89C0-FA6256D88711}"/>
            </a:ext>
          </a:extLst>
        </xdr:cNvPr>
        <xdr:cNvCxnSpPr/>
      </xdr:nvCxnSpPr>
      <xdr:spPr>
        <a:xfrm>
          <a:off x="12814300" y="107915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xmlns="" id="{9358D229-3EB1-4A38-AB0E-8E0438DEBC7A}"/>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xmlns="" id="{98568342-AF8D-4C6C-8044-3DF33A43D430}"/>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xmlns="" id="{6CA294B8-601D-45FA-B152-70EF14E7F81B}"/>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xmlns="" id="{90662779-57DE-4332-AF2B-6CB479260EF1}"/>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51724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xmlns="" id="{2AB182A9-6B1E-42B1-A22A-CDF7B8510C55}"/>
            </a:ext>
          </a:extLst>
        </xdr:cNvPr>
        <xdr:cNvSpPr txBox="1"/>
      </xdr:nvSpPr>
      <xdr:spPr>
        <a:xfrm>
          <a:off x="15266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xmlns="" id="{37B866BE-49EB-4B35-92F2-A6C39C662B9E}"/>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41927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xmlns="" id="{1D48A28E-FD6A-4EBF-9624-AD6169510C7B}"/>
            </a:ext>
          </a:extLst>
        </xdr:cNvPr>
        <xdr:cNvSpPr txBox="1"/>
      </xdr:nvSpPr>
      <xdr:spPr>
        <a:xfrm>
          <a:off x="13500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32130</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xmlns="" id="{0F4101C7-9715-4422-960D-F66A5996ADF4}"/>
            </a:ext>
          </a:extLst>
        </xdr:cNvPr>
        <xdr:cNvSpPr txBox="1"/>
      </xdr:nvSpPr>
      <xdr:spPr>
        <a:xfrm>
          <a:off x="12611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0B81C87B-4532-43F1-A950-3E2E3559F5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94C94C17-0E5F-4726-B157-BB7F46294A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8521CF22-CD18-4F78-A48C-3A32E46A3A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3360DC27-41EE-433A-B8FB-5632F97023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E9C7D819-6713-475D-A71A-BD3F969F83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FD029435-F206-425D-971C-6F4184B37D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35332E09-797C-430A-984A-F3D8E29CDE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99D57C9A-A4D9-4E84-A496-084A81D412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76C19D31-5BD4-477A-AE5E-C67C313205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AAD9BF67-7E1D-44CA-BA26-7E0029A112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67F3A9A3-BEE6-4C97-B02C-A7310647FA4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5851B4F3-0E07-47D0-904D-C9D68F540B0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8D88A5A5-CD69-46F2-BBA9-1D527729368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4E564A09-F71C-4353-951D-CAD0E8B896F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A9BEC6D8-0C16-465A-A675-67DDC0E8816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6D1E1C9E-41A0-4934-85D9-D294C6FA211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7E0119C9-F0EA-490F-83CD-324C841D2C7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0F3328D0-6491-4DC2-AF11-DEFD2A30584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1C24A315-DC52-49E0-91CE-4321B06A7CF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ADC4BDA8-598F-48AD-91CA-C94D77B9E90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D9387501-F13D-4AF1-9FF9-638D008F735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2322D7F9-4535-493B-B399-EB065B1EC4C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CA3CE335-7F75-4EE4-8877-5A62B4F8D2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583A634E-3F0D-42E6-8CA0-66C2D6C954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xmlns="" id="{2C6B479F-6862-4D92-A03B-74BB7F6FE0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2" name="直線コネクタ 591">
          <a:extLst>
            <a:ext uri="{FF2B5EF4-FFF2-40B4-BE49-F238E27FC236}">
              <a16:creationId xmlns:a16="http://schemas.microsoft.com/office/drawing/2014/main" xmlns="" id="{2077171D-4317-4786-ADC6-6E86A38E5578}"/>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xmlns="" id="{7FC0504B-8AB8-408D-BA4D-8D6A983A527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4" name="直線コネクタ 593">
          <a:extLst>
            <a:ext uri="{FF2B5EF4-FFF2-40B4-BE49-F238E27FC236}">
              <a16:creationId xmlns:a16="http://schemas.microsoft.com/office/drawing/2014/main" xmlns="" id="{5EF164F7-A452-49A4-8927-25FC5684466F}"/>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xmlns="" id="{B38F1750-6F23-4651-BC73-9CA2B142B4F5}"/>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6" name="直線コネクタ 595">
          <a:extLst>
            <a:ext uri="{FF2B5EF4-FFF2-40B4-BE49-F238E27FC236}">
              <a16:creationId xmlns:a16="http://schemas.microsoft.com/office/drawing/2014/main" xmlns="" id="{4704003E-A46D-4673-96FB-41D5CB802756}"/>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xmlns="" id="{B5D9BABB-8DB4-44EB-976D-4E50C8FB4F94}"/>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98" name="フローチャート: 判断 597">
          <a:extLst>
            <a:ext uri="{FF2B5EF4-FFF2-40B4-BE49-F238E27FC236}">
              <a16:creationId xmlns:a16="http://schemas.microsoft.com/office/drawing/2014/main" xmlns="" id="{5C9D0156-3793-4BA0-8030-B24BB274DD4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a:extLst>
            <a:ext uri="{FF2B5EF4-FFF2-40B4-BE49-F238E27FC236}">
              <a16:creationId xmlns:a16="http://schemas.microsoft.com/office/drawing/2014/main" xmlns="" id="{1CDC3C07-DC0C-449E-9A06-52BE0574988B}"/>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a:extLst>
            <a:ext uri="{FF2B5EF4-FFF2-40B4-BE49-F238E27FC236}">
              <a16:creationId xmlns:a16="http://schemas.microsoft.com/office/drawing/2014/main" xmlns="" id="{1455D458-37D0-418E-9F84-162D9ACD819E}"/>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a16="http://schemas.microsoft.com/office/drawing/2014/main" xmlns="" id="{3FD90836-4573-47E3-A067-7A2F432C1B9A}"/>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a16="http://schemas.microsoft.com/office/drawing/2014/main" xmlns="" id="{FDF741F6-8946-4E6A-A475-3133010BB546}"/>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1E3FD3D2-13A2-42CC-9FEA-6859223143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B4DE89B6-7C89-46B4-96AC-5465F63CC1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15DE2DB4-662B-40CC-A15E-ACFAE793DA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B48218B7-03DA-45B5-A5D9-B08740A530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F8B12F97-7FDB-4EE7-96D5-D64CE4B5D5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8" name="楕円 607">
          <a:extLst>
            <a:ext uri="{FF2B5EF4-FFF2-40B4-BE49-F238E27FC236}">
              <a16:creationId xmlns:a16="http://schemas.microsoft.com/office/drawing/2014/main" xmlns="" id="{C8DD271B-D16C-442F-8CE1-EBB5ADF63C33}"/>
            </a:ext>
          </a:extLst>
        </xdr:cNvPr>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xmlns="" id="{99BC7C88-FF9C-4741-82A8-640DEB37193A}"/>
            </a:ext>
          </a:extLst>
        </xdr:cNvPr>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47172</xdr:rowOff>
    </xdr:from>
    <xdr:to>
      <xdr:col>112</xdr:col>
      <xdr:colOff>38100</xdr:colOff>
      <xdr:row>62</xdr:row>
      <xdr:rowOff>148772</xdr:rowOff>
    </xdr:to>
    <xdr:sp macro="" textlink="">
      <xdr:nvSpPr>
        <xdr:cNvPr id="610" name="楕円 609">
          <a:extLst>
            <a:ext uri="{FF2B5EF4-FFF2-40B4-BE49-F238E27FC236}">
              <a16:creationId xmlns:a16="http://schemas.microsoft.com/office/drawing/2014/main" xmlns="" id="{CC4E9615-AD08-46BB-ACAD-12DBD46069B8}"/>
            </a:ext>
          </a:extLst>
        </xdr:cNvPr>
        <xdr:cNvSpPr/>
      </xdr:nvSpPr>
      <xdr:spPr>
        <a:xfrm>
          <a:off x="2127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97972</xdr:rowOff>
    </xdr:to>
    <xdr:cxnSp macro="">
      <xdr:nvCxnSpPr>
        <xdr:cNvPr id="611" name="直線コネクタ 610">
          <a:extLst>
            <a:ext uri="{FF2B5EF4-FFF2-40B4-BE49-F238E27FC236}">
              <a16:creationId xmlns:a16="http://schemas.microsoft.com/office/drawing/2014/main" xmlns="" id="{D2A59FBF-C74A-4CC8-AEDB-CC8DBEEA227A}"/>
            </a:ext>
          </a:extLst>
        </xdr:cNvPr>
        <xdr:cNvCxnSpPr/>
      </xdr:nvCxnSpPr>
      <xdr:spPr>
        <a:xfrm flipV="1">
          <a:off x="21323300" y="10711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47172</xdr:rowOff>
    </xdr:from>
    <xdr:to>
      <xdr:col>107</xdr:col>
      <xdr:colOff>101600</xdr:colOff>
      <xdr:row>62</xdr:row>
      <xdr:rowOff>148772</xdr:rowOff>
    </xdr:to>
    <xdr:sp macro="" textlink="">
      <xdr:nvSpPr>
        <xdr:cNvPr id="612" name="楕円 611">
          <a:extLst>
            <a:ext uri="{FF2B5EF4-FFF2-40B4-BE49-F238E27FC236}">
              <a16:creationId xmlns:a16="http://schemas.microsoft.com/office/drawing/2014/main" xmlns="" id="{0D562487-30F8-4DBD-8B75-BD7B6573A99F}"/>
            </a:ext>
          </a:extLst>
        </xdr:cNvPr>
        <xdr:cNvSpPr/>
      </xdr:nvSpPr>
      <xdr:spPr>
        <a:xfrm>
          <a:off x="20383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97972</xdr:rowOff>
    </xdr:from>
    <xdr:to>
      <xdr:col>111</xdr:col>
      <xdr:colOff>177800</xdr:colOff>
      <xdr:row>62</xdr:row>
      <xdr:rowOff>97972</xdr:rowOff>
    </xdr:to>
    <xdr:cxnSp macro="">
      <xdr:nvCxnSpPr>
        <xdr:cNvPr id="613" name="直線コネクタ 612">
          <a:extLst>
            <a:ext uri="{FF2B5EF4-FFF2-40B4-BE49-F238E27FC236}">
              <a16:creationId xmlns:a16="http://schemas.microsoft.com/office/drawing/2014/main" xmlns="" id="{A705889E-261E-44B0-8683-DFA4FFF60955}"/>
            </a:ext>
          </a:extLst>
        </xdr:cNvPr>
        <xdr:cNvCxnSpPr/>
      </xdr:nvCxnSpPr>
      <xdr:spPr>
        <a:xfrm>
          <a:off x="20434300" y="10727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4" name="楕円 613">
          <a:extLst>
            <a:ext uri="{FF2B5EF4-FFF2-40B4-BE49-F238E27FC236}">
              <a16:creationId xmlns:a16="http://schemas.microsoft.com/office/drawing/2014/main" xmlns="" id="{4AE21896-228C-419D-88ED-330098F8BE92}"/>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97972</xdr:rowOff>
    </xdr:from>
    <xdr:to>
      <xdr:col>107</xdr:col>
      <xdr:colOff>50800</xdr:colOff>
      <xdr:row>62</xdr:row>
      <xdr:rowOff>114300</xdr:rowOff>
    </xdr:to>
    <xdr:cxnSp macro="">
      <xdr:nvCxnSpPr>
        <xdr:cNvPr id="615" name="直線コネクタ 614">
          <a:extLst>
            <a:ext uri="{FF2B5EF4-FFF2-40B4-BE49-F238E27FC236}">
              <a16:creationId xmlns:a16="http://schemas.microsoft.com/office/drawing/2014/main" xmlns="" id="{0A103DAE-5751-497C-A029-AC08AA9FA1A5}"/>
            </a:ext>
          </a:extLst>
        </xdr:cNvPr>
        <xdr:cNvCxnSpPr/>
      </xdr:nvCxnSpPr>
      <xdr:spPr>
        <a:xfrm flipV="1">
          <a:off x="19545300" y="10727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16" name="楕円 615">
          <a:extLst>
            <a:ext uri="{FF2B5EF4-FFF2-40B4-BE49-F238E27FC236}">
              <a16:creationId xmlns:a16="http://schemas.microsoft.com/office/drawing/2014/main" xmlns="" id="{E35799CE-C33B-418F-9E63-5DCB7C0A5BD5}"/>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617" name="直線コネクタ 616">
          <a:extLst>
            <a:ext uri="{FF2B5EF4-FFF2-40B4-BE49-F238E27FC236}">
              <a16:creationId xmlns:a16="http://schemas.microsoft.com/office/drawing/2014/main" xmlns="" id="{45B0D71C-B991-4146-A680-B0C9307C9487}"/>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8" name="n_1aveValue【保健センター・保健所】&#10;一人当たり面積">
          <a:extLst>
            <a:ext uri="{FF2B5EF4-FFF2-40B4-BE49-F238E27FC236}">
              <a16:creationId xmlns:a16="http://schemas.microsoft.com/office/drawing/2014/main" xmlns="" id="{B05A99A4-47DE-4F30-A66F-28D6AC96CA79}"/>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9" name="n_2aveValue【保健センター・保健所】&#10;一人当たり面積">
          <a:extLst>
            <a:ext uri="{FF2B5EF4-FFF2-40B4-BE49-F238E27FC236}">
              <a16:creationId xmlns:a16="http://schemas.microsoft.com/office/drawing/2014/main" xmlns="" id="{AC488DF7-7284-4913-BEE5-35C7B8A958B9}"/>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0" name="n_3aveValue【保健センター・保健所】&#10;一人当たり面積">
          <a:extLst>
            <a:ext uri="{FF2B5EF4-FFF2-40B4-BE49-F238E27FC236}">
              <a16:creationId xmlns:a16="http://schemas.microsoft.com/office/drawing/2014/main" xmlns="" id="{013903AC-F3CC-4D1D-995C-9FADD6F465CC}"/>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1" name="n_4aveValue【保健センター・保健所】&#10;一人当たり面積">
          <a:extLst>
            <a:ext uri="{FF2B5EF4-FFF2-40B4-BE49-F238E27FC236}">
              <a16:creationId xmlns:a16="http://schemas.microsoft.com/office/drawing/2014/main" xmlns="" id="{07C1A897-713B-434A-A48A-7FCD12733FE0}"/>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139899</xdr:rowOff>
    </xdr:from>
    <xdr:ext cx="469744" cy="259045"/>
    <xdr:sp macro="" textlink="">
      <xdr:nvSpPr>
        <xdr:cNvPr id="622" name="n_1mainValue【保健センター・保健所】&#10;一人当たり面積">
          <a:extLst>
            <a:ext uri="{FF2B5EF4-FFF2-40B4-BE49-F238E27FC236}">
              <a16:creationId xmlns:a16="http://schemas.microsoft.com/office/drawing/2014/main" xmlns="" id="{54135E5E-634A-4207-9E9C-24A846B3F8B5}"/>
            </a:ext>
          </a:extLst>
        </xdr:cNvPr>
        <xdr:cNvSpPr txBox="1"/>
      </xdr:nvSpPr>
      <xdr:spPr>
        <a:xfrm>
          <a:off x="21075727"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139899</xdr:rowOff>
    </xdr:from>
    <xdr:ext cx="469744" cy="259045"/>
    <xdr:sp macro="" textlink="">
      <xdr:nvSpPr>
        <xdr:cNvPr id="623" name="n_2mainValue【保健センター・保健所】&#10;一人当たり面積">
          <a:extLst>
            <a:ext uri="{FF2B5EF4-FFF2-40B4-BE49-F238E27FC236}">
              <a16:creationId xmlns:a16="http://schemas.microsoft.com/office/drawing/2014/main" xmlns="" id="{9A681210-8272-46DD-B6C2-177E119D11D8}"/>
            </a:ext>
          </a:extLst>
        </xdr:cNvPr>
        <xdr:cNvSpPr txBox="1"/>
      </xdr:nvSpPr>
      <xdr:spPr>
        <a:xfrm>
          <a:off x="20199427"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24" name="n_3mainValue【保健センター・保健所】&#10;一人当たり面積">
          <a:extLst>
            <a:ext uri="{FF2B5EF4-FFF2-40B4-BE49-F238E27FC236}">
              <a16:creationId xmlns:a16="http://schemas.microsoft.com/office/drawing/2014/main" xmlns="" id="{90A043C6-0179-43CE-811E-45E674888B3C}"/>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25" name="n_4mainValue【保健センター・保健所】&#10;一人当たり面積">
          <a:extLst>
            <a:ext uri="{FF2B5EF4-FFF2-40B4-BE49-F238E27FC236}">
              <a16:creationId xmlns:a16="http://schemas.microsoft.com/office/drawing/2014/main" xmlns="" id="{C461F91A-6A02-46DC-9176-9D7862CE570E}"/>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CEF93B57-475D-4DB1-8BA1-A9C19D711E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5F95E601-EB75-49D6-8089-AEEFCA1FDA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04A6AF5B-0EDB-40E9-9C29-6AD2EC2CFB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1477A62F-FE17-4629-965C-F442606F4A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491F98ED-F787-4E19-95A7-489E66E969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5640F60F-92D2-434C-937F-46029647AE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1B43B151-157B-409B-B0C9-93DE77476E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DEA2183C-5707-4354-9758-01E4C7F6BB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9B0144D4-495F-4C79-9527-80F331B9F7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684B78BB-4B7A-481C-8F4A-FB59CE143C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A765703F-A16A-402A-BE0E-6966E6DC80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xmlns="" id="{89E84902-7880-40C6-9424-71EB232262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xmlns="" id="{D744CDE1-7B2D-4E9A-9953-8E7C3821C1D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xmlns="" id="{AEEE1143-DA6D-434F-AFFB-9AB931D070F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xmlns="" id="{6B762192-0F55-4741-829F-FB8C36319CF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xmlns="" id="{47ED728F-420E-4EA8-B744-17C1B4946A4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xmlns="" id="{CC8366FD-B6E2-4028-B5C4-86EA8846878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xmlns="" id="{8C59EC56-9781-4B0D-B635-05641C6D77C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xmlns="" id="{E3E26B4C-F25E-4079-83C7-BE56EA30337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xmlns="" id="{08EF3FC0-ED90-41EB-9C49-987205C825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xmlns="" id="{E0C50197-2D0D-44E0-8060-67A712935F7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xmlns="" id="{32AE665A-DA7A-40E0-9BF6-7971D1F65A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xmlns="" id="{A66AA844-A3CB-4A19-B23D-05BDE948933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xmlns="" id="{A39251EA-58FC-402F-B651-2503F7436F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0" name="直線コネクタ 649">
          <a:extLst>
            <a:ext uri="{FF2B5EF4-FFF2-40B4-BE49-F238E27FC236}">
              <a16:creationId xmlns:a16="http://schemas.microsoft.com/office/drawing/2014/main" xmlns="" id="{FA806653-D0DD-492F-B2D4-DA3B69B7D84A}"/>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1" name="【消防施設】&#10;有形固定資産減価償却率最小値テキスト">
          <a:extLst>
            <a:ext uri="{FF2B5EF4-FFF2-40B4-BE49-F238E27FC236}">
              <a16:creationId xmlns:a16="http://schemas.microsoft.com/office/drawing/2014/main" xmlns="" id="{61EFCAEF-4FB1-46E6-8E2D-266A31AF68AB}"/>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2" name="直線コネクタ 651">
          <a:extLst>
            <a:ext uri="{FF2B5EF4-FFF2-40B4-BE49-F238E27FC236}">
              <a16:creationId xmlns:a16="http://schemas.microsoft.com/office/drawing/2014/main" xmlns="" id="{6CDF065D-8DE0-4809-ABC0-6038C9A9E4E0}"/>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3" name="【消防施設】&#10;有形固定資産減価償却率最大値テキスト">
          <a:extLst>
            <a:ext uri="{FF2B5EF4-FFF2-40B4-BE49-F238E27FC236}">
              <a16:creationId xmlns:a16="http://schemas.microsoft.com/office/drawing/2014/main" xmlns="" id="{2AA71EEC-B275-4447-997B-10B332A5C076}"/>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4" name="直線コネクタ 653">
          <a:extLst>
            <a:ext uri="{FF2B5EF4-FFF2-40B4-BE49-F238E27FC236}">
              <a16:creationId xmlns:a16="http://schemas.microsoft.com/office/drawing/2014/main" xmlns="" id="{D43A7DFD-739F-43CF-8082-F5C6A0C59E0F}"/>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55" name="【消防施設】&#10;有形固定資産減価償却率平均値テキスト">
          <a:extLst>
            <a:ext uri="{FF2B5EF4-FFF2-40B4-BE49-F238E27FC236}">
              <a16:creationId xmlns:a16="http://schemas.microsoft.com/office/drawing/2014/main" xmlns="" id="{0DB2D999-5132-48BF-9E72-1AD5F8BD297E}"/>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6" name="フローチャート: 判断 655">
          <a:extLst>
            <a:ext uri="{FF2B5EF4-FFF2-40B4-BE49-F238E27FC236}">
              <a16:creationId xmlns:a16="http://schemas.microsoft.com/office/drawing/2014/main" xmlns="" id="{3F592B58-C9B7-4C1B-8D1B-88258B4FD21B}"/>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xmlns="" id="{1F8BD222-B420-4BCA-B5A8-64AD39B3EA31}"/>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8" name="フローチャート: 判断 657">
          <a:extLst>
            <a:ext uri="{FF2B5EF4-FFF2-40B4-BE49-F238E27FC236}">
              <a16:creationId xmlns:a16="http://schemas.microsoft.com/office/drawing/2014/main" xmlns="" id="{3E19AB29-E544-4910-8B0C-F8A82B547176}"/>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9" name="フローチャート: 判断 658">
          <a:extLst>
            <a:ext uri="{FF2B5EF4-FFF2-40B4-BE49-F238E27FC236}">
              <a16:creationId xmlns:a16="http://schemas.microsoft.com/office/drawing/2014/main" xmlns="" id="{BA1B05C0-C8E8-4984-8F3F-FA47983C9D37}"/>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0" name="フローチャート: 判断 659">
          <a:extLst>
            <a:ext uri="{FF2B5EF4-FFF2-40B4-BE49-F238E27FC236}">
              <a16:creationId xmlns:a16="http://schemas.microsoft.com/office/drawing/2014/main" xmlns="" id="{C2CAB0DA-B941-49CE-83DD-992ABD2B0869}"/>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EBB5F136-9FD9-4C41-8747-DD5446127A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9394A521-C49D-4685-8C70-15960861BE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04A7ED8A-18A0-4E57-9B68-17405CC11C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DD3E2F1C-BAB0-4260-926E-B455AB1F03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B501E043-AD45-45B8-8577-0F76844004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93980</xdr:rowOff>
    </xdr:from>
    <xdr:to>
      <xdr:col>85</xdr:col>
      <xdr:colOff>177800</xdr:colOff>
      <xdr:row>81</xdr:row>
      <xdr:rowOff>24130</xdr:rowOff>
    </xdr:to>
    <xdr:sp macro="" textlink="">
      <xdr:nvSpPr>
        <xdr:cNvPr id="666" name="楕円 665">
          <a:extLst>
            <a:ext uri="{FF2B5EF4-FFF2-40B4-BE49-F238E27FC236}">
              <a16:creationId xmlns:a16="http://schemas.microsoft.com/office/drawing/2014/main" xmlns="" id="{21EAD118-CD07-46DF-8193-6763726A81D8}"/>
            </a:ext>
          </a:extLst>
        </xdr:cNvPr>
        <xdr:cNvSpPr/>
      </xdr:nvSpPr>
      <xdr:spPr>
        <a:xfrm>
          <a:off x="16268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116857</xdr:rowOff>
    </xdr:from>
    <xdr:ext cx="405111" cy="259045"/>
    <xdr:sp macro="" textlink="">
      <xdr:nvSpPr>
        <xdr:cNvPr id="667" name="【消防施設】&#10;有形固定資産減価償却率該当値テキスト">
          <a:extLst>
            <a:ext uri="{FF2B5EF4-FFF2-40B4-BE49-F238E27FC236}">
              <a16:creationId xmlns:a16="http://schemas.microsoft.com/office/drawing/2014/main" xmlns="" id="{5F62D88E-C9F9-4881-87AF-6D4B5C7D03C6}"/>
            </a:ext>
          </a:extLst>
        </xdr:cNvPr>
        <xdr:cNvSpPr txBox="1"/>
      </xdr:nvSpPr>
      <xdr:spPr>
        <a:xfrm>
          <a:off x="16357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59689</xdr:rowOff>
    </xdr:from>
    <xdr:to>
      <xdr:col>81</xdr:col>
      <xdr:colOff>101600</xdr:colOff>
      <xdr:row>80</xdr:row>
      <xdr:rowOff>161289</xdr:rowOff>
    </xdr:to>
    <xdr:sp macro="" textlink="">
      <xdr:nvSpPr>
        <xdr:cNvPr id="668" name="楕円 667">
          <a:extLst>
            <a:ext uri="{FF2B5EF4-FFF2-40B4-BE49-F238E27FC236}">
              <a16:creationId xmlns:a16="http://schemas.microsoft.com/office/drawing/2014/main" xmlns="" id="{55D8E5A7-CFF2-4D49-A2E4-2CD5F5D8AB30}"/>
            </a:ext>
          </a:extLst>
        </xdr:cNvPr>
        <xdr:cNvSpPr/>
      </xdr:nvSpPr>
      <xdr:spPr>
        <a:xfrm>
          <a:off x="15430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110489</xdr:rowOff>
    </xdr:from>
    <xdr:to>
      <xdr:col>85</xdr:col>
      <xdr:colOff>127000</xdr:colOff>
      <xdr:row>80</xdr:row>
      <xdr:rowOff>144780</xdr:rowOff>
    </xdr:to>
    <xdr:cxnSp macro="">
      <xdr:nvCxnSpPr>
        <xdr:cNvPr id="669" name="直線コネクタ 668">
          <a:extLst>
            <a:ext uri="{FF2B5EF4-FFF2-40B4-BE49-F238E27FC236}">
              <a16:creationId xmlns:a16="http://schemas.microsoft.com/office/drawing/2014/main" xmlns="" id="{51DCA10D-3BF6-4C0B-A9B8-B8CF6B0268CE}"/>
            </a:ext>
          </a:extLst>
        </xdr:cNvPr>
        <xdr:cNvCxnSpPr/>
      </xdr:nvCxnSpPr>
      <xdr:spPr>
        <a:xfrm>
          <a:off x="15481300" y="138264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xdr:rowOff>
    </xdr:from>
    <xdr:to>
      <xdr:col>76</xdr:col>
      <xdr:colOff>165100</xdr:colOff>
      <xdr:row>80</xdr:row>
      <xdr:rowOff>115570</xdr:rowOff>
    </xdr:to>
    <xdr:sp macro="" textlink="">
      <xdr:nvSpPr>
        <xdr:cNvPr id="670" name="楕円 669">
          <a:extLst>
            <a:ext uri="{FF2B5EF4-FFF2-40B4-BE49-F238E27FC236}">
              <a16:creationId xmlns:a16="http://schemas.microsoft.com/office/drawing/2014/main" xmlns="" id="{93AFF6F8-ACE9-4A4E-9B20-EB048332A001}"/>
            </a:ext>
          </a:extLst>
        </xdr:cNvPr>
        <xdr:cNvSpPr/>
      </xdr:nvSpPr>
      <xdr:spPr>
        <a:xfrm>
          <a:off x="14541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64770</xdr:rowOff>
    </xdr:from>
    <xdr:to>
      <xdr:col>81</xdr:col>
      <xdr:colOff>50800</xdr:colOff>
      <xdr:row>80</xdr:row>
      <xdr:rowOff>110489</xdr:rowOff>
    </xdr:to>
    <xdr:cxnSp macro="">
      <xdr:nvCxnSpPr>
        <xdr:cNvPr id="671" name="直線コネクタ 670">
          <a:extLst>
            <a:ext uri="{FF2B5EF4-FFF2-40B4-BE49-F238E27FC236}">
              <a16:creationId xmlns:a16="http://schemas.microsoft.com/office/drawing/2014/main" xmlns="" id="{0B107319-88ED-4E40-82C3-3423915ECE8E}"/>
            </a:ext>
          </a:extLst>
        </xdr:cNvPr>
        <xdr:cNvCxnSpPr/>
      </xdr:nvCxnSpPr>
      <xdr:spPr>
        <a:xfrm>
          <a:off x="14592300" y="13780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672" name="楕円 671">
          <a:extLst>
            <a:ext uri="{FF2B5EF4-FFF2-40B4-BE49-F238E27FC236}">
              <a16:creationId xmlns:a16="http://schemas.microsoft.com/office/drawing/2014/main" xmlns="" id="{7972F4C1-13F5-49EB-8132-63EFA53678E4}"/>
            </a:ext>
          </a:extLst>
        </xdr:cNvPr>
        <xdr:cNvSpPr/>
      </xdr:nvSpPr>
      <xdr:spPr>
        <a:xfrm>
          <a:off x="1365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80</xdr:row>
      <xdr:rowOff>64770</xdr:rowOff>
    </xdr:to>
    <xdr:cxnSp macro="">
      <xdr:nvCxnSpPr>
        <xdr:cNvPr id="673" name="直線コネクタ 672">
          <a:extLst>
            <a:ext uri="{FF2B5EF4-FFF2-40B4-BE49-F238E27FC236}">
              <a16:creationId xmlns:a16="http://schemas.microsoft.com/office/drawing/2014/main" xmlns="" id="{E43F0FBC-7BC1-437D-9921-8E9CC4CA0078}"/>
            </a:ext>
          </a:extLst>
        </xdr:cNvPr>
        <xdr:cNvCxnSpPr/>
      </xdr:nvCxnSpPr>
      <xdr:spPr>
        <a:xfrm>
          <a:off x="13703300" y="136740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99695</xdr:rowOff>
    </xdr:from>
    <xdr:to>
      <xdr:col>67</xdr:col>
      <xdr:colOff>101600</xdr:colOff>
      <xdr:row>80</xdr:row>
      <xdr:rowOff>29845</xdr:rowOff>
    </xdr:to>
    <xdr:sp macro="" textlink="">
      <xdr:nvSpPr>
        <xdr:cNvPr id="674" name="楕円 673">
          <a:extLst>
            <a:ext uri="{FF2B5EF4-FFF2-40B4-BE49-F238E27FC236}">
              <a16:creationId xmlns:a16="http://schemas.microsoft.com/office/drawing/2014/main" xmlns="" id="{ACE29502-1EDE-46A3-943A-11673BC77851}"/>
            </a:ext>
          </a:extLst>
        </xdr:cNvPr>
        <xdr:cNvSpPr/>
      </xdr:nvSpPr>
      <xdr:spPr>
        <a:xfrm>
          <a:off x="12763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79</xdr:row>
      <xdr:rowOff>150495</xdr:rowOff>
    </xdr:to>
    <xdr:cxnSp macro="">
      <xdr:nvCxnSpPr>
        <xdr:cNvPr id="675" name="直線コネクタ 674">
          <a:extLst>
            <a:ext uri="{FF2B5EF4-FFF2-40B4-BE49-F238E27FC236}">
              <a16:creationId xmlns:a16="http://schemas.microsoft.com/office/drawing/2014/main" xmlns="" id="{B7F5A791-D51B-4E1A-AE70-7C49ED121BED}"/>
            </a:ext>
          </a:extLst>
        </xdr:cNvPr>
        <xdr:cNvCxnSpPr/>
      </xdr:nvCxnSpPr>
      <xdr:spPr>
        <a:xfrm flipV="1">
          <a:off x="12814300" y="136740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6" name="n_1aveValue【消防施設】&#10;有形固定資産減価償却率">
          <a:extLst>
            <a:ext uri="{FF2B5EF4-FFF2-40B4-BE49-F238E27FC236}">
              <a16:creationId xmlns:a16="http://schemas.microsoft.com/office/drawing/2014/main" xmlns="" id="{3330BECC-37AC-46A6-AB73-4B39257BC556}"/>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7" name="n_2aveValue【消防施設】&#10;有形固定資産減価償却率">
          <a:extLst>
            <a:ext uri="{FF2B5EF4-FFF2-40B4-BE49-F238E27FC236}">
              <a16:creationId xmlns:a16="http://schemas.microsoft.com/office/drawing/2014/main" xmlns="" id="{CCC4DAA5-3B3A-4C78-9E8C-0FF4673AA7ED}"/>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78" name="n_3aveValue【消防施設】&#10;有形固定資産減価償却率">
          <a:extLst>
            <a:ext uri="{FF2B5EF4-FFF2-40B4-BE49-F238E27FC236}">
              <a16:creationId xmlns:a16="http://schemas.microsoft.com/office/drawing/2014/main" xmlns="" id="{BB9B4575-749F-4B1E-8847-5A1CD4CA331B}"/>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679" name="n_4aveValue【消防施設】&#10;有形固定資産減価償却率">
          <a:extLst>
            <a:ext uri="{FF2B5EF4-FFF2-40B4-BE49-F238E27FC236}">
              <a16:creationId xmlns:a16="http://schemas.microsoft.com/office/drawing/2014/main" xmlns="" id="{22DB6695-19D3-4287-A596-6601A4696C18}"/>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6366</xdr:rowOff>
    </xdr:from>
    <xdr:ext cx="405111" cy="259045"/>
    <xdr:sp macro="" textlink="">
      <xdr:nvSpPr>
        <xdr:cNvPr id="680" name="n_1mainValue【消防施設】&#10;有形固定資産減価償却率">
          <a:extLst>
            <a:ext uri="{FF2B5EF4-FFF2-40B4-BE49-F238E27FC236}">
              <a16:creationId xmlns:a16="http://schemas.microsoft.com/office/drawing/2014/main" xmlns="" id="{13228E54-4832-4050-8184-A3842514C115}"/>
            </a:ext>
          </a:extLst>
        </xdr:cNvPr>
        <xdr:cNvSpPr txBox="1"/>
      </xdr:nvSpPr>
      <xdr:spPr>
        <a:xfrm>
          <a:off x="15266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132097</xdr:rowOff>
    </xdr:from>
    <xdr:ext cx="405111" cy="259045"/>
    <xdr:sp macro="" textlink="">
      <xdr:nvSpPr>
        <xdr:cNvPr id="681" name="n_2mainValue【消防施設】&#10;有形固定資産減価償却率">
          <a:extLst>
            <a:ext uri="{FF2B5EF4-FFF2-40B4-BE49-F238E27FC236}">
              <a16:creationId xmlns:a16="http://schemas.microsoft.com/office/drawing/2014/main" xmlns="" id="{25CDCD85-B444-4B9D-B0A9-54639ED3954D}"/>
            </a:ext>
          </a:extLst>
        </xdr:cNvPr>
        <xdr:cNvSpPr txBox="1"/>
      </xdr:nvSpPr>
      <xdr:spPr>
        <a:xfrm>
          <a:off x="14389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25416</xdr:rowOff>
    </xdr:from>
    <xdr:ext cx="405111" cy="259045"/>
    <xdr:sp macro="" textlink="">
      <xdr:nvSpPr>
        <xdr:cNvPr id="682" name="n_3mainValue【消防施設】&#10;有形固定資産減価償却率">
          <a:extLst>
            <a:ext uri="{FF2B5EF4-FFF2-40B4-BE49-F238E27FC236}">
              <a16:creationId xmlns:a16="http://schemas.microsoft.com/office/drawing/2014/main" xmlns="" id="{C3E2E3C3-A9A4-43CB-ABFF-AE1C77F9B25A}"/>
            </a:ext>
          </a:extLst>
        </xdr:cNvPr>
        <xdr:cNvSpPr txBox="1"/>
      </xdr:nvSpPr>
      <xdr:spPr>
        <a:xfrm>
          <a:off x="13500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46372</xdr:rowOff>
    </xdr:from>
    <xdr:ext cx="405111" cy="259045"/>
    <xdr:sp macro="" textlink="">
      <xdr:nvSpPr>
        <xdr:cNvPr id="683" name="n_4mainValue【消防施設】&#10;有形固定資産減価償却率">
          <a:extLst>
            <a:ext uri="{FF2B5EF4-FFF2-40B4-BE49-F238E27FC236}">
              <a16:creationId xmlns:a16="http://schemas.microsoft.com/office/drawing/2014/main" xmlns="" id="{E0BF56AB-01DD-4268-A1ED-3A5FF84BBE9D}"/>
            </a:ext>
          </a:extLst>
        </xdr:cNvPr>
        <xdr:cNvSpPr txBox="1"/>
      </xdr:nvSpPr>
      <xdr:spPr>
        <a:xfrm>
          <a:off x="12611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xmlns="" id="{E92028A2-9BC3-47B7-A9D9-2F3D4DD9E9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xmlns="" id="{C873E97B-C2DD-415E-B7DA-4F9A053024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xmlns="" id="{F01F5B54-76BC-4A65-A001-5242C3F214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xmlns="" id="{2CDF7CB8-C0AB-462D-98F7-8F46F266CF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xmlns="" id="{8915973C-5491-4556-924B-106C968E5B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xmlns="" id="{D9D5B7A5-913C-4A3A-B613-9FA16DBF6E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xmlns="" id="{7B16DE2A-EB84-4AF1-8A38-E18DF3EACE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xmlns="" id="{948EB74C-3AAC-4092-9ECA-E41A7A8FB1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xmlns="" id="{0373E18E-1307-4CC3-8861-F2558F3992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xmlns="" id="{B33DEB10-6CB3-4AA7-A280-10F211F8EBB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xmlns="" id="{3C19A691-975D-4375-90AF-13000C13E19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xmlns="" id="{6E00BAAE-A595-42E8-A5FF-3B8ED4BDB95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xmlns="" id="{F9B6DEB2-A27E-4547-BAE8-2AF7FEC1F57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xmlns="" id="{A582D1BA-B09F-4EB6-A845-CF6538B2FB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xmlns="" id="{CB15E058-1450-4239-8DE3-4927BC09CF8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xmlns="" id="{8A3B17D4-43E0-4D3F-9E64-6FD9FACB07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xmlns="" id="{F8D99002-A70A-4CDE-8FD3-92264A1503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xmlns="" id="{D5AFC294-0F28-4A32-AE08-74235B473B9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xmlns="" id="{B7FB115B-624B-450F-A45E-D2515FC50DF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xmlns="" id="{9BCBF368-9656-4AD5-8111-6B84B1B4C48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98409267-D2CD-4EFF-8464-F9CE10E497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040914E8-FC63-49C7-926E-0455F6DE8A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xmlns="" id="{7BF3105A-9CEB-4F03-8B7F-F2EDD8FA64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7" name="直線コネクタ 706">
          <a:extLst>
            <a:ext uri="{FF2B5EF4-FFF2-40B4-BE49-F238E27FC236}">
              <a16:creationId xmlns:a16="http://schemas.microsoft.com/office/drawing/2014/main" xmlns="" id="{60BE3F27-FAEA-4A35-86EE-1E1D65399BA7}"/>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a16="http://schemas.microsoft.com/office/drawing/2014/main" xmlns="" id="{9399701E-51DF-4394-A011-A952B2422DD3}"/>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a16="http://schemas.microsoft.com/office/drawing/2014/main" xmlns="" id="{2534E322-48DA-402B-9A55-2F33E4DB2C4C}"/>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0" name="【消防施設】&#10;一人当たり面積最大値テキスト">
          <a:extLst>
            <a:ext uri="{FF2B5EF4-FFF2-40B4-BE49-F238E27FC236}">
              <a16:creationId xmlns:a16="http://schemas.microsoft.com/office/drawing/2014/main" xmlns="" id="{566F4EA0-66D1-45F9-A4A4-BF2BC9ACDAEB}"/>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1" name="直線コネクタ 710">
          <a:extLst>
            <a:ext uri="{FF2B5EF4-FFF2-40B4-BE49-F238E27FC236}">
              <a16:creationId xmlns:a16="http://schemas.microsoft.com/office/drawing/2014/main" xmlns="" id="{A8D4127E-B034-4072-815C-7B3C19343E31}"/>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2" name="【消防施設】&#10;一人当たり面積平均値テキスト">
          <a:extLst>
            <a:ext uri="{FF2B5EF4-FFF2-40B4-BE49-F238E27FC236}">
              <a16:creationId xmlns:a16="http://schemas.microsoft.com/office/drawing/2014/main" xmlns="" id="{CB06263E-9E5F-4959-880E-2108187AB53C}"/>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3" name="フローチャート: 判断 712">
          <a:extLst>
            <a:ext uri="{FF2B5EF4-FFF2-40B4-BE49-F238E27FC236}">
              <a16:creationId xmlns:a16="http://schemas.microsoft.com/office/drawing/2014/main" xmlns="" id="{54253085-5D79-4322-8B0F-398C23558921}"/>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4" name="フローチャート: 判断 713">
          <a:extLst>
            <a:ext uri="{FF2B5EF4-FFF2-40B4-BE49-F238E27FC236}">
              <a16:creationId xmlns:a16="http://schemas.microsoft.com/office/drawing/2014/main" xmlns="" id="{D097E1C7-2236-4FAD-9260-DBA1333BBC6A}"/>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5" name="フローチャート: 判断 714">
          <a:extLst>
            <a:ext uri="{FF2B5EF4-FFF2-40B4-BE49-F238E27FC236}">
              <a16:creationId xmlns:a16="http://schemas.microsoft.com/office/drawing/2014/main" xmlns="" id="{E62F299A-9DBA-4A8C-80AA-F5A9BF0D636F}"/>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6" name="フローチャート: 判断 715">
          <a:extLst>
            <a:ext uri="{FF2B5EF4-FFF2-40B4-BE49-F238E27FC236}">
              <a16:creationId xmlns:a16="http://schemas.microsoft.com/office/drawing/2014/main" xmlns="" id="{BB12F7B2-A953-4111-96C8-FF28F30645D7}"/>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a16="http://schemas.microsoft.com/office/drawing/2014/main" xmlns="" id="{F0E36BAD-7BB8-4A30-88AC-E8A97C8F4901}"/>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EFC10435-BC2C-43C4-B809-B7EF8A6E77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23E51A72-170C-4B95-B9A2-34D812262F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63658FD1-E83A-47C9-9212-96294C8249A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466AD13-EA30-4573-9CDF-99800AECCC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992546AF-F836-4CBF-AB30-2A9693B7FB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23" name="楕円 722">
          <a:extLst>
            <a:ext uri="{FF2B5EF4-FFF2-40B4-BE49-F238E27FC236}">
              <a16:creationId xmlns:a16="http://schemas.microsoft.com/office/drawing/2014/main" xmlns="" id="{C9663D3B-97AF-4485-83CD-93D5A3352C98}"/>
            </a:ext>
          </a:extLst>
        </xdr:cNvPr>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133366</xdr:rowOff>
    </xdr:from>
    <xdr:ext cx="469744" cy="259045"/>
    <xdr:sp macro="" textlink="">
      <xdr:nvSpPr>
        <xdr:cNvPr id="724" name="【消防施設】&#10;一人当たり面積該当値テキスト">
          <a:extLst>
            <a:ext uri="{FF2B5EF4-FFF2-40B4-BE49-F238E27FC236}">
              <a16:creationId xmlns:a16="http://schemas.microsoft.com/office/drawing/2014/main" xmlns="" id="{2EC78136-E6C8-464B-8576-AD7F2140F5B0}"/>
            </a:ext>
          </a:extLst>
        </xdr:cNvPr>
        <xdr:cNvSpPr txBox="1"/>
      </xdr:nvSpPr>
      <xdr:spPr>
        <a:xfrm>
          <a:off x="22199600"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725" name="楕円 724">
          <a:extLst>
            <a:ext uri="{FF2B5EF4-FFF2-40B4-BE49-F238E27FC236}">
              <a16:creationId xmlns:a16="http://schemas.microsoft.com/office/drawing/2014/main" xmlns="" id="{2276F9AA-C7B4-4A86-86FB-3EC3CB93BECE}"/>
            </a:ext>
          </a:extLst>
        </xdr:cNvPr>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34289</xdr:rowOff>
    </xdr:to>
    <xdr:cxnSp macro="">
      <xdr:nvCxnSpPr>
        <xdr:cNvPr id="726" name="直線コネクタ 725">
          <a:extLst>
            <a:ext uri="{FF2B5EF4-FFF2-40B4-BE49-F238E27FC236}">
              <a16:creationId xmlns:a16="http://schemas.microsoft.com/office/drawing/2014/main" xmlns="" id="{79DB2F50-70AD-428A-8228-CE7BA61C3D47}"/>
            </a:ext>
          </a:extLst>
        </xdr:cNvPr>
        <xdr:cNvCxnSpPr/>
      </xdr:nvCxnSpPr>
      <xdr:spPr>
        <a:xfrm>
          <a:off x="21323300" y="1460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166370</xdr:rowOff>
    </xdr:from>
    <xdr:to>
      <xdr:col>107</xdr:col>
      <xdr:colOff>101600</xdr:colOff>
      <xdr:row>85</xdr:row>
      <xdr:rowOff>96520</xdr:rowOff>
    </xdr:to>
    <xdr:sp macro="" textlink="">
      <xdr:nvSpPr>
        <xdr:cNvPr id="727" name="楕円 726">
          <a:extLst>
            <a:ext uri="{FF2B5EF4-FFF2-40B4-BE49-F238E27FC236}">
              <a16:creationId xmlns:a16="http://schemas.microsoft.com/office/drawing/2014/main" xmlns="" id="{C7E6D7FE-6EE9-4D7D-A425-84F305A87945}"/>
            </a:ext>
          </a:extLst>
        </xdr:cNvPr>
        <xdr:cNvSpPr/>
      </xdr:nvSpPr>
      <xdr:spPr>
        <a:xfrm>
          <a:off x="20383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45720</xdr:rowOff>
    </xdr:to>
    <xdr:cxnSp macro="">
      <xdr:nvCxnSpPr>
        <xdr:cNvPr id="728" name="直線コネクタ 727">
          <a:extLst>
            <a:ext uri="{FF2B5EF4-FFF2-40B4-BE49-F238E27FC236}">
              <a16:creationId xmlns:a16="http://schemas.microsoft.com/office/drawing/2014/main" xmlns="" id="{E6B4CB7D-D80C-4951-B5C7-82827DF2FCE8}"/>
            </a:ext>
          </a:extLst>
        </xdr:cNvPr>
        <xdr:cNvCxnSpPr/>
      </xdr:nvCxnSpPr>
      <xdr:spPr>
        <a:xfrm flipV="1">
          <a:off x="20434300" y="14607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9" name="楕円 728">
          <a:extLst>
            <a:ext uri="{FF2B5EF4-FFF2-40B4-BE49-F238E27FC236}">
              <a16:creationId xmlns:a16="http://schemas.microsoft.com/office/drawing/2014/main" xmlns="" id="{17E8730F-3D10-4C5E-B52F-E9DF4BBA6B8B}"/>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45720</xdr:rowOff>
    </xdr:from>
    <xdr:to>
      <xdr:col>107</xdr:col>
      <xdr:colOff>50800</xdr:colOff>
      <xdr:row>85</xdr:row>
      <xdr:rowOff>49530</xdr:rowOff>
    </xdr:to>
    <xdr:cxnSp macro="">
      <xdr:nvCxnSpPr>
        <xdr:cNvPr id="730" name="直線コネクタ 729">
          <a:extLst>
            <a:ext uri="{FF2B5EF4-FFF2-40B4-BE49-F238E27FC236}">
              <a16:creationId xmlns:a16="http://schemas.microsoft.com/office/drawing/2014/main" xmlns="" id="{111CF760-B25D-4A00-8A67-99F50AA8B792}"/>
            </a:ext>
          </a:extLst>
        </xdr:cNvPr>
        <xdr:cNvCxnSpPr/>
      </xdr:nvCxnSpPr>
      <xdr:spPr>
        <a:xfrm flipV="1">
          <a:off x="19545300" y="1461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731" name="楕円 730">
          <a:extLst>
            <a:ext uri="{FF2B5EF4-FFF2-40B4-BE49-F238E27FC236}">
              <a16:creationId xmlns:a16="http://schemas.microsoft.com/office/drawing/2014/main" xmlns="" id="{F870DA8F-5850-4B38-802D-8B8374CDAB32}"/>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53339</xdr:rowOff>
    </xdr:to>
    <xdr:cxnSp macro="">
      <xdr:nvCxnSpPr>
        <xdr:cNvPr id="732" name="直線コネクタ 731">
          <a:extLst>
            <a:ext uri="{FF2B5EF4-FFF2-40B4-BE49-F238E27FC236}">
              <a16:creationId xmlns:a16="http://schemas.microsoft.com/office/drawing/2014/main" xmlns="" id="{851F6B2C-99CA-4D63-9229-EA4A2FD78DBB}"/>
            </a:ext>
          </a:extLst>
        </xdr:cNvPr>
        <xdr:cNvCxnSpPr/>
      </xdr:nvCxnSpPr>
      <xdr:spPr>
        <a:xfrm flipV="1">
          <a:off x="18656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3" name="n_1aveValue【消防施設】&#10;一人当たり面積">
          <a:extLst>
            <a:ext uri="{FF2B5EF4-FFF2-40B4-BE49-F238E27FC236}">
              <a16:creationId xmlns:a16="http://schemas.microsoft.com/office/drawing/2014/main" xmlns="" id="{D589F1CD-5960-458D-A506-3DA6A241B528}"/>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4" name="n_2aveValue【消防施設】&#10;一人当たり面積">
          <a:extLst>
            <a:ext uri="{FF2B5EF4-FFF2-40B4-BE49-F238E27FC236}">
              <a16:creationId xmlns:a16="http://schemas.microsoft.com/office/drawing/2014/main" xmlns="" id="{2F0D8A5A-DC53-4806-90EF-76123648A820}"/>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5" name="n_3aveValue【消防施設】&#10;一人当たり面積">
          <a:extLst>
            <a:ext uri="{FF2B5EF4-FFF2-40B4-BE49-F238E27FC236}">
              <a16:creationId xmlns:a16="http://schemas.microsoft.com/office/drawing/2014/main" xmlns="" id="{0DFA3415-F907-46FA-85FC-19CD4009FD4C}"/>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6" name="n_4aveValue【消防施設】&#10;一人当たり面積">
          <a:extLst>
            <a:ext uri="{FF2B5EF4-FFF2-40B4-BE49-F238E27FC236}">
              <a16:creationId xmlns:a16="http://schemas.microsoft.com/office/drawing/2014/main" xmlns="" id="{4F88BB61-467D-4FB8-95C1-EE589D60C7A6}"/>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737" name="n_1mainValue【消防施設】&#10;一人当たり面積">
          <a:extLst>
            <a:ext uri="{FF2B5EF4-FFF2-40B4-BE49-F238E27FC236}">
              <a16:creationId xmlns:a16="http://schemas.microsoft.com/office/drawing/2014/main" xmlns="" id="{3075B317-8AB5-4CF9-8CBB-1DF417DB69BE}"/>
            </a:ext>
          </a:extLst>
        </xdr:cNvPr>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87647</xdr:rowOff>
    </xdr:from>
    <xdr:ext cx="469744" cy="259045"/>
    <xdr:sp macro="" textlink="">
      <xdr:nvSpPr>
        <xdr:cNvPr id="738" name="n_2mainValue【消防施設】&#10;一人当たり面積">
          <a:extLst>
            <a:ext uri="{FF2B5EF4-FFF2-40B4-BE49-F238E27FC236}">
              <a16:creationId xmlns:a16="http://schemas.microsoft.com/office/drawing/2014/main" xmlns="" id="{DA00901F-95BF-40A1-AA4E-F19C9C14D14C}"/>
            </a:ext>
          </a:extLst>
        </xdr:cNvPr>
        <xdr:cNvSpPr txBox="1"/>
      </xdr:nvSpPr>
      <xdr:spPr>
        <a:xfrm>
          <a:off x="20199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9" name="n_3mainValue【消防施設】&#10;一人当たり面積">
          <a:extLst>
            <a:ext uri="{FF2B5EF4-FFF2-40B4-BE49-F238E27FC236}">
              <a16:creationId xmlns:a16="http://schemas.microsoft.com/office/drawing/2014/main" xmlns="" id="{AA4A53F2-C095-4D63-BB1C-919B2B077982}"/>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40" name="n_4mainValue【消防施設】&#10;一人当たり面積">
          <a:extLst>
            <a:ext uri="{FF2B5EF4-FFF2-40B4-BE49-F238E27FC236}">
              <a16:creationId xmlns:a16="http://schemas.microsoft.com/office/drawing/2014/main" xmlns="" id="{48859137-86A0-40D3-9043-9ACE1E4CE8B3}"/>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E56DFBE5-9F4B-41A9-B88E-185884328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3F59B72C-C08D-438F-A7DF-B0FC140D14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1A3751BD-603C-4BD0-A6B2-9BF8085A1A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E5B216A3-D7CA-409B-8775-BA8CF8B496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29C1574F-CB02-435B-8A44-1D8193302C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A46F383B-9820-442F-A089-944B138FA8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52D963F2-F29A-4710-AE1B-676DD2D4EC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5D489654-7D64-4EDD-A077-7ED36E4E54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D8315215-C4DF-49E0-9651-5365EB1CC4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E46701E9-1F9F-4E55-A68D-184A679E86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BC2E4615-6CAE-429E-9754-AC62A81468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xmlns="" id="{AFB84AEC-142C-46CA-BA00-ACB3ACE68D1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xmlns="" id="{87AC48B5-556A-435C-9C64-19F862F0614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xmlns="" id="{A0F3A640-93F2-4C00-BA34-C84A137DE1D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xmlns="" id="{AB59FF28-AF13-4718-8FE4-C95089656BA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xmlns="" id="{8E1083A3-3EFC-44AA-B453-815E005FC93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xmlns="" id="{1415ADAD-2067-4E14-8F9C-5FCC4FE6DF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xmlns="" id="{BA492957-0452-4265-8FEA-210FDECC901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xmlns="" id="{F6457389-D820-4D83-A78A-3DF9E20ED29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xmlns="" id="{0A70A9AE-8597-4ADA-BF6E-5FC40810497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xmlns="" id="{8E4AA945-0C16-4EB4-BEF4-A15A8E4AE7E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xmlns="" id="{6845AF55-679E-4321-A01D-5980A0A977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xmlns="" id="{13441C33-F066-4C6B-857A-5D4A57D868B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D142861A-D35C-4108-A984-39F67F3BD1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xmlns="" id="{D969F15C-9534-4254-9C45-6EE19C88502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庁舎】&#10;有形固定資産減価償却率最小値テキスト">
          <a:extLst>
            <a:ext uri="{FF2B5EF4-FFF2-40B4-BE49-F238E27FC236}">
              <a16:creationId xmlns:a16="http://schemas.microsoft.com/office/drawing/2014/main" xmlns="" id="{CA036E65-0204-4DB9-A4CF-E7ED41DD919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xmlns="" id="{FE5AD7FD-63F5-4797-9E44-14955691C80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8" name="【庁舎】&#10;有形固定資産減価償却率最大値テキスト">
          <a:extLst>
            <a:ext uri="{FF2B5EF4-FFF2-40B4-BE49-F238E27FC236}">
              <a16:creationId xmlns:a16="http://schemas.microsoft.com/office/drawing/2014/main" xmlns="" id="{70414984-FB79-493D-82FF-D264ED8627A4}"/>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9" name="直線コネクタ 768">
          <a:extLst>
            <a:ext uri="{FF2B5EF4-FFF2-40B4-BE49-F238E27FC236}">
              <a16:creationId xmlns:a16="http://schemas.microsoft.com/office/drawing/2014/main" xmlns="" id="{3B5C90E7-9F04-4FC7-B92F-95E1BC1D5663}"/>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B235621B-C843-4B28-BDD6-393AE4681268}"/>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1" name="フローチャート: 判断 770">
          <a:extLst>
            <a:ext uri="{FF2B5EF4-FFF2-40B4-BE49-F238E27FC236}">
              <a16:creationId xmlns:a16="http://schemas.microsoft.com/office/drawing/2014/main" xmlns="" id="{C29BEB6C-654A-497E-8F76-EAE0B7F7CC54}"/>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2" name="フローチャート: 判断 771">
          <a:extLst>
            <a:ext uri="{FF2B5EF4-FFF2-40B4-BE49-F238E27FC236}">
              <a16:creationId xmlns:a16="http://schemas.microsoft.com/office/drawing/2014/main" xmlns="" id="{E537A9F3-EC8D-42BF-ABBC-B865CAF99EFB}"/>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3" name="フローチャート: 判断 772">
          <a:extLst>
            <a:ext uri="{FF2B5EF4-FFF2-40B4-BE49-F238E27FC236}">
              <a16:creationId xmlns:a16="http://schemas.microsoft.com/office/drawing/2014/main" xmlns="" id="{E8D55781-D7E3-4A41-8FE7-20C2E29A19B1}"/>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4" name="フローチャート: 判断 773">
          <a:extLst>
            <a:ext uri="{FF2B5EF4-FFF2-40B4-BE49-F238E27FC236}">
              <a16:creationId xmlns:a16="http://schemas.microsoft.com/office/drawing/2014/main" xmlns="" id="{29C13317-B207-4099-AB20-05D9154AB431}"/>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5" name="フローチャート: 判断 774">
          <a:extLst>
            <a:ext uri="{FF2B5EF4-FFF2-40B4-BE49-F238E27FC236}">
              <a16:creationId xmlns:a16="http://schemas.microsoft.com/office/drawing/2014/main" xmlns="" id="{7CECF978-E6A9-466C-9BEA-76FC074FC8D0}"/>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78A6C787-7461-4A81-930E-467DB8E646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C2340375-CAFB-4A85-875E-046EEAD098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DAC240D6-31DC-4ADA-833A-68B5FF28BF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9B4CEA2-8501-42BF-BB03-7C547C23A9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C98222CC-9CDD-4B01-A9D1-0CEF332DBC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81" name="楕円 780">
          <a:extLst>
            <a:ext uri="{FF2B5EF4-FFF2-40B4-BE49-F238E27FC236}">
              <a16:creationId xmlns:a16="http://schemas.microsoft.com/office/drawing/2014/main" xmlns="" id="{56A3B045-B013-421C-B2C4-95C5FDA897A6}"/>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FAD00D7B-8A4C-45B1-8777-4559C7F4BB7E}"/>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783" name="楕円 782">
          <a:extLst>
            <a:ext uri="{FF2B5EF4-FFF2-40B4-BE49-F238E27FC236}">
              <a16:creationId xmlns:a16="http://schemas.microsoft.com/office/drawing/2014/main" xmlns="" id="{134924EA-9597-466D-B076-D74D1610398D}"/>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133350</xdr:rowOff>
    </xdr:to>
    <xdr:cxnSp macro="">
      <xdr:nvCxnSpPr>
        <xdr:cNvPr id="784" name="直線コネクタ 783">
          <a:extLst>
            <a:ext uri="{FF2B5EF4-FFF2-40B4-BE49-F238E27FC236}">
              <a16:creationId xmlns:a16="http://schemas.microsoft.com/office/drawing/2014/main" xmlns="" id="{C9593171-5F18-47A6-B6B7-8A661E0FB829}"/>
            </a:ext>
          </a:extLst>
        </xdr:cNvPr>
        <xdr:cNvCxnSpPr/>
      </xdr:nvCxnSpPr>
      <xdr:spPr>
        <a:xfrm>
          <a:off x="15481300" y="182727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xdr:rowOff>
    </xdr:from>
    <xdr:to>
      <xdr:col>76</xdr:col>
      <xdr:colOff>165100</xdr:colOff>
      <xdr:row>106</xdr:row>
      <xdr:rowOff>117475</xdr:rowOff>
    </xdr:to>
    <xdr:sp macro="" textlink="">
      <xdr:nvSpPr>
        <xdr:cNvPr id="785" name="楕円 784">
          <a:extLst>
            <a:ext uri="{FF2B5EF4-FFF2-40B4-BE49-F238E27FC236}">
              <a16:creationId xmlns:a16="http://schemas.microsoft.com/office/drawing/2014/main" xmlns="" id="{EC0E87B5-FFFF-417A-BCB5-FB1E6BC2F740}"/>
            </a:ext>
          </a:extLst>
        </xdr:cNvPr>
        <xdr:cNvSpPr/>
      </xdr:nvSpPr>
      <xdr:spPr>
        <a:xfrm>
          <a:off x="14541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66675</xdr:rowOff>
    </xdr:from>
    <xdr:to>
      <xdr:col>81</xdr:col>
      <xdr:colOff>50800</xdr:colOff>
      <xdr:row>106</xdr:row>
      <xdr:rowOff>99061</xdr:rowOff>
    </xdr:to>
    <xdr:cxnSp macro="">
      <xdr:nvCxnSpPr>
        <xdr:cNvPr id="786" name="直線コネクタ 785">
          <a:extLst>
            <a:ext uri="{FF2B5EF4-FFF2-40B4-BE49-F238E27FC236}">
              <a16:creationId xmlns:a16="http://schemas.microsoft.com/office/drawing/2014/main" xmlns="" id="{0348D611-0F85-4ACB-865E-E8300FFD18FF}"/>
            </a:ext>
          </a:extLst>
        </xdr:cNvPr>
        <xdr:cNvCxnSpPr/>
      </xdr:nvCxnSpPr>
      <xdr:spPr>
        <a:xfrm>
          <a:off x="14592300" y="182403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69214</xdr:rowOff>
    </xdr:from>
    <xdr:to>
      <xdr:col>72</xdr:col>
      <xdr:colOff>38100</xdr:colOff>
      <xdr:row>106</xdr:row>
      <xdr:rowOff>170814</xdr:rowOff>
    </xdr:to>
    <xdr:sp macro="" textlink="">
      <xdr:nvSpPr>
        <xdr:cNvPr id="787" name="楕円 786">
          <a:extLst>
            <a:ext uri="{FF2B5EF4-FFF2-40B4-BE49-F238E27FC236}">
              <a16:creationId xmlns:a16="http://schemas.microsoft.com/office/drawing/2014/main" xmlns="" id="{4143DF98-8C89-4003-9A1A-D8D6A267F80A}"/>
            </a:ext>
          </a:extLst>
        </xdr:cNvPr>
        <xdr:cNvSpPr/>
      </xdr:nvSpPr>
      <xdr:spPr>
        <a:xfrm>
          <a:off x="13652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66675</xdr:rowOff>
    </xdr:from>
    <xdr:to>
      <xdr:col>76</xdr:col>
      <xdr:colOff>114300</xdr:colOff>
      <xdr:row>106</xdr:row>
      <xdr:rowOff>120014</xdr:rowOff>
    </xdr:to>
    <xdr:cxnSp macro="">
      <xdr:nvCxnSpPr>
        <xdr:cNvPr id="788" name="直線コネクタ 787">
          <a:extLst>
            <a:ext uri="{FF2B5EF4-FFF2-40B4-BE49-F238E27FC236}">
              <a16:creationId xmlns:a16="http://schemas.microsoft.com/office/drawing/2014/main" xmlns="" id="{4FE5A021-B632-43B1-A16F-A47013FE1D6C}"/>
            </a:ext>
          </a:extLst>
        </xdr:cNvPr>
        <xdr:cNvCxnSpPr/>
      </xdr:nvCxnSpPr>
      <xdr:spPr>
        <a:xfrm flipV="1">
          <a:off x="13703300" y="182403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789" name="楕円 788">
          <a:extLst>
            <a:ext uri="{FF2B5EF4-FFF2-40B4-BE49-F238E27FC236}">
              <a16:creationId xmlns:a16="http://schemas.microsoft.com/office/drawing/2014/main" xmlns="" id="{DA921594-09C7-4ED0-AC03-9561FB41BEC2}"/>
            </a:ext>
          </a:extLst>
        </xdr:cNvPr>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97155</xdr:rowOff>
    </xdr:from>
    <xdr:to>
      <xdr:col>71</xdr:col>
      <xdr:colOff>177800</xdr:colOff>
      <xdr:row>106</xdr:row>
      <xdr:rowOff>120014</xdr:rowOff>
    </xdr:to>
    <xdr:cxnSp macro="">
      <xdr:nvCxnSpPr>
        <xdr:cNvPr id="790" name="直線コネクタ 789">
          <a:extLst>
            <a:ext uri="{FF2B5EF4-FFF2-40B4-BE49-F238E27FC236}">
              <a16:creationId xmlns:a16="http://schemas.microsoft.com/office/drawing/2014/main" xmlns="" id="{5CA4FEB2-EA9D-4833-8962-1FF381501B42}"/>
            </a:ext>
          </a:extLst>
        </xdr:cNvPr>
        <xdr:cNvCxnSpPr/>
      </xdr:nvCxnSpPr>
      <xdr:spPr>
        <a:xfrm>
          <a:off x="12814300" y="182708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1" name="n_1aveValue【庁舎】&#10;有形固定資産減価償却率">
          <a:extLst>
            <a:ext uri="{FF2B5EF4-FFF2-40B4-BE49-F238E27FC236}">
              <a16:creationId xmlns:a16="http://schemas.microsoft.com/office/drawing/2014/main" xmlns="" id="{07C3BA03-2107-4BC7-BB96-905D168CD9F0}"/>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aveValue【庁舎】&#10;有形固定資産減価償却率">
          <a:extLst>
            <a:ext uri="{FF2B5EF4-FFF2-40B4-BE49-F238E27FC236}">
              <a16:creationId xmlns:a16="http://schemas.microsoft.com/office/drawing/2014/main" xmlns="" id="{90A5F641-671F-490D-BD8A-98BC8A32BB47}"/>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3" name="n_3aveValue【庁舎】&#10;有形固定資産減価償却率">
          <a:extLst>
            <a:ext uri="{FF2B5EF4-FFF2-40B4-BE49-F238E27FC236}">
              <a16:creationId xmlns:a16="http://schemas.microsoft.com/office/drawing/2014/main" xmlns="" id="{D7E0A519-FA02-4F8B-BC1F-A6DB7BF296D3}"/>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4" name="n_4aveValue【庁舎】&#10;有形固定資産減価償却率">
          <a:extLst>
            <a:ext uri="{FF2B5EF4-FFF2-40B4-BE49-F238E27FC236}">
              <a16:creationId xmlns:a16="http://schemas.microsoft.com/office/drawing/2014/main" xmlns="" id="{BFC38F75-5B3B-4C41-B41B-345672FC24F0}"/>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795" name="n_1mainValue【庁舎】&#10;有形固定資産減価償却率">
          <a:extLst>
            <a:ext uri="{FF2B5EF4-FFF2-40B4-BE49-F238E27FC236}">
              <a16:creationId xmlns:a16="http://schemas.microsoft.com/office/drawing/2014/main" xmlns="" id="{CC09DD4B-1F3D-4294-889B-5CCC2A0C00CB}"/>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108602</xdr:rowOff>
    </xdr:from>
    <xdr:ext cx="405111" cy="259045"/>
    <xdr:sp macro="" textlink="">
      <xdr:nvSpPr>
        <xdr:cNvPr id="796" name="n_2mainValue【庁舎】&#10;有形固定資産減価償却率">
          <a:extLst>
            <a:ext uri="{FF2B5EF4-FFF2-40B4-BE49-F238E27FC236}">
              <a16:creationId xmlns:a16="http://schemas.microsoft.com/office/drawing/2014/main" xmlns="" id="{A83ED834-FFD7-4C92-BD73-D85AB879337D}"/>
            </a:ext>
          </a:extLst>
        </xdr:cNvPr>
        <xdr:cNvSpPr txBox="1"/>
      </xdr:nvSpPr>
      <xdr:spPr>
        <a:xfrm>
          <a:off x="14389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161941</xdr:rowOff>
    </xdr:from>
    <xdr:ext cx="405111" cy="259045"/>
    <xdr:sp macro="" textlink="">
      <xdr:nvSpPr>
        <xdr:cNvPr id="797" name="n_3mainValue【庁舎】&#10;有形固定資産減価償却率">
          <a:extLst>
            <a:ext uri="{FF2B5EF4-FFF2-40B4-BE49-F238E27FC236}">
              <a16:creationId xmlns:a16="http://schemas.microsoft.com/office/drawing/2014/main" xmlns="" id="{87D4B57D-8C07-4281-BE30-3AB1A07BBFEB}"/>
            </a:ext>
          </a:extLst>
        </xdr:cNvPr>
        <xdr:cNvSpPr txBox="1"/>
      </xdr:nvSpPr>
      <xdr:spPr>
        <a:xfrm>
          <a:off x="13500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798" name="n_4mainValue【庁舎】&#10;有形固定資産減価償却率">
          <a:extLst>
            <a:ext uri="{FF2B5EF4-FFF2-40B4-BE49-F238E27FC236}">
              <a16:creationId xmlns:a16="http://schemas.microsoft.com/office/drawing/2014/main" xmlns="" id="{60520F16-15CC-4472-9809-021086AA1AC6}"/>
            </a:ext>
          </a:extLst>
        </xdr:cNvPr>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92B3629C-CFD4-48E8-809D-11DC5AF3CD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B377F80D-7AE1-45B4-AF85-DA7DDF8C85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3C46BD6E-BEC2-4028-B661-7EE76AB1D5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3E6EDD26-DA2A-43EA-B7AC-CF57E5B559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4472F04F-ED09-4078-BA88-3E9D571083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95B78D87-9082-4EA9-96F4-C45388E662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C986C3D5-7886-429D-99FE-4AD394C331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DD3DBD89-A9F2-421C-89BF-2E9B723284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4BF9805B-D1B3-46AF-809D-FE91A187E0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3C68C531-5440-4A38-B7F3-0C3653F99D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xmlns="" id="{BF15219D-84AE-41C9-B97E-824346CBE6B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xmlns="" id="{09B705AC-555C-46DD-80C7-8136F9804F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xmlns="" id="{077A1C68-AAD3-4E98-B0AA-CBB50C0F0F3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xmlns="" id="{0634E698-6D99-41A4-816B-95D4CD239AA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xmlns="" id="{CF6D57D2-8CB9-40F3-97A7-45EE5C366DC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xmlns="" id="{D08D88BB-C4C1-4186-BE31-BB7DA28CB35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xmlns="" id="{86D39E03-007F-4294-8D5E-3D99D79AAD0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xmlns="" id="{7FDC849F-7596-40C4-8D37-DA583AD1EBB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xmlns="" id="{887D0A1D-328F-4E15-84A9-90607E1629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xmlns="" id="{D3D7ADB0-9F91-4363-9A46-DF20F7F0F0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xmlns="" id="{D61414BB-3708-4822-9236-AFA61D7281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xmlns="" id="{79E80A92-8FEA-46E5-8C76-C056CF241767}"/>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庁舎】&#10;一人当たり面積最小値テキスト">
          <a:extLst>
            <a:ext uri="{FF2B5EF4-FFF2-40B4-BE49-F238E27FC236}">
              <a16:creationId xmlns:a16="http://schemas.microsoft.com/office/drawing/2014/main" xmlns="" id="{A1871E6D-E3B9-451F-85F6-C0721D7EAF72}"/>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xmlns="" id="{DF1F72AD-8AB6-43EF-8A9F-83A691FC1D56}"/>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3" name="【庁舎】&#10;一人当たり面積最大値テキスト">
          <a:extLst>
            <a:ext uri="{FF2B5EF4-FFF2-40B4-BE49-F238E27FC236}">
              <a16:creationId xmlns:a16="http://schemas.microsoft.com/office/drawing/2014/main" xmlns="" id="{BD459F03-7DB7-4951-ADE9-C245535B6733}"/>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4" name="直線コネクタ 823">
          <a:extLst>
            <a:ext uri="{FF2B5EF4-FFF2-40B4-BE49-F238E27FC236}">
              <a16:creationId xmlns:a16="http://schemas.microsoft.com/office/drawing/2014/main" xmlns="" id="{C0914707-7255-408D-A6DB-0AC1669730BF}"/>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25" name="【庁舎】&#10;一人当たり面積平均値テキスト">
          <a:extLst>
            <a:ext uri="{FF2B5EF4-FFF2-40B4-BE49-F238E27FC236}">
              <a16:creationId xmlns:a16="http://schemas.microsoft.com/office/drawing/2014/main" xmlns="" id="{852B6AA7-AA20-46D6-9C3B-80491A7261D4}"/>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6" name="フローチャート: 判断 825">
          <a:extLst>
            <a:ext uri="{FF2B5EF4-FFF2-40B4-BE49-F238E27FC236}">
              <a16:creationId xmlns:a16="http://schemas.microsoft.com/office/drawing/2014/main" xmlns="" id="{6E66E8D8-DC8E-44E6-9E63-BD9AA3EF26AD}"/>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7" name="フローチャート: 判断 826">
          <a:extLst>
            <a:ext uri="{FF2B5EF4-FFF2-40B4-BE49-F238E27FC236}">
              <a16:creationId xmlns:a16="http://schemas.microsoft.com/office/drawing/2014/main" xmlns="" id="{5FEE15E3-F1A7-4BDC-A014-EECA9BF3E542}"/>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8" name="フローチャート: 判断 827">
          <a:extLst>
            <a:ext uri="{FF2B5EF4-FFF2-40B4-BE49-F238E27FC236}">
              <a16:creationId xmlns:a16="http://schemas.microsoft.com/office/drawing/2014/main" xmlns="" id="{FDADD8C8-EA0F-474B-A3EC-2776CAAF02BA}"/>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9" name="フローチャート: 判断 828">
          <a:extLst>
            <a:ext uri="{FF2B5EF4-FFF2-40B4-BE49-F238E27FC236}">
              <a16:creationId xmlns:a16="http://schemas.microsoft.com/office/drawing/2014/main" xmlns="" id="{9334F87B-C127-4E2C-9FA4-BAB611972865}"/>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0" name="フローチャート: 判断 829">
          <a:extLst>
            <a:ext uri="{FF2B5EF4-FFF2-40B4-BE49-F238E27FC236}">
              <a16:creationId xmlns:a16="http://schemas.microsoft.com/office/drawing/2014/main" xmlns="" id="{956EEDCB-C509-448D-96F2-0BA783F1CE33}"/>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465D983A-9914-4EF6-A10C-EEAD1C385B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04478E70-77AE-41F9-A023-5CB054201B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4737CA28-B6DD-46FB-B3FF-453027F017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E42553BD-0D1F-45B0-9FD0-F0DD112781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9C0FBAFD-53BA-4CC6-8C89-6533A63CF9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153415</xdr:rowOff>
    </xdr:from>
    <xdr:to>
      <xdr:col>116</xdr:col>
      <xdr:colOff>114300</xdr:colOff>
      <xdr:row>103</xdr:row>
      <xdr:rowOff>83565</xdr:rowOff>
    </xdr:to>
    <xdr:sp macro="" textlink="">
      <xdr:nvSpPr>
        <xdr:cNvPr id="836" name="楕円 835">
          <a:extLst>
            <a:ext uri="{FF2B5EF4-FFF2-40B4-BE49-F238E27FC236}">
              <a16:creationId xmlns:a16="http://schemas.microsoft.com/office/drawing/2014/main" xmlns="" id="{0BB72B46-726F-4767-A184-5089818DB3EE}"/>
            </a:ext>
          </a:extLst>
        </xdr:cNvPr>
        <xdr:cNvSpPr/>
      </xdr:nvSpPr>
      <xdr:spPr>
        <a:xfrm>
          <a:off x="221107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4842</xdr:rowOff>
    </xdr:from>
    <xdr:ext cx="469744" cy="259045"/>
    <xdr:sp macro="" textlink="">
      <xdr:nvSpPr>
        <xdr:cNvPr id="837" name="【庁舎】&#10;一人当たり面積該当値テキスト">
          <a:extLst>
            <a:ext uri="{FF2B5EF4-FFF2-40B4-BE49-F238E27FC236}">
              <a16:creationId xmlns:a16="http://schemas.microsoft.com/office/drawing/2014/main" xmlns="" id="{C14B22AA-06E9-4370-AA3F-2F0DF6A473D5}"/>
            </a:ext>
          </a:extLst>
        </xdr:cNvPr>
        <xdr:cNvSpPr txBox="1"/>
      </xdr:nvSpPr>
      <xdr:spPr>
        <a:xfrm>
          <a:off x="22199600" y="174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254</xdr:rowOff>
    </xdr:from>
    <xdr:to>
      <xdr:col>112</xdr:col>
      <xdr:colOff>38100</xdr:colOff>
      <xdr:row>103</xdr:row>
      <xdr:rowOff>101854</xdr:rowOff>
    </xdr:to>
    <xdr:sp macro="" textlink="">
      <xdr:nvSpPr>
        <xdr:cNvPr id="838" name="楕円 837">
          <a:extLst>
            <a:ext uri="{FF2B5EF4-FFF2-40B4-BE49-F238E27FC236}">
              <a16:creationId xmlns:a16="http://schemas.microsoft.com/office/drawing/2014/main" xmlns="" id="{663308BF-C5A4-40A9-9AE1-5088A6C54F06}"/>
            </a:ext>
          </a:extLst>
        </xdr:cNvPr>
        <xdr:cNvSpPr/>
      </xdr:nvSpPr>
      <xdr:spPr>
        <a:xfrm>
          <a:off x="2127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32765</xdr:rowOff>
    </xdr:from>
    <xdr:to>
      <xdr:col>116</xdr:col>
      <xdr:colOff>63500</xdr:colOff>
      <xdr:row>103</xdr:row>
      <xdr:rowOff>51054</xdr:rowOff>
    </xdr:to>
    <xdr:cxnSp macro="">
      <xdr:nvCxnSpPr>
        <xdr:cNvPr id="839" name="直線コネクタ 838">
          <a:extLst>
            <a:ext uri="{FF2B5EF4-FFF2-40B4-BE49-F238E27FC236}">
              <a16:creationId xmlns:a16="http://schemas.microsoft.com/office/drawing/2014/main" xmlns="" id="{B2D5FD51-C286-4590-B6D9-B4C80706215C}"/>
            </a:ext>
          </a:extLst>
        </xdr:cNvPr>
        <xdr:cNvCxnSpPr/>
      </xdr:nvCxnSpPr>
      <xdr:spPr>
        <a:xfrm flipV="1">
          <a:off x="21323300" y="176921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40" name="楕円 839">
          <a:extLst>
            <a:ext uri="{FF2B5EF4-FFF2-40B4-BE49-F238E27FC236}">
              <a16:creationId xmlns:a16="http://schemas.microsoft.com/office/drawing/2014/main" xmlns="" id="{3494FE93-B817-4CBC-ABFC-F780715C6172}"/>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51054</xdr:rowOff>
    </xdr:from>
    <xdr:to>
      <xdr:col>111</xdr:col>
      <xdr:colOff>177800</xdr:colOff>
      <xdr:row>103</xdr:row>
      <xdr:rowOff>64770</xdr:rowOff>
    </xdr:to>
    <xdr:cxnSp macro="">
      <xdr:nvCxnSpPr>
        <xdr:cNvPr id="841" name="直線コネクタ 840">
          <a:extLst>
            <a:ext uri="{FF2B5EF4-FFF2-40B4-BE49-F238E27FC236}">
              <a16:creationId xmlns:a16="http://schemas.microsoft.com/office/drawing/2014/main" xmlns="" id="{EAB83605-F61D-4E10-8377-5C0973E8CE22}"/>
            </a:ext>
          </a:extLst>
        </xdr:cNvPr>
        <xdr:cNvCxnSpPr/>
      </xdr:nvCxnSpPr>
      <xdr:spPr>
        <a:xfrm flipV="1">
          <a:off x="20434300" y="17710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41402</xdr:rowOff>
    </xdr:from>
    <xdr:to>
      <xdr:col>102</xdr:col>
      <xdr:colOff>165100</xdr:colOff>
      <xdr:row>103</xdr:row>
      <xdr:rowOff>143002</xdr:rowOff>
    </xdr:to>
    <xdr:sp macro="" textlink="">
      <xdr:nvSpPr>
        <xdr:cNvPr id="842" name="楕円 841">
          <a:extLst>
            <a:ext uri="{FF2B5EF4-FFF2-40B4-BE49-F238E27FC236}">
              <a16:creationId xmlns:a16="http://schemas.microsoft.com/office/drawing/2014/main" xmlns="" id="{2B17195B-6AD6-42D5-9CBF-81E1E8752E6F}"/>
            </a:ext>
          </a:extLst>
        </xdr:cNvPr>
        <xdr:cNvSpPr/>
      </xdr:nvSpPr>
      <xdr:spPr>
        <a:xfrm>
          <a:off x="19494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92202</xdr:rowOff>
    </xdr:to>
    <xdr:cxnSp macro="">
      <xdr:nvCxnSpPr>
        <xdr:cNvPr id="843" name="直線コネクタ 842">
          <a:extLst>
            <a:ext uri="{FF2B5EF4-FFF2-40B4-BE49-F238E27FC236}">
              <a16:creationId xmlns:a16="http://schemas.microsoft.com/office/drawing/2014/main" xmlns="" id="{821D6EF1-C9A8-4944-8713-14E630A9E4F8}"/>
            </a:ext>
          </a:extLst>
        </xdr:cNvPr>
        <xdr:cNvCxnSpPr/>
      </xdr:nvCxnSpPr>
      <xdr:spPr>
        <a:xfrm flipV="1">
          <a:off x="19545300" y="177241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50546</xdr:rowOff>
    </xdr:from>
    <xdr:to>
      <xdr:col>98</xdr:col>
      <xdr:colOff>38100</xdr:colOff>
      <xdr:row>103</xdr:row>
      <xdr:rowOff>152146</xdr:rowOff>
    </xdr:to>
    <xdr:sp macro="" textlink="">
      <xdr:nvSpPr>
        <xdr:cNvPr id="844" name="楕円 843">
          <a:extLst>
            <a:ext uri="{FF2B5EF4-FFF2-40B4-BE49-F238E27FC236}">
              <a16:creationId xmlns:a16="http://schemas.microsoft.com/office/drawing/2014/main" xmlns="" id="{C13D93A7-8C59-440F-8FF9-C9FA7607D3FF}"/>
            </a:ext>
          </a:extLst>
        </xdr:cNvPr>
        <xdr:cNvSpPr/>
      </xdr:nvSpPr>
      <xdr:spPr>
        <a:xfrm>
          <a:off x="18605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92202</xdr:rowOff>
    </xdr:from>
    <xdr:to>
      <xdr:col>102</xdr:col>
      <xdr:colOff>114300</xdr:colOff>
      <xdr:row>103</xdr:row>
      <xdr:rowOff>101346</xdr:rowOff>
    </xdr:to>
    <xdr:cxnSp macro="">
      <xdr:nvCxnSpPr>
        <xdr:cNvPr id="845" name="直線コネクタ 844">
          <a:extLst>
            <a:ext uri="{FF2B5EF4-FFF2-40B4-BE49-F238E27FC236}">
              <a16:creationId xmlns:a16="http://schemas.microsoft.com/office/drawing/2014/main" xmlns="" id="{1802F0A1-905D-416D-A0DA-F08EC44A7555}"/>
            </a:ext>
          </a:extLst>
        </xdr:cNvPr>
        <xdr:cNvCxnSpPr/>
      </xdr:nvCxnSpPr>
      <xdr:spPr>
        <a:xfrm flipV="1">
          <a:off x="18656300" y="17751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46" name="n_1aveValue【庁舎】&#10;一人当たり面積">
          <a:extLst>
            <a:ext uri="{FF2B5EF4-FFF2-40B4-BE49-F238E27FC236}">
              <a16:creationId xmlns:a16="http://schemas.microsoft.com/office/drawing/2014/main" xmlns="" id="{8327FC1D-CEEA-4243-8D27-E08EF497BEA1}"/>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47" name="n_2aveValue【庁舎】&#10;一人当たり面積">
          <a:extLst>
            <a:ext uri="{FF2B5EF4-FFF2-40B4-BE49-F238E27FC236}">
              <a16:creationId xmlns:a16="http://schemas.microsoft.com/office/drawing/2014/main" xmlns="" id="{EFAC4826-322D-4332-85B0-FB9483F41482}"/>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848" name="n_3aveValue【庁舎】&#10;一人当たり面積">
          <a:extLst>
            <a:ext uri="{FF2B5EF4-FFF2-40B4-BE49-F238E27FC236}">
              <a16:creationId xmlns:a16="http://schemas.microsoft.com/office/drawing/2014/main" xmlns="" id="{A6A36F96-819C-44C8-A738-45F82E68F2D5}"/>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849" name="n_4aveValue【庁舎】&#10;一人当たり面積">
          <a:extLst>
            <a:ext uri="{FF2B5EF4-FFF2-40B4-BE49-F238E27FC236}">
              <a16:creationId xmlns:a16="http://schemas.microsoft.com/office/drawing/2014/main" xmlns="" id="{6A93C5DC-6CD8-4AD2-9F61-6AE167425E56}"/>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118381</xdr:rowOff>
    </xdr:from>
    <xdr:ext cx="469744" cy="259045"/>
    <xdr:sp macro="" textlink="">
      <xdr:nvSpPr>
        <xdr:cNvPr id="850" name="n_1mainValue【庁舎】&#10;一人当たり面積">
          <a:extLst>
            <a:ext uri="{FF2B5EF4-FFF2-40B4-BE49-F238E27FC236}">
              <a16:creationId xmlns:a16="http://schemas.microsoft.com/office/drawing/2014/main" xmlns="" id="{F05072CB-9367-4A8C-B623-F5AD4E56CBF6}"/>
            </a:ext>
          </a:extLst>
        </xdr:cNvPr>
        <xdr:cNvSpPr txBox="1"/>
      </xdr:nvSpPr>
      <xdr:spPr>
        <a:xfrm>
          <a:off x="210757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851" name="n_2mainValue【庁舎】&#10;一人当たり面積">
          <a:extLst>
            <a:ext uri="{FF2B5EF4-FFF2-40B4-BE49-F238E27FC236}">
              <a16:creationId xmlns:a16="http://schemas.microsoft.com/office/drawing/2014/main" xmlns="" id="{5EA09F94-98CA-47E5-8E8A-B79DEF4B55A9}"/>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159529</xdr:rowOff>
    </xdr:from>
    <xdr:ext cx="469744" cy="259045"/>
    <xdr:sp macro="" textlink="">
      <xdr:nvSpPr>
        <xdr:cNvPr id="852" name="n_3mainValue【庁舎】&#10;一人当たり面積">
          <a:extLst>
            <a:ext uri="{FF2B5EF4-FFF2-40B4-BE49-F238E27FC236}">
              <a16:creationId xmlns:a16="http://schemas.microsoft.com/office/drawing/2014/main" xmlns="" id="{74C78712-A07F-48BC-98A6-68CFCCB62E6D}"/>
            </a:ext>
          </a:extLst>
        </xdr:cNvPr>
        <xdr:cNvSpPr txBox="1"/>
      </xdr:nvSpPr>
      <xdr:spPr>
        <a:xfrm>
          <a:off x="193104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168673</xdr:rowOff>
    </xdr:from>
    <xdr:ext cx="469744" cy="259045"/>
    <xdr:sp macro="" textlink="">
      <xdr:nvSpPr>
        <xdr:cNvPr id="853" name="n_4mainValue【庁舎】&#10;一人当たり面積">
          <a:extLst>
            <a:ext uri="{FF2B5EF4-FFF2-40B4-BE49-F238E27FC236}">
              <a16:creationId xmlns:a16="http://schemas.microsoft.com/office/drawing/2014/main" xmlns="" id="{38E484A2-6E6B-4DD9-B65E-B58D1EAF5F3C}"/>
            </a:ext>
          </a:extLst>
        </xdr:cNvPr>
        <xdr:cNvSpPr txBox="1"/>
      </xdr:nvSpPr>
      <xdr:spPr>
        <a:xfrm>
          <a:off x="18421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xmlns="" id="{C7C32D4B-D3C5-46D6-A342-00352E0399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xmlns="" id="{34B3A488-0C27-4736-8186-93CC5943FB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xmlns="" id="{BE103C26-D7E8-4931-9DC1-07889ACB45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類似団体と比較して有形固定資産減価償却率が高くなっている施設は、庁舎、図書館、橋りょう・トンネルである。特に、庁舎は類似団体内で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位で償却率は非常に高い値となっている。要因として考えられるのは、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築年数が低い別館があるものの、本庁舎が築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年を超えていることが挙げられる。体育館・プールについては令和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月に竣工したことで、有形固定資産減価償却率が大幅に改善している。また、保健センター・保育所については、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年度に保健センターのリニューアル工事を行ったことにより、有形固定資産減価償却率が改善している。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人口減少の主要因である生産年齢人口の減少が著しく、このことが消費動向にも甚大な影響を与えている。６５歳以上の人口についても微減傾向にあるが、その割合は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年４月１日現在で３</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％となっており、福岡県、全国と比較しても高齢化が進行してい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るといえる。このような人口の減少や高齢化の進行等により、本市の財政基盤は極めて弱く、類似団体平均を大きく下回っている。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が続く中、持続可能な財政運営のため、財源確保や歳出削減などの取組みを行うととともに、限られた行政資源を重点的に配分しながら、雇用の場の確保や子育て・教育環境の充実など、将来のまちづくりのために必要な施策を積極的に進め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令和３年度と令和４年度の２年は、市税や普通交付税などが大きく増加したことにより一時的に改善したが、令和５年度においては、分子にあたる歳出の経常充当一般財源が公債費等の増により増加し、また、分母にあたる経常一般財源等収入が市税収入や普通交付税の減により２．２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牟田市財政構造強化指針」に基づき、政策的な投資余力を確保するためにも経常収支比率については、類似団体平均値を目標としつつ、財源の確保、歳出削減、新規の市債発行額の抑制や市債残高の縮減を引き続き行っていくこととし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73708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62</xdr:row>
      <xdr:rowOff>107188</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48613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27686</xdr:rowOff>
    </xdr:from>
    <xdr:to>
      <xdr:col>15</xdr:col>
      <xdr:colOff>82550</xdr:colOff>
      <xdr:row>63</xdr:row>
      <xdr:rowOff>37084</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486136"/>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85344</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8384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157734</xdr:rowOff>
    </xdr:from>
    <xdr:to>
      <xdr:col>11</xdr:col>
      <xdr:colOff>82550</xdr:colOff>
      <xdr:row>63</xdr:row>
      <xdr:rowOff>87884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類似団体平均に比べ高くなっているのは、主に人件費に要因がある。類似団体と比較すると職員数が依然として多い</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の決算額が経年と比較して減少した理由は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定年延長により定年退職者がいなかったことにより人件費が２億９４百万円の減となったことや、新型コロナウイルスワクチン接種事業委託の５億４４百万円の減や自宅療養者等生活物資提供事業費の５６百万円の減など、新型コロナウイルス対策に係る物件費が減となったもの。</a:t>
          </a:r>
          <a:endParaRPr kumimoji="0"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121534</xdr:rowOff>
    </xdr:from>
    <xdr:to>
      <xdr:col>23</xdr:col>
      <xdr:colOff>133350</xdr:colOff>
      <xdr:row>84</xdr:row>
      <xdr:rowOff>156535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114800" y="14523334"/>
          <a:ext cx="8382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150851</xdr:rowOff>
    </xdr:from>
    <xdr:to>
      <xdr:col>19</xdr:col>
      <xdr:colOff>133350</xdr:colOff>
      <xdr:row>84</xdr:row>
      <xdr:rowOff>156535</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552651"/>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61826</xdr:rowOff>
    </xdr:from>
    <xdr:to>
      <xdr:col>15</xdr:col>
      <xdr:colOff>82550</xdr:colOff>
      <xdr:row>84</xdr:row>
      <xdr:rowOff>150851</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463626"/>
          <a:ext cx="889000" cy="8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164309</xdr:rowOff>
    </xdr:from>
    <xdr:to>
      <xdr:col>11</xdr:col>
      <xdr:colOff>31750</xdr:colOff>
      <xdr:row>84</xdr:row>
      <xdr:rowOff>61826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223209"/>
          <a:ext cx="889000" cy="2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70734</xdr:rowOff>
    </xdr:from>
    <xdr:to>
      <xdr:col>23</xdr:col>
      <xdr:colOff>184150</xdr:colOff>
      <xdr:row>85</xdr:row>
      <xdr:rowOff>884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4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42811</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44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105735</xdr:rowOff>
    </xdr:from>
    <xdr:to>
      <xdr:col>19</xdr:col>
      <xdr:colOff>184150</xdr:colOff>
      <xdr:row>85</xdr:row>
      <xdr:rowOff>35885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5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20662</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593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100051</xdr:rowOff>
    </xdr:from>
    <xdr:to>
      <xdr:col>15</xdr:col>
      <xdr:colOff>133350</xdr:colOff>
      <xdr:row>85</xdr:row>
      <xdr:rowOff>30201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5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14978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58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11026</xdr:rowOff>
    </xdr:from>
    <xdr:to>
      <xdr:col>11</xdr:col>
      <xdr:colOff>82550</xdr:colOff>
      <xdr:row>84</xdr:row>
      <xdr:rowOff>112626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4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97403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49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113509</xdr:rowOff>
    </xdr:from>
    <xdr:to>
      <xdr:col>7</xdr:col>
      <xdr:colOff>31750</xdr:colOff>
      <xdr:row>83</xdr:row>
      <xdr:rowOff>43659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1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28436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25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ラスパイレス指数は前年度から０．２ポイント下がり、９８．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となった。ラスパイレス指数は国の給与水準を下回っている状態にある。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今後においても、国や他団体の給与水準の状況等を踏まえながら、適正な給与水準の確保に努めていく。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84</xdr:row>
      <xdr:rowOff>168729</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3512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類似団体平均を上回っているが、これは高齢者人口の増加に伴う諸施策の推進等が要因と考えられる。</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職員数については、消防・病院部門を除いて平成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年間で537名（41</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％）を削減している。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必要職員数は、複雑・多様化する行政課題に対応する事務量等により変化していくものであり、また、ＡＩ・ＩＣＴ技術等の飛躍的な進歩による業務改革や組織機構の見直しによる業務執行体制の変化等も踏まえる必要があることから、常に都市規模や政策等に連動した定員管理が必要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61489</xdr:rowOff>
    </xdr:from>
    <xdr:to>
      <xdr:col>81</xdr:col>
      <xdr:colOff>44450</xdr:colOff>
      <xdr:row>64</xdr:row>
      <xdr:rowOff>73554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103428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43392</xdr:rowOff>
    </xdr:from>
    <xdr:to>
      <xdr:col>77</xdr:col>
      <xdr:colOff>44450</xdr:colOff>
      <xdr:row>64</xdr:row>
      <xdr:rowOff>73554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10161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21272</xdr:rowOff>
    </xdr:from>
    <xdr:to>
      <xdr:col>72</xdr:col>
      <xdr:colOff>203200</xdr:colOff>
      <xdr:row>64</xdr:row>
      <xdr:rowOff>43392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51435</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109940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10689</xdr:rowOff>
    </xdr:from>
    <xdr:to>
      <xdr:col>81</xdr:col>
      <xdr:colOff>95250</xdr:colOff>
      <xdr:row>64</xdr:row>
      <xdr:rowOff>112289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9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154216</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95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22754</xdr:rowOff>
    </xdr:from>
    <xdr:to>
      <xdr:col>77</xdr:col>
      <xdr:colOff>95250</xdr:colOff>
      <xdr:row>64</xdr:row>
      <xdr:rowOff>124354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109131</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108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164042</xdr:rowOff>
    </xdr:from>
    <xdr:to>
      <xdr:col>73</xdr:col>
      <xdr:colOff>44450</xdr:colOff>
      <xdr:row>64</xdr:row>
      <xdr:rowOff>94192</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78969</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141922</xdr:rowOff>
    </xdr:from>
    <xdr:to>
      <xdr:col>68</xdr:col>
      <xdr:colOff>203200</xdr:colOff>
      <xdr:row>64</xdr:row>
      <xdr:rowOff>72072</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56849</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635</xdr:rowOff>
    </xdr:from>
    <xdr:to>
      <xdr:col>64</xdr:col>
      <xdr:colOff>152400</xdr:colOff>
      <xdr:row>64</xdr:row>
      <xdr:rowOff>102235</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87012</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構造強化指針に基づく市債の新規発行抑制の取組みの結果、退職手当債の元利償還金が減少したことに加え、過疎対策事業債や緊急自然災害防止対策事業債などの交付税措置の高い起債の活用を進めてきたことにより、実質的な公債費負担が減少したことで前年度に比較して０．３ポイント改善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、徐々に改善しているが、類似団体との比較では依然として高い水準にあり、類似団体平均値という目標の達成はできていない。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財政構造強化指針に基づき、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市債の新規発行額を元金償還額以内（臨時財政対策債と過疎対策事業債等の７０％については、元金償還額と市債新規発行額から除く）とし、公債費の抑制を図っていく。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36891</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59872</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72377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59872</xdr:rowOff>
    </xdr:from>
    <xdr:to>
      <xdr:col>68</xdr:col>
      <xdr:colOff>152400</xdr:colOff>
      <xdr:row>42</xdr:row>
      <xdr:rowOff>151795</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726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100995</xdr:rowOff>
    </xdr:from>
    <xdr:to>
      <xdr:col>64</xdr:col>
      <xdr:colOff>152400</xdr:colOff>
      <xdr:row>43</xdr:row>
      <xdr:rowOff>31145</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15922</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所得割等の増により標準税収入額が増加したことで、標準財政規模が増加し、分母が増加した一方で、分子である大牟田・荒尾清掃施設組合が新ごみ処理施設建設に伴う組合等負担見込み額が皆増したため、将来負担比率は０．４％悪化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主な要因としては、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xmlns=""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xmlns=""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xmlns=""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121466</xdr:rowOff>
    </xdr:from>
    <xdr:to>
      <xdr:col>81</xdr:col>
      <xdr:colOff>44450</xdr:colOff>
      <xdr:row>14</xdr:row>
      <xdr:rowOff>128361</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179800" y="252176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xmlns=""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121466</xdr:rowOff>
    </xdr:from>
    <xdr:to>
      <xdr:col>77</xdr:col>
      <xdr:colOff>44450</xdr:colOff>
      <xdr:row>15</xdr:row>
      <xdr:rowOff>67219</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5290800" y="2521766"/>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67219</xdr:rowOff>
    </xdr:from>
    <xdr:to>
      <xdr:col>72</xdr:col>
      <xdr:colOff>203200</xdr:colOff>
      <xdr:row>16</xdr:row>
      <xdr:rowOff>69850</xdr:rowOff>
    </xdr:to>
    <xdr:cxnSp macro="">
      <xdr:nvCxnSpPr>
        <xdr:cNvPr id="455" name="直線コネクタ 454">
          <a:extLst>
            <a:ext uri="{FF2B5EF4-FFF2-40B4-BE49-F238E27FC236}">
              <a16:creationId xmlns:a16="http://schemas.microsoft.com/office/drawing/2014/main" xmlns="" id="{00000000-0008-0000-0300-0000C7010000}"/>
            </a:ext>
          </a:extLst>
        </xdr:cNvPr>
        <xdr:cNvCxnSpPr/>
      </xdr:nvCxnSpPr>
      <xdr:spPr>
        <a:xfrm flipV="1">
          <a:off x="14401800" y="2638969"/>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17</xdr:row>
      <xdr:rowOff>39733</xdr:rowOff>
    </xdr:to>
    <xdr:cxnSp macro="">
      <xdr:nvCxnSpPr>
        <xdr:cNvPr id="458" name="直線コネクタ 457">
          <a:extLst>
            <a:ext uri="{FF2B5EF4-FFF2-40B4-BE49-F238E27FC236}">
              <a16:creationId xmlns:a16="http://schemas.microsoft.com/office/drawing/2014/main" xmlns="" id="{00000000-0008-0000-0300-0000CA010000}"/>
            </a:ext>
          </a:extLst>
        </xdr:cNvPr>
        <xdr:cNvCxnSpPr/>
      </xdr:nvCxnSpPr>
      <xdr:spPr>
        <a:xfrm flipV="1">
          <a:off x="13512800" y="2813050"/>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xmlns=""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77561</xdr:rowOff>
    </xdr:from>
    <xdr:to>
      <xdr:col>81</xdr:col>
      <xdr:colOff>95250</xdr:colOff>
      <xdr:row>15</xdr:row>
      <xdr:rowOff>7711</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69672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49638</xdr:rowOff>
    </xdr:from>
    <xdr:ext cx="762000" cy="259045"/>
    <xdr:sp macro="" textlink="">
      <xdr:nvSpPr>
        <xdr:cNvPr id="469" name="将来負担の状況該当値テキスト">
          <a:extLst>
            <a:ext uri="{FF2B5EF4-FFF2-40B4-BE49-F238E27FC236}">
              <a16:creationId xmlns:a16="http://schemas.microsoft.com/office/drawing/2014/main" xmlns="" id="{00000000-0008-0000-0300-0000D5010000}"/>
            </a:ext>
          </a:extLst>
        </xdr:cNvPr>
        <xdr:cNvSpPr txBox="1"/>
      </xdr:nvSpPr>
      <xdr:spPr>
        <a:xfrm>
          <a:off x="17106900" y="244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70666</xdr:rowOff>
    </xdr:from>
    <xdr:to>
      <xdr:col>77</xdr:col>
      <xdr:colOff>95250</xdr:colOff>
      <xdr:row>15</xdr:row>
      <xdr:rowOff>816</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6129000" y="24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157043</xdr:rowOff>
    </xdr:from>
    <xdr:ext cx="7366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5798800" y="255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16419</xdr:rowOff>
    </xdr:from>
    <xdr:to>
      <xdr:col>73</xdr:col>
      <xdr:colOff>44450</xdr:colOff>
      <xdr:row>15</xdr:row>
      <xdr:rowOff>118019</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5240000" y="25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102796</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4909800" y="267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74" name="楕円 473">
          <a:extLst>
            <a:ext uri="{FF2B5EF4-FFF2-40B4-BE49-F238E27FC236}">
              <a16:creationId xmlns:a16="http://schemas.microsoft.com/office/drawing/2014/main" xmlns="" id="{00000000-0008-0000-0300-0000DA010000}"/>
            </a:ext>
          </a:extLst>
        </xdr:cNvPr>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75" name="テキスト ボックス 474">
          <a:extLst>
            <a:ext uri="{FF2B5EF4-FFF2-40B4-BE49-F238E27FC236}">
              <a16:creationId xmlns:a16="http://schemas.microsoft.com/office/drawing/2014/main" xmlns="" id="{00000000-0008-0000-0300-0000DB010000}"/>
            </a:ext>
          </a:extLst>
        </xdr:cNvPr>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160383</xdr:rowOff>
    </xdr:from>
    <xdr:to>
      <xdr:col>64</xdr:col>
      <xdr:colOff>152400</xdr:colOff>
      <xdr:row>17</xdr:row>
      <xdr:rowOff>90533</xdr:rowOff>
    </xdr:to>
    <xdr:sp macro="" textlink="">
      <xdr:nvSpPr>
        <xdr:cNvPr id="476" name="楕円 475">
          <a:extLst>
            <a:ext uri="{FF2B5EF4-FFF2-40B4-BE49-F238E27FC236}">
              <a16:creationId xmlns:a16="http://schemas.microsoft.com/office/drawing/2014/main" xmlns="" id="{00000000-0008-0000-0300-0000DC010000}"/>
            </a:ext>
          </a:extLst>
        </xdr:cNvPr>
        <xdr:cNvSpPr/>
      </xdr:nvSpPr>
      <xdr:spPr>
        <a:xfrm>
          <a:off x="134620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75310</xdr:rowOff>
    </xdr:from>
    <xdr:ext cx="762000" cy="259045"/>
    <xdr:sp macro="" textlink="">
      <xdr:nvSpPr>
        <xdr:cNvPr id="477" name="テキスト ボックス 476">
          <a:extLst>
            <a:ext uri="{FF2B5EF4-FFF2-40B4-BE49-F238E27FC236}">
              <a16:creationId xmlns:a16="http://schemas.microsoft.com/office/drawing/2014/main" xmlns="" id="{00000000-0008-0000-0300-0000DD010000}"/>
            </a:ext>
          </a:extLst>
        </xdr:cNvPr>
        <xdr:cNvSpPr txBox="1"/>
      </xdr:nvSpPr>
      <xdr:spPr>
        <a:xfrm>
          <a:off x="13131800" y="29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類似団体平均を上回っている要因としては、依然として職員数が類似団体と比較して多いことにある。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定年延長により退職手当が２億８２百万円の減となったことなどから総額２億９４百万円の減となった。</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職員数が依然として多いが、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6421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6146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40</xdr:row>
      <xdr:rowOff>12700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6146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37846</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7243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類似団体平均と比較すると低い水準となっているが、これは類似団体と比べて、業務の民間委託が進んでいないことが主な要因と考えられる。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委託が５億４４百万円の減、自宅療養者等生活物資提供事業費が５６百万円の減など新型コロナウイルス対策に係る需用費の減が主な要因となり総額６億２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今後は、業務の効率化のための委託化の一方で、事業の統廃合などにより物件費の抑制を進めていく。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75293</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614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451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137886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451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20864</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538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としては、全国平均を上回る高齢化や旧産炭地域の特徴でもある生活保護率が高いこと、障害者福祉施設が多いことなどにより生活保護費や障害者福祉サービス給付費等が大きな割合を占めていることが</a:t>
          </a:r>
          <a:r>
            <a:rPr kumimoji="1"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影響している。令和</a:t>
          </a:r>
          <a:r>
            <a:rPr kumimoji="1" lang="ja-JP" altLang="en-US" sz="9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900" b="0">
              <a:solidFill>
                <a:schemeClr val="dk1"/>
              </a:solidFill>
              <a:effectLst/>
              <a:latin typeface="ＭＳ Ｐゴシック" panose="020B0600070205080204" pitchFamily="50" charset="-128"/>
              <a:ea typeface="ＭＳ Ｐゴシック" panose="020B0600070205080204" pitchFamily="50" charset="-128"/>
              <a:cs typeface="+mn-cs"/>
            </a:rPr>
            <a:t>非課税世帯等臨時特別給付金が１６億５５百万円皆減したものの、低所得者支援給付金が１９億６９百万円の皆増、福祉サービス給付費が２億６百万円の増、障害児通所支援給付費が１億１０百万円の増などにより総額６億９５百万円の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　今後、少子化の影響により、児童手当等の扶助費は減少していくものと見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込まれるが、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54610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827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54610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43180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842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xdr:rowOff>
    </xdr:from>
    <xdr:to>
      <xdr:col>20</xdr:col>
      <xdr:colOff>38100</xdr:colOff>
      <xdr:row>57</xdr:row>
      <xdr:rowOff>105410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90187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163830</xdr:rowOff>
    </xdr:from>
    <xdr:to>
      <xdr:col>6</xdr:col>
      <xdr:colOff>171450</xdr:colOff>
      <xdr:row>58</xdr:row>
      <xdr:rowOff>93980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78757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高い高齢化率を反映し、国民健康保険会計や介護保険会計、後期高齢者医療会計等に対する繰出金が多額であることが影響している。増加傾向の医療費や介護サービス給付費の増加に対し、疾病予防・健康づくりなど、長期的な観点からの医療費削減に努め、適正な給付のための取組みを推進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118835</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10158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75293</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1009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75293</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1019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の経常的一般財源等</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、大牟田・荒尾清掃施設組合負担金の増などにより、２億３９百万円の増となった。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110998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5671800" y="60203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35</xdr:row>
      <xdr:rowOff>19558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4782800" y="5974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46990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5974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92710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本市では、持続可能な財政運営のための財政構造強化指針において、市債の新規発行額を元金償還額以内にするという取組みを行ってきたため、公債費は一定程度縮減が図られている。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過疎対策事業債の償還額が増加したこと等から総額１億２２百万円の増となった。</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今後も抑制していく必要があるが、その一方で未来に向けた投資や公共施設の維持改修も行っていく必要があることから、財政構造強化指針に基づいた取組みを行いながら、実質的な公債費の抑制を継続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130811</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987800" y="132791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77470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098800" y="1324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130811</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2410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130811</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1320800" y="13309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今後、これまで以上に積極的な企業誘致の展開や、市税収入の高い収納率の維持やふるさと納税の周知等により自主財源を確保していく。また、経常経費の中で取り組んでいる事務事業について、あらためてゼロベースの視点で検証し、優先度により、事業の廃止・縮小を行うとともに、外部委託化、ＩＣＴの導入などで経費の削減や業務効率化を図ることで、経常経費の削減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xmlns=""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xmlns=""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xmlns=""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85089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5671800" y="131724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xmlns=""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142239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4782800" y="12814300"/>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77</xdr:row>
      <xdr:rowOff>77470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893800" y="1281430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78</xdr:row>
      <xdr:rowOff>5080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004800" y="13279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52" name="公債費以外該当値テキスト">
          <a:extLst>
            <a:ext uri="{FF2B5EF4-FFF2-40B4-BE49-F238E27FC236}">
              <a16:creationId xmlns:a16="http://schemas.microsoft.com/office/drawing/2014/main" xmlns="" id="{00000000-0008-0000-0400-0000C4010000}"/>
            </a:ext>
          </a:extLst>
        </xdr:cNvPr>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114252</xdr:rowOff>
    </xdr:from>
    <xdr:to>
      <xdr:col>29</xdr:col>
      <xdr:colOff>127000</xdr:colOff>
      <xdr:row>14</xdr:row>
      <xdr:rowOff>155263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562177"/>
          <a:ext cx="647700" cy="4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155263</xdr:rowOff>
    </xdr:from>
    <xdr:to>
      <xdr:col>26</xdr:col>
      <xdr:colOff>50800</xdr:colOff>
      <xdr:row>15</xdr:row>
      <xdr:rowOff>49421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2603188"/>
          <a:ext cx="698500" cy="65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21600</xdr:rowOff>
    </xdr:from>
    <xdr:to>
      <xdr:col>22</xdr:col>
      <xdr:colOff>114300</xdr:colOff>
      <xdr:row>15</xdr:row>
      <xdr:rowOff>49421</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2640975"/>
          <a:ext cx="698500" cy="27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21600</xdr:rowOff>
    </xdr:from>
    <xdr:to>
      <xdr:col>18</xdr:col>
      <xdr:colOff>177800</xdr:colOff>
      <xdr:row>15</xdr:row>
      <xdr:rowOff>82316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640975"/>
          <a:ext cx="698500" cy="6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63452</xdr:rowOff>
    </xdr:from>
    <xdr:to>
      <xdr:col>29</xdr:col>
      <xdr:colOff>177800</xdr:colOff>
      <xdr:row>14</xdr:row>
      <xdr:rowOff>165052</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51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79979</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3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104463</xdr:rowOff>
    </xdr:from>
    <xdr:to>
      <xdr:col>26</xdr:col>
      <xdr:colOff>101600</xdr:colOff>
      <xdr:row>15</xdr:row>
      <xdr:rowOff>34613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55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44790</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3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170071</xdr:rowOff>
    </xdr:from>
    <xdr:to>
      <xdr:col>22</xdr:col>
      <xdr:colOff>165100</xdr:colOff>
      <xdr:row>15</xdr:row>
      <xdr:rowOff>100221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61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110398</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38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142250</xdr:rowOff>
    </xdr:from>
    <xdr:to>
      <xdr:col>19</xdr:col>
      <xdr:colOff>38100</xdr:colOff>
      <xdr:row>15</xdr:row>
      <xdr:rowOff>72400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590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82577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3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31516</xdr:rowOff>
    </xdr:from>
    <xdr:to>
      <xdr:col>15</xdr:col>
      <xdr:colOff>101600</xdr:colOff>
      <xdr:row>15</xdr:row>
      <xdr:rowOff>133116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65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143293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4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9081</xdr:rowOff>
    </xdr:from>
    <xdr:to>
      <xdr:col>29</xdr:col>
      <xdr:colOff>127000</xdr:colOff>
      <xdr:row>35</xdr:row>
      <xdr:rowOff>12547</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003800" y="6619431"/>
          <a:ext cx="647700" cy="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9081</xdr:rowOff>
    </xdr:from>
    <xdr:to>
      <xdr:col>26</xdr:col>
      <xdr:colOff>50800</xdr:colOff>
      <xdr:row>35</xdr:row>
      <xdr:rowOff>49200</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619431"/>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337159</xdr:rowOff>
    </xdr:from>
    <xdr:to>
      <xdr:col>22</xdr:col>
      <xdr:colOff>114300</xdr:colOff>
      <xdr:row>35</xdr:row>
      <xdr:rowOff>49200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6604609"/>
          <a:ext cx="698500" cy="5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337159</xdr:rowOff>
    </xdr:from>
    <xdr:to>
      <xdr:col>18</xdr:col>
      <xdr:colOff>177800</xdr:colOff>
      <xdr:row>35</xdr:row>
      <xdr:rowOff>12319</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6604609"/>
          <a:ext cx="698500" cy="1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304647</xdr:rowOff>
    </xdr:from>
    <xdr:to>
      <xdr:col>29</xdr:col>
      <xdr:colOff>177800</xdr:colOff>
      <xdr:row>35</xdr:row>
      <xdr:rowOff>63347</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57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149725</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4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301181</xdr:rowOff>
    </xdr:from>
    <xdr:to>
      <xdr:col>26</xdr:col>
      <xdr:colOff>101600</xdr:colOff>
      <xdr:row>35</xdr:row>
      <xdr:rowOff>59881</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56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70057</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33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341300</xdr:rowOff>
    </xdr:from>
    <xdr:to>
      <xdr:col>22</xdr:col>
      <xdr:colOff>165100</xdr:colOff>
      <xdr:row>35</xdr:row>
      <xdr:rowOff>100000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60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110177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3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286359</xdr:rowOff>
    </xdr:from>
    <xdr:to>
      <xdr:col>19</xdr:col>
      <xdr:colOff>38100</xdr:colOff>
      <xdr:row>35</xdr:row>
      <xdr:rowOff>45059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553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55237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3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304419</xdr:rowOff>
    </xdr:from>
    <xdr:to>
      <xdr:col>15</xdr:col>
      <xdr:colOff>101600</xdr:colOff>
      <xdr:row>35</xdr:row>
      <xdr:rowOff>63119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571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73296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34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56718</xdr:rowOff>
    </xdr:from>
    <xdr:to>
      <xdr:col>24</xdr:col>
      <xdr:colOff>63500</xdr:colOff>
      <xdr:row>33</xdr:row>
      <xdr:rowOff>88082</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3797300" y="5714568"/>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56718</xdr:rowOff>
    </xdr:from>
    <xdr:to>
      <xdr:col>19</xdr:col>
      <xdr:colOff>177800</xdr:colOff>
      <xdr:row>33</xdr:row>
      <xdr:rowOff>156136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5714568"/>
          <a:ext cx="8890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59599</xdr:rowOff>
    </xdr:from>
    <xdr:to>
      <xdr:col>15</xdr:col>
      <xdr:colOff>50800</xdr:colOff>
      <xdr:row>33</xdr:row>
      <xdr:rowOff>156136</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2019300" y="5717449"/>
          <a:ext cx="889000" cy="9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59599</xdr:rowOff>
    </xdr:from>
    <xdr:to>
      <xdr:col>10</xdr:col>
      <xdr:colOff>114300</xdr:colOff>
      <xdr:row>34</xdr:row>
      <xdr:rowOff>33767</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5717449"/>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37282</xdr:rowOff>
    </xdr:from>
    <xdr:to>
      <xdr:col>24</xdr:col>
      <xdr:colOff>114300</xdr:colOff>
      <xdr:row>33</xdr:row>
      <xdr:rowOff>138882</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5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60159</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554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5918</xdr:rowOff>
    </xdr:from>
    <xdr:to>
      <xdr:col>20</xdr:col>
      <xdr:colOff>38100</xdr:colOff>
      <xdr:row>33</xdr:row>
      <xdr:rowOff>107518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56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124045</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54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105336</xdr:rowOff>
    </xdr:from>
    <xdr:to>
      <xdr:col>15</xdr:col>
      <xdr:colOff>101600</xdr:colOff>
      <xdr:row>34</xdr:row>
      <xdr:rowOff>35486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57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52013</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553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8799</xdr:rowOff>
    </xdr:from>
    <xdr:to>
      <xdr:col>10</xdr:col>
      <xdr:colOff>165100</xdr:colOff>
      <xdr:row>33</xdr:row>
      <xdr:rowOff>110399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56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126926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5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154417</xdr:rowOff>
    </xdr:from>
    <xdr:to>
      <xdr:col>6</xdr:col>
      <xdr:colOff>38100</xdr:colOff>
      <xdr:row>34</xdr:row>
      <xdr:rowOff>84567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58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101094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55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142607</xdr:rowOff>
    </xdr:from>
    <xdr:to>
      <xdr:col>24</xdr:col>
      <xdr:colOff>63500</xdr:colOff>
      <xdr:row>57</xdr:row>
      <xdr:rowOff>44162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3797300" y="9743807"/>
          <a:ext cx="838200" cy="7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100119</xdr:rowOff>
    </xdr:from>
    <xdr:to>
      <xdr:col>19</xdr:col>
      <xdr:colOff>177800</xdr:colOff>
      <xdr:row>56</xdr:row>
      <xdr:rowOff>142607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701319"/>
          <a:ext cx="889000" cy="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100119</xdr:rowOff>
    </xdr:from>
    <xdr:to>
      <xdr:col>15</xdr:col>
      <xdr:colOff>50800</xdr:colOff>
      <xdr:row>57</xdr:row>
      <xdr:rowOff>48031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01319"/>
          <a:ext cx="889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48031</xdr:rowOff>
    </xdr:from>
    <xdr:to>
      <xdr:col>10</xdr:col>
      <xdr:colOff>114300</xdr:colOff>
      <xdr:row>58</xdr:row>
      <xdr:rowOff>101328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20681"/>
          <a:ext cx="889000" cy="22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164812</xdr:rowOff>
    </xdr:from>
    <xdr:to>
      <xdr:col>24</xdr:col>
      <xdr:colOff>114300</xdr:colOff>
      <xdr:row>57</xdr:row>
      <xdr:rowOff>94962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7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143239</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7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91807</xdr:rowOff>
    </xdr:from>
    <xdr:to>
      <xdr:col>20</xdr:col>
      <xdr:colOff>38100</xdr:colOff>
      <xdr:row>57</xdr:row>
      <xdr:rowOff>21957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6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38484</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49319</xdr:rowOff>
    </xdr:from>
    <xdr:to>
      <xdr:col>15</xdr:col>
      <xdr:colOff>101600</xdr:colOff>
      <xdr:row>56</xdr:row>
      <xdr:rowOff>150919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6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167446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4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168681</xdr:rowOff>
    </xdr:from>
    <xdr:to>
      <xdr:col>10</xdr:col>
      <xdr:colOff>165100</xdr:colOff>
      <xdr:row>57</xdr:row>
      <xdr:rowOff>98831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115358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5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50528</xdr:rowOff>
    </xdr:from>
    <xdr:to>
      <xdr:col>6</xdr:col>
      <xdr:colOff>38100</xdr:colOff>
      <xdr:row>58</xdr:row>
      <xdr:rowOff>152128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143255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0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152788</xdr:rowOff>
    </xdr:from>
    <xdr:to>
      <xdr:col>24</xdr:col>
      <xdr:colOff>63500</xdr:colOff>
      <xdr:row>76</xdr:row>
      <xdr:rowOff>166503</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18298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166503</xdr:rowOff>
    </xdr:from>
    <xdr:to>
      <xdr:col>19</xdr:col>
      <xdr:colOff>177800</xdr:colOff>
      <xdr:row>77</xdr:row>
      <xdr:rowOff>10198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2908300" y="1319670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10198</xdr:rowOff>
    </xdr:from>
    <xdr:to>
      <xdr:col>15</xdr:col>
      <xdr:colOff>50800</xdr:colOff>
      <xdr:row>77</xdr:row>
      <xdr:rowOff>39745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211848"/>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25628</xdr:rowOff>
    </xdr:from>
    <xdr:to>
      <xdr:col>10</xdr:col>
      <xdr:colOff>114300</xdr:colOff>
      <xdr:row>77</xdr:row>
      <xdr:rowOff>39745</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1130300" y="13227278"/>
          <a:ext cx="889000" cy="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101988</xdr:rowOff>
    </xdr:from>
    <xdr:to>
      <xdr:col>24</xdr:col>
      <xdr:colOff>114300</xdr:colOff>
      <xdr:row>77</xdr:row>
      <xdr:rowOff>32138</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1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80415</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1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115703</xdr:rowOff>
    </xdr:from>
    <xdr:to>
      <xdr:col>20</xdr:col>
      <xdr:colOff>38100</xdr:colOff>
      <xdr:row>77</xdr:row>
      <xdr:rowOff>45853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1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36980</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2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130848</xdr:rowOff>
    </xdr:from>
    <xdr:to>
      <xdr:col>15</xdr:col>
      <xdr:colOff>101600</xdr:colOff>
      <xdr:row>77</xdr:row>
      <xdr:rowOff>60998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1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52125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2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160395</xdr:rowOff>
    </xdr:from>
    <xdr:to>
      <xdr:col>10</xdr:col>
      <xdr:colOff>165100</xdr:colOff>
      <xdr:row>77</xdr:row>
      <xdr:rowOff>90545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1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81672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28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146278</xdr:rowOff>
    </xdr:from>
    <xdr:to>
      <xdr:col>6</xdr:col>
      <xdr:colOff>38100</xdr:colOff>
      <xdr:row>77</xdr:row>
      <xdr:rowOff>76428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1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67555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2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157652</xdr:rowOff>
    </xdr:from>
    <xdr:to>
      <xdr:col>24</xdr:col>
      <xdr:colOff>63500</xdr:colOff>
      <xdr:row>93</xdr:row>
      <xdr:rowOff>59736</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5931052"/>
          <a:ext cx="8382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149523</xdr:rowOff>
    </xdr:from>
    <xdr:to>
      <xdr:col>19</xdr:col>
      <xdr:colOff>177800</xdr:colOff>
      <xdr:row>93</xdr:row>
      <xdr:rowOff>59736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2908300" y="15922923"/>
          <a:ext cx="889000" cy="8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149523</xdr:rowOff>
    </xdr:from>
    <xdr:to>
      <xdr:col>15</xdr:col>
      <xdr:colOff>50800</xdr:colOff>
      <xdr:row>94</xdr:row>
      <xdr:rowOff>25643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5922923"/>
          <a:ext cx="889000" cy="2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25643</xdr:rowOff>
    </xdr:from>
    <xdr:to>
      <xdr:col>10</xdr:col>
      <xdr:colOff>114300</xdr:colOff>
      <xdr:row>94</xdr:row>
      <xdr:rowOff>43407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1130300" y="16141943"/>
          <a:ext cx="889000" cy="1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106852</xdr:rowOff>
    </xdr:from>
    <xdr:to>
      <xdr:col>24</xdr:col>
      <xdr:colOff>114300</xdr:colOff>
      <xdr:row>93</xdr:row>
      <xdr:rowOff>37002</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58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129729</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573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8936</xdr:rowOff>
    </xdr:from>
    <xdr:to>
      <xdr:col>20</xdr:col>
      <xdr:colOff>38100</xdr:colOff>
      <xdr:row>93</xdr:row>
      <xdr:rowOff>110536</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59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127063</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7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98723</xdr:rowOff>
    </xdr:from>
    <xdr:to>
      <xdr:col>15</xdr:col>
      <xdr:colOff>101600</xdr:colOff>
      <xdr:row>93</xdr:row>
      <xdr:rowOff>28873</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58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45400</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56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146293</xdr:rowOff>
    </xdr:from>
    <xdr:to>
      <xdr:col>10</xdr:col>
      <xdr:colOff>165100</xdr:colOff>
      <xdr:row>94</xdr:row>
      <xdr:rowOff>76443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0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92970</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58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164057</xdr:rowOff>
    </xdr:from>
    <xdr:to>
      <xdr:col>6</xdr:col>
      <xdr:colOff>38100</xdr:colOff>
      <xdr:row>94</xdr:row>
      <xdr:rowOff>94207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1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110734</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58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149432</xdr:rowOff>
    </xdr:from>
    <xdr:to>
      <xdr:col>55</xdr:col>
      <xdr:colOff>0</xdr:colOff>
      <xdr:row>35</xdr:row>
      <xdr:rowOff>159294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6150182"/>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149432</xdr:rowOff>
    </xdr:from>
    <xdr:to>
      <xdr:col>50</xdr:col>
      <xdr:colOff>114300</xdr:colOff>
      <xdr:row>36</xdr:row>
      <xdr:rowOff>29972</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6150182"/>
          <a:ext cx="8890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110787</xdr:rowOff>
    </xdr:from>
    <xdr:to>
      <xdr:col>45</xdr:col>
      <xdr:colOff>177800</xdr:colOff>
      <xdr:row>36</xdr:row>
      <xdr:rowOff>29972</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7861300" y="5082837"/>
          <a:ext cx="889000" cy="11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110787</xdr:rowOff>
    </xdr:from>
    <xdr:to>
      <xdr:col>41</xdr:col>
      <xdr:colOff>50800</xdr:colOff>
      <xdr:row>36</xdr:row>
      <xdr:rowOff>98726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5082837"/>
          <a:ext cx="889000" cy="118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108494</xdr:rowOff>
    </xdr:from>
    <xdr:to>
      <xdr:col>55</xdr:col>
      <xdr:colOff>50800</xdr:colOff>
      <xdr:row>36</xdr:row>
      <xdr:rowOff>38644</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131371</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9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98632</xdr:rowOff>
    </xdr:from>
    <xdr:to>
      <xdr:col>50</xdr:col>
      <xdr:colOff>165100</xdr:colOff>
      <xdr:row>36</xdr:row>
      <xdr:rowOff>28782</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0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45309</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58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150622</xdr:rowOff>
    </xdr:from>
    <xdr:to>
      <xdr:col>46</xdr:col>
      <xdr:colOff>38100</xdr:colOff>
      <xdr:row>36</xdr:row>
      <xdr:rowOff>80772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97299</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59987</xdr:rowOff>
    </xdr:from>
    <xdr:to>
      <xdr:col>41</xdr:col>
      <xdr:colOff>101600</xdr:colOff>
      <xdr:row>29</xdr:row>
      <xdr:rowOff>161587</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50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6664</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61795" y="480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47926</xdr:rowOff>
    </xdr:from>
    <xdr:to>
      <xdr:col>36</xdr:col>
      <xdr:colOff>165100</xdr:colOff>
      <xdr:row>36</xdr:row>
      <xdr:rowOff>149526</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22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166053</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59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17717</xdr:rowOff>
    </xdr:from>
    <xdr:to>
      <xdr:col>55</xdr:col>
      <xdr:colOff>0</xdr:colOff>
      <xdr:row>55</xdr:row>
      <xdr:rowOff>9499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8933117"/>
          <a:ext cx="838200" cy="50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9499</xdr:rowOff>
    </xdr:from>
    <xdr:to>
      <xdr:col>50</xdr:col>
      <xdr:colOff>114300</xdr:colOff>
      <xdr:row>55</xdr:row>
      <xdr:rowOff>144349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439249"/>
          <a:ext cx="889000" cy="13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144349</xdr:rowOff>
    </xdr:from>
    <xdr:to>
      <xdr:col>45</xdr:col>
      <xdr:colOff>177800</xdr:colOff>
      <xdr:row>56</xdr:row>
      <xdr:rowOff>162585</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574099"/>
          <a:ext cx="889000" cy="18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155131</xdr:rowOff>
    </xdr:from>
    <xdr:to>
      <xdr:col>41</xdr:col>
      <xdr:colOff>50800</xdr:colOff>
      <xdr:row>56</xdr:row>
      <xdr:rowOff>162585</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756331"/>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138367</xdr:rowOff>
    </xdr:from>
    <xdr:to>
      <xdr:col>55</xdr:col>
      <xdr:colOff>50800</xdr:colOff>
      <xdr:row>52</xdr:row>
      <xdr:rowOff>68517</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88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161244</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87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130149</xdr:rowOff>
    </xdr:from>
    <xdr:to>
      <xdr:col>50</xdr:col>
      <xdr:colOff>165100</xdr:colOff>
      <xdr:row>55</xdr:row>
      <xdr:rowOff>60299</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3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76826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1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93549</xdr:rowOff>
    </xdr:from>
    <xdr:to>
      <xdr:col>46</xdr:col>
      <xdr:colOff>38100</xdr:colOff>
      <xdr:row>56</xdr:row>
      <xdr:rowOff>23699</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5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40226</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29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111785</xdr:rowOff>
    </xdr:from>
    <xdr:to>
      <xdr:col>41</xdr:col>
      <xdr:colOff>101600</xdr:colOff>
      <xdr:row>57</xdr:row>
      <xdr:rowOff>41935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7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33062</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98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104331</xdr:rowOff>
    </xdr:from>
    <xdr:to>
      <xdr:col>36</xdr:col>
      <xdr:colOff>165100</xdr:colOff>
      <xdr:row>57</xdr:row>
      <xdr:rowOff>34481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7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25608</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7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127676</xdr:rowOff>
    </xdr:from>
    <xdr:to>
      <xdr:col>55</xdr:col>
      <xdr:colOff>0</xdr:colOff>
      <xdr:row>78</xdr:row>
      <xdr:rowOff>85292</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329326"/>
          <a:ext cx="838200" cy="12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23685</xdr:rowOff>
    </xdr:from>
    <xdr:to>
      <xdr:col>50</xdr:col>
      <xdr:colOff>114300</xdr:colOff>
      <xdr:row>78</xdr:row>
      <xdr:rowOff>85292</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8750300" y="133967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12781</xdr:rowOff>
    </xdr:from>
    <xdr:to>
      <xdr:col>45</xdr:col>
      <xdr:colOff>177800</xdr:colOff>
      <xdr:row>78</xdr:row>
      <xdr:rowOff>23685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7861300" y="13385881"/>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12781</xdr:rowOff>
    </xdr:from>
    <xdr:to>
      <xdr:col>41</xdr:col>
      <xdr:colOff>50800</xdr:colOff>
      <xdr:row>78</xdr:row>
      <xdr:rowOff>38545</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6972300" y="13385881"/>
          <a:ext cx="8890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76876</xdr:rowOff>
    </xdr:from>
    <xdr:to>
      <xdr:col>55</xdr:col>
      <xdr:colOff>50800</xdr:colOff>
      <xdr:row>78</xdr:row>
      <xdr:rowOff>7026</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55303</xdr:rowOff>
    </xdr:from>
    <xdr:ext cx="469744"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2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34492</xdr:rowOff>
    </xdr:from>
    <xdr:to>
      <xdr:col>50</xdr:col>
      <xdr:colOff>165100</xdr:colOff>
      <xdr:row>78</xdr:row>
      <xdr:rowOff>136092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127219</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04428" y="135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144335</xdr:rowOff>
    </xdr:from>
    <xdr:to>
      <xdr:col>46</xdr:col>
      <xdr:colOff>38100</xdr:colOff>
      <xdr:row>78</xdr:row>
      <xdr:rowOff>74485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3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65612</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4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133431</xdr:rowOff>
    </xdr:from>
    <xdr:to>
      <xdr:col>41</xdr:col>
      <xdr:colOff>101600</xdr:colOff>
      <xdr:row>78</xdr:row>
      <xdr:rowOff>63581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54708</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159195</xdr:rowOff>
    </xdr:from>
    <xdr:to>
      <xdr:col>36</xdr:col>
      <xdr:colOff>165100</xdr:colOff>
      <xdr:row>78</xdr:row>
      <xdr:rowOff>89345</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80472</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37428" y="134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45402</xdr:rowOff>
    </xdr:from>
    <xdr:to>
      <xdr:col>55</xdr:col>
      <xdr:colOff>0</xdr:colOff>
      <xdr:row>93</xdr:row>
      <xdr:rowOff>133223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5475902"/>
          <a:ext cx="838200" cy="6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133223</xdr:rowOff>
    </xdr:from>
    <xdr:to>
      <xdr:col>50</xdr:col>
      <xdr:colOff>114300</xdr:colOff>
      <xdr:row>95</xdr:row>
      <xdr:rowOff>114078</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8750300" y="16078073"/>
          <a:ext cx="889000" cy="3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114078</xdr:rowOff>
    </xdr:from>
    <xdr:to>
      <xdr:col>45</xdr:col>
      <xdr:colOff>177800</xdr:colOff>
      <xdr:row>96</xdr:row>
      <xdr:rowOff>171438</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401828"/>
          <a:ext cx="889000" cy="22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101333</xdr:rowOff>
    </xdr:from>
    <xdr:to>
      <xdr:col>41</xdr:col>
      <xdr:colOff>50800</xdr:colOff>
      <xdr:row>96</xdr:row>
      <xdr:rowOff>171438</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6560533"/>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166052</xdr:rowOff>
    </xdr:from>
    <xdr:to>
      <xdr:col>55</xdr:col>
      <xdr:colOff>50800</xdr:colOff>
      <xdr:row>90</xdr:row>
      <xdr:rowOff>96202</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54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119079</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53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82423</xdr:rowOff>
    </xdr:from>
    <xdr:to>
      <xdr:col>50</xdr:col>
      <xdr:colOff>165100</xdr:colOff>
      <xdr:row>94</xdr:row>
      <xdr:rowOff>12573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0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29100</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58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63278</xdr:rowOff>
    </xdr:from>
    <xdr:to>
      <xdr:col>46</xdr:col>
      <xdr:colOff>38100</xdr:colOff>
      <xdr:row>95</xdr:row>
      <xdr:rowOff>164878</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3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9955</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1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120638</xdr:rowOff>
    </xdr:from>
    <xdr:to>
      <xdr:col>41</xdr:col>
      <xdr:colOff>101600</xdr:colOff>
      <xdr:row>97</xdr:row>
      <xdr:rowOff>50788</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5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41915</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50533</xdr:rowOff>
    </xdr:from>
    <xdr:to>
      <xdr:col>36</xdr:col>
      <xdr:colOff>165100</xdr:colOff>
      <xdr:row>96</xdr:row>
      <xdr:rowOff>152133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5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168660</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2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68943</xdr:rowOff>
    </xdr:from>
    <xdr:to>
      <xdr:col>85</xdr:col>
      <xdr:colOff>127000</xdr:colOff>
      <xdr:row>38</xdr:row>
      <xdr:rowOff>22243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5481300" y="6069693"/>
          <a:ext cx="838200" cy="4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47280</xdr:rowOff>
    </xdr:from>
    <xdr:to>
      <xdr:col>81</xdr:col>
      <xdr:colOff>50800</xdr:colOff>
      <xdr:row>35</xdr:row>
      <xdr:rowOff>68943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4592300" y="5533680"/>
          <a:ext cx="889000" cy="53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47280</xdr:rowOff>
    </xdr:from>
    <xdr:to>
      <xdr:col>76</xdr:col>
      <xdr:colOff>114300</xdr:colOff>
      <xdr:row>34</xdr:row>
      <xdr:rowOff>23332</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3703300" y="5533680"/>
          <a:ext cx="88900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23332</xdr:rowOff>
    </xdr:from>
    <xdr:to>
      <xdr:col>71</xdr:col>
      <xdr:colOff>177800</xdr:colOff>
      <xdr:row>39</xdr:row>
      <xdr:rowOff>44559</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2814300" y="5852632"/>
          <a:ext cx="889000" cy="87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142893</xdr:rowOff>
    </xdr:from>
    <xdr:to>
      <xdr:col>85</xdr:col>
      <xdr:colOff>177800</xdr:colOff>
      <xdr:row>38</xdr:row>
      <xdr:rowOff>73044</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486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165770</xdr:rowOff>
    </xdr:from>
    <xdr:ext cx="469744"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3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18143</xdr:rowOff>
    </xdr:from>
    <xdr:to>
      <xdr:col>81</xdr:col>
      <xdr:colOff>101600</xdr:colOff>
      <xdr:row>35</xdr:row>
      <xdr:rowOff>119743</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0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136270</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46428" y="579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167930</xdr:rowOff>
    </xdr:from>
    <xdr:to>
      <xdr:col>76</xdr:col>
      <xdr:colOff>165100</xdr:colOff>
      <xdr:row>32</xdr:row>
      <xdr:rowOff>98080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54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114607</xdr:rowOff>
    </xdr:from>
    <xdr:ext cx="534377"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25111" y="52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143982</xdr:rowOff>
    </xdr:from>
    <xdr:to>
      <xdr:col>72</xdr:col>
      <xdr:colOff>38100</xdr:colOff>
      <xdr:row>34</xdr:row>
      <xdr:rowOff>74132</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58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90659</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468428" y="557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165209</xdr:rowOff>
    </xdr:from>
    <xdr:to>
      <xdr:col>67</xdr:col>
      <xdr:colOff>101600</xdr:colOff>
      <xdr:row>39</xdr:row>
      <xdr:rowOff>95359</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86486</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5017" y="6773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148749</xdr:rowOff>
    </xdr:from>
    <xdr:to>
      <xdr:col>85</xdr:col>
      <xdr:colOff>127000</xdr:colOff>
      <xdr:row>74</xdr:row>
      <xdr:rowOff>14275</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5481300" y="12664599"/>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14275</xdr:rowOff>
    </xdr:from>
    <xdr:to>
      <xdr:col>81</xdr:col>
      <xdr:colOff>50800</xdr:colOff>
      <xdr:row>74</xdr:row>
      <xdr:rowOff>33877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2701575"/>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11303</xdr:rowOff>
    </xdr:from>
    <xdr:to>
      <xdr:col>76</xdr:col>
      <xdr:colOff>114300</xdr:colOff>
      <xdr:row>74</xdr:row>
      <xdr:rowOff>33877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3703300" y="12698603"/>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11303</xdr:rowOff>
    </xdr:from>
    <xdr:to>
      <xdr:col>71</xdr:col>
      <xdr:colOff>177800</xdr:colOff>
      <xdr:row>74</xdr:row>
      <xdr:rowOff>30524</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2814300" y="12698603"/>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97949</xdr:rowOff>
    </xdr:from>
    <xdr:to>
      <xdr:col>85</xdr:col>
      <xdr:colOff>177800</xdr:colOff>
      <xdr:row>74</xdr:row>
      <xdr:rowOff>28099</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261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120826</xdr:rowOff>
    </xdr:from>
    <xdr:ext cx="534377"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24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134925</xdr:rowOff>
    </xdr:from>
    <xdr:to>
      <xdr:col>81</xdr:col>
      <xdr:colOff>101600</xdr:colOff>
      <xdr:row>74</xdr:row>
      <xdr:rowOff>65075</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26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81602</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24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154527</xdr:rowOff>
    </xdr:from>
    <xdr:to>
      <xdr:col>76</xdr:col>
      <xdr:colOff>165100</xdr:colOff>
      <xdr:row>74</xdr:row>
      <xdr:rowOff>84677</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26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101204</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244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131953</xdr:rowOff>
    </xdr:from>
    <xdr:to>
      <xdr:col>72</xdr:col>
      <xdr:colOff>38100</xdr:colOff>
      <xdr:row>74</xdr:row>
      <xdr:rowOff>62103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26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78630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36111" y="124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151174</xdr:rowOff>
    </xdr:from>
    <xdr:to>
      <xdr:col>67</xdr:col>
      <xdr:colOff>101600</xdr:colOff>
      <xdr:row>74</xdr:row>
      <xdr:rowOff>81324</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26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97851</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47111" y="124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127851</xdr:rowOff>
    </xdr:from>
    <xdr:to>
      <xdr:col>85</xdr:col>
      <xdr:colOff>127000</xdr:colOff>
      <xdr:row>99</xdr:row>
      <xdr:rowOff>19190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5481300" y="16929951"/>
          <a:ext cx="8382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57724</xdr:rowOff>
    </xdr:from>
    <xdr:to>
      <xdr:col>81</xdr:col>
      <xdr:colOff>50800</xdr:colOff>
      <xdr:row>98</xdr:row>
      <xdr:rowOff>127851</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4592300" y="16859824"/>
          <a:ext cx="889000" cy="7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57724</xdr:rowOff>
    </xdr:from>
    <xdr:to>
      <xdr:col>76</xdr:col>
      <xdr:colOff>114300</xdr:colOff>
      <xdr:row>99</xdr:row>
      <xdr:rowOff>23693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859824"/>
          <a:ext cx="889000" cy="13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23693</xdr:rowOff>
    </xdr:from>
    <xdr:to>
      <xdr:col>71</xdr:col>
      <xdr:colOff>177800</xdr:colOff>
      <xdr:row>99</xdr:row>
      <xdr:rowOff>26619</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99724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139840</xdr:rowOff>
    </xdr:from>
    <xdr:to>
      <xdr:col>85</xdr:col>
      <xdr:colOff>177800</xdr:colOff>
      <xdr:row>99</xdr:row>
      <xdr:rowOff>69990</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9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54767</xdr:rowOff>
    </xdr:from>
    <xdr:ext cx="469744"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8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77051</xdr:rowOff>
    </xdr:from>
    <xdr:to>
      <xdr:col>81</xdr:col>
      <xdr:colOff>101600</xdr:colOff>
      <xdr:row>99</xdr:row>
      <xdr:rowOff>7201</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169778</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6924</xdr:rowOff>
    </xdr:from>
    <xdr:to>
      <xdr:col>76</xdr:col>
      <xdr:colOff>165100</xdr:colOff>
      <xdr:row>98</xdr:row>
      <xdr:rowOff>108524</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99651</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25111" y="169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144343</xdr:rowOff>
    </xdr:from>
    <xdr:to>
      <xdr:col>72</xdr:col>
      <xdr:colOff>38100</xdr:colOff>
      <xdr:row>99</xdr:row>
      <xdr:rowOff>74493</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9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65620</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68428" y="170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147269</xdr:rowOff>
    </xdr:from>
    <xdr:to>
      <xdr:col>67</xdr:col>
      <xdr:colOff>101600</xdr:colOff>
      <xdr:row>99</xdr:row>
      <xdr:rowOff>77419</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9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68546</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79428" y="1704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80264</xdr:rowOff>
    </xdr:from>
    <xdr:to>
      <xdr:col>116</xdr:col>
      <xdr:colOff>63500</xdr:colOff>
      <xdr:row>39</xdr:row>
      <xdr:rowOff>48587</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1323300" y="6595364"/>
          <a:ext cx="838200" cy="13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80264</xdr:rowOff>
    </xdr:from>
    <xdr:to>
      <xdr:col>111</xdr:col>
      <xdr:colOff>177800</xdr:colOff>
      <xdr:row>38</xdr:row>
      <xdr:rowOff>143945</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0434300" y="6595364"/>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85816</xdr:rowOff>
    </xdr:from>
    <xdr:to>
      <xdr:col>107</xdr:col>
      <xdr:colOff>50800</xdr:colOff>
      <xdr:row>38</xdr:row>
      <xdr:rowOff>143945</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600916"/>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85816</xdr:rowOff>
    </xdr:from>
    <xdr:to>
      <xdr:col>102</xdr:col>
      <xdr:colOff>114300</xdr:colOff>
      <xdr:row>38</xdr:row>
      <xdr:rowOff>155702</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8656300" y="6600916"/>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169237</xdr:rowOff>
    </xdr:from>
    <xdr:to>
      <xdr:col>116</xdr:col>
      <xdr:colOff>114300</xdr:colOff>
      <xdr:row>39</xdr:row>
      <xdr:rowOff>99387</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84164</xdr:rowOff>
    </xdr:from>
    <xdr:ext cx="378565"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59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29464</xdr:rowOff>
    </xdr:from>
    <xdr:to>
      <xdr:col>112</xdr:col>
      <xdr:colOff>38100</xdr:colOff>
      <xdr:row>38</xdr:row>
      <xdr:rowOff>131064</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147591</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31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93145</xdr:rowOff>
    </xdr:from>
    <xdr:to>
      <xdr:col>107</xdr:col>
      <xdr:colOff>101600</xdr:colOff>
      <xdr:row>39</xdr:row>
      <xdr:rowOff>23295</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14422</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245017" y="670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35016</xdr:rowOff>
    </xdr:from>
    <xdr:to>
      <xdr:col>102</xdr:col>
      <xdr:colOff>165100</xdr:colOff>
      <xdr:row>38</xdr:row>
      <xdr:rowOff>136616</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153143</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10428" y="63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104902</xdr:rowOff>
    </xdr:from>
    <xdr:to>
      <xdr:col>98</xdr:col>
      <xdr:colOff>38100</xdr:colOff>
      <xdr:row>39</xdr:row>
      <xdr:rowOff>35052</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26179</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67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82759</xdr:rowOff>
    </xdr:from>
    <xdr:to>
      <xdr:col>116</xdr:col>
      <xdr:colOff>63500</xdr:colOff>
      <xdr:row>58</xdr:row>
      <xdr:rowOff>138423</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1323300" y="10026859"/>
          <a:ext cx="8382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53251</xdr:rowOff>
    </xdr:from>
    <xdr:to>
      <xdr:col>111</xdr:col>
      <xdr:colOff>177800</xdr:colOff>
      <xdr:row>58</xdr:row>
      <xdr:rowOff>138423</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0434300" y="9997351"/>
          <a:ext cx="889000" cy="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53251</xdr:rowOff>
    </xdr:from>
    <xdr:to>
      <xdr:col>107</xdr:col>
      <xdr:colOff>50800</xdr:colOff>
      <xdr:row>58</xdr:row>
      <xdr:rowOff>135985</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9545300" y="9997351"/>
          <a:ext cx="889000" cy="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130194</xdr:rowOff>
    </xdr:from>
    <xdr:to>
      <xdr:col>102</xdr:col>
      <xdr:colOff>114300</xdr:colOff>
      <xdr:row>58</xdr:row>
      <xdr:rowOff>135985</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656300" y="1007429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31959</xdr:rowOff>
    </xdr:from>
    <xdr:to>
      <xdr:col>116</xdr:col>
      <xdr:colOff>114300</xdr:colOff>
      <xdr:row>58</xdr:row>
      <xdr:rowOff>133559</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99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54836</xdr:rowOff>
    </xdr:from>
    <xdr:ext cx="469744"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98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87623</xdr:rowOff>
    </xdr:from>
    <xdr:to>
      <xdr:col>112</xdr:col>
      <xdr:colOff>38100</xdr:colOff>
      <xdr:row>59</xdr:row>
      <xdr:rowOff>17773</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100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8900</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088428" y="101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2451</xdr:rowOff>
    </xdr:from>
    <xdr:to>
      <xdr:col>107</xdr:col>
      <xdr:colOff>101600</xdr:colOff>
      <xdr:row>58</xdr:row>
      <xdr:rowOff>104051</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9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120578</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199428" y="97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85185</xdr:rowOff>
    </xdr:from>
    <xdr:to>
      <xdr:col>102</xdr:col>
      <xdr:colOff>165100</xdr:colOff>
      <xdr:row>59</xdr:row>
      <xdr:rowOff>15335</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100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6462</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10428" y="101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79394</xdr:rowOff>
    </xdr:from>
    <xdr:to>
      <xdr:col>98</xdr:col>
      <xdr:colOff>38100</xdr:colOff>
      <xdr:row>59</xdr:row>
      <xdr:rowOff>9544</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100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26071</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21428" y="97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2349</xdr:rowOff>
    </xdr:from>
    <xdr:to>
      <xdr:col>116</xdr:col>
      <xdr:colOff>63500</xdr:colOff>
      <xdr:row>71</xdr:row>
      <xdr:rowOff>65139</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2175299"/>
          <a:ext cx="8382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65139</xdr:rowOff>
    </xdr:from>
    <xdr:to>
      <xdr:col>111</xdr:col>
      <xdr:colOff>177800</xdr:colOff>
      <xdr:row>71</xdr:row>
      <xdr:rowOff>81788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2238089"/>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81788</xdr:rowOff>
    </xdr:from>
    <xdr:to>
      <xdr:col>107</xdr:col>
      <xdr:colOff>50800</xdr:colOff>
      <xdr:row>71</xdr:row>
      <xdr:rowOff>143548</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9545300" y="12254738"/>
          <a:ext cx="8890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116536</xdr:rowOff>
    </xdr:from>
    <xdr:to>
      <xdr:col>102</xdr:col>
      <xdr:colOff>114300</xdr:colOff>
      <xdr:row>71</xdr:row>
      <xdr:rowOff>143548</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656300" y="12289486"/>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122999</xdr:rowOff>
    </xdr:from>
    <xdr:to>
      <xdr:col>116</xdr:col>
      <xdr:colOff>114300</xdr:colOff>
      <xdr:row>71</xdr:row>
      <xdr:rowOff>53149</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1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145876</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197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14339</xdr:rowOff>
    </xdr:from>
    <xdr:to>
      <xdr:col>112</xdr:col>
      <xdr:colOff>38100</xdr:colOff>
      <xdr:row>71</xdr:row>
      <xdr:rowOff>115939</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21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132466</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19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30988</xdr:rowOff>
    </xdr:from>
    <xdr:to>
      <xdr:col>107</xdr:col>
      <xdr:colOff>101600</xdr:colOff>
      <xdr:row>71</xdr:row>
      <xdr:rowOff>132588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22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149115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197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92748</xdr:rowOff>
    </xdr:from>
    <xdr:to>
      <xdr:col>102</xdr:col>
      <xdr:colOff>165100</xdr:colOff>
      <xdr:row>72</xdr:row>
      <xdr:rowOff>22898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22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39425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20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65736</xdr:rowOff>
    </xdr:from>
    <xdr:to>
      <xdr:col>98</xdr:col>
      <xdr:colOff>38100</xdr:colOff>
      <xdr:row>71</xdr:row>
      <xdr:rowOff>167336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22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12413</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20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主に、人件費、扶助費、公債費、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について、住民一人当たりの額が類似団体平均を大きく上回っている。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人件費が類似団体の平均より高い主な要因は、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職員数が依然として多いことによるものだが、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全国平均を上回る高齢化や旧産炭地域の特徴でもある生活保護率が高いことや障害者福祉施設が多いことなどにより生活保護費や障害者福祉サービス給付費等が大きな割合を占めていることが影響している。今後は、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このほか、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などにより、それぞれ類似団体と比較し住民一人当たりの額が大きくなっている。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年度において、普通建設事業費（更新整備）が類似団体平均を大きく上回っているが、これは、総合体育館整備事業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や学校建設事業費（再編分）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106,597
105,653
81.45
65,784,832
65,354,668
216,029
28,529,825
46,499,634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11684</xdr:rowOff>
    </xdr:from>
    <xdr:to>
      <xdr:col>24</xdr:col>
      <xdr:colOff>63500</xdr:colOff>
      <xdr:row>33</xdr:row>
      <xdr:rowOff>16256</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66953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16256</xdr:rowOff>
    </xdr:from>
    <xdr:to>
      <xdr:col>19</xdr:col>
      <xdr:colOff>177800</xdr:colOff>
      <xdr:row>33</xdr:row>
      <xdr:rowOff>105410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67410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105410</xdr:rowOff>
    </xdr:from>
    <xdr:to>
      <xdr:col>15</xdr:col>
      <xdr:colOff>50800</xdr:colOff>
      <xdr:row>33</xdr:row>
      <xdr:rowOff>154178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763260"/>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33</xdr:row>
      <xdr:rowOff>154178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74040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132334</xdr:rowOff>
    </xdr:from>
    <xdr:to>
      <xdr:col>24</xdr:col>
      <xdr:colOff>114300</xdr:colOff>
      <xdr:row>33</xdr:row>
      <xdr:rowOff>62484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155211</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136906</xdr:rowOff>
    </xdr:from>
    <xdr:to>
      <xdr:col>20</xdr:col>
      <xdr:colOff>38100</xdr:colOff>
      <xdr:row>33</xdr:row>
      <xdr:rowOff>67056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83583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54610</xdr:rowOff>
    </xdr:from>
    <xdr:to>
      <xdr:col>15</xdr:col>
      <xdr:colOff>101600</xdr:colOff>
      <xdr:row>33</xdr:row>
      <xdr:rowOff>156210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103378</xdr:rowOff>
    </xdr:from>
    <xdr:to>
      <xdr:col>10</xdr:col>
      <xdr:colOff>165100</xdr:colOff>
      <xdr:row>34</xdr:row>
      <xdr:rowOff>33528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50055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5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31750</xdr:rowOff>
    </xdr:from>
    <xdr:to>
      <xdr:col>6</xdr:col>
      <xdr:colOff>38100</xdr:colOff>
      <xdr:row>33</xdr:row>
      <xdr:rowOff>133350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149877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69881</xdr:rowOff>
    </xdr:from>
    <xdr:to>
      <xdr:col>24</xdr:col>
      <xdr:colOff>63500</xdr:colOff>
      <xdr:row>57</xdr:row>
      <xdr:rowOff>99732</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3797300" y="9842531"/>
          <a:ext cx="8382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48461</xdr:rowOff>
    </xdr:from>
    <xdr:to>
      <xdr:col>19</xdr:col>
      <xdr:colOff>177800</xdr:colOff>
      <xdr:row>57</xdr:row>
      <xdr:rowOff>69881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2908300" y="9821111"/>
          <a:ext cx="8890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143463</xdr:rowOff>
    </xdr:from>
    <xdr:to>
      <xdr:col>15</xdr:col>
      <xdr:colOff>50800</xdr:colOff>
      <xdr:row>57</xdr:row>
      <xdr:rowOff>48461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401763"/>
          <a:ext cx="8890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143463</xdr:rowOff>
    </xdr:from>
    <xdr:to>
      <xdr:col>10</xdr:col>
      <xdr:colOff>114300</xdr:colOff>
      <xdr:row>57</xdr:row>
      <xdr:rowOff>136444</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401763"/>
          <a:ext cx="889000" cy="50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48932</xdr:rowOff>
    </xdr:from>
    <xdr:to>
      <xdr:col>24</xdr:col>
      <xdr:colOff>114300</xdr:colOff>
      <xdr:row>57</xdr:row>
      <xdr:rowOff>150532</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8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135309</xdr:rowOff>
    </xdr:from>
    <xdr:ext cx="534377"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7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19081</xdr:rowOff>
    </xdr:from>
    <xdr:to>
      <xdr:col>20</xdr:col>
      <xdr:colOff>38100</xdr:colOff>
      <xdr:row>57</xdr:row>
      <xdr:rowOff>120681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7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111808</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530111" y="98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169111</xdr:rowOff>
    </xdr:from>
    <xdr:to>
      <xdr:col>15</xdr:col>
      <xdr:colOff>101600</xdr:colOff>
      <xdr:row>57</xdr:row>
      <xdr:rowOff>99261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90388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41111" y="98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92663</xdr:rowOff>
    </xdr:from>
    <xdr:to>
      <xdr:col>10</xdr:col>
      <xdr:colOff>165100</xdr:colOff>
      <xdr:row>55</xdr:row>
      <xdr:rowOff>22813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3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13940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44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85644</xdr:rowOff>
    </xdr:from>
    <xdr:to>
      <xdr:col>6</xdr:col>
      <xdr:colOff>38100</xdr:colOff>
      <xdr:row>58</xdr:row>
      <xdr:rowOff>15794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8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6921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95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8628</xdr:rowOff>
    </xdr:from>
    <xdr:to>
      <xdr:col>24</xdr:col>
      <xdr:colOff>63500</xdr:colOff>
      <xdr:row>74</xdr:row>
      <xdr:rowOff>102072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695928"/>
          <a:ext cx="8382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40800</xdr:rowOff>
    </xdr:from>
    <xdr:to>
      <xdr:col>19</xdr:col>
      <xdr:colOff>177800</xdr:colOff>
      <xdr:row>74</xdr:row>
      <xdr:rowOff>102072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2728100"/>
          <a:ext cx="889000" cy="6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40800</xdr:rowOff>
    </xdr:from>
    <xdr:to>
      <xdr:col>15</xdr:col>
      <xdr:colOff>50800</xdr:colOff>
      <xdr:row>75</xdr:row>
      <xdr:rowOff>75037</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728100"/>
          <a:ext cx="889000" cy="2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75037</xdr:rowOff>
    </xdr:from>
    <xdr:to>
      <xdr:col>10</xdr:col>
      <xdr:colOff>114300</xdr:colOff>
      <xdr:row>75</xdr:row>
      <xdr:rowOff>133779</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2933787"/>
          <a:ext cx="889000" cy="5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129278</xdr:rowOff>
    </xdr:from>
    <xdr:to>
      <xdr:col>24</xdr:col>
      <xdr:colOff>114300</xdr:colOff>
      <xdr:row>74</xdr:row>
      <xdr:rowOff>59428</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6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152155</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49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51272</xdr:rowOff>
    </xdr:from>
    <xdr:to>
      <xdr:col>20</xdr:col>
      <xdr:colOff>38100</xdr:colOff>
      <xdr:row>74</xdr:row>
      <xdr:rowOff>152872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7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169399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5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161450</xdr:rowOff>
    </xdr:from>
    <xdr:to>
      <xdr:col>15</xdr:col>
      <xdr:colOff>101600</xdr:colOff>
      <xdr:row>74</xdr:row>
      <xdr:rowOff>91600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6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108127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4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24237</xdr:rowOff>
    </xdr:from>
    <xdr:to>
      <xdr:col>10</xdr:col>
      <xdr:colOff>165100</xdr:colOff>
      <xdr:row>75</xdr:row>
      <xdr:rowOff>125837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8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142364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65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82979</xdr:rowOff>
    </xdr:from>
    <xdr:to>
      <xdr:col>6</xdr:col>
      <xdr:colOff>38100</xdr:colOff>
      <xdr:row>76</xdr:row>
      <xdr:rowOff>13129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29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29656</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71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xmlns=""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a:extLst>
            <a:ext uri="{FF2B5EF4-FFF2-40B4-BE49-F238E27FC236}">
              <a16:creationId xmlns:a16="http://schemas.microsoft.com/office/drawing/2014/main" xmlns="" id="{00000000-0008-0000-0700-0000E2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a:extLst>
            <a:ext uri="{FF2B5EF4-FFF2-40B4-BE49-F238E27FC236}">
              <a16:creationId xmlns:a16="http://schemas.microsoft.com/office/drawing/2014/main" xmlns="" id="{00000000-0008-0000-0700-0000E4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127081</xdr:rowOff>
    </xdr:from>
    <xdr:to>
      <xdr:col>24</xdr:col>
      <xdr:colOff>63500</xdr:colOff>
      <xdr:row>91</xdr:row>
      <xdr:rowOff>135426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3797300" y="15729031"/>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160619</xdr:rowOff>
    </xdr:from>
    <xdr:ext cx="534377" cy="259045"/>
    <xdr:sp macro="" textlink="">
      <xdr:nvSpPr>
        <xdr:cNvPr id="231" name="衛生費平均値テキスト">
          <a:extLst>
            <a:ext uri="{FF2B5EF4-FFF2-40B4-BE49-F238E27FC236}">
              <a16:creationId xmlns:a16="http://schemas.microsoft.com/office/drawing/2014/main" xmlns="" id="{00000000-0008-0000-0700-0000E7000000}"/>
            </a:ext>
          </a:extLst>
        </xdr:cNvPr>
        <xdr:cNvSpPr txBox="1"/>
      </xdr:nvSpPr>
      <xdr:spPr>
        <a:xfrm>
          <a:off x="4686300" y="16448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a:extLst>
            <a:ext uri="{FF2B5EF4-FFF2-40B4-BE49-F238E27FC236}">
              <a16:creationId xmlns:a16="http://schemas.microsoft.com/office/drawing/2014/main" xmlns="" id="{00000000-0008-0000-0700-0000E8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41928</xdr:rowOff>
    </xdr:from>
    <xdr:to>
      <xdr:col>19</xdr:col>
      <xdr:colOff>177800</xdr:colOff>
      <xdr:row>91</xdr:row>
      <xdr:rowOff>127081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908300" y="15472428"/>
          <a:ext cx="889000" cy="25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14338</xdr:rowOff>
    </xdr:from>
    <xdr:ext cx="534377"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3530111" y="164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41928</xdr:rowOff>
    </xdr:from>
    <xdr:to>
      <xdr:col>15</xdr:col>
      <xdr:colOff>50800</xdr:colOff>
      <xdr:row>93</xdr:row>
      <xdr:rowOff>69154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019300" y="15472428"/>
          <a:ext cx="889000" cy="5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41130</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2641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69154</xdr:rowOff>
    </xdr:from>
    <xdr:to>
      <xdr:col>10</xdr:col>
      <xdr:colOff>114300</xdr:colOff>
      <xdr:row>93</xdr:row>
      <xdr:rowOff>90413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1130300" y="16014004"/>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41724</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1752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863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84626</xdr:rowOff>
    </xdr:from>
    <xdr:to>
      <xdr:col>24</xdr:col>
      <xdr:colOff>114300</xdr:colOff>
      <xdr:row>92</xdr:row>
      <xdr:rowOff>14776</xdr:rowOff>
    </xdr:to>
    <xdr:sp macro="" textlink="">
      <xdr:nvSpPr>
        <xdr:cNvPr id="249" name="楕円 248">
          <a:extLst>
            <a:ext uri="{FF2B5EF4-FFF2-40B4-BE49-F238E27FC236}">
              <a16:creationId xmlns:a16="http://schemas.microsoft.com/office/drawing/2014/main" xmlns="" id="{00000000-0008-0000-0700-0000F9000000}"/>
            </a:ext>
          </a:extLst>
        </xdr:cNvPr>
        <xdr:cNvSpPr/>
      </xdr:nvSpPr>
      <xdr:spPr>
        <a:xfrm>
          <a:off x="4584700" y="156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37653</xdr:rowOff>
    </xdr:from>
    <xdr:ext cx="534377" cy="259045"/>
    <xdr:sp macro="" textlink="">
      <xdr:nvSpPr>
        <xdr:cNvPr id="250" name="衛生費該当値テキスト">
          <a:extLst>
            <a:ext uri="{FF2B5EF4-FFF2-40B4-BE49-F238E27FC236}">
              <a16:creationId xmlns:a16="http://schemas.microsoft.com/office/drawing/2014/main" xmlns="" id="{00000000-0008-0000-0700-0000FA000000}"/>
            </a:ext>
          </a:extLst>
        </xdr:cNvPr>
        <xdr:cNvSpPr txBox="1"/>
      </xdr:nvSpPr>
      <xdr:spPr>
        <a:xfrm>
          <a:off x="4686300" y="1563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76281</xdr:rowOff>
    </xdr:from>
    <xdr:to>
      <xdr:col>20</xdr:col>
      <xdr:colOff>38100</xdr:colOff>
      <xdr:row>92</xdr:row>
      <xdr:rowOff>6431</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3746500" y="156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22958</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530111" y="154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162578</xdr:rowOff>
    </xdr:from>
    <xdr:to>
      <xdr:col>15</xdr:col>
      <xdr:colOff>101600</xdr:colOff>
      <xdr:row>90</xdr:row>
      <xdr:rowOff>92728</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2857500" y="15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109255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641111" y="151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18354</xdr:rowOff>
    </xdr:from>
    <xdr:to>
      <xdr:col>10</xdr:col>
      <xdr:colOff>165100</xdr:colOff>
      <xdr:row>93</xdr:row>
      <xdr:rowOff>119954</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1968500" y="1596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136481</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752111" y="1573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39613</xdr:rowOff>
    </xdr:from>
    <xdr:to>
      <xdr:col>6</xdr:col>
      <xdr:colOff>38100</xdr:colOff>
      <xdr:row>93</xdr:row>
      <xdr:rowOff>141213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079500" y="159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157740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863111" y="1575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xdr:rowOff>
    </xdr:from>
    <xdr:to>
      <xdr:col>55</xdr:col>
      <xdr:colOff>0</xdr:colOff>
      <xdr:row>38</xdr:row>
      <xdr:rowOff>124079</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9639300" y="6522212"/>
          <a:ext cx="8382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xdr:rowOff>
    </xdr:from>
    <xdr:to>
      <xdr:col>50</xdr:col>
      <xdr:colOff>114300</xdr:colOff>
      <xdr:row>38</xdr:row>
      <xdr:rowOff>130175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8750300" y="6522212"/>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121031</xdr:rowOff>
    </xdr:from>
    <xdr:to>
      <xdr:col>45</xdr:col>
      <xdr:colOff>177800</xdr:colOff>
      <xdr:row>38</xdr:row>
      <xdr:rowOff>130175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7861300" y="66361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115316</xdr:rowOff>
    </xdr:from>
    <xdr:to>
      <xdr:col>41</xdr:col>
      <xdr:colOff>50800</xdr:colOff>
      <xdr:row>38</xdr:row>
      <xdr:rowOff>121031</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6972300" y="663041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73279</xdr:rowOff>
    </xdr:from>
    <xdr:to>
      <xdr:col>55</xdr:col>
      <xdr:colOff>50800</xdr:colOff>
      <xdr:row>39</xdr:row>
      <xdr:rowOff>3429</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104267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159656</xdr:rowOff>
    </xdr:from>
    <xdr:ext cx="378565"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50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127762</xdr:rowOff>
    </xdr:from>
    <xdr:to>
      <xdr:col>50</xdr:col>
      <xdr:colOff>165100</xdr:colOff>
      <xdr:row>38</xdr:row>
      <xdr:rowOff>57912</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958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49039</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79375</xdr:rowOff>
    </xdr:from>
    <xdr:to>
      <xdr:col>46</xdr:col>
      <xdr:colOff>38100</xdr:colOff>
      <xdr:row>39</xdr:row>
      <xdr:rowOff>9525</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8699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652</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61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70231</xdr:rowOff>
    </xdr:from>
    <xdr:to>
      <xdr:col>41</xdr:col>
      <xdr:colOff>101600</xdr:colOff>
      <xdr:row>39</xdr:row>
      <xdr:rowOff>381</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7810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162958</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2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64516</xdr:rowOff>
    </xdr:from>
    <xdr:to>
      <xdr:col>36</xdr:col>
      <xdr:colOff>165100</xdr:colOff>
      <xdr:row>38</xdr:row>
      <xdr:rowOff>166116</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6921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157243</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3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a:extLst>
            <a:ext uri="{FF2B5EF4-FFF2-40B4-BE49-F238E27FC236}">
              <a16:creationId xmlns:a16="http://schemas.microsoft.com/office/drawing/2014/main" xmlns="" id="{00000000-0008-0000-0700-000052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a:extLst>
            <a:ext uri="{FF2B5EF4-FFF2-40B4-BE49-F238E27FC236}">
              <a16:creationId xmlns:a16="http://schemas.microsoft.com/office/drawing/2014/main" xmlns="" id="{00000000-0008-0000-0700-000054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164343</xdr:rowOff>
    </xdr:from>
    <xdr:to>
      <xdr:col>55</xdr:col>
      <xdr:colOff>0</xdr:colOff>
      <xdr:row>57</xdr:row>
      <xdr:rowOff>75647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9639300" y="9765543"/>
          <a:ext cx="838200" cy="8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3" name="農林水産業費平均値テキスト">
          <a:extLst>
            <a:ext uri="{FF2B5EF4-FFF2-40B4-BE49-F238E27FC236}">
              <a16:creationId xmlns:a16="http://schemas.microsoft.com/office/drawing/2014/main" xmlns="" id="{00000000-0008-0000-0700-000057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a:extLst>
            <a:ext uri="{FF2B5EF4-FFF2-40B4-BE49-F238E27FC236}">
              <a16:creationId xmlns:a16="http://schemas.microsoft.com/office/drawing/2014/main" xmlns="" id="{00000000-0008-0000-0700-000058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75647</xdr:rowOff>
    </xdr:from>
    <xdr:to>
      <xdr:col>50</xdr:col>
      <xdr:colOff>114300</xdr:colOff>
      <xdr:row>57</xdr:row>
      <xdr:rowOff>144455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8750300" y="9848297"/>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129733</xdr:rowOff>
    </xdr:from>
    <xdr:to>
      <xdr:col>45</xdr:col>
      <xdr:colOff>177800</xdr:colOff>
      <xdr:row>57</xdr:row>
      <xdr:rowOff>144455</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7861300" y="990238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129733</xdr:rowOff>
    </xdr:from>
    <xdr:to>
      <xdr:col>41</xdr:col>
      <xdr:colOff>50800</xdr:colOff>
      <xdr:row>57</xdr:row>
      <xdr:rowOff>132614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6972300" y="990238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113543</xdr:rowOff>
    </xdr:from>
    <xdr:to>
      <xdr:col>55</xdr:col>
      <xdr:colOff>50800</xdr:colOff>
      <xdr:row>57</xdr:row>
      <xdr:rowOff>43693</xdr:rowOff>
    </xdr:to>
    <xdr:sp macro="" textlink="">
      <xdr:nvSpPr>
        <xdr:cNvPr id="361" name="楕円 360">
          <a:extLst>
            <a:ext uri="{FF2B5EF4-FFF2-40B4-BE49-F238E27FC236}">
              <a16:creationId xmlns:a16="http://schemas.microsoft.com/office/drawing/2014/main" xmlns="" id="{00000000-0008-0000-0700-000069010000}"/>
            </a:ext>
          </a:extLst>
        </xdr:cNvPr>
        <xdr:cNvSpPr/>
      </xdr:nvSpPr>
      <xdr:spPr>
        <a:xfrm>
          <a:off x="10426700" y="97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136420</xdr:rowOff>
    </xdr:from>
    <xdr:ext cx="469744" cy="259045"/>
    <xdr:sp macro="" textlink="">
      <xdr:nvSpPr>
        <xdr:cNvPr id="362" name="農林水産業費該当値テキスト">
          <a:extLst>
            <a:ext uri="{FF2B5EF4-FFF2-40B4-BE49-F238E27FC236}">
              <a16:creationId xmlns:a16="http://schemas.microsoft.com/office/drawing/2014/main" xmlns="" id="{00000000-0008-0000-0700-00006A010000}"/>
            </a:ext>
          </a:extLst>
        </xdr:cNvPr>
        <xdr:cNvSpPr txBox="1"/>
      </xdr:nvSpPr>
      <xdr:spPr>
        <a:xfrm>
          <a:off x="10528300" y="956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24847</xdr:rowOff>
    </xdr:from>
    <xdr:to>
      <xdr:col>50</xdr:col>
      <xdr:colOff>165100</xdr:colOff>
      <xdr:row>57</xdr:row>
      <xdr:rowOff>126447</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9588500" y="97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142974</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04428" y="957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93655</xdr:rowOff>
    </xdr:from>
    <xdr:to>
      <xdr:col>46</xdr:col>
      <xdr:colOff>38100</xdr:colOff>
      <xdr:row>58</xdr:row>
      <xdr:rowOff>23805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8699500" y="98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14932</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515428" y="99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78933</xdr:rowOff>
    </xdr:from>
    <xdr:to>
      <xdr:col>41</xdr:col>
      <xdr:colOff>101600</xdr:colOff>
      <xdr:row>58</xdr:row>
      <xdr:rowOff>9083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7810500" y="98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210</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994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81814</xdr:rowOff>
    </xdr:from>
    <xdr:to>
      <xdr:col>36</xdr:col>
      <xdr:colOff>165100</xdr:colOff>
      <xdr:row>58</xdr:row>
      <xdr:rowOff>11964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6921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3091</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37428" y="99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a:extLst>
            <a:ext uri="{FF2B5EF4-FFF2-40B4-BE49-F238E27FC236}">
              <a16:creationId xmlns:a16="http://schemas.microsoft.com/office/drawing/2014/main" xmlns="" id="{00000000-0008-0000-0700-00008B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a:extLst>
            <a:ext uri="{FF2B5EF4-FFF2-40B4-BE49-F238E27FC236}">
              <a16:creationId xmlns:a16="http://schemas.microsoft.com/office/drawing/2014/main" xmlns="" id="{00000000-0008-0000-0700-00008D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10140</xdr:rowOff>
    </xdr:from>
    <xdr:to>
      <xdr:col>55</xdr:col>
      <xdr:colOff>0</xdr:colOff>
      <xdr:row>77</xdr:row>
      <xdr:rowOff>109238</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9639300" y="13211790"/>
          <a:ext cx="8382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0" name="商工費平均値テキスト">
          <a:extLst>
            <a:ext uri="{FF2B5EF4-FFF2-40B4-BE49-F238E27FC236}">
              <a16:creationId xmlns:a16="http://schemas.microsoft.com/office/drawing/2014/main" xmlns="" id="{00000000-0008-0000-0700-000090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a:extLst>
            <a:ext uri="{FF2B5EF4-FFF2-40B4-BE49-F238E27FC236}">
              <a16:creationId xmlns:a16="http://schemas.microsoft.com/office/drawing/2014/main" xmlns="" id="{00000000-0008-0000-0700-000091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27439</xdr:rowOff>
    </xdr:from>
    <xdr:to>
      <xdr:col>50</xdr:col>
      <xdr:colOff>114300</xdr:colOff>
      <xdr:row>77</xdr:row>
      <xdr:rowOff>109238</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8750300" y="13229089"/>
          <a:ext cx="889000" cy="8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27439</xdr:rowOff>
    </xdr:from>
    <xdr:to>
      <xdr:col>45</xdr:col>
      <xdr:colOff>177800</xdr:colOff>
      <xdr:row>77</xdr:row>
      <xdr:rowOff>84646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7861300" y="13229089"/>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84646</xdr:rowOff>
    </xdr:from>
    <xdr:to>
      <xdr:col>41</xdr:col>
      <xdr:colOff>50800</xdr:colOff>
      <xdr:row>78</xdr:row>
      <xdr:rowOff>8959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6972300" y="13286296"/>
          <a:ext cx="889000" cy="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130790</xdr:rowOff>
    </xdr:from>
    <xdr:to>
      <xdr:col>55</xdr:col>
      <xdr:colOff>50800</xdr:colOff>
      <xdr:row>77</xdr:row>
      <xdr:rowOff>60940</xdr:rowOff>
    </xdr:to>
    <xdr:sp macro="" textlink="">
      <xdr:nvSpPr>
        <xdr:cNvPr id="418" name="楕円 417">
          <a:extLst>
            <a:ext uri="{FF2B5EF4-FFF2-40B4-BE49-F238E27FC236}">
              <a16:creationId xmlns:a16="http://schemas.microsoft.com/office/drawing/2014/main" xmlns="" id="{00000000-0008-0000-0700-0000A2010000}"/>
            </a:ext>
          </a:extLst>
        </xdr:cNvPr>
        <xdr:cNvSpPr/>
      </xdr:nvSpPr>
      <xdr:spPr>
        <a:xfrm>
          <a:off x="10426700" y="131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153667</xdr:rowOff>
    </xdr:from>
    <xdr:ext cx="534377" cy="259045"/>
    <xdr:sp macro="" textlink="">
      <xdr:nvSpPr>
        <xdr:cNvPr id="419" name="商工費該当値テキスト">
          <a:extLst>
            <a:ext uri="{FF2B5EF4-FFF2-40B4-BE49-F238E27FC236}">
              <a16:creationId xmlns:a16="http://schemas.microsoft.com/office/drawing/2014/main" xmlns="" id="{00000000-0008-0000-0700-0000A3010000}"/>
            </a:ext>
          </a:extLst>
        </xdr:cNvPr>
        <xdr:cNvSpPr txBox="1"/>
      </xdr:nvSpPr>
      <xdr:spPr>
        <a:xfrm>
          <a:off x="10528300" y="1301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58438</xdr:rowOff>
    </xdr:from>
    <xdr:to>
      <xdr:col>50</xdr:col>
      <xdr:colOff>165100</xdr:colOff>
      <xdr:row>77</xdr:row>
      <xdr:rowOff>160038</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9588500" y="132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5115</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372111" y="130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148089</xdr:rowOff>
    </xdr:from>
    <xdr:to>
      <xdr:col>46</xdr:col>
      <xdr:colOff>38100</xdr:colOff>
      <xdr:row>77</xdr:row>
      <xdr:rowOff>78239</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8699500" y="131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94766</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483111" y="129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33846</xdr:rowOff>
    </xdr:from>
    <xdr:to>
      <xdr:col>41</xdr:col>
      <xdr:colOff>101600</xdr:colOff>
      <xdr:row>77</xdr:row>
      <xdr:rowOff>135446</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7810500" y="132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151973</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594111" y="130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129609</xdr:rowOff>
    </xdr:from>
    <xdr:to>
      <xdr:col>36</xdr:col>
      <xdr:colOff>165100</xdr:colOff>
      <xdr:row>78</xdr:row>
      <xdr:rowOff>59759</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6921500" y="133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76286</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05111" y="1310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a:extLst>
            <a:ext uri="{FF2B5EF4-FFF2-40B4-BE49-F238E27FC236}">
              <a16:creationId xmlns:a16="http://schemas.microsoft.com/office/drawing/2014/main" xmlns="" id="{00000000-0008-0000-0700-0000C4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a:extLst>
            <a:ext uri="{FF2B5EF4-FFF2-40B4-BE49-F238E27FC236}">
              <a16:creationId xmlns:a16="http://schemas.microsoft.com/office/drawing/2014/main" xmlns="" id="{00000000-0008-0000-0700-0000C6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35967</xdr:rowOff>
    </xdr:from>
    <xdr:to>
      <xdr:col>55</xdr:col>
      <xdr:colOff>0</xdr:colOff>
      <xdr:row>96</xdr:row>
      <xdr:rowOff>84035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9639300" y="16323717"/>
          <a:ext cx="838200" cy="2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a:extLst>
            <a:ext uri="{FF2B5EF4-FFF2-40B4-BE49-F238E27FC236}">
              <a16:creationId xmlns:a16="http://schemas.microsoft.com/office/drawing/2014/main" xmlns="" id="{00000000-0008-0000-0700-0000C9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35967</xdr:rowOff>
    </xdr:from>
    <xdr:to>
      <xdr:col>50</xdr:col>
      <xdr:colOff>114300</xdr:colOff>
      <xdr:row>96</xdr:row>
      <xdr:rowOff>22440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8750300" y="16323717"/>
          <a:ext cx="889000" cy="15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22440</xdr:rowOff>
    </xdr:from>
    <xdr:to>
      <xdr:col>45</xdr:col>
      <xdr:colOff>177800</xdr:colOff>
      <xdr:row>96</xdr:row>
      <xdr:rowOff>90767</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7861300" y="16481640"/>
          <a:ext cx="889000" cy="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167970</xdr:rowOff>
    </xdr:from>
    <xdr:to>
      <xdr:col>41</xdr:col>
      <xdr:colOff>50800</xdr:colOff>
      <xdr:row>96</xdr:row>
      <xdr:rowOff>90767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972300" y="16455720"/>
          <a:ext cx="889000" cy="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33235</xdr:rowOff>
    </xdr:from>
    <xdr:to>
      <xdr:col>55</xdr:col>
      <xdr:colOff>50800</xdr:colOff>
      <xdr:row>96</xdr:row>
      <xdr:rowOff>134835</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10426700" y="164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11662</xdr:rowOff>
    </xdr:from>
    <xdr:ext cx="534377" cy="259045"/>
    <xdr:sp macro="" textlink="">
      <xdr:nvSpPr>
        <xdr:cNvPr id="476" name="土木費該当値テキスト">
          <a:extLst>
            <a:ext uri="{FF2B5EF4-FFF2-40B4-BE49-F238E27FC236}">
              <a16:creationId xmlns:a16="http://schemas.microsoft.com/office/drawing/2014/main" xmlns="" id="{00000000-0008-0000-0700-0000DC010000}"/>
            </a:ext>
          </a:extLst>
        </xdr:cNvPr>
        <xdr:cNvSpPr txBox="1"/>
      </xdr:nvSpPr>
      <xdr:spPr>
        <a:xfrm>
          <a:off x="10528300" y="164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156617</xdr:rowOff>
    </xdr:from>
    <xdr:to>
      <xdr:col>50</xdr:col>
      <xdr:colOff>165100</xdr:colOff>
      <xdr:row>95</xdr:row>
      <xdr:rowOff>86767</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9588500" y="162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103294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0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143090</xdr:rowOff>
    </xdr:from>
    <xdr:to>
      <xdr:col>46</xdr:col>
      <xdr:colOff>38100</xdr:colOff>
      <xdr:row>96</xdr:row>
      <xdr:rowOff>73240</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8699500" y="164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89767</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2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39967</xdr:rowOff>
    </xdr:from>
    <xdr:to>
      <xdr:col>41</xdr:col>
      <xdr:colOff>101600</xdr:colOff>
      <xdr:row>96</xdr:row>
      <xdr:rowOff>141567</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7810500" y="164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132694</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594111" y="165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117170</xdr:rowOff>
    </xdr:from>
    <xdr:to>
      <xdr:col>36</xdr:col>
      <xdr:colOff>165100</xdr:colOff>
      <xdr:row>96</xdr:row>
      <xdr:rowOff>47320</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69215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63847</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05111"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60579</xdr:rowOff>
    </xdr:from>
    <xdr:to>
      <xdr:col>85</xdr:col>
      <xdr:colOff>127000</xdr:colOff>
      <xdr:row>35</xdr:row>
      <xdr:rowOff>132334</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5481300" y="6061329"/>
          <a:ext cx="8382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159893</xdr:rowOff>
    </xdr:from>
    <xdr:to>
      <xdr:col>81</xdr:col>
      <xdr:colOff>50800</xdr:colOff>
      <xdr:row>35</xdr:row>
      <xdr:rowOff>60579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4592300" y="5646293"/>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159893</xdr:rowOff>
    </xdr:from>
    <xdr:to>
      <xdr:col>76</xdr:col>
      <xdr:colOff>114300</xdr:colOff>
      <xdr:row>34</xdr:row>
      <xdr:rowOff>4318</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5646293"/>
          <a:ext cx="889000" cy="1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4318</xdr:rowOff>
    </xdr:from>
    <xdr:to>
      <xdr:col>71</xdr:col>
      <xdr:colOff>177800</xdr:colOff>
      <xdr:row>36</xdr:row>
      <xdr:rowOff>148209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5833618"/>
          <a:ext cx="889000" cy="48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81534</xdr:rowOff>
    </xdr:from>
    <xdr:to>
      <xdr:col>85</xdr:col>
      <xdr:colOff>177800</xdr:colOff>
      <xdr:row>36</xdr:row>
      <xdr:rowOff>11684</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0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59961</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0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9779</xdr:rowOff>
    </xdr:from>
    <xdr:to>
      <xdr:col>81</xdr:col>
      <xdr:colOff>101600</xdr:colOff>
      <xdr:row>35</xdr:row>
      <xdr:rowOff>111379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0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127906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57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109093</xdr:rowOff>
    </xdr:from>
    <xdr:to>
      <xdr:col>76</xdr:col>
      <xdr:colOff>165100</xdr:colOff>
      <xdr:row>33</xdr:row>
      <xdr:rowOff>39243</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5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55770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53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124968</xdr:rowOff>
    </xdr:from>
    <xdr:to>
      <xdr:col>72</xdr:col>
      <xdr:colOff>38100</xdr:colOff>
      <xdr:row>34</xdr:row>
      <xdr:rowOff>55118</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57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71645</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555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97409</xdr:rowOff>
    </xdr:from>
    <xdr:to>
      <xdr:col>67</xdr:col>
      <xdr:colOff>101600</xdr:colOff>
      <xdr:row>37</xdr:row>
      <xdr:rowOff>27559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18686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3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155340</xdr:rowOff>
    </xdr:from>
    <xdr:to>
      <xdr:col>85</xdr:col>
      <xdr:colOff>127000</xdr:colOff>
      <xdr:row>55</xdr:row>
      <xdr:rowOff>140824</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5481300" y="8727840"/>
          <a:ext cx="838200" cy="8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140824</xdr:rowOff>
    </xdr:from>
    <xdr:to>
      <xdr:col>81</xdr:col>
      <xdr:colOff>50800</xdr:colOff>
      <xdr:row>57</xdr:row>
      <xdr:rowOff>6998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570574"/>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170047</xdr:rowOff>
    </xdr:from>
    <xdr:to>
      <xdr:col>76</xdr:col>
      <xdr:colOff>114300</xdr:colOff>
      <xdr:row>57</xdr:row>
      <xdr:rowOff>6998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3703300" y="9771247"/>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170047</xdr:rowOff>
    </xdr:from>
    <xdr:to>
      <xdr:col>71</xdr:col>
      <xdr:colOff>177800</xdr:colOff>
      <xdr:row>58</xdr:row>
      <xdr:rowOff>9589</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771247"/>
          <a:ext cx="889000" cy="18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104540</xdr:rowOff>
    </xdr:from>
    <xdr:to>
      <xdr:col>85</xdr:col>
      <xdr:colOff>177800</xdr:colOff>
      <xdr:row>51</xdr:row>
      <xdr:rowOff>34690</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867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19467</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85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90024</xdr:rowOff>
    </xdr:from>
    <xdr:to>
      <xdr:col>81</xdr:col>
      <xdr:colOff>101600</xdr:colOff>
      <xdr:row>56</xdr:row>
      <xdr:rowOff>20174</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5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36701</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2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127648</xdr:rowOff>
    </xdr:from>
    <xdr:to>
      <xdr:col>76</xdr:col>
      <xdr:colOff>165100</xdr:colOff>
      <xdr:row>57</xdr:row>
      <xdr:rowOff>57798</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48925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8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119247</xdr:rowOff>
    </xdr:from>
    <xdr:to>
      <xdr:col>72</xdr:col>
      <xdr:colOff>38100</xdr:colOff>
      <xdr:row>57</xdr:row>
      <xdr:rowOff>49397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72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40524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8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130239</xdr:rowOff>
    </xdr:from>
    <xdr:to>
      <xdr:col>67</xdr:col>
      <xdr:colOff>101600</xdr:colOff>
      <xdr:row>58</xdr:row>
      <xdr:rowOff>60389</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9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51516</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9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68943</xdr:rowOff>
    </xdr:from>
    <xdr:to>
      <xdr:col>85</xdr:col>
      <xdr:colOff>127000</xdr:colOff>
      <xdr:row>78</xdr:row>
      <xdr:rowOff>22244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2927693"/>
          <a:ext cx="838200" cy="46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47280</xdr:rowOff>
    </xdr:from>
    <xdr:to>
      <xdr:col>81</xdr:col>
      <xdr:colOff>50800</xdr:colOff>
      <xdr:row>75</xdr:row>
      <xdr:rowOff>68943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2391680"/>
          <a:ext cx="889000" cy="53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47280</xdr:rowOff>
    </xdr:from>
    <xdr:to>
      <xdr:col>76</xdr:col>
      <xdr:colOff>114300</xdr:colOff>
      <xdr:row>74</xdr:row>
      <xdr:rowOff>23332</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2391680"/>
          <a:ext cx="88900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23332</xdr:rowOff>
    </xdr:from>
    <xdr:to>
      <xdr:col>71</xdr:col>
      <xdr:colOff>177800</xdr:colOff>
      <xdr:row>79</xdr:row>
      <xdr:rowOff>44559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2814300" y="12710632"/>
          <a:ext cx="889000" cy="87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142894</xdr:rowOff>
    </xdr:from>
    <xdr:to>
      <xdr:col>85</xdr:col>
      <xdr:colOff>177800</xdr:colOff>
      <xdr:row>78</xdr:row>
      <xdr:rowOff>73044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3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165771</xdr:rowOff>
    </xdr:from>
    <xdr:ext cx="469744"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1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18143</xdr:rowOff>
    </xdr:from>
    <xdr:to>
      <xdr:col>81</xdr:col>
      <xdr:colOff>101600</xdr:colOff>
      <xdr:row>75</xdr:row>
      <xdr:rowOff>119743</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28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136270</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265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167930</xdr:rowOff>
    </xdr:from>
    <xdr:to>
      <xdr:col>76</xdr:col>
      <xdr:colOff>165100</xdr:colOff>
      <xdr:row>72</xdr:row>
      <xdr:rowOff>98080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23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114607</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25111" y="1211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143982</xdr:rowOff>
    </xdr:from>
    <xdr:to>
      <xdr:col>72</xdr:col>
      <xdr:colOff>38100</xdr:colOff>
      <xdr:row>74</xdr:row>
      <xdr:rowOff>74132</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26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90659</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24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165209</xdr:rowOff>
    </xdr:from>
    <xdr:to>
      <xdr:col>67</xdr:col>
      <xdr:colOff>101600</xdr:colOff>
      <xdr:row>79</xdr:row>
      <xdr:rowOff>95359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86486</xdr:rowOff>
    </xdr:from>
    <xdr:ext cx="378565"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25017" y="1363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148749</xdr:rowOff>
    </xdr:from>
    <xdr:to>
      <xdr:col>85</xdr:col>
      <xdr:colOff>127000</xdr:colOff>
      <xdr:row>94</xdr:row>
      <xdr:rowOff>14275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093599"/>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14275</xdr:rowOff>
    </xdr:from>
    <xdr:to>
      <xdr:col>81</xdr:col>
      <xdr:colOff>50800</xdr:colOff>
      <xdr:row>94</xdr:row>
      <xdr:rowOff>33877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130575"/>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11303</xdr:rowOff>
    </xdr:from>
    <xdr:to>
      <xdr:col>76</xdr:col>
      <xdr:colOff>114300</xdr:colOff>
      <xdr:row>94</xdr:row>
      <xdr:rowOff>33877</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3703300" y="16127603"/>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11303</xdr:rowOff>
    </xdr:from>
    <xdr:to>
      <xdr:col>71</xdr:col>
      <xdr:colOff>177800</xdr:colOff>
      <xdr:row>94</xdr:row>
      <xdr:rowOff>30524</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127603"/>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97949</xdr:rowOff>
    </xdr:from>
    <xdr:to>
      <xdr:col>85</xdr:col>
      <xdr:colOff>177800</xdr:colOff>
      <xdr:row>94</xdr:row>
      <xdr:rowOff>28099</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0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120826</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58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134925</xdr:rowOff>
    </xdr:from>
    <xdr:to>
      <xdr:col>81</xdr:col>
      <xdr:colOff>101600</xdr:colOff>
      <xdr:row>94</xdr:row>
      <xdr:rowOff>65075</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0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81602</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58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154527</xdr:rowOff>
    </xdr:from>
    <xdr:to>
      <xdr:col>76</xdr:col>
      <xdr:colOff>165100</xdr:colOff>
      <xdr:row>94</xdr:row>
      <xdr:rowOff>84677</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0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101204</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58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131953</xdr:rowOff>
    </xdr:from>
    <xdr:to>
      <xdr:col>72</xdr:col>
      <xdr:colOff>38100</xdr:colOff>
      <xdr:row>94</xdr:row>
      <xdr:rowOff>62103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07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78630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58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151174</xdr:rowOff>
    </xdr:from>
    <xdr:to>
      <xdr:col>67</xdr:col>
      <xdr:colOff>101600</xdr:colOff>
      <xdr:row>94</xdr:row>
      <xdr:rowOff>81324</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0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97851</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58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主に、民生費、衛生費、災害復旧費、公債費について、住民一人当たりの額が類似団体平均を大きく上回っている。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旧産炭地域の特徴でもある生活保護率が依然として高いことや、障害者福祉施設が多いことなどにより生活保護費や障害者福祉サービス費等が大きな割合を占めていることが影響し、住民一人当たり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障害児通所支援給付費や保育所等児童保育費、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幼稚園等施設給付費については毎年増加傾向であり、子育て支援策の充実や高齢化の進展に伴う民生費全体の伸びについて、今後も継続することが予想される。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衛生費については、住民一人当たり７万３千円となっており、類似団体の平均を大きく上回っている。これは、補償給付費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大牟田・荒尾清掃施設組合負担金などが大きな割合を占めていることが影響している。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類似団体の平均を大きく上回った教育費については、総合体育館整備事業費や学校建設事業費（再編分）、学校長寿命化改修事業費などのハード整備事業費が増大した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した財政構造強化指針に基づく取組みにより黒字を確保している。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７億円と、類似団体や近隣都市と比べるとまだ少ない現状である。このようなことから、財政構造強化指針において、財政調整基金残高の目標を平成２８年度決算時の類似団体の平均である４０億円とし、引き続き残高の確保に努め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県から交付される普通交付金が基準額に対し超過して交付されたことや同じく県から交付される特別交付金が予算で見込んでいた額を上回ったことなどにより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介護保険特別会計は、国、県の負担金等が基準額に対し超過して交付されたことや、介護給付費が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予算で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んでいた額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を下回ったことなどから</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一般会計においては、財政健全化に向けた様々な取り組みにより実質収支は</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２億１８百万円の黒字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なった。しかしながら、これは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当初予定していた庁舎建設積立基金及び廃棄物の埋立地取得及び処理工場建設積立基金への積立を取りやめたこと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、硬直化した財政状況に変わりはない。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次年度以降においては、令和４年度に策定した排水対策基本計画に基づき、三川ポンプ場の新設や雨水貯留施設の整備等の浸水対策を進め、災害に強いまちづくりに取り組んでいく必要があるが、扶助費の増加や年々老朽化している公共施設の維持改修等に係る経費の増加が見込まれる一方、人口流出と少子高齢化により生産年齢人口の減少傾向は続いていくと予測され、市税収入の大幅な増加は期待できず、今後の財政見通しについては非常に厳しい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今後も全会計において、財政構造強化指針等に基づき収支均衡のための取組みを継続していく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65784832</v>
      </c>
      <c r="BO4" s="407"/>
      <c r="BP4" s="407"/>
      <c r="BQ4" s="407"/>
      <c r="BR4" s="407"/>
      <c r="BS4" s="407"/>
      <c r="BT4" s="407"/>
      <c r="BU4" s="408"/>
      <c r="BV4" s="406">
        <v>63366198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0.8</v>
      </c>
      <c r="CU4" s="413"/>
      <c r="CV4" s="413"/>
      <c r="CW4" s="413"/>
      <c r="CX4" s="413"/>
      <c r="CY4" s="413"/>
      <c r="CZ4" s="413"/>
      <c r="DA4" s="414"/>
      <c r="DB4" s="412">
        <v>2.2999999999999998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65354668</v>
      </c>
      <c r="BO5" s="444"/>
      <c r="BP5" s="444"/>
      <c r="BQ5" s="444"/>
      <c r="BR5" s="444"/>
      <c r="BS5" s="444"/>
      <c r="BT5" s="444"/>
      <c r="BU5" s="445"/>
      <c r="BV5" s="443">
        <v>62557520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93.8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430164</v>
      </c>
      <c r="BO6" s="444"/>
      <c r="BP6" s="444"/>
      <c r="BQ6" s="444"/>
      <c r="BR6" s="444"/>
      <c r="BS6" s="444"/>
      <c r="BT6" s="444"/>
      <c r="BU6" s="445"/>
      <c r="BV6" s="443">
        <v>808678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96.3</v>
      </c>
      <c r="CU6" s="481"/>
      <c r="CV6" s="481"/>
      <c r="CW6" s="481"/>
      <c r="CX6" s="481"/>
      <c r="CY6" s="481"/>
      <c r="CZ6" s="481"/>
      <c r="DA6" s="482"/>
      <c r="DB6" s="480">
        <v>95.2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214135</v>
      </c>
      <c r="BO7" s="444"/>
      <c r="BP7" s="444"/>
      <c r="BQ7" s="444"/>
      <c r="BR7" s="444"/>
      <c r="BS7" s="444"/>
      <c r="BT7" s="444"/>
      <c r="BU7" s="445"/>
      <c r="BV7" s="443">
        <v>149501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28529825</v>
      </c>
      <c r="CU7" s="444"/>
      <c r="CV7" s="444"/>
      <c r="CW7" s="444"/>
      <c r="CX7" s="444"/>
      <c r="CY7" s="444"/>
      <c r="CZ7" s="444"/>
      <c r="DA7" s="445"/>
      <c r="DB7" s="443">
        <v>28117517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216029</v>
      </c>
      <c r="BO8" s="444"/>
      <c r="BP8" s="444"/>
      <c r="BQ8" s="444"/>
      <c r="BR8" s="444"/>
      <c r="BS8" s="444"/>
      <c r="BT8" s="444"/>
      <c r="BU8" s="445"/>
      <c r="BV8" s="443">
        <v>659177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0.52</v>
      </c>
      <c r="CU8" s="484"/>
      <c r="CV8" s="484"/>
      <c r="CW8" s="484"/>
      <c r="CX8" s="484"/>
      <c r="CY8" s="484"/>
      <c r="CZ8" s="484"/>
      <c r="DA8" s="485"/>
      <c r="DB8" s="483">
        <v>0.52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111281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-443148</v>
      </c>
      <c r="BO9" s="444"/>
      <c r="BP9" s="444"/>
      <c r="BQ9" s="444"/>
      <c r="BR9" s="444"/>
      <c r="BS9" s="444"/>
      <c r="BT9" s="444"/>
      <c r="BU9" s="445"/>
      <c r="BV9" s="443">
        <v>110028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13.2</v>
      </c>
      <c r="CU9" s="441"/>
      <c r="CV9" s="441"/>
      <c r="CW9" s="441"/>
      <c r="CX9" s="441"/>
      <c r="CY9" s="441"/>
      <c r="CZ9" s="441"/>
      <c r="DA9" s="442"/>
      <c r="DB9" s="440">
        <v>13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117360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23</v>
      </c>
      <c r="BO10" s="444"/>
      <c r="BP10" s="444"/>
      <c r="BQ10" s="444"/>
      <c r="BR10" s="444"/>
      <c r="BS10" s="444"/>
      <c r="BT10" s="444"/>
      <c r="BU10" s="445"/>
      <c r="BV10" s="443">
        <v>275034</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106597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500000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105653</v>
      </c>
      <c r="S13" s="528"/>
      <c r="T13" s="528"/>
      <c r="U13" s="528"/>
      <c r="V13" s="529"/>
      <c r="W13" s="459" t="s">
        <v>130</v>
      </c>
      <c r="X13" s="460"/>
      <c r="Y13" s="460"/>
      <c r="Z13" s="460"/>
      <c r="AA13" s="460"/>
      <c r="AB13" s="450"/>
      <c r="AC13" s="494">
        <v>791</v>
      </c>
      <c r="AD13" s="495"/>
      <c r="AE13" s="495"/>
      <c r="AF13" s="495"/>
      <c r="AG13" s="537"/>
      <c r="AH13" s="494">
        <v>987</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-443125</v>
      </c>
      <c r="BO13" s="444"/>
      <c r="BP13" s="444"/>
      <c r="BQ13" s="444"/>
      <c r="BR13" s="444"/>
      <c r="BS13" s="444"/>
      <c r="BT13" s="444"/>
      <c r="BU13" s="445"/>
      <c r="BV13" s="443">
        <v>-114938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6.3</v>
      </c>
      <c r="CU13" s="441"/>
      <c r="CV13" s="441"/>
      <c r="CW13" s="441"/>
      <c r="CX13" s="441"/>
      <c r="CY13" s="441"/>
      <c r="CZ13" s="441"/>
      <c r="DA13" s="442"/>
      <c r="DB13" s="440">
        <v>6.6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108421</v>
      </c>
      <c r="S14" s="528"/>
      <c r="T14" s="528"/>
      <c r="U14" s="528"/>
      <c r="V14" s="529"/>
      <c r="W14" s="433"/>
      <c r="X14" s="434"/>
      <c r="Y14" s="434"/>
      <c r="Z14" s="434"/>
      <c r="AA14" s="434"/>
      <c r="AB14" s="423"/>
      <c r="AC14" s="530">
        <v>1.8</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12.5</v>
      </c>
      <c r="CU14" s="542"/>
      <c r="CV14" s="542"/>
      <c r="CW14" s="542"/>
      <c r="CX14" s="542"/>
      <c r="CY14" s="542"/>
      <c r="CZ14" s="542"/>
      <c r="DA14" s="543"/>
      <c r="DB14" s="541">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107644</v>
      </c>
      <c r="S15" s="528"/>
      <c r="T15" s="528"/>
      <c r="U15" s="528"/>
      <c r="V15" s="529"/>
      <c r="W15" s="459" t="s">
        <v>137</v>
      </c>
      <c r="X15" s="460"/>
      <c r="Y15" s="460"/>
      <c r="Z15" s="460"/>
      <c r="AA15" s="460"/>
      <c r="AB15" s="450"/>
      <c r="AC15" s="494">
        <v>11188</v>
      </c>
      <c r="AD15" s="495"/>
      <c r="AE15" s="495"/>
      <c r="AF15" s="495"/>
      <c r="AG15" s="537"/>
      <c r="AH15" s="494">
        <v>11858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13325119</v>
      </c>
      <c r="BO15" s="407"/>
      <c r="BP15" s="407"/>
      <c r="BQ15" s="407"/>
      <c r="BR15" s="407"/>
      <c r="BS15" s="407"/>
      <c r="BT15" s="407"/>
      <c r="BU15" s="408"/>
      <c r="BV15" s="406">
        <v>12807230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25.8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24753243</v>
      </c>
      <c r="BO16" s="444"/>
      <c r="BP16" s="444"/>
      <c r="BQ16" s="444"/>
      <c r="BR16" s="444"/>
      <c r="BS16" s="444"/>
      <c r="BT16" s="444"/>
      <c r="BU16" s="445"/>
      <c r="BV16" s="443">
        <v>24247063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31661</v>
      </c>
      <c r="AD17" s="495"/>
      <c r="AE17" s="495"/>
      <c r="AF17" s="495"/>
      <c r="AG17" s="537"/>
      <c r="AH17" s="494">
        <v>33080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16891693</v>
      </c>
      <c r="BO17" s="444"/>
      <c r="BP17" s="444"/>
      <c r="BQ17" s="444"/>
      <c r="BR17" s="444"/>
      <c r="BS17" s="444"/>
      <c r="BT17" s="444"/>
      <c r="BU17" s="445"/>
      <c r="BV17" s="443">
        <v>16231101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81.45</v>
      </c>
      <c r="M18" s="567"/>
      <c r="N18" s="567"/>
      <c r="O18" s="567"/>
      <c r="P18" s="567"/>
      <c r="Q18" s="567"/>
      <c r="R18" s="568"/>
      <c r="S18" s="568"/>
      <c r="T18" s="568"/>
      <c r="U18" s="568"/>
      <c r="V18" s="569"/>
      <c r="W18" s="461"/>
      <c r="X18" s="462"/>
      <c r="Y18" s="462"/>
      <c r="Z18" s="462"/>
      <c r="AA18" s="462"/>
      <c r="AB18" s="453"/>
      <c r="AC18" s="570">
        <v>72.599999999999994</v>
      </c>
      <c r="AD18" s="571"/>
      <c r="AE18" s="571"/>
      <c r="AF18" s="571"/>
      <c r="AG18" s="572"/>
      <c r="AH18" s="570">
        <v>72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28443206</v>
      </c>
      <c r="BO18" s="444"/>
      <c r="BP18" s="444"/>
      <c r="BQ18" s="444"/>
      <c r="BR18" s="444"/>
      <c r="BS18" s="444"/>
      <c r="BT18" s="444"/>
      <c r="BU18" s="445"/>
      <c r="BV18" s="443">
        <v>28266545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35465593</v>
      </c>
      <c r="BO19" s="444"/>
      <c r="BP19" s="444"/>
      <c r="BQ19" s="444"/>
      <c r="BR19" s="444"/>
      <c r="BS19" s="444"/>
      <c r="BT19" s="444"/>
      <c r="BU19" s="445"/>
      <c r="BV19" s="443">
        <v>35005100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49231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46499634</v>
      </c>
      <c r="BO22" s="407"/>
      <c r="BP22" s="407"/>
      <c r="BQ22" s="407"/>
      <c r="BR22" s="407"/>
      <c r="BS22" s="407"/>
      <c r="BT22" s="407"/>
      <c r="BU22" s="408"/>
      <c r="BV22" s="406">
        <v>44791593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43886458</v>
      </c>
      <c r="BO23" s="444"/>
      <c r="BP23" s="444"/>
      <c r="BQ23" s="444"/>
      <c r="BR23" s="444"/>
      <c r="BS23" s="444"/>
      <c r="BT23" s="444"/>
      <c r="BU23" s="445"/>
      <c r="BV23" s="443">
        <v>42105105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9060</v>
      </c>
      <c r="R24" s="495"/>
      <c r="S24" s="495"/>
      <c r="T24" s="495"/>
      <c r="U24" s="495"/>
      <c r="V24" s="537"/>
      <c r="W24" s="589"/>
      <c r="X24" s="590"/>
      <c r="Y24" s="591"/>
      <c r="Z24" s="493" t="s">
        <v>162</v>
      </c>
      <c r="AA24" s="473"/>
      <c r="AB24" s="473"/>
      <c r="AC24" s="473"/>
      <c r="AD24" s="473"/>
      <c r="AE24" s="473"/>
      <c r="AF24" s="473"/>
      <c r="AG24" s="474"/>
      <c r="AH24" s="494">
        <v>760</v>
      </c>
      <c r="AI24" s="495"/>
      <c r="AJ24" s="495"/>
      <c r="AK24" s="495"/>
      <c r="AL24" s="537"/>
      <c r="AM24" s="494">
        <v>2526240</v>
      </c>
      <c r="AN24" s="495"/>
      <c r="AO24" s="495"/>
      <c r="AP24" s="495"/>
      <c r="AQ24" s="495"/>
      <c r="AR24" s="537"/>
      <c r="AS24" s="494">
        <v>3324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30152768</v>
      </c>
      <c r="BO24" s="444"/>
      <c r="BP24" s="444"/>
      <c r="BQ24" s="444"/>
      <c r="BR24" s="444"/>
      <c r="BS24" s="444"/>
      <c r="BT24" s="444"/>
      <c r="BU24" s="445"/>
      <c r="BV24" s="443">
        <v>26931750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7250</v>
      </c>
      <c r="R25" s="495"/>
      <c r="S25" s="495"/>
      <c r="T25" s="495"/>
      <c r="U25" s="495"/>
      <c r="V25" s="537"/>
      <c r="W25" s="589"/>
      <c r="X25" s="590"/>
      <c r="Y25" s="591"/>
      <c r="Z25" s="493" t="s">
        <v>165</v>
      </c>
      <c r="AA25" s="473"/>
      <c r="AB25" s="473"/>
      <c r="AC25" s="473"/>
      <c r="AD25" s="473"/>
      <c r="AE25" s="473"/>
      <c r="AF25" s="473"/>
      <c r="AG25" s="474"/>
      <c r="AH25" s="494">
        <v>130</v>
      </c>
      <c r="AI25" s="495"/>
      <c r="AJ25" s="495"/>
      <c r="AK25" s="495"/>
      <c r="AL25" s="537"/>
      <c r="AM25" s="494">
        <v>389480</v>
      </c>
      <c r="AN25" s="495"/>
      <c r="AO25" s="495"/>
      <c r="AP25" s="495"/>
      <c r="AQ25" s="495"/>
      <c r="AR25" s="537"/>
      <c r="AS25" s="494">
        <v>2996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8083603</v>
      </c>
      <c r="BO25" s="407"/>
      <c r="BP25" s="407"/>
      <c r="BQ25" s="407"/>
      <c r="BR25" s="407"/>
      <c r="BS25" s="407"/>
      <c r="BT25" s="407"/>
      <c r="BU25" s="408"/>
      <c r="BV25" s="406">
        <v>5300244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6610</v>
      </c>
      <c r="R26" s="495"/>
      <c r="S26" s="495"/>
      <c r="T26" s="495"/>
      <c r="U26" s="495"/>
      <c r="V26" s="537"/>
      <c r="W26" s="589"/>
      <c r="X26" s="590"/>
      <c r="Y26" s="591"/>
      <c r="Z26" s="493" t="s">
        <v>168</v>
      </c>
      <c r="AA26" s="595"/>
      <c r="AB26" s="595"/>
      <c r="AC26" s="595"/>
      <c r="AD26" s="595"/>
      <c r="AE26" s="595"/>
      <c r="AF26" s="595"/>
      <c r="AG26" s="596"/>
      <c r="AH26" s="494">
        <v>62</v>
      </c>
      <c r="AI26" s="495"/>
      <c r="AJ26" s="495"/>
      <c r="AK26" s="495"/>
      <c r="AL26" s="537"/>
      <c r="AM26" s="494">
        <v>198462</v>
      </c>
      <c r="AN26" s="495"/>
      <c r="AO26" s="495"/>
      <c r="AP26" s="495"/>
      <c r="AQ26" s="495"/>
      <c r="AR26" s="537"/>
      <c r="AS26" s="494">
        <v>3201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5660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25776</v>
      </c>
      <c r="AN27" s="495"/>
      <c r="AO27" s="495"/>
      <c r="AP27" s="495"/>
      <c r="AQ27" s="495"/>
      <c r="AR27" s="537"/>
      <c r="AS27" s="494">
        <v>4296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214656</v>
      </c>
      <c r="BO27" s="563"/>
      <c r="BP27" s="563"/>
      <c r="BQ27" s="563"/>
      <c r="BR27" s="563"/>
      <c r="BS27" s="563"/>
      <c r="BT27" s="563"/>
      <c r="BU27" s="564"/>
      <c r="BV27" s="562">
        <v>334653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4980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2677182</v>
      </c>
      <c r="BO28" s="407"/>
      <c r="BP28" s="407"/>
      <c r="BQ28" s="407"/>
      <c r="BR28" s="407"/>
      <c r="BS28" s="407"/>
      <c r="BT28" s="407"/>
      <c r="BU28" s="408"/>
      <c r="BV28" s="406">
        <v>2677160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22</v>
      </c>
      <c r="M29" s="495"/>
      <c r="N29" s="495"/>
      <c r="O29" s="495"/>
      <c r="P29" s="537"/>
      <c r="Q29" s="494">
        <v>4530</v>
      </c>
      <c r="R29" s="495"/>
      <c r="S29" s="495"/>
      <c r="T29" s="495"/>
      <c r="U29" s="495"/>
      <c r="V29" s="537"/>
      <c r="W29" s="592"/>
      <c r="X29" s="593"/>
      <c r="Y29" s="594"/>
      <c r="Z29" s="493" t="s">
        <v>177</v>
      </c>
      <c r="AA29" s="473"/>
      <c r="AB29" s="473"/>
      <c r="AC29" s="473"/>
      <c r="AD29" s="473"/>
      <c r="AE29" s="473"/>
      <c r="AF29" s="473"/>
      <c r="AG29" s="474"/>
      <c r="AH29" s="494">
        <v>766</v>
      </c>
      <c r="AI29" s="495"/>
      <c r="AJ29" s="495"/>
      <c r="AK29" s="495"/>
      <c r="AL29" s="537"/>
      <c r="AM29" s="494">
        <v>2552016</v>
      </c>
      <c r="AN29" s="495"/>
      <c r="AO29" s="495"/>
      <c r="AP29" s="495"/>
      <c r="AQ29" s="495"/>
      <c r="AR29" s="537"/>
      <c r="AS29" s="494">
        <v>3332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444749</v>
      </c>
      <c r="BO29" s="444"/>
      <c r="BP29" s="444"/>
      <c r="BQ29" s="444"/>
      <c r="BR29" s="444"/>
      <c r="BS29" s="444"/>
      <c r="BT29" s="444"/>
      <c r="BU29" s="445"/>
      <c r="BV29" s="443">
        <v>444361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6606664</v>
      </c>
      <c r="BO30" s="563"/>
      <c r="BP30" s="563"/>
      <c r="BQ30" s="563"/>
      <c r="BR30" s="563"/>
      <c r="BS30" s="563"/>
      <c r="BT30" s="563"/>
      <c r="BU30" s="564"/>
      <c r="BV30" s="562">
        <v>6710681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福岡県南広域水道企業団</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一般社団法人　有明環境整備公社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病院事業債管理特別会計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福岡県自治振興組合（一般会計）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公益財団法人　大牟田市文化振興財団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福岡県自治振興組合（公文書館事業特別会計）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公益財団法人　大牟田市地域活性化センター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大牟田・荒尾清掃施設組合</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大牟田市土地開発公社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〇</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福岡県後期高齢者医療広域連合（一般会計）</v>
      </c>
      <c r="BZ38" s="634"/>
      <c r="CA38" s="634"/>
      <c r="CB38" s="634"/>
      <c r="CC38" s="634"/>
      <c r="CD38" s="634"/>
      <c r="CE38" s="634"/>
      <c r="CF38" s="634"/>
      <c r="CG38" s="634"/>
      <c r="CH38" s="634"/>
      <c r="CI38" s="634"/>
      <c r="CJ38" s="634"/>
      <c r="CK38" s="634"/>
      <c r="CL38" s="634"/>
      <c r="CM38" s="634"/>
      <c r="CN38" s="181"/>
      <c r="CO38" s="633">
        <f t="shared" si="3"/>
        <v>18</v>
      </c>
      <c r="CP38" s="633"/>
      <c r="CQ38" s="634" t="str">
        <f>IF('各会計、関係団体の財政状況及び健全化判断比率'!BS11="","",'各会計、関係団体の財政状況及び健全化判断比率'!BS11)</f>
        <v>地方独立行政法人　大牟田市立病院</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〇</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福岡県後期高齢者医療広域連合（後期高齢者医療特別会計）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o9ZDY/wATPaU+cKy8pjjVxjpb4RHGPGALrdg+SLK5wZSuzXu2Zt6WDPNKR4gxjhPhz+dFPZhIlSe+F4UXh53g==" saltValue="9uOks373VY1NRXkQ7A0+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K37" sqref="K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9" t="s">
        <v>535</v>
      </c>
      <c r="D34" s="1189"/>
      <c r="E34" s="1190"/>
      <c r="F34" s="32">
        <v>9.25</v>
      </c>
      <c r="G34" s="33">
        <v>10.220000000000001</v>
      </c>
      <c r="H34" s="33">
        <v>10.29</v>
      </c>
      <c r="I34" s="33">
        <v>11.71</v>
      </c>
      <c r="J34" s="34">
        <v>12.01</v>
      </c>
      <c r="K34" s="22"/>
      <c r="L34" s="22"/>
      <c r="M34" s="22"/>
      <c r="N34" s="22"/>
      <c r="O34" s="22"/>
      <c r="P34" s="22"/>
    </row>
    <row r="35" spans="1:16" ht="39" customHeight="1" x14ac:dyDescent="0.15">
      <c r="A35" s="22"/>
      <c r="B35" s="35"/>
      <c r="C35" s="1183" t="s">
        <v>536</v>
      </c>
      <c r="D35" s="1184"/>
      <c r="E35" s="1185"/>
      <c r="F35" s="36">
        <v>2.91</v>
      </c>
      <c r="G35" s="37">
        <v>3.75</v>
      </c>
      <c r="H35" s="37">
        <v>4.2699999999999996</v>
      </c>
      <c r="I35" s="37">
        <v>4.92</v>
      </c>
      <c r="J35" s="38">
        <v>4.99</v>
      </c>
      <c r="K35" s="22"/>
      <c r="L35" s="22"/>
      <c r="M35" s="22"/>
      <c r="N35" s="22"/>
      <c r="O35" s="22"/>
      <c r="P35" s="22"/>
    </row>
    <row r="36" spans="1:16" ht="39" customHeight="1" x14ac:dyDescent="0.15">
      <c r="A36" s="22"/>
      <c r="B36" s="35"/>
      <c r="C36" s="1183" t="s">
        <v>537</v>
      </c>
      <c r="D36" s="1184"/>
      <c r="E36" s="1185"/>
      <c r="F36" s="36">
        <v>1.1100000000000001</v>
      </c>
      <c r="G36" s="37">
        <v>1.97</v>
      </c>
      <c r="H36" s="37">
        <v>2.46</v>
      </c>
      <c r="I36" s="37">
        <v>2.4700000000000002</v>
      </c>
      <c r="J36" s="38">
        <v>2.4700000000000002</v>
      </c>
      <c r="K36" s="22"/>
      <c r="L36" s="22"/>
      <c r="M36" s="22"/>
      <c r="N36" s="22"/>
      <c r="O36" s="22"/>
      <c r="P36" s="22"/>
    </row>
    <row r="37" spans="1:16" ht="39" customHeight="1" x14ac:dyDescent="0.15">
      <c r="A37" s="22"/>
      <c r="B37" s="35"/>
      <c r="C37" s="1183" t="s">
        <v>538</v>
      </c>
      <c r="D37" s="1184"/>
      <c r="E37" s="1185"/>
      <c r="F37" s="36">
        <v>1.31</v>
      </c>
      <c r="G37" s="37">
        <v>1.65</v>
      </c>
      <c r="H37" s="37">
        <v>1.6</v>
      </c>
      <c r="I37" s="37">
        <v>1.66</v>
      </c>
      <c r="J37" s="38">
        <v>1.1299999999999999</v>
      </c>
      <c r="K37" s="22"/>
      <c r="L37" s="22"/>
      <c r="M37" s="22"/>
      <c r="N37" s="22"/>
      <c r="O37" s="22"/>
      <c r="P37" s="22"/>
    </row>
    <row r="38" spans="1:16" ht="39" customHeight="1" x14ac:dyDescent="0.15">
      <c r="A38" s="22"/>
      <c r="B38" s="35"/>
      <c r="C38" s="1183" t="s">
        <v>539</v>
      </c>
      <c r="D38" s="1184"/>
      <c r="E38" s="1185"/>
      <c r="F38" s="36">
        <v>0.26</v>
      </c>
      <c r="G38" s="37">
        <v>0.2</v>
      </c>
      <c r="H38" s="37">
        <v>1.91</v>
      </c>
      <c r="I38" s="37">
        <v>2.34</v>
      </c>
      <c r="J38" s="38">
        <v>0.75</v>
      </c>
      <c r="K38" s="22"/>
      <c r="L38" s="22"/>
      <c r="M38" s="22"/>
      <c r="N38" s="22"/>
      <c r="O38" s="22"/>
      <c r="P38" s="22"/>
    </row>
    <row r="39" spans="1:16" ht="39" customHeight="1" x14ac:dyDescent="0.15">
      <c r="A39" s="22"/>
      <c r="B39" s="35"/>
      <c r="C39" s="1183" t="s">
        <v>540</v>
      </c>
      <c r="D39" s="1184"/>
      <c r="E39" s="1185"/>
      <c r="F39" s="36">
        <v>0.13</v>
      </c>
      <c r="G39" s="37">
        <v>0.13</v>
      </c>
      <c r="H39" s="37">
        <v>0.13</v>
      </c>
      <c r="I39" s="37">
        <v>0.15</v>
      </c>
      <c r="J39" s="38">
        <v>0.17</v>
      </c>
      <c r="K39" s="22"/>
      <c r="L39" s="22"/>
      <c r="M39" s="22"/>
      <c r="N39" s="22"/>
      <c r="O39" s="22"/>
      <c r="P39" s="22"/>
    </row>
    <row r="40" spans="1:16" ht="39" customHeight="1" x14ac:dyDescent="0.15">
      <c r="A40" s="22"/>
      <c r="B40" s="35"/>
      <c r="C40" s="1183" t="s">
        <v>541</v>
      </c>
      <c r="D40" s="1184"/>
      <c r="E40" s="1185"/>
      <c r="F40" s="36">
        <v>0</v>
      </c>
      <c r="G40" s="37">
        <v>0</v>
      </c>
      <c r="H40" s="37">
        <v>0</v>
      </c>
      <c r="I40" s="37">
        <v>0</v>
      </c>
      <c r="J40" s="38">
        <v>0</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542</v>
      </c>
      <c r="D42" s="1184"/>
      <c r="E42" s="1185"/>
      <c r="F42" s="36" t="s">
        <v>502</v>
      </c>
      <c r="G42" s="37" t="s">
        <v>502</v>
      </c>
      <c r="H42" s="37" t="s">
        <v>502</v>
      </c>
      <c r="I42" s="37" t="s">
        <v>502</v>
      </c>
      <c r="J42" s="38" t="s">
        <v>502</v>
      </c>
      <c r="K42" s="22"/>
      <c r="L42" s="22"/>
      <c r="M42" s="22"/>
      <c r="N42" s="22"/>
      <c r="O42" s="22"/>
      <c r="P42" s="22"/>
    </row>
    <row r="43" spans="1:16" ht="39" customHeight="1" thickBot="1" x14ac:dyDescent="0.2">
      <c r="A43" s="22"/>
      <c r="B43" s="40"/>
      <c r="C43" s="1186" t="s">
        <v>543</v>
      </c>
      <c r="D43" s="1187"/>
      <c r="E43" s="1188"/>
      <c r="F43" s="41" t="s">
        <v>502</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FQlA/f0D695EiHNCzMtNXyG9qo3sUTIFTasL8Bd5IDlC0gWDcDWLQ8RFJcvqj7AwcISVWhoGCSIuV3a9+qGMQ==" saltValue="cds7kiOju3d6vTUfcyN3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32" zoomScale="85" zoomScaleNormal="85"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9</v>
      </c>
      <c r="C45" s="1192"/>
      <c r="D45" s="58"/>
      <c r="E45" s="1197" t="s">
        <v>10</v>
      </c>
      <c r="F45" s="1197"/>
      <c r="G45" s="1197"/>
      <c r="H45" s="1197"/>
      <c r="I45" s="1197"/>
      <c r="J45" s="1198"/>
      <c r="K45" s="59">
        <v>5870</v>
      </c>
      <c r="L45" s="60">
        <v>5908</v>
      </c>
      <c r="M45" s="60">
        <v>5685</v>
      </c>
      <c r="N45" s="60">
        <v>5726</v>
      </c>
      <c r="O45" s="61">
        <v>5814</v>
      </c>
      <c r="P45" s="48"/>
      <c r="Q45" s="48"/>
      <c r="R45" s="48"/>
      <c r="S45" s="48"/>
      <c r="T45" s="48"/>
      <c r="U45" s="48"/>
    </row>
    <row r="46" spans="1:21" ht="30.75" customHeight="1" x14ac:dyDescent="0.15">
      <c r="A46" s="48"/>
      <c r="B46" s="1193"/>
      <c r="C46" s="1194"/>
      <c r="D46" s="62"/>
      <c r="E46" s="1199" t="s">
        <v>11</v>
      </c>
      <c r="F46" s="1199"/>
      <c r="G46" s="1199"/>
      <c r="H46" s="1199"/>
      <c r="I46" s="1199"/>
      <c r="J46" s="1200"/>
      <c r="K46" s="63" t="s">
        <v>502</v>
      </c>
      <c r="L46" s="64" t="s">
        <v>502</v>
      </c>
      <c r="M46" s="64" t="s">
        <v>502</v>
      </c>
      <c r="N46" s="64" t="s">
        <v>502</v>
      </c>
      <c r="O46" s="65" t="s">
        <v>502</v>
      </c>
      <c r="P46" s="48"/>
      <c r="Q46" s="48"/>
      <c r="R46" s="48"/>
      <c r="S46" s="48"/>
      <c r="T46" s="48"/>
      <c r="U46" s="48"/>
    </row>
    <row r="47" spans="1:21" ht="30.75" customHeight="1" x14ac:dyDescent="0.15">
      <c r="A47" s="48"/>
      <c r="B47" s="1193"/>
      <c r="C47" s="1194"/>
      <c r="D47" s="62"/>
      <c r="E47" s="1199" t="s">
        <v>12</v>
      </c>
      <c r="F47" s="1199"/>
      <c r="G47" s="1199"/>
      <c r="H47" s="1199"/>
      <c r="I47" s="1199"/>
      <c r="J47" s="1200"/>
      <c r="K47" s="63" t="s">
        <v>502</v>
      </c>
      <c r="L47" s="64" t="s">
        <v>502</v>
      </c>
      <c r="M47" s="64" t="s">
        <v>502</v>
      </c>
      <c r="N47" s="64" t="s">
        <v>502</v>
      </c>
      <c r="O47" s="65" t="s">
        <v>502</v>
      </c>
      <c r="P47" s="48"/>
      <c r="Q47" s="48"/>
      <c r="R47" s="48"/>
      <c r="S47" s="48"/>
      <c r="T47" s="48"/>
      <c r="U47" s="48"/>
    </row>
    <row r="48" spans="1:21" ht="30.75" customHeight="1" x14ac:dyDescent="0.15">
      <c r="A48" s="48"/>
      <c r="B48" s="1193"/>
      <c r="C48" s="1194"/>
      <c r="D48" s="62"/>
      <c r="E48" s="1199" t="s">
        <v>13</v>
      </c>
      <c r="F48" s="1199"/>
      <c r="G48" s="1199"/>
      <c r="H48" s="1199"/>
      <c r="I48" s="1199"/>
      <c r="J48" s="1200"/>
      <c r="K48" s="63">
        <v>964</v>
      </c>
      <c r="L48" s="64">
        <v>987</v>
      </c>
      <c r="M48" s="64">
        <v>950</v>
      </c>
      <c r="N48" s="64">
        <v>1018</v>
      </c>
      <c r="O48" s="65">
        <v>986</v>
      </c>
      <c r="P48" s="48"/>
      <c r="Q48" s="48"/>
      <c r="R48" s="48"/>
      <c r="S48" s="48"/>
      <c r="T48" s="48"/>
      <c r="U48" s="48"/>
    </row>
    <row r="49" spans="1:21" ht="30.75" customHeight="1" x14ac:dyDescent="0.15">
      <c r="A49" s="48"/>
      <c r="B49" s="1193"/>
      <c r="C49" s="1194"/>
      <c r="D49" s="62"/>
      <c r="E49" s="1199" t="s">
        <v>14</v>
      </c>
      <c r="F49" s="1199"/>
      <c r="G49" s="1199"/>
      <c r="H49" s="1199"/>
      <c r="I49" s="1199"/>
      <c r="J49" s="1200"/>
      <c r="K49" s="63" t="s">
        <v>502</v>
      </c>
      <c r="L49" s="64" t="s">
        <v>502</v>
      </c>
      <c r="M49" s="64" t="s">
        <v>502</v>
      </c>
      <c r="N49" s="64" t="s">
        <v>502</v>
      </c>
      <c r="O49" s="65">
        <v>0</v>
      </c>
      <c r="P49" s="48"/>
      <c r="Q49" s="48"/>
      <c r="R49" s="48"/>
      <c r="S49" s="48"/>
      <c r="T49" s="48"/>
      <c r="U49" s="48"/>
    </row>
    <row r="50" spans="1:21" ht="30.75" customHeight="1" x14ac:dyDescent="0.15">
      <c r="A50" s="48"/>
      <c r="B50" s="1193"/>
      <c r="C50" s="1194"/>
      <c r="D50" s="62"/>
      <c r="E50" s="1199" t="s">
        <v>15</v>
      </c>
      <c r="F50" s="1199"/>
      <c r="G50" s="1199"/>
      <c r="H50" s="1199"/>
      <c r="I50" s="1199"/>
      <c r="J50" s="1200"/>
      <c r="K50" s="63">
        <v>0</v>
      </c>
      <c r="L50" s="64">
        <v>0</v>
      </c>
      <c r="M50" s="64">
        <v>0</v>
      </c>
      <c r="N50" s="64">
        <v>0</v>
      </c>
      <c r="O50" s="65">
        <v>0</v>
      </c>
      <c r="P50" s="48"/>
      <c r="Q50" s="48"/>
      <c r="R50" s="48"/>
      <c r="S50" s="48"/>
      <c r="T50" s="48"/>
      <c r="U50" s="48"/>
    </row>
    <row r="51" spans="1:21" ht="30.75" customHeight="1" x14ac:dyDescent="0.15">
      <c r="A51" s="48"/>
      <c r="B51" s="1195"/>
      <c r="C51" s="1196"/>
      <c r="D51" s="66"/>
      <c r="E51" s="1199" t="s">
        <v>16</v>
      </c>
      <c r="F51" s="1199"/>
      <c r="G51" s="1199"/>
      <c r="H51" s="1199"/>
      <c r="I51" s="1199"/>
      <c r="J51" s="1200"/>
      <c r="K51" s="63" t="s">
        <v>502</v>
      </c>
      <c r="L51" s="64" t="s">
        <v>502</v>
      </c>
      <c r="M51" s="64" t="s">
        <v>502</v>
      </c>
      <c r="N51" s="64" t="s">
        <v>502</v>
      </c>
      <c r="O51" s="65" t="s">
        <v>502</v>
      </c>
      <c r="P51" s="48"/>
      <c r="Q51" s="48"/>
      <c r="R51" s="48"/>
      <c r="S51" s="48"/>
      <c r="T51" s="48"/>
      <c r="U51" s="48"/>
    </row>
    <row r="52" spans="1:21" ht="30.75" customHeight="1" x14ac:dyDescent="0.15">
      <c r="A52" s="48"/>
      <c r="B52" s="1201" t="s">
        <v>17</v>
      </c>
      <c r="C52" s="1202"/>
      <c r="D52" s="66"/>
      <c r="E52" s="1199" t="s">
        <v>18</v>
      </c>
      <c r="F52" s="1199"/>
      <c r="G52" s="1199"/>
      <c r="H52" s="1199"/>
      <c r="I52" s="1199"/>
      <c r="J52" s="1200"/>
      <c r="K52" s="63">
        <v>5186</v>
      </c>
      <c r="L52" s="64">
        <v>5218</v>
      </c>
      <c r="M52" s="64">
        <v>5142</v>
      </c>
      <c r="N52" s="64">
        <v>5162</v>
      </c>
      <c r="O52" s="65">
        <v>5254</v>
      </c>
      <c r="P52" s="48"/>
      <c r="Q52" s="48"/>
      <c r="R52" s="48"/>
      <c r="S52" s="48"/>
      <c r="T52" s="48"/>
      <c r="U52" s="48"/>
    </row>
    <row r="53" spans="1:21" ht="30.75" customHeight="1" thickBot="1" x14ac:dyDescent="0.2">
      <c r="A53" s="48"/>
      <c r="B53" s="1203" t="s">
        <v>19</v>
      </c>
      <c r="C53" s="1204"/>
      <c r="D53" s="67"/>
      <c r="E53" s="1205" t="s">
        <v>20</v>
      </c>
      <c r="F53" s="1205"/>
      <c r="G53" s="1205"/>
      <c r="H53" s="1205"/>
      <c r="I53" s="1205"/>
      <c r="J53" s="1206"/>
      <c r="K53" s="68">
        <v>1648</v>
      </c>
      <c r="L53" s="69">
        <v>1677</v>
      </c>
      <c r="M53" s="69">
        <v>1493</v>
      </c>
      <c r="N53" s="69">
        <v>1582</v>
      </c>
      <c r="O53" s="70">
        <v>1546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7" t="s">
        <v>24</v>
      </c>
      <c r="C58" s="1208"/>
      <c r="D58" s="1213" t="s">
        <v>25</v>
      </c>
      <c r="E58" s="1214"/>
      <c r="F58" s="1214"/>
      <c r="G58" s="1214"/>
      <c r="H58" s="1214"/>
      <c r="I58" s="1214"/>
      <c r="J58" s="1215"/>
      <c r="K58" s="83"/>
      <c r="L58" s="84"/>
      <c r="M58" s="84"/>
      <c r="N58" s="84"/>
      <c r="O58" s="85"/>
    </row>
    <row r="59" spans="1:21" ht="31.5" customHeight="1" x14ac:dyDescent="0.15">
      <c r="B59" s="1209"/>
      <c r="C59" s="1210"/>
      <c r="D59" s="1216" t="s">
        <v>26</v>
      </c>
      <c r="E59" s="1217"/>
      <c r="F59" s="1217"/>
      <c r="G59" s="1217"/>
      <c r="H59" s="1217"/>
      <c r="I59" s="1217"/>
      <c r="J59" s="1218"/>
      <c r="K59" s="86"/>
      <c r="L59" s="87"/>
      <c r="M59" s="87"/>
      <c r="N59" s="87"/>
      <c r="O59" s="88"/>
    </row>
    <row r="60" spans="1:21" ht="31.5" customHeight="1" thickBot="1" x14ac:dyDescent="0.2">
      <c r="B60" s="1211"/>
      <c r="C60" s="1212"/>
      <c r="D60" s="1219" t="s">
        <v>27</v>
      </c>
      <c r="E60" s="1220"/>
      <c r="F60" s="1220"/>
      <c r="G60" s="1220"/>
      <c r="H60" s="1220"/>
      <c r="I60" s="1220"/>
      <c r="J60" s="122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oBmmosvD0HAPRbfNpX1OXc17lSxcpEkX9RXRlhwRvhGlKUG7xdMcFi3Jh7lKtC12KVk8s8f+B7Fx+6UZVtQ9g==" saltValue="axwE99GOBiOAd6pGJYET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7" zoomScale="70" zoomScaleNormal="70" zoomScaleSheetLayoutView="100" workbookViewId="0">
      <selection activeCell="S42" sqref="S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2" t="s">
        <v>30</v>
      </c>
      <c r="C41" s="1223"/>
      <c r="D41" s="105"/>
      <c r="E41" s="1228" t="s">
        <v>31</v>
      </c>
      <c r="F41" s="1228"/>
      <c r="G41" s="1228"/>
      <c r="H41" s="1229"/>
      <c r="I41" s="355">
        <v>48601</v>
      </c>
      <c r="J41" s="356">
        <v>47394</v>
      </c>
      <c r="K41" s="356">
        <v>47611</v>
      </c>
      <c r="L41" s="356">
        <v>45611</v>
      </c>
      <c r="M41" s="357">
        <v>46708</v>
      </c>
    </row>
    <row r="42" spans="2:13" ht="27.75" customHeight="1" x14ac:dyDescent="0.15">
      <c r="B42" s="1224"/>
      <c r="C42" s="1225"/>
      <c r="D42" s="106"/>
      <c r="E42" s="1230" t="s">
        <v>32</v>
      </c>
      <c r="F42" s="1230"/>
      <c r="G42" s="1230"/>
      <c r="H42" s="1231"/>
      <c r="I42" s="358">
        <v>23</v>
      </c>
      <c r="J42" s="359">
        <v>23</v>
      </c>
      <c r="K42" s="359">
        <v>23</v>
      </c>
      <c r="L42" s="359">
        <v>19</v>
      </c>
      <c r="M42" s="360">
        <v>19</v>
      </c>
    </row>
    <row r="43" spans="2:13" ht="27.75" customHeight="1" x14ac:dyDescent="0.15">
      <c r="B43" s="1224"/>
      <c r="C43" s="1225"/>
      <c r="D43" s="106"/>
      <c r="E43" s="1230" t="s">
        <v>33</v>
      </c>
      <c r="F43" s="1230"/>
      <c r="G43" s="1230"/>
      <c r="H43" s="1231"/>
      <c r="I43" s="358">
        <v>13013</v>
      </c>
      <c r="J43" s="359">
        <v>13049</v>
      </c>
      <c r="K43" s="359">
        <v>13050</v>
      </c>
      <c r="L43" s="359">
        <v>12903</v>
      </c>
      <c r="M43" s="360">
        <v>12464</v>
      </c>
    </row>
    <row r="44" spans="2:13" ht="27.75" customHeight="1" x14ac:dyDescent="0.15">
      <c r="B44" s="1224"/>
      <c r="C44" s="1225"/>
      <c r="D44" s="106"/>
      <c r="E44" s="1230" t="s">
        <v>34</v>
      </c>
      <c r="F44" s="1230"/>
      <c r="G44" s="1230"/>
      <c r="H44" s="1231"/>
      <c r="I44" s="358" t="s">
        <v>502</v>
      </c>
      <c r="J44" s="359" t="s">
        <v>502</v>
      </c>
      <c r="K44" s="359" t="s">
        <v>502</v>
      </c>
      <c r="L44" s="359" t="s">
        <v>502</v>
      </c>
      <c r="M44" s="360">
        <v>207</v>
      </c>
    </row>
    <row r="45" spans="2:13" ht="27.75" customHeight="1" x14ac:dyDescent="0.15">
      <c r="B45" s="1224"/>
      <c r="C45" s="1225"/>
      <c r="D45" s="106"/>
      <c r="E45" s="1230" t="s">
        <v>35</v>
      </c>
      <c r="F45" s="1230"/>
      <c r="G45" s="1230"/>
      <c r="H45" s="1231"/>
      <c r="I45" s="358">
        <v>8269</v>
      </c>
      <c r="J45" s="359">
        <v>7779</v>
      </c>
      <c r="K45" s="359">
        <v>7616</v>
      </c>
      <c r="L45" s="359">
        <v>7294</v>
      </c>
      <c r="M45" s="360">
        <v>7234</v>
      </c>
    </row>
    <row r="46" spans="2:13" ht="27.75" customHeight="1" x14ac:dyDescent="0.15">
      <c r="B46" s="1224"/>
      <c r="C46" s="1225"/>
      <c r="D46" s="107"/>
      <c r="E46" s="1230" t="s">
        <v>36</v>
      </c>
      <c r="F46" s="1230"/>
      <c r="G46" s="1230"/>
      <c r="H46" s="1231"/>
      <c r="I46" s="358" t="s">
        <v>502</v>
      </c>
      <c r="J46" s="359" t="s">
        <v>502</v>
      </c>
      <c r="K46" s="359" t="s">
        <v>502</v>
      </c>
      <c r="L46" s="359">
        <v>3</v>
      </c>
      <c r="M46" s="360" t="s">
        <v>502</v>
      </c>
    </row>
    <row r="47" spans="2:13" ht="27.75" customHeight="1" x14ac:dyDescent="0.15">
      <c r="B47" s="1224"/>
      <c r="C47" s="1225"/>
      <c r="D47" s="108"/>
      <c r="E47" s="1232" t="s">
        <v>37</v>
      </c>
      <c r="F47" s="1233"/>
      <c r="G47" s="1233"/>
      <c r="H47" s="1234"/>
      <c r="I47" s="358" t="s">
        <v>502</v>
      </c>
      <c r="J47" s="359" t="s">
        <v>502</v>
      </c>
      <c r="K47" s="359" t="s">
        <v>502</v>
      </c>
      <c r="L47" s="359" t="s">
        <v>502</v>
      </c>
      <c r="M47" s="360" t="s">
        <v>502</v>
      </c>
    </row>
    <row r="48" spans="2:13" ht="27.75" customHeight="1" x14ac:dyDescent="0.15">
      <c r="B48" s="1224"/>
      <c r="C48" s="1225"/>
      <c r="D48" s="106"/>
      <c r="E48" s="1230" t="s">
        <v>38</v>
      </c>
      <c r="F48" s="1230"/>
      <c r="G48" s="1230"/>
      <c r="H48" s="1231"/>
      <c r="I48" s="358" t="s">
        <v>502</v>
      </c>
      <c r="J48" s="359" t="s">
        <v>502</v>
      </c>
      <c r="K48" s="359" t="s">
        <v>502</v>
      </c>
      <c r="L48" s="359" t="s">
        <v>502</v>
      </c>
      <c r="M48" s="360" t="s">
        <v>502</v>
      </c>
    </row>
    <row r="49" spans="2:13" ht="27.75" customHeight="1" x14ac:dyDescent="0.15">
      <c r="B49" s="1226"/>
      <c r="C49" s="1227"/>
      <c r="D49" s="106"/>
      <c r="E49" s="1230" t="s">
        <v>39</v>
      </c>
      <c r="F49" s="1230"/>
      <c r="G49" s="1230"/>
      <c r="H49" s="1231"/>
      <c r="I49" s="358" t="s">
        <v>502</v>
      </c>
      <c r="J49" s="359" t="s">
        <v>502</v>
      </c>
      <c r="K49" s="359" t="s">
        <v>502</v>
      </c>
      <c r="L49" s="359" t="s">
        <v>502</v>
      </c>
      <c r="M49" s="360" t="s">
        <v>502</v>
      </c>
    </row>
    <row r="50" spans="2:13" ht="27.75" customHeight="1" x14ac:dyDescent="0.15">
      <c r="B50" s="1235" t="s">
        <v>40</v>
      </c>
      <c r="C50" s="1236"/>
      <c r="D50" s="109"/>
      <c r="E50" s="1230" t="s">
        <v>41</v>
      </c>
      <c r="F50" s="1230"/>
      <c r="G50" s="1230"/>
      <c r="H50" s="1231"/>
      <c r="I50" s="358">
        <v>8481</v>
      </c>
      <c r="J50" s="359">
        <v>8592</v>
      </c>
      <c r="K50" s="359">
        <v>10904</v>
      </c>
      <c r="L50" s="359">
        <v>11396</v>
      </c>
      <c r="M50" s="360">
        <v>11444</v>
      </c>
    </row>
    <row r="51" spans="2:13" ht="27.75" customHeight="1" x14ac:dyDescent="0.15">
      <c r="B51" s="1224"/>
      <c r="C51" s="1225"/>
      <c r="D51" s="106"/>
      <c r="E51" s="1230" t="s">
        <v>42</v>
      </c>
      <c r="F51" s="1230"/>
      <c r="G51" s="1230"/>
      <c r="H51" s="1231"/>
      <c r="I51" s="358">
        <v>8125</v>
      </c>
      <c r="J51" s="359">
        <v>7693</v>
      </c>
      <c r="K51" s="359">
        <v>7209</v>
      </c>
      <c r="L51" s="359">
        <v>6389</v>
      </c>
      <c r="M51" s="360">
        <v>5706</v>
      </c>
    </row>
    <row r="52" spans="2:13" ht="27.75" customHeight="1" x14ac:dyDescent="0.15">
      <c r="B52" s="1226"/>
      <c r="C52" s="1227"/>
      <c r="D52" s="106"/>
      <c r="E52" s="1230" t="s">
        <v>43</v>
      </c>
      <c r="F52" s="1230"/>
      <c r="G52" s="1230"/>
      <c r="H52" s="1231"/>
      <c r="I52" s="358">
        <v>44585</v>
      </c>
      <c r="J52" s="359">
        <v>45109</v>
      </c>
      <c r="K52" s="359">
        <v>45550</v>
      </c>
      <c r="L52" s="359">
        <v>45155</v>
      </c>
      <c r="M52" s="360">
        <v>46451</v>
      </c>
    </row>
    <row r="53" spans="2:13" ht="27.75" customHeight="1" thickBot="1" x14ac:dyDescent="0.2">
      <c r="B53" s="1237" t="s">
        <v>19</v>
      </c>
      <c r="C53" s="1238"/>
      <c r="D53" s="110"/>
      <c r="E53" s="1239" t="s">
        <v>44</v>
      </c>
      <c r="F53" s="1239"/>
      <c r="G53" s="1239"/>
      <c r="H53" s="1240"/>
      <c r="I53" s="361">
        <v>8714</v>
      </c>
      <c r="J53" s="362">
        <v>6850</v>
      </c>
      <c r="K53" s="362">
        <v>4637</v>
      </c>
      <c r="L53" s="362">
        <v>2891</v>
      </c>
      <c r="M53" s="363">
        <v>3031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JV7gXYNMzEWOVY5V5IdnWOF4uaqmNaz8b/R5jaXej8FSvTPB+iLTaThUHWp+r8c3tMG+xxwzLGHS8QssZP1Mg==" saltValue="88c82S7TuwS7y9OOqBjC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4"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9" t="s">
        <v>46</v>
      </c>
      <c r="D55" s="1249"/>
      <c r="E55" s="1250"/>
      <c r="F55" s="122">
        <v>2902</v>
      </c>
      <c r="G55" s="122">
        <v>2677</v>
      </c>
      <c r="H55" s="123">
        <v>2677</v>
      </c>
    </row>
    <row r="56" spans="2:8" ht="52.5" customHeight="1" x14ac:dyDescent="0.15">
      <c r="B56" s="124"/>
      <c r="C56" s="1251" t="s">
        <v>47</v>
      </c>
      <c r="D56" s="1251"/>
      <c r="E56" s="1252"/>
      <c r="F56" s="125">
        <v>445</v>
      </c>
      <c r="G56" s="125">
        <v>444</v>
      </c>
      <c r="H56" s="126">
        <v>445</v>
      </c>
    </row>
    <row r="57" spans="2:8" ht="53.25" customHeight="1" x14ac:dyDescent="0.15">
      <c r="B57" s="124"/>
      <c r="C57" s="1253" t="s">
        <v>48</v>
      </c>
      <c r="D57" s="1253"/>
      <c r="E57" s="1254"/>
      <c r="F57" s="127">
        <v>6144</v>
      </c>
      <c r="G57" s="127">
        <v>6711</v>
      </c>
      <c r="H57" s="128">
        <v>6607</v>
      </c>
    </row>
    <row r="58" spans="2:8" ht="45.75" customHeight="1" x14ac:dyDescent="0.15">
      <c r="B58" s="129"/>
      <c r="C58" s="1241" t="s">
        <v>561</v>
      </c>
      <c r="D58" s="1242"/>
      <c r="E58" s="1243"/>
      <c r="F58" s="130">
        <v>2592</v>
      </c>
      <c r="G58" s="130">
        <v>2893</v>
      </c>
      <c r="H58" s="131">
        <v>2896</v>
      </c>
    </row>
    <row r="59" spans="2:8" ht="45.75" customHeight="1" x14ac:dyDescent="0.15">
      <c r="B59" s="129"/>
      <c r="C59" s="1241" t="s">
        <v>562</v>
      </c>
      <c r="D59" s="1242"/>
      <c r="E59" s="1243"/>
      <c r="F59" s="130">
        <v>1234</v>
      </c>
      <c r="G59" s="130">
        <v>1222</v>
      </c>
      <c r="H59" s="131">
        <v>1211</v>
      </c>
    </row>
    <row r="60" spans="2:8" ht="45.75" customHeight="1" x14ac:dyDescent="0.15">
      <c r="B60" s="129"/>
      <c r="C60" s="1241" t="s">
        <v>563</v>
      </c>
      <c r="D60" s="1242"/>
      <c r="E60" s="1243"/>
      <c r="F60" s="130">
        <v>700</v>
      </c>
      <c r="G60" s="130">
        <v>1000</v>
      </c>
      <c r="H60" s="131">
        <v>1000</v>
      </c>
    </row>
    <row r="61" spans="2:8" ht="45.75" customHeight="1" x14ac:dyDescent="0.15">
      <c r="B61" s="129"/>
      <c r="C61" s="1241" t="s">
        <v>564</v>
      </c>
      <c r="D61" s="1242"/>
      <c r="E61" s="1243"/>
      <c r="F61" s="130">
        <v>341</v>
      </c>
      <c r="G61" s="130">
        <v>491</v>
      </c>
      <c r="H61" s="131">
        <v>424</v>
      </c>
    </row>
    <row r="62" spans="2:8" ht="45.75" customHeight="1" thickBot="1" x14ac:dyDescent="0.2">
      <c r="B62" s="132"/>
      <c r="C62" s="1244" t="s">
        <v>565</v>
      </c>
      <c r="D62" s="1245"/>
      <c r="E62" s="1246"/>
      <c r="F62" s="133">
        <v>563</v>
      </c>
      <c r="G62" s="133">
        <v>403</v>
      </c>
      <c r="H62" s="134">
        <v>403</v>
      </c>
    </row>
    <row r="63" spans="2:8" ht="52.5" customHeight="1" thickBot="1" x14ac:dyDescent="0.2">
      <c r="B63" s="135"/>
      <c r="C63" s="1247" t="s">
        <v>49</v>
      </c>
      <c r="D63" s="1247"/>
      <c r="E63" s="1248"/>
      <c r="F63" s="136">
        <v>9491</v>
      </c>
      <c r="G63" s="136">
        <v>9832</v>
      </c>
      <c r="H63" s="137">
        <v>9729</v>
      </c>
    </row>
    <row r="64" spans="2:8" x14ac:dyDescent="0.15"/>
  </sheetData>
  <sheetProtection algorithmName="SHA-512" hashValue="HxS2Iw+hW7GHcdiAxwQDvg5K8K0BI6Pa1Xg2nOpuD1zXQeTprsR7BkIwlEssHdDg2xRqdQQU+a7t81EFE3h62g==" saltValue="BxIvcDzZmRIZVl1D5VoA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E85"/>
  <sheetViews>
    <sheetView showGridLines="0" zoomScaleNormal="100" zoomScaleSheetLayoutView="55" workbookViewId="0">
      <selection activeCell="AC19" sqref="AC1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7" t="s">
        <v>577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5" x14ac:dyDescent="0.15">
      <c r="B44" s="365"/>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5" x14ac:dyDescent="0.15">
      <c r="B45" s="365"/>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5" x14ac:dyDescent="0.15">
      <c r="B46" s="365"/>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5" x14ac:dyDescent="0.15">
      <c r="B47" s="365"/>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572</v>
      </c>
    </row>
    <row r="50" spans="1:109" ht="13.5" x14ac:dyDescent="0.15">
      <c r="B50" s="365"/>
      <c r="G50" s="1266"/>
      <c r="H50" s="1266"/>
      <c r="I50" s="1266"/>
      <c r="J50" s="1266"/>
      <c r="K50" s="373"/>
      <c r="L50" s="373"/>
      <c r="M50" s="372"/>
      <c r="N50" s="372"/>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526</v>
      </c>
      <c r="BQ50" s="1270"/>
      <c r="BR50" s="1270"/>
      <c r="BS50" s="1270"/>
      <c r="BT50" s="1270"/>
      <c r="BU50" s="1270"/>
      <c r="BV50" s="1270"/>
      <c r="BW50" s="1270"/>
      <c r="BX50" s="1270" t="s">
        <v>527</v>
      </c>
      <c r="BY50" s="1270"/>
      <c r="BZ50" s="1270"/>
      <c r="CA50" s="1270"/>
      <c r="CB50" s="1270"/>
      <c r="CC50" s="1270"/>
      <c r="CD50" s="1270"/>
      <c r="CE50" s="1270"/>
      <c r="CF50" s="1270" t="s">
        <v>528</v>
      </c>
      <c r="CG50" s="1270"/>
      <c r="CH50" s="1270"/>
      <c r="CI50" s="1270"/>
      <c r="CJ50" s="1270"/>
      <c r="CK50" s="1270"/>
      <c r="CL50" s="1270"/>
      <c r="CM50" s="1270"/>
      <c r="CN50" s="1270" t="s">
        <v>529</v>
      </c>
      <c r="CO50" s="1270"/>
      <c r="CP50" s="1270"/>
      <c r="CQ50" s="1270"/>
      <c r="CR50" s="1270"/>
      <c r="CS50" s="1270"/>
      <c r="CT50" s="1270"/>
      <c r="CU50" s="1270"/>
      <c r="CV50" s="1270" t="s">
        <v>530</v>
      </c>
      <c r="CW50" s="1270"/>
      <c r="CX50" s="1270"/>
      <c r="CY50" s="1270"/>
      <c r="CZ50" s="1270"/>
      <c r="DA50" s="1270"/>
      <c r="DB50" s="1270"/>
      <c r="DC50" s="1270"/>
    </row>
    <row r="51" spans="1:109" ht="13.5" customHeight="1" x14ac:dyDescent="0.15">
      <c r="B51" s="365"/>
      <c r="G51" s="1256"/>
      <c r="H51" s="1256"/>
      <c r="I51" s="1274"/>
      <c r="J51" s="1274"/>
      <c r="K51" s="1271"/>
      <c r="L51" s="1271"/>
      <c r="M51" s="1271"/>
      <c r="N51" s="1271"/>
      <c r="AM51" s="371"/>
      <c r="AN51" s="1272" t="s">
        <v>571</v>
      </c>
      <c r="AO51" s="1272"/>
      <c r="AP51" s="1272"/>
      <c r="AQ51" s="1272"/>
      <c r="AR51" s="1272"/>
      <c r="AS51" s="1272"/>
      <c r="AT51" s="1272"/>
      <c r="AU51" s="1272"/>
      <c r="AV51" s="1272"/>
      <c r="AW51" s="1272"/>
      <c r="AX51" s="1272"/>
      <c r="AY51" s="1272"/>
      <c r="AZ51" s="1272"/>
      <c r="BA51" s="1272"/>
      <c r="BB51" s="1272" t="s">
        <v>569</v>
      </c>
      <c r="BC51" s="1272"/>
      <c r="BD51" s="1272"/>
      <c r="BE51" s="1272"/>
      <c r="BF51" s="1272"/>
      <c r="BG51" s="1272"/>
      <c r="BH51" s="1272"/>
      <c r="BI51" s="1272"/>
      <c r="BJ51" s="1272"/>
      <c r="BK51" s="1272"/>
      <c r="BL51" s="1272"/>
      <c r="BM51" s="1272"/>
      <c r="BN51" s="1272"/>
      <c r="BO51" s="1272"/>
      <c r="BP51" s="1255">
        <v>37.200000000000003</v>
      </c>
      <c r="BQ51" s="1255"/>
      <c r="BR51" s="1255"/>
      <c r="BS51" s="1255"/>
      <c r="BT51" s="1255"/>
      <c r="BU51" s="1255"/>
      <c r="BV51" s="1255"/>
      <c r="BW51" s="1255"/>
      <c r="BX51" s="1255">
        <v>29</v>
      </c>
      <c r="BY51" s="1255"/>
      <c r="BZ51" s="1255"/>
      <c r="CA51" s="1255"/>
      <c r="CB51" s="1255"/>
      <c r="CC51" s="1255"/>
      <c r="CD51" s="1255"/>
      <c r="CE51" s="1255"/>
      <c r="CF51" s="1255">
        <v>18.899999999999999</v>
      </c>
      <c r="CG51" s="1255"/>
      <c r="CH51" s="1255"/>
      <c r="CI51" s="1255"/>
      <c r="CJ51" s="1255"/>
      <c r="CK51" s="1255"/>
      <c r="CL51" s="1255"/>
      <c r="CM51" s="1255"/>
      <c r="CN51" s="1255">
        <v>12.1</v>
      </c>
      <c r="CO51" s="1255"/>
      <c r="CP51" s="1255"/>
      <c r="CQ51" s="1255"/>
      <c r="CR51" s="1255"/>
      <c r="CS51" s="1255"/>
      <c r="CT51" s="1255"/>
      <c r="CU51" s="1255"/>
      <c r="CV51" s="1255">
        <v>12.5</v>
      </c>
      <c r="CW51" s="1255"/>
      <c r="CX51" s="1255"/>
      <c r="CY51" s="1255"/>
      <c r="CZ51" s="1255"/>
      <c r="DA51" s="1255"/>
      <c r="DB51" s="1255"/>
      <c r="DC51" s="1255"/>
    </row>
    <row r="52" spans="1:109" ht="13.5" x14ac:dyDescent="0.15">
      <c r="B52" s="365"/>
      <c r="G52" s="1256"/>
      <c r="H52" s="1256"/>
      <c r="I52" s="1274"/>
      <c r="J52" s="1274"/>
      <c r="K52" s="1271"/>
      <c r="L52" s="1271"/>
      <c r="M52" s="1271"/>
      <c r="N52" s="1271"/>
      <c r="AM52" s="37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56"/>
      <c r="H53" s="1256"/>
      <c r="I53" s="1266"/>
      <c r="J53" s="1266"/>
      <c r="K53" s="1271"/>
      <c r="L53" s="1271"/>
      <c r="M53" s="1271"/>
      <c r="N53" s="1271"/>
      <c r="AM53" s="371"/>
      <c r="AN53" s="1272"/>
      <c r="AO53" s="1272"/>
      <c r="AP53" s="1272"/>
      <c r="AQ53" s="1272"/>
      <c r="AR53" s="1272"/>
      <c r="AS53" s="1272"/>
      <c r="AT53" s="1272"/>
      <c r="AU53" s="1272"/>
      <c r="AV53" s="1272"/>
      <c r="AW53" s="1272"/>
      <c r="AX53" s="1272"/>
      <c r="AY53" s="1272"/>
      <c r="AZ53" s="1272"/>
      <c r="BA53" s="1272"/>
      <c r="BB53" s="1272" t="s">
        <v>576</v>
      </c>
      <c r="BC53" s="1272"/>
      <c r="BD53" s="1272"/>
      <c r="BE53" s="1272"/>
      <c r="BF53" s="1272"/>
      <c r="BG53" s="1272"/>
      <c r="BH53" s="1272"/>
      <c r="BI53" s="1272"/>
      <c r="BJ53" s="1272"/>
      <c r="BK53" s="1272"/>
      <c r="BL53" s="1272"/>
      <c r="BM53" s="1272"/>
      <c r="BN53" s="1272"/>
      <c r="BO53" s="1272"/>
      <c r="BP53" s="1255">
        <v>62.8</v>
      </c>
      <c r="BQ53" s="1255"/>
      <c r="BR53" s="1255"/>
      <c r="BS53" s="1255"/>
      <c r="BT53" s="1255"/>
      <c r="BU53" s="1255"/>
      <c r="BV53" s="1255"/>
      <c r="BW53" s="1255"/>
      <c r="BX53" s="1255">
        <v>63.6</v>
      </c>
      <c r="BY53" s="1255"/>
      <c r="BZ53" s="1255"/>
      <c r="CA53" s="1255"/>
      <c r="CB53" s="1255"/>
      <c r="CC53" s="1255"/>
      <c r="CD53" s="1255"/>
      <c r="CE53" s="1255"/>
      <c r="CF53" s="1255">
        <v>65.099999999999994</v>
      </c>
      <c r="CG53" s="1255"/>
      <c r="CH53" s="1255"/>
      <c r="CI53" s="1255"/>
      <c r="CJ53" s="1255"/>
      <c r="CK53" s="1255"/>
      <c r="CL53" s="1255"/>
      <c r="CM53" s="1255"/>
      <c r="CN53" s="1255">
        <v>65.3</v>
      </c>
      <c r="CO53" s="1255"/>
      <c r="CP53" s="1255"/>
      <c r="CQ53" s="1255"/>
      <c r="CR53" s="1255"/>
      <c r="CS53" s="1255"/>
      <c r="CT53" s="1255"/>
      <c r="CU53" s="1255"/>
      <c r="CV53" s="1255">
        <v>63.8</v>
      </c>
      <c r="CW53" s="1255"/>
      <c r="CX53" s="1255"/>
      <c r="CY53" s="1255"/>
      <c r="CZ53" s="1255"/>
      <c r="DA53" s="1255"/>
      <c r="DB53" s="1255"/>
      <c r="DC53" s="1255"/>
    </row>
    <row r="54" spans="1:109" ht="13.5" x14ac:dyDescent="0.15">
      <c r="A54" s="379"/>
      <c r="B54" s="365"/>
      <c r="G54" s="1256"/>
      <c r="H54" s="1256"/>
      <c r="I54" s="1266"/>
      <c r="J54" s="1266"/>
      <c r="K54" s="1271"/>
      <c r="L54" s="1271"/>
      <c r="M54" s="1271"/>
      <c r="N54" s="1271"/>
      <c r="AM54" s="37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66"/>
      <c r="H55" s="1266"/>
      <c r="I55" s="1266"/>
      <c r="J55" s="1266"/>
      <c r="K55" s="1271"/>
      <c r="L55" s="1271"/>
      <c r="M55" s="1271"/>
      <c r="N55" s="1271"/>
      <c r="AN55" s="1270" t="s">
        <v>570</v>
      </c>
      <c r="AO55" s="1270"/>
      <c r="AP55" s="1270"/>
      <c r="AQ55" s="1270"/>
      <c r="AR55" s="1270"/>
      <c r="AS55" s="1270"/>
      <c r="AT55" s="1270"/>
      <c r="AU55" s="1270"/>
      <c r="AV55" s="1270"/>
      <c r="AW55" s="1270"/>
      <c r="AX55" s="1270"/>
      <c r="AY55" s="1270"/>
      <c r="AZ55" s="1270"/>
      <c r="BA55" s="1270"/>
      <c r="BB55" s="1272" t="s">
        <v>569</v>
      </c>
      <c r="BC55" s="1272"/>
      <c r="BD55" s="1272"/>
      <c r="BE55" s="1272"/>
      <c r="BF55" s="1272"/>
      <c r="BG55" s="1272"/>
      <c r="BH55" s="1272"/>
      <c r="BI55" s="1272"/>
      <c r="BJ55" s="1272"/>
      <c r="BK55" s="1272"/>
      <c r="BL55" s="1272"/>
      <c r="BM55" s="1272"/>
      <c r="BN55" s="1272"/>
      <c r="BO55" s="1272"/>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66"/>
      <c r="H56" s="1266"/>
      <c r="I56" s="1266"/>
      <c r="J56" s="1266"/>
      <c r="K56" s="1271"/>
      <c r="L56" s="1271"/>
      <c r="M56" s="1271"/>
      <c r="N56" s="1271"/>
      <c r="AN56" s="1270"/>
      <c r="AO56" s="1270"/>
      <c r="AP56" s="1270"/>
      <c r="AQ56" s="1270"/>
      <c r="AR56" s="1270"/>
      <c r="AS56" s="1270"/>
      <c r="AT56" s="1270"/>
      <c r="AU56" s="1270"/>
      <c r="AV56" s="1270"/>
      <c r="AW56" s="1270"/>
      <c r="AX56" s="1270"/>
      <c r="AY56" s="1270"/>
      <c r="AZ56" s="1270"/>
      <c r="BA56" s="1270"/>
      <c r="BB56" s="1272"/>
      <c r="BC56" s="1272"/>
      <c r="BD56" s="1272"/>
      <c r="BE56" s="1272"/>
      <c r="BF56" s="1272"/>
      <c r="BG56" s="1272"/>
      <c r="BH56" s="1272"/>
      <c r="BI56" s="1272"/>
      <c r="BJ56" s="1272"/>
      <c r="BK56" s="1272"/>
      <c r="BL56" s="1272"/>
      <c r="BM56" s="1272"/>
      <c r="BN56" s="1272"/>
      <c r="BO56" s="1272"/>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66"/>
      <c r="H57" s="1266"/>
      <c r="I57" s="1273"/>
      <c r="J57" s="1273"/>
      <c r="K57" s="1271"/>
      <c r="L57" s="1271"/>
      <c r="M57" s="1271"/>
      <c r="N57" s="1271"/>
      <c r="AM57" s="364"/>
      <c r="AN57" s="1270"/>
      <c r="AO57" s="1270"/>
      <c r="AP57" s="1270"/>
      <c r="AQ57" s="1270"/>
      <c r="AR57" s="1270"/>
      <c r="AS57" s="1270"/>
      <c r="AT57" s="1270"/>
      <c r="AU57" s="1270"/>
      <c r="AV57" s="1270"/>
      <c r="AW57" s="1270"/>
      <c r="AX57" s="1270"/>
      <c r="AY57" s="1270"/>
      <c r="AZ57" s="1270"/>
      <c r="BA57" s="1270"/>
      <c r="BB57" s="1272" t="s">
        <v>576</v>
      </c>
      <c r="BC57" s="1272"/>
      <c r="BD57" s="1272"/>
      <c r="BE57" s="1272"/>
      <c r="BF57" s="1272"/>
      <c r="BG57" s="1272"/>
      <c r="BH57" s="1272"/>
      <c r="BI57" s="1272"/>
      <c r="BJ57" s="1272"/>
      <c r="BK57" s="1272"/>
      <c r="BL57" s="1272"/>
      <c r="BM57" s="1272"/>
      <c r="BN57" s="1272"/>
      <c r="BO57" s="1272"/>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390"/>
      <c r="DE57" s="385"/>
    </row>
    <row r="58" spans="1:109" s="379" customFormat="1" ht="13.5" x14ac:dyDescent="0.15">
      <c r="A58" s="364"/>
      <c r="B58" s="385"/>
      <c r="G58" s="1266"/>
      <c r="H58" s="1266"/>
      <c r="I58" s="1273"/>
      <c r="J58" s="1273"/>
      <c r="K58" s="1271"/>
      <c r="L58" s="1271"/>
      <c r="M58" s="1271"/>
      <c r="N58" s="1271"/>
      <c r="AM58" s="364"/>
      <c r="AN58" s="1270"/>
      <c r="AO58" s="1270"/>
      <c r="AP58" s="1270"/>
      <c r="AQ58" s="1270"/>
      <c r="AR58" s="1270"/>
      <c r="AS58" s="1270"/>
      <c r="AT58" s="1270"/>
      <c r="AU58" s="1270"/>
      <c r="AV58" s="1270"/>
      <c r="AW58" s="1270"/>
      <c r="AX58" s="1270"/>
      <c r="AY58" s="1270"/>
      <c r="AZ58" s="1270"/>
      <c r="BA58" s="1270"/>
      <c r="BB58" s="1272"/>
      <c r="BC58" s="1272"/>
      <c r="BD58" s="1272"/>
      <c r="BE58" s="1272"/>
      <c r="BF58" s="1272"/>
      <c r="BG58" s="1272"/>
      <c r="BH58" s="1272"/>
      <c r="BI58" s="1272"/>
      <c r="BJ58" s="1272"/>
      <c r="BK58" s="1272"/>
      <c r="BL58" s="1272"/>
      <c r="BM58" s="1272"/>
      <c r="BN58" s="1272"/>
      <c r="BO58" s="1272"/>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575</v>
      </c>
    </row>
    <row r="64" spans="1:109" ht="13.5" x14ac:dyDescent="0.15">
      <c r="B64" s="365"/>
      <c r="G64" s="380"/>
      <c r="I64" s="382"/>
      <c r="J64" s="382"/>
      <c r="K64" s="382"/>
      <c r="L64" s="382"/>
      <c r="M64" s="382"/>
      <c r="N64" s="381"/>
      <c r="AM64" s="380"/>
      <c r="AN64" s="380" t="s">
        <v>574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7" t="s">
        <v>573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5" x14ac:dyDescent="0.15">
      <c r="B66" s="365"/>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5" x14ac:dyDescent="0.15">
      <c r="B67" s="365"/>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5" x14ac:dyDescent="0.15">
      <c r="B68" s="365"/>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5" x14ac:dyDescent="0.15">
      <c r="B69" s="365"/>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572</v>
      </c>
    </row>
    <row r="72" spans="2:107" ht="13.5" x14ac:dyDescent="0.15">
      <c r="B72" s="365"/>
      <c r="G72" s="1266"/>
      <c r="H72" s="1266"/>
      <c r="I72" s="1266"/>
      <c r="J72" s="1266"/>
      <c r="K72" s="373"/>
      <c r="L72" s="373"/>
      <c r="M72" s="372"/>
      <c r="N72" s="372"/>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526</v>
      </c>
      <c r="BQ72" s="1270"/>
      <c r="BR72" s="1270"/>
      <c r="BS72" s="1270"/>
      <c r="BT72" s="1270"/>
      <c r="BU72" s="1270"/>
      <c r="BV72" s="1270"/>
      <c r="BW72" s="1270"/>
      <c r="BX72" s="1270" t="s">
        <v>527</v>
      </c>
      <c r="BY72" s="1270"/>
      <c r="BZ72" s="1270"/>
      <c r="CA72" s="1270"/>
      <c r="CB72" s="1270"/>
      <c r="CC72" s="1270"/>
      <c r="CD72" s="1270"/>
      <c r="CE72" s="1270"/>
      <c r="CF72" s="1270" t="s">
        <v>528</v>
      </c>
      <c r="CG72" s="1270"/>
      <c r="CH72" s="1270"/>
      <c r="CI72" s="1270"/>
      <c r="CJ72" s="1270"/>
      <c r="CK72" s="1270"/>
      <c r="CL72" s="1270"/>
      <c r="CM72" s="1270"/>
      <c r="CN72" s="1270" t="s">
        <v>529</v>
      </c>
      <c r="CO72" s="1270"/>
      <c r="CP72" s="1270"/>
      <c r="CQ72" s="1270"/>
      <c r="CR72" s="1270"/>
      <c r="CS72" s="1270"/>
      <c r="CT72" s="1270"/>
      <c r="CU72" s="1270"/>
      <c r="CV72" s="1270" t="s">
        <v>530</v>
      </c>
      <c r="CW72" s="1270"/>
      <c r="CX72" s="1270"/>
      <c r="CY72" s="1270"/>
      <c r="CZ72" s="1270"/>
      <c r="DA72" s="1270"/>
      <c r="DB72" s="1270"/>
      <c r="DC72" s="1270"/>
    </row>
    <row r="73" spans="2:107" ht="13.5" x14ac:dyDescent="0.15">
      <c r="B73" s="365"/>
      <c r="G73" s="1256"/>
      <c r="H73" s="1256"/>
      <c r="I73" s="1256"/>
      <c r="J73" s="1256"/>
      <c r="K73" s="1275"/>
      <c r="L73" s="1275"/>
      <c r="M73" s="1275"/>
      <c r="N73" s="1275"/>
      <c r="AM73" s="371"/>
      <c r="AN73" s="1272" t="s">
        <v>571</v>
      </c>
      <c r="AO73" s="1272"/>
      <c r="AP73" s="1272"/>
      <c r="AQ73" s="1272"/>
      <c r="AR73" s="1272"/>
      <c r="AS73" s="1272"/>
      <c r="AT73" s="1272"/>
      <c r="AU73" s="1272"/>
      <c r="AV73" s="1272"/>
      <c r="AW73" s="1272"/>
      <c r="AX73" s="1272"/>
      <c r="AY73" s="1272"/>
      <c r="AZ73" s="1272"/>
      <c r="BA73" s="1272"/>
      <c r="BB73" s="1272" t="s">
        <v>569</v>
      </c>
      <c r="BC73" s="1272"/>
      <c r="BD73" s="1272"/>
      <c r="BE73" s="1272"/>
      <c r="BF73" s="1272"/>
      <c r="BG73" s="1272"/>
      <c r="BH73" s="1272"/>
      <c r="BI73" s="1272"/>
      <c r="BJ73" s="1272"/>
      <c r="BK73" s="1272"/>
      <c r="BL73" s="1272"/>
      <c r="BM73" s="1272"/>
      <c r="BN73" s="1272"/>
      <c r="BO73" s="1272"/>
      <c r="BP73" s="1255">
        <v>37.200000000000003</v>
      </c>
      <c r="BQ73" s="1255"/>
      <c r="BR73" s="1255"/>
      <c r="BS73" s="1255"/>
      <c r="BT73" s="1255"/>
      <c r="BU73" s="1255"/>
      <c r="BV73" s="1255"/>
      <c r="BW73" s="1255"/>
      <c r="BX73" s="1255">
        <v>29</v>
      </c>
      <c r="BY73" s="1255"/>
      <c r="BZ73" s="1255"/>
      <c r="CA73" s="1255"/>
      <c r="CB73" s="1255"/>
      <c r="CC73" s="1255"/>
      <c r="CD73" s="1255"/>
      <c r="CE73" s="1255"/>
      <c r="CF73" s="1255">
        <v>18.899999999999999</v>
      </c>
      <c r="CG73" s="1255"/>
      <c r="CH73" s="1255"/>
      <c r="CI73" s="1255"/>
      <c r="CJ73" s="1255"/>
      <c r="CK73" s="1255"/>
      <c r="CL73" s="1255"/>
      <c r="CM73" s="1255"/>
      <c r="CN73" s="1255">
        <v>12.1</v>
      </c>
      <c r="CO73" s="1255"/>
      <c r="CP73" s="1255"/>
      <c r="CQ73" s="1255"/>
      <c r="CR73" s="1255"/>
      <c r="CS73" s="1255"/>
      <c r="CT73" s="1255"/>
      <c r="CU73" s="1255"/>
      <c r="CV73" s="1255">
        <v>12.5</v>
      </c>
      <c r="CW73" s="1255"/>
      <c r="CX73" s="1255"/>
      <c r="CY73" s="1255"/>
      <c r="CZ73" s="1255"/>
      <c r="DA73" s="1255"/>
      <c r="DB73" s="1255"/>
      <c r="DC73" s="1255"/>
    </row>
    <row r="74" spans="2:107" ht="13.5" x14ac:dyDescent="0.15">
      <c r="B74" s="365"/>
      <c r="G74" s="1256"/>
      <c r="H74" s="1256"/>
      <c r="I74" s="1256"/>
      <c r="J74" s="1256"/>
      <c r="K74" s="1275"/>
      <c r="L74" s="1275"/>
      <c r="M74" s="1275"/>
      <c r="N74" s="1275"/>
      <c r="AM74" s="37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56"/>
      <c r="H75" s="1256"/>
      <c r="I75" s="1266"/>
      <c r="J75" s="1266"/>
      <c r="K75" s="1271"/>
      <c r="L75" s="1271"/>
      <c r="M75" s="1271"/>
      <c r="N75" s="1271"/>
      <c r="AM75" s="371"/>
      <c r="AN75" s="1272"/>
      <c r="AO75" s="1272"/>
      <c r="AP75" s="1272"/>
      <c r="AQ75" s="1272"/>
      <c r="AR75" s="1272"/>
      <c r="AS75" s="1272"/>
      <c r="AT75" s="1272"/>
      <c r="AU75" s="1272"/>
      <c r="AV75" s="1272"/>
      <c r="AW75" s="1272"/>
      <c r="AX75" s="1272"/>
      <c r="AY75" s="1272"/>
      <c r="AZ75" s="1272"/>
      <c r="BA75" s="1272"/>
      <c r="BB75" s="1272" t="s">
        <v>568</v>
      </c>
      <c r="BC75" s="1272"/>
      <c r="BD75" s="1272"/>
      <c r="BE75" s="1272"/>
      <c r="BF75" s="1272"/>
      <c r="BG75" s="1272"/>
      <c r="BH75" s="1272"/>
      <c r="BI75" s="1272"/>
      <c r="BJ75" s="1272"/>
      <c r="BK75" s="1272"/>
      <c r="BL75" s="1272"/>
      <c r="BM75" s="1272"/>
      <c r="BN75" s="1272"/>
      <c r="BO75" s="1272"/>
      <c r="BP75" s="1255">
        <v>7.7</v>
      </c>
      <c r="BQ75" s="1255"/>
      <c r="BR75" s="1255"/>
      <c r="BS75" s="1255"/>
      <c r="BT75" s="1255"/>
      <c r="BU75" s="1255"/>
      <c r="BV75" s="1255"/>
      <c r="BW75" s="1255"/>
      <c r="BX75" s="1255">
        <v>6.9</v>
      </c>
      <c r="BY75" s="1255"/>
      <c r="BZ75" s="1255"/>
      <c r="CA75" s="1255"/>
      <c r="CB75" s="1255"/>
      <c r="CC75" s="1255"/>
      <c r="CD75" s="1255"/>
      <c r="CE75" s="1255"/>
      <c r="CF75" s="1255">
        <v>6.7</v>
      </c>
      <c r="CG75" s="1255"/>
      <c r="CH75" s="1255"/>
      <c r="CI75" s="1255"/>
      <c r="CJ75" s="1255"/>
      <c r="CK75" s="1255"/>
      <c r="CL75" s="1255"/>
      <c r="CM75" s="1255"/>
      <c r="CN75" s="1255">
        <v>6.6</v>
      </c>
      <c r="CO75" s="1255"/>
      <c r="CP75" s="1255"/>
      <c r="CQ75" s="1255"/>
      <c r="CR75" s="1255"/>
      <c r="CS75" s="1255"/>
      <c r="CT75" s="1255"/>
      <c r="CU75" s="1255"/>
      <c r="CV75" s="1255">
        <v>6.3</v>
      </c>
      <c r="CW75" s="1255"/>
      <c r="CX75" s="1255"/>
      <c r="CY75" s="1255"/>
      <c r="CZ75" s="1255"/>
      <c r="DA75" s="1255"/>
      <c r="DB75" s="1255"/>
      <c r="DC75" s="1255"/>
    </row>
    <row r="76" spans="2:107" ht="13.5" x14ac:dyDescent="0.15">
      <c r="B76" s="365"/>
      <c r="G76" s="1256"/>
      <c r="H76" s="1256"/>
      <c r="I76" s="1266"/>
      <c r="J76" s="1266"/>
      <c r="K76" s="1271"/>
      <c r="L76" s="1271"/>
      <c r="M76" s="1271"/>
      <c r="N76" s="1271"/>
      <c r="AM76" s="37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66"/>
      <c r="H77" s="1266"/>
      <c r="I77" s="1266"/>
      <c r="J77" s="1266"/>
      <c r="K77" s="1275"/>
      <c r="L77" s="1275"/>
      <c r="M77" s="1275"/>
      <c r="N77" s="1275"/>
      <c r="AN77" s="1270" t="s">
        <v>570</v>
      </c>
      <c r="AO77" s="1270"/>
      <c r="AP77" s="1270"/>
      <c r="AQ77" s="1270"/>
      <c r="AR77" s="1270"/>
      <c r="AS77" s="1270"/>
      <c r="AT77" s="1270"/>
      <c r="AU77" s="1270"/>
      <c r="AV77" s="1270"/>
      <c r="AW77" s="1270"/>
      <c r="AX77" s="1270"/>
      <c r="AY77" s="1270"/>
      <c r="AZ77" s="1270"/>
      <c r="BA77" s="1270"/>
      <c r="BB77" s="1272" t="s">
        <v>569</v>
      </c>
      <c r="BC77" s="1272"/>
      <c r="BD77" s="1272"/>
      <c r="BE77" s="1272"/>
      <c r="BF77" s="1272"/>
      <c r="BG77" s="1272"/>
      <c r="BH77" s="1272"/>
      <c r="BI77" s="1272"/>
      <c r="BJ77" s="1272"/>
      <c r="BK77" s="1272"/>
      <c r="BL77" s="1272"/>
      <c r="BM77" s="1272"/>
      <c r="BN77" s="1272"/>
      <c r="BO77" s="1272"/>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66"/>
      <c r="H78" s="1266"/>
      <c r="I78" s="1266"/>
      <c r="J78" s="1266"/>
      <c r="K78" s="1275"/>
      <c r="L78" s="1275"/>
      <c r="M78" s="1275"/>
      <c r="N78" s="1275"/>
      <c r="AN78" s="1270"/>
      <c r="AO78" s="1270"/>
      <c r="AP78" s="1270"/>
      <c r="AQ78" s="1270"/>
      <c r="AR78" s="1270"/>
      <c r="AS78" s="1270"/>
      <c r="AT78" s="1270"/>
      <c r="AU78" s="1270"/>
      <c r="AV78" s="1270"/>
      <c r="AW78" s="1270"/>
      <c r="AX78" s="1270"/>
      <c r="AY78" s="1270"/>
      <c r="AZ78" s="1270"/>
      <c r="BA78" s="1270"/>
      <c r="BB78" s="1272"/>
      <c r="BC78" s="1272"/>
      <c r="BD78" s="1272"/>
      <c r="BE78" s="1272"/>
      <c r="BF78" s="1272"/>
      <c r="BG78" s="1272"/>
      <c r="BH78" s="1272"/>
      <c r="BI78" s="1272"/>
      <c r="BJ78" s="1272"/>
      <c r="BK78" s="1272"/>
      <c r="BL78" s="1272"/>
      <c r="BM78" s="1272"/>
      <c r="BN78" s="1272"/>
      <c r="BO78" s="1272"/>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66"/>
      <c r="H79" s="1266"/>
      <c r="I79" s="1273"/>
      <c r="J79" s="1273"/>
      <c r="K79" s="1276"/>
      <c r="L79" s="1276"/>
      <c r="M79" s="1276"/>
      <c r="N79" s="1276"/>
      <c r="AN79" s="1270"/>
      <c r="AO79" s="1270"/>
      <c r="AP79" s="1270"/>
      <c r="AQ79" s="1270"/>
      <c r="AR79" s="1270"/>
      <c r="AS79" s="1270"/>
      <c r="AT79" s="1270"/>
      <c r="AU79" s="1270"/>
      <c r="AV79" s="1270"/>
      <c r="AW79" s="1270"/>
      <c r="AX79" s="1270"/>
      <c r="AY79" s="1270"/>
      <c r="AZ79" s="1270"/>
      <c r="BA79" s="1270"/>
      <c r="BB79" s="1272" t="s">
        <v>568</v>
      </c>
      <c r="BC79" s="1272"/>
      <c r="BD79" s="1272"/>
      <c r="BE79" s="1272"/>
      <c r="BF79" s="1272"/>
      <c r="BG79" s="1272"/>
      <c r="BH79" s="1272"/>
      <c r="BI79" s="1272"/>
      <c r="BJ79" s="1272"/>
      <c r="BK79" s="1272"/>
      <c r="BL79" s="1272"/>
      <c r="BM79" s="1272"/>
      <c r="BN79" s="1272"/>
      <c r="BO79" s="1272"/>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5" x14ac:dyDescent="0.15">
      <c r="B80" s="365"/>
      <c r="G80" s="1266"/>
      <c r="H80" s="1266"/>
      <c r="I80" s="1273"/>
      <c r="J80" s="1273"/>
      <c r="K80" s="1276"/>
      <c r="L80" s="1276"/>
      <c r="M80" s="1276"/>
      <c r="N80" s="1276"/>
      <c r="AN80" s="1270"/>
      <c r="AO80" s="1270"/>
      <c r="AP80" s="1270"/>
      <c r="AQ80" s="1270"/>
      <c r="AR80" s="1270"/>
      <c r="AS80" s="1270"/>
      <c r="AT80" s="1270"/>
      <c r="AU80" s="1270"/>
      <c r="AV80" s="1270"/>
      <c r="AW80" s="1270"/>
      <c r="AX80" s="1270"/>
      <c r="AY80" s="1270"/>
      <c r="AZ80" s="1270"/>
      <c r="BA80" s="1270"/>
      <c r="BB80" s="1272"/>
      <c r="BC80" s="1272"/>
      <c r="BD80" s="1272"/>
      <c r="BE80" s="1272"/>
      <c r="BF80" s="1272"/>
      <c r="BG80" s="1272"/>
      <c r="BH80" s="1272"/>
      <c r="BI80" s="1272"/>
      <c r="BJ80" s="1272"/>
      <c r="BK80" s="1272"/>
      <c r="BL80" s="1272"/>
      <c r="BM80" s="1272"/>
      <c r="BN80" s="1272"/>
      <c r="BO80" s="1272"/>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tlVeBGxU0hVS6ovjjhyYRdIhLTlPEBw0rGgNs5SrKQIbV3kSgQG3pHT73oaGpGZIAqR38RGbmXdBreY62bcdQA==" saltValue="ShsR14VqcG9IZg84s1a1a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zoomScaleNormal="100" zoomScaleSheetLayoutView="70" workbookViewId="0">
      <selection activeCell="AD24" sqref="AD2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k3NyRDZd02GoT0K6l7G9Y5gr1zFbsdi+An4BkD+GH45DCaZB2K9Od+gW97QEj3gTI1SWBgSFUrq3t9WwycSK3Q==" saltValue="woGiIqb63MlAsPypLDa9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tabSelected="1" topLeftCell="A103" zoomScale="70" zoomScaleNormal="70" zoomScaleSheetLayoutView="55" workbookViewId="0">
      <selection activeCell="AE51" sqref="AE5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6uSUtaZlMQ/US0x8NEN7JTnwWfnf8jvYliVNQ1yJ4mszVDe1TAjQbvRmF4+nKM1bgl27C9mkNOOCb0seZ4cFw==" saltValue="dO0/torEWuEMohTWvNR2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31785</v>
      </c>
      <c r="E3" s="156"/>
      <c r="F3" s="157">
        <v>42836</v>
      </c>
      <c r="G3" s="158"/>
      <c r="H3" s="159"/>
    </row>
    <row r="4" spans="1:8" x14ac:dyDescent="0.15">
      <c r="A4" s="160"/>
      <c r="B4" s="161"/>
      <c r="C4" s="162"/>
      <c r="D4" s="163">
        <v>11619</v>
      </c>
      <c r="E4" s="164"/>
      <c r="F4" s="165">
        <v>22936</v>
      </c>
      <c r="G4" s="166"/>
      <c r="H4" s="167"/>
    </row>
    <row r="5" spans="1:8" x14ac:dyDescent="0.15">
      <c r="A5" s="148" t="s">
        <v>520</v>
      </c>
      <c r="B5" s="153"/>
      <c r="C5" s="154"/>
      <c r="D5" s="155">
        <v>31198</v>
      </c>
      <c r="E5" s="156"/>
      <c r="F5" s="157">
        <v>44161</v>
      </c>
      <c r="G5" s="158"/>
      <c r="H5" s="159"/>
    </row>
    <row r="6" spans="1:8" x14ac:dyDescent="0.15">
      <c r="A6" s="160"/>
      <c r="B6" s="161"/>
      <c r="C6" s="162"/>
      <c r="D6" s="163">
        <v>12472</v>
      </c>
      <c r="E6" s="164"/>
      <c r="F6" s="165">
        <v>23644</v>
      </c>
      <c r="G6" s="166"/>
      <c r="H6" s="167"/>
    </row>
    <row r="7" spans="1:8" x14ac:dyDescent="0.15">
      <c r="A7" s="148" t="s">
        <v>521</v>
      </c>
      <c r="B7" s="153"/>
      <c r="C7" s="154"/>
      <c r="D7" s="155">
        <v>46134</v>
      </c>
      <c r="E7" s="156"/>
      <c r="F7" s="157">
        <v>43955</v>
      </c>
      <c r="G7" s="158"/>
      <c r="H7" s="159"/>
    </row>
    <row r="8" spans="1:8" x14ac:dyDescent="0.15">
      <c r="A8" s="160"/>
      <c r="B8" s="161"/>
      <c r="C8" s="162"/>
      <c r="D8" s="163">
        <v>30565</v>
      </c>
      <c r="E8" s="164"/>
      <c r="F8" s="165">
        <v>21318</v>
      </c>
      <c r="G8" s="166"/>
      <c r="H8" s="167"/>
    </row>
    <row r="9" spans="1:8" x14ac:dyDescent="0.15">
      <c r="A9" s="148" t="s">
        <v>522</v>
      </c>
      <c r="B9" s="153"/>
      <c r="C9" s="154"/>
      <c r="D9" s="155">
        <v>56752</v>
      </c>
      <c r="E9" s="156"/>
      <c r="F9" s="157">
        <v>41921</v>
      </c>
      <c r="G9" s="158"/>
      <c r="H9" s="159"/>
    </row>
    <row r="10" spans="1:8" x14ac:dyDescent="0.15">
      <c r="A10" s="160"/>
      <c r="B10" s="161"/>
      <c r="C10" s="162"/>
      <c r="D10" s="163">
        <v>19307</v>
      </c>
      <c r="E10" s="164"/>
      <c r="F10" s="165">
        <v>21655</v>
      </c>
      <c r="G10" s="166"/>
      <c r="H10" s="167"/>
    </row>
    <row r="11" spans="1:8" x14ac:dyDescent="0.15">
      <c r="A11" s="148" t="s">
        <v>523</v>
      </c>
      <c r="B11" s="153"/>
      <c r="C11" s="154"/>
      <c r="D11" s="155">
        <v>96605</v>
      </c>
      <c r="E11" s="156"/>
      <c r="F11" s="157">
        <v>44585</v>
      </c>
      <c r="G11" s="158"/>
      <c r="H11" s="159"/>
    </row>
    <row r="12" spans="1:8" x14ac:dyDescent="0.15">
      <c r="A12" s="160"/>
      <c r="B12" s="161"/>
      <c r="C12" s="168"/>
      <c r="D12" s="163">
        <v>32855</v>
      </c>
      <c r="E12" s="164"/>
      <c r="F12" s="165">
        <v>23077</v>
      </c>
      <c r="G12" s="166"/>
      <c r="H12" s="167"/>
    </row>
    <row r="13" spans="1:8" x14ac:dyDescent="0.15">
      <c r="A13" s="148"/>
      <c r="B13" s="153"/>
      <c r="C13" s="169"/>
      <c r="D13" s="170">
        <v>52495</v>
      </c>
      <c r="E13" s="171"/>
      <c r="F13" s="172">
        <v>43492</v>
      </c>
      <c r="G13" s="173"/>
      <c r="H13" s="159"/>
    </row>
    <row r="14" spans="1:8" x14ac:dyDescent="0.15">
      <c r="A14" s="160"/>
      <c r="B14" s="161"/>
      <c r="C14" s="162"/>
      <c r="D14" s="163">
        <v>21364</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0.26</v>
      </c>
      <c r="C19" s="174">
        <f>ROUND(VALUE(SUBSTITUTE(実質収支比率等に係る経年分析!G$48,"▲","-")),2)</f>
        <v>0.21</v>
      </c>
      <c r="D19" s="174">
        <f>ROUND(VALUE(SUBSTITUTE(実質収支比率等に係る経年分析!H$48,"▲","-")),2)</f>
        <v>1.91</v>
      </c>
      <c r="E19" s="174">
        <f>ROUND(VALUE(SUBSTITUTE(実質収支比率等に係る経年分析!I$48,"▲","-")),2)</f>
        <v>2.34</v>
      </c>
      <c r="F19" s="174">
        <f>ROUND(VALUE(SUBSTITUTE(実質収支比率等に係る経年分析!J$48,"▲","-")),2)</f>
        <v>0.76</v>
      </c>
    </row>
    <row r="20" spans="1:11" x14ac:dyDescent="0.15">
      <c r="A20" s="174" t="s">
        <v>53</v>
      </c>
      <c r="B20" s="174">
        <f>ROUND(VALUE(SUBSTITUTE(実質収支比率等に係る経年分析!F$47,"▲","-")),2)</f>
        <v>9.0399999999999991</v>
      </c>
      <c r="C20" s="174">
        <f>ROUND(VALUE(SUBSTITUTE(実質収支比率等に係る経年分析!G$47,"▲","-")),2)</f>
        <v>8.42</v>
      </c>
      <c r="D20" s="174">
        <f>ROUND(VALUE(SUBSTITUTE(実質収支比率等に係る経年分析!H$47,"▲","-")),2)</f>
        <v>10.1</v>
      </c>
      <c r="E20" s="174">
        <f>ROUND(VALUE(SUBSTITUTE(実質収支比率等に係る経年分析!I$47,"▲","-")),2)</f>
        <v>9.52</v>
      </c>
      <c r="F20" s="174">
        <f>ROUND(VALUE(SUBSTITUTE(実質収支比率等に係る経年分析!J$47,"▲","-")),2)</f>
        <v>9.3800000000000008</v>
      </c>
    </row>
    <row r="21" spans="1:11" x14ac:dyDescent="0.15">
      <c r="A21" s="174" t="s">
        <v>54</v>
      </c>
      <c r="B21" s="174">
        <f>IF(ISNUMBER(VALUE(SUBSTITUTE(実質収支比率等に係る経年分析!F$49,"▲","-"))),ROUND(VALUE(SUBSTITUTE(実質収支比率等に係る経年分析!F$49,"▲","-")),2),NA())</f>
        <v>-0.1</v>
      </c>
      <c r="C21" s="174">
        <f>IF(ISNUMBER(VALUE(SUBSTITUTE(実質収支比率等に係る経年分析!G$49,"▲","-"))),ROUND(VALUE(SUBSTITUTE(実質収支比率等に係る経年分析!G$49,"▲","-")),2),NA())</f>
        <v>-0.59</v>
      </c>
      <c r="D21" s="174">
        <f>IF(ISNUMBER(VALUE(SUBSTITUTE(実質収支比率等に係る経年分析!H$49,"▲","-"))),ROUND(VALUE(SUBSTITUTE(実質収支比率等に係る経年分析!H$49,"▲","-")),2),NA())</f>
        <v>3.66</v>
      </c>
      <c r="E21" s="174">
        <f>IF(ISNUMBER(VALUE(SUBSTITUTE(実質収支比率等に係る経年分析!I$49,"▲","-"))),ROUND(VALUE(SUBSTITUTE(実質収支比率等に係る経年分析!I$49,"▲","-")),2),NA())</f>
        <v>-0.41</v>
      </c>
      <c r="F21" s="174">
        <f>IF(ISNUMBER(VALUE(SUBSTITUTE(実質収支比率等に係る経年分析!J$49,"▲","-"))),ROUND(VALUE(SUBSTITUTE(実質収支比率等に係る経年分析!J$49,"▲","-")),2),NA())</f>
        <v>-1.55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病院事業債管理特別会計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15">
      <c r="A33" s="175" t="str">
        <f>IF(連結実質赤字比率に係る赤字・黒字の構成分析!C$37="",NA(),連結実質赤字比率に係る赤字・黒字の構成分析!C$37)</f>
        <v>介護保険事業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1.1299999999999999</v>
      </c>
    </row>
    <row r="34" spans="1:16" x14ac:dyDescent="0.15">
      <c r="A34" s="175" t="str">
        <f>IF(連結実質赤字比率に係る赤字・黒字の構成分析!C$36="",NA(),連結実質赤字比率に係る赤字・黒字の構成分析!C$36)</f>
        <v>国民健康保険事業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2.4700000000000002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4.2699999999999996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10.220000000000001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5186</v>
      </c>
      <c r="E42" s="176"/>
      <c r="F42" s="176"/>
      <c r="G42" s="176">
        <f>'実質公債費比率（分子）の構造'!L$52</f>
        <v>5218</v>
      </c>
      <c r="H42" s="176"/>
      <c r="I42" s="176"/>
      <c r="J42" s="176">
        <f>'実質公債費比率（分子）の構造'!M$52</f>
        <v>5142</v>
      </c>
      <c r="K42" s="176"/>
      <c r="L42" s="176"/>
      <c r="M42" s="176">
        <f>'実質公債費比率（分子）の構造'!N$52</f>
        <v>5162</v>
      </c>
      <c r="N42" s="176"/>
      <c r="O42" s="176"/>
      <c r="P42" s="176">
        <f>'実質公債費比率（分子）の構造'!O$52</f>
        <v>5254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0</v>
      </c>
      <c r="O45" s="176"/>
      <c r="P45" s="176"/>
    </row>
    <row r="46" spans="1:16" x14ac:dyDescent="0.15">
      <c r="A46" s="176" t="s">
        <v>64</v>
      </c>
      <c r="B46" s="176">
        <f>'実質公債費比率（分子）の構造'!K$48</f>
        <v>964</v>
      </c>
      <c r="C46" s="176"/>
      <c r="D46" s="176"/>
      <c r="E46" s="176">
        <f>'実質公債費比率（分子）の構造'!L$48</f>
        <v>987</v>
      </c>
      <c r="F46" s="176"/>
      <c r="G46" s="176"/>
      <c r="H46" s="176">
        <f>'実質公債費比率（分子）の構造'!M$48</f>
        <v>950</v>
      </c>
      <c r="I46" s="176"/>
      <c r="J46" s="176"/>
      <c r="K46" s="176">
        <f>'実質公債費比率（分子）の構造'!N$48</f>
        <v>1018</v>
      </c>
      <c r="L46" s="176"/>
      <c r="M46" s="176"/>
      <c r="N46" s="176">
        <f>'実質公債費比率（分子）の構造'!O$48</f>
        <v>986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5870</v>
      </c>
      <c r="C49" s="176"/>
      <c r="D49" s="176"/>
      <c r="E49" s="176">
        <f>'実質公債費比率（分子）の構造'!L$45</f>
        <v>5908</v>
      </c>
      <c r="F49" s="176"/>
      <c r="G49" s="176"/>
      <c r="H49" s="176">
        <f>'実質公債費比率（分子）の構造'!M$45</f>
        <v>5685</v>
      </c>
      <c r="I49" s="176"/>
      <c r="J49" s="176"/>
      <c r="K49" s="176">
        <f>'実質公債費比率（分子）の構造'!N$45</f>
        <v>5726</v>
      </c>
      <c r="L49" s="176"/>
      <c r="M49" s="176"/>
      <c r="N49" s="176">
        <f>'実質公債費比率（分子）の構造'!O$45</f>
        <v>5814</v>
      </c>
      <c r="O49" s="176"/>
      <c r="P49" s="176"/>
    </row>
    <row r="50" spans="1:16" x14ac:dyDescent="0.15">
      <c r="A50" s="176" t="s">
        <v>67</v>
      </c>
      <c r="B50" s="176" t="e">
        <f>NA()</f>
        <v>#N/A</v>
      </c>
      <c r="C50" s="176">
        <f>IF(ISNUMBER('実質公債費比率（分子）の構造'!K$53),'実質公債費比率（分子）の構造'!K$53,NA())</f>
        <v>1648</v>
      </c>
      <c r="D50" s="176" t="e">
        <f>NA()</f>
        <v>#N/A</v>
      </c>
      <c r="E50" s="176" t="e">
        <f>NA()</f>
        <v>#N/A</v>
      </c>
      <c r="F50" s="176">
        <f>IF(ISNUMBER('実質公債費比率（分子）の構造'!L$53),'実質公債費比率（分子）の構造'!L$53,NA())</f>
        <v>1677</v>
      </c>
      <c r="G50" s="176" t="e">
        <f>NA()</f>
        <v>#N/A</v>
      </c>
      <c r="H50" s="176" t="e">
        <f>NA()</f>
        <v>#N/A</v>
      </c>
      <c r="I50" s="176">
        <f>IF(ISNUMBER('実質公債費比率（分子）の構造'!M$53),'実質公債費比率（分子）の構造'!M$53,NA())</f>
        <v>1493</v>
      </c>
      <c r="J50" s="176" t="e">
        <f>NA()</f>
        <v>#N/A</v>
      </c>
      <c r="K50" s="176" t="e">
        <f>NA()</f>
        <v>#N/A</v>
      </c>
      <c r="L50" s="176">
        <f>IF(ISNUMBER('実質公債費比率（分子）の構造'!N$53),'実質公債費比率（分子）の構造'!N$53,NA())</f>
        <v>1582</v>
      </c>
      <c r="M50" s="176" t="e">
        <f>NA()</f>
        <v>#N/A</v>
      </c>
      <c r="N50" s="176" t="e">
        <f>NA()</f>
        <v>#N/A</v>
      </c>
      <c r="O50" s="176">
        <f>IF(ISNUMBER('実質公債費比率（分子）の構造'!O$53),'実質公債費比率（分子）の構造'!O$53,NA())</f>
        <v>1546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44585</v>
      </c>
      <c r="E56" s="175"/>
      <c r="F56" s="175"/>
      <c r="G56" s="175">
        <f>'将来負担比率（分子）の構造'!J$52</f>
        <v>45109</v>
      </c>
      <c r="H56" s="175"/>
      <c r="I56" s="175"/>
      <c r="J56" s="175">
        <f>'将来負担比率（分子）の構造'!K$52</f>
        <v>45550</v>
      </c>
      <c r="K56" s="175"/>
      <c r="L56" s="175"/>
      <c r="M56" s="175">
        <f>'将来負担比率（分子）の構造'!L$52</f>
        <v>45155</v>
      </c>
      <c r="N56" s="175"/>
      <c r="O56" s="175"/>
      <c r="P56" s="175">
        <f>'将来負担比率（分子）の構造'!M$52</f>
        <v>46451</v>
      </c>
    </row>
    <row r="57" spans="1:16" x14ac:dyDescent="0.15">
      <c r="A57" s="175" t="s">
        <v>42</v>
      </c>
      <c r="B57" s="175"/>
      <c r="C57" s="175"/>
      <c r="D57" s="175">
        <f>'将来負担比率（分子）の構造'!I$51</f>
        <v>8125</v>
      </c>
      <c r="E57" s="175"/>
      <c r="F57" s="175"/>
      <c r="G57" s="175">
        <f>'将来負担比率（分子）の構造'!J$51</f>
        <v>7693</v>
      </c>
      <c r="H57" s="175"/>
      <c r="I57" s="175"/>
      <c r="J57" s="175">
        <f>'将来負担比率（分子）の構造'!K$51</f>
        <v>7209</v>
      </c>
      <c r="K57" s="175"/>
      <c r="L57" s="175"/>
      <c r="M57" s="175">
        <f>'将来負担比率（分子）の構造'!L$51</f>
        <v>6389</v>
      </c>
      <c r="N57" s="175"/>
      <c r="O57" s="175"/>
      <c r="P57" s="175">
        <f>'将来負担比率（分子）の構造'!M$51</f>
        <v>5706</v>
      </c>
    </row>
    <row r="58" spans="1:16" x14ac:dyDescent="0.15">
      <c r="A58" s="175" t="s">
        <v>41</v>
      </c>
      <c r="B58" s="175"/>
      <c r="C58" s="175"/>
      <c r="D58" s="175">
        <f>'将来負担比率（分子）の構造'!I$50</f>
        <v>8481</v>
      </c>
      <c r="E58" s="175"/>
      <c r="F58" s="175"/>
      <c r="G58" s="175">
        <f>'将来負担比率（分子）の構造'!J$50</f>
        <v>8592</v>
      </c>
      <c r="H58" s="175"/>
      <c r="I58" s="175"/>
      <c r="J58" s="175">
        <f>'将来負担比率（分子）の構造'!K$50</f>
        <v>10904</v>
      </c>
      <c r="K58" s="175"/>
      <c r="L58" s="175"/>
      <c r="M58" s="175">
        <f>'将来負担比率（分子）の構造'!L$50</f>
        <v>11396</v>
      </c>
      <c r="N58" s="175"/>
      <c r="O58" s="175"/>
      <c r="P58" s="175">
        <f>'将来負担比率（分子）の構造'!M$50</f>
        <v>11444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3</v>
      </c>
      <c r="L61" s="175"/>
      <c r="M61" s="175"/>
      <c r="N61" s="175" t="str">
        <f>'将来負担比率（分子）の構造'!M$46</f>
        <v>-</v>
      </c>
      <c r="O61" s="175"/>
      <c r="P61" s="175"/>
    </row>
    <row r="62" spans="1:16" x14ac:dyDescent="0.15">
      <c r="A62" s="175" t="s">
        <v>35</v>
      </c>
      <c r="B62" s="175">
        <f>'将来負担比率（分子）の構造'!I$45</f>
        <v>8269</v>
      </c>
      <c r="C62" s="175"/>
      <c r="D62" s="175"/>
      <c r="E62" s="175">
        <f>'将来負担比率（分子）の構造'!J$45</f>
        <v>7779</v>
      </c>
      <c r="F62" s="175"/>
      <c r="G62" s="175"/>
      <c r="H62" s="175">
        <f>'将来負担比率（分子）の構造'!K$45</f>
        <v>7616</v>
      </c>
      <c r="I62" s="175"/>
      <c r="J62" s="175"/>
      <c r="K62" s="175">
        <f>'将来負担比率（分子）の構造'!L$45</f>
        <v>7294</v>
      </c>
      <c r="L62" s="175"/>
      <c r="M62" s="175"/>
      <c r="N62" s="175">
        <f>'将来負担比率（分子）の構造'!M$45</f>
        <v>7234</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f>'将来負担比率（分子）の構造'!M$44</f>
        <v>207</v>
      </c>
      <c r="O63" s="175"/>
      <c r="P63" s="175"/>
    </row>
    <row r="64" spans="1:16" x14ac:dyDescent="0.15">
      <c r="A64" s="175" t="s">
        <v>33</v>
      </c>
      <c r="B64" s="175">
        <f>'将来負担比率（分子）の構造'!I$43</f>
        <v>13013</v>
      </c>
      <c r="C64" s="175"/>
      <c r="D64" s="175"/>
      <c r="E64" s="175">
        <f>'将来負担比率（分子）の構造'!J$43</f>
        <v>13049</v>
      </c>
      <c r="F64" s="175"/>
      <c r="G64" s="175"/>
      <c r="H64" s="175">
        <f>'将来負担比率（分子）の構造'!K$43</f>
        <v>13050</v>
      </c>
      <c r="I64" s="175"/>
      <c r="J64" s="175"/>
      <c r="K64" s="175">
        <f>'将来負担比率（分子）の構造'!L$43</f>
        <v>12903</v>
      </c>
      <c r="L64" s="175"/>
      <c r="M64" s="175"/>
      <c r="N64" s="175">
        <f>'将来負担比率（分子）の構造'!M$43</f>
        <v>12464</v>
      </c>
      <c r="O64" s="175"/>
      <c r="P64" s="175"/>
    </row>
    <row r="65" spans="1:16" x14ac:dyDescent="0.15">
      <c r="A65" s="175" t="s">
        <v>32</v>
      </c>
      <c r="B65" s="175">
        <f>'将来負担比率（分子）の構造'!I$42</f>
        <v>23</v>
      </c>
      <c r="C65" s="175"/>
      <c r="D65" s="175"/>
      <c r="E65" s="175">
        <f>'将来負担比率（分子）の構造'!J$42</f>
        <v>23</v>
      </c>
      <c r="F65" s="175"/>
      <c r="G65" s="175"/>
      <c r="H65" s="175">
        <f>'将来負担比率（分子）の構造'!K$42</f>
        <v>23</v>
      </c>
      <c r="I65" s="175"/>
      <c r="J65" s="175"/>
      <c r="K65" s="175">
        <f>'将来負担比率（分子）の構造'!L$42</f>
        <v>19</v>
      </c>
      <c r="L65" s="175"/>
      <c r="M65" s="175"/>
      <c r="N65" s="175">
        <f>'将来負担比率（分子）の構造'!M$42</f>
        <v>19</v>
      </c>
      <c r="O65" s="175"/>
      <c r="P65" s="175"/>
    </row>
    <row r="66" spans="1:16" x14ac:dyDescent="0.15">
      <c r="A66" s="175" t="s">
        <v>31</v>
      </c>
      <c r="B66" s="175">
        <f>'将来負担比率（分子）の構造'!I$41</f>
        <v>48601</v>
      </c>
      <c r="C66" s="175"/>
      <c r="D66" s="175"/>
      <c r="E66" s="175">
        <f>'将来負担比率（分子）の構造'!J$41</f>
        <v>47394</v>
      </c>
      <c r="F66" s="175"/>
      <c r="G66" s="175"/>
      <c r="H66" s="175">
        <f>'将来負担比率（分子）の構造'!K$41</f>
        <v>47611</v>
      </c>
      <c r="I66" s="175"/>
      <c r="J66" s="175"/>
      <c r="K66" s="175">
        <f>'将来負担比率（分子）の構造'!L$41</f>
        <v>45611</v>
      </c>
      <c r="L66" s="175"/>
      <c r="M66" s="175"/>
      <c r="N66" s="175">
        <f>'将来負担比率（分子）の構造'!M$41</f>
        <v>46708</v>
      </c>
      <c r="O66" s="175"/>
      <c r="P66" s="175"/>
    </row>
    <row r="67" spans="1:16" x14ac:dyDescent="0.15">
      <c r="A67" s="175" t="s">
        <v>71</v>
      </c>
      <c r="B67" s="175" t="e">
        <f>NA()</f>
        <v>#N/A</v>
      </c>
      <c r="C67" s="175">
        <f>IF(ISNUMBER('将来負担比率（分子）の構造'!I$53), IF('将来負担比率（分子）の構造'!I$53 &lt; 0, 0, '将来負担比率（分子）の構造'!I$53), NA())</f>
        <v>8714</v>
      </c>
      <c r="D67" s="175" t="e">
        <f>NA()</f>
        <v>#N/A</v>
      </c>
      <c r="E67" s="175" t="e">
        <f>NA()</f>
        <v>#N/A</v>
      </c>
      <c r="F67" s="175">
        <f>IF(ISNUMBER('将来負担比率（分子）の構造'!J$53), IF('将来負担比率（分子）の構造'!J$53 &lt; 0, 0, '将来負担比率（分子）の構造'!J$53), NA())</f>
        <v>6850</v>
      </c>
      <c r="G67" s="175" t="e">
        <f>NA()</f>
        <v>#N/A</v>
      </c>
      <c r="H67" s="175" t="e">
        <f>NA()</f>
        <v>#N/A</v>
      </c>
      <c r="I67" s="175">
        <f>IF(ISNUMBER('将来負担比率（分子）の構造'!K$53), IF('将来負担比率（分子）の構造'!K$53 &lt; 0, 0, '将来負担比率（分子）の構造'!K$53), NA())</f>
        <v>4637</v>
      </c>
      <c r="J67" s="175" t="e">
        <f>NA()</f>
        <v>#N/A</v>
      </c>
      <c r="K67" s="175" t="e">
        <f>NA()</f>
        <v>#N/A</v>
      </c>
      <c r="L67" s="175">
        <f>IF(ISNUMBER('将来負担比率（分子）の構造'!L$53), IF('将来負担比率（分子）の構造'!L$53 &lt; 0, 0, '将来負担比率（分子）の構造'!L$53), NA())</f>
        <v>2891</v>
      </c>
      <c r="M67" s="175" t="e">
        <f>NA()</f>
        <v>#N/A</v>
      </c>
      <c r="N67" s="175" t="e">
        <f>NA()</f>
        <v>#N/A</v>
      </c>
      <c r="O67" s="175">
        <f>IF(ISNUMBER('将来負担比率（分子）の構造'!M$53), IF('将来負担比率（分子）の構造'!M$53 &lt; 0, 0, '将来負担比率（分子）の構造'!M$53), NA())</f>
        <v>3031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2902</v>
      </c>
      <c r="C72" s="179">
        <f>基金残高に係る経年分析!G55</f>
        <v>2677</v>
      </c>
      <c r="D72" s="179">
        <f>基金残高に係る経年分析!H55</f>
        <v>2677</v>
      </c>
    </row>
    <row r="73" spans="1:16" x14ac:dyDescent="0.15">
      <c r="A73" s="178" t="s">
        <v>74</v>
      </c>
      <c r="B73" s="179">
        <f>基金残高に係る経年分析!F56</f>
        <v>445</v>
      </c>
      <c r="C73" s="179">
        <f>基金残高に係る経年分析!G56</f>
        <v>444</v>
      </c>
      <c r="D73" s="179">
        <f>基金残高に係る経年分析!H56</f>
        <v>445</v>
      </c>
    </row>
    <row r="74" spans="1:16" x14ac:dyDescent="0.15">
      <c r="A74" s="178" t="s">
        <v>75</v>
      </c>
      <c r="B74" s="179">
        <f>基金残高に係る経年分析!F57</f>
        <v>6144</v>
      </c>
      <c r="C74" s="179">
        <f>基金残高に係る経年分析!G57</f>
        <v>6711</v>
      </c>
      <c r="D74" s="179">
        <f>基金残高に係る経年分析!H57</f>
        <v>6607</v>
      </c>
    </row>
  </sheetData>
  <sheetProtection algorithmName="SHA-512" hashValue="scHCHCzJM7WR4xx8kAj2vizvD0e4rtEzvcj/7kRiiXEBzN8UWhSiVLLwPgtvMk8SiBtOD3O92P9YAdCHzAHM+g==" saltValue="G/IqWACLMgVkH5rvHLoq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14607508</v>
      </c>
      <c r="S5" s="649"/>
      <c r="T5" s="649"/>
      <c r="U5" s="649"/>
      <c r="V5" s="649"/>
      <c r="W5" s="649"/>
      <c r="X5" s="649"/>
      <c r="Y5" s="650"/>
      <c r="Z5" s="651">
        <v>22.2</v>
      </c>
      <c r="AA5" s="651"/>
      <c r="AB5" s="651"/>
      <c r="AC5" s="651"/>
      <c r="AD5" s="652">
        <v>14262027</v>
      </c>
      <c r="AE5" s="652"/>
      <c r="AF5" s="652"/>
      <c r="AG5" s="652"/>
      <c r="AH5" s="652"/>
      <c r="AI5" s="652"/>
      <c r="AJ5" s="652"/>
      <c r="AK5" s="652"/>
      <c r="AL5" s="653">
        <v>48.3</v>
      </c>
      <c r="AM5" s="654"/>
      <c r="AN5" s="654"/>
      <c r="AO5" s="655"/>
      <c r="AP5" s="645" t="s">
        <v>216</v>
      </c>
      <c r="AQ5" s="646"/>
      <c r="AR5" s="646"/>
      <c r="AS5" s="646"/>
      <c r="AT5" s="646"/>
      <c r="AU5" s="646"/>
      <c r="AV5" s="646"/>
      <c r="AW5" s="646"/>
      <c r="AX5" s="646"/>
      <c r="AY5" s="646"/>
      <c r="AZ5" s="646"/>
      <c r="BA5" s="646"/>
      <c r="BB5" s="646"/>
      <c r="BC5" s="646"/>
      <c r="BD5" s="646"/>
      <c r="BE5" s="646"/>
      <c r="BF5" s="647"/>
      <c r="BG5" s="659">
        <v>14260159</v>
      </c>
      <c r="BH5" s="660"/>
      <c r="BI5" s="660"/>
      <c r="BJ5" s="660"/>
      <c r="BK5" s="660"/>
      <c r="BL5" s="660"/>
      <c r="BM5" s="660"/>
      <c r="BN5" s="661"/>
      <c r="BO5" s="662">
        <v>97.6</v>
      </c>
      <c r="BP5" s="662"/>
      <c r="BQ5" s="662"/>
      <c r="BR5" s="662"/>
      <c r="BS5" s="663">
        <v>1142306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308154</v>
      </c>
      <c r="S6" s="660"/>
      <c r="T6" s="660"/>
      <c r="U6" s="660"/>
      <c r="V6" s="660"/>
      <c r="W6" s="660"/>
      <c r="X6" s="660"/>
      <c r="Y6" s="661"/>
      <c r="Z6" s="662">
        <v>0.5</v>
      </c>
      <c r="AA6" s="662"/>
      <c r="AB6" s="662"/>
      <c r="AC6" s="662"/>
      <c r="AD6" s="663">
        <v>308154</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14260159</v>
      </c>
      <c r="BH6" s="660"/>
      <c r="BI6" s="660"/>
      <c r="BJ6" s="660"/>
      <c r="BK6" s="660"/>
      <c r="BL6" s="660"/>
      <c r="BM6" s="660"/>
      <c r="BN6" s="661"/>
      <c r="BO6" s="662">
        <v>97.6</v>
      </c>
      <c r="BP6" s="662"/>
      <c r="BQ6" s="662"/>
      <c r="BR6" s="662"/>
      <c r="BS6" s="663">
        <v>1142306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308411</v>
      </c>
      <c r="CS6" s="660"/>
      <c r="CT6" s="660"/>
      <c r="CU6" s="660"/>
      <c r="CV6" s="660"/>
      <c r="CW6" s="660"/>
      <c r="CX6" s="660"/>
      <c r="CY6" s="661"/>
      <c r="CZ6" s="653">
        <v>0.5</v>
      </c>
      <c r="DA6" s="654"/>
      <c r="DB6" s="654"/>
      <c r="DC6" s="670"/>
      <c r="DD6" s="668" t="s">
        <v>121</v>
      </c>
      <c r="DE6" s="660"/>
      <c r="DF6" s="660"/>
      <c r="DG6" s="660"/>
      <c r="DH6" s="660"/>
      <c r="DI6" s="660"/>
      <c r="DJ6" s="660"/>
      <c r="DK6" s="660"/>
      <c r="DL6" s="660"/>
      <c r="DM6" s="660"/>
      <c r="DN6" s="660"/>
      <c r="DO6" s="660"/>
      <c r="DP6" s="661"/>
      <c r="DQ6" s="668">
        <v>308388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2852</v>
      </c>
      <c r="S7" s="660"/>
      <c r="T7" s="660"/>
      <c r="U7" s="660"/>
      <c r="V7" s="660"/>
      <c r="W7" s="660"/>
      <c r="X7" s="660"/>
      <c r="Y7" s="661"/>
      <c r="Z7" s="662">
        <v>0</v>
      </c>
      <c r="AA7" s="662"/>
      <c r="AB7" s="662"/>
      <c r="AC7" s="662"/>
      <c r="AD7" s="663">
        <v>2852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5274590</v>
      </c>
      <c r="BH7" s="660"/>
      <c r="BI7" s="660"/>
      <c r="BJ7" s="660"/>
      <c r="BK7" s="660"/>
      <c r="BL7" s="660"/>
      <c r="BM7" s="660"/>
      <c r="BN7" s="661"/>
      <c r="BO7" s="662">
        <v>36.1</v>
      </c>
      <c r="BP7" s="662"/>
      <c r="BQ7" s="662"/>
      <c r="BR7" s="662"/>
      <c r="BS7" s="663">
        <v>194683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4929267</v>
      </c>
      <c r="CS7" s="660"/>
      <c r="CT7" s="660"/>
      <c r="CU7" s="660"/>
      <c r="CV7" s="660"/>
      <c r="CW7" s="660"/>
      <c r="CX7" s="660"/>
      <c r="CY7" s="661"/>
      <c r="CZ7" s="662">
        <v>7.5</v>
      </c>
      <c r="DA7" s="662"/>
      <c r="DB7" s="662"/>
      <c r="DC7" s="662"/>
      <c r="DD7" s="668">
        <v>375312</v>
      </c>
      <c r="DE7" s="660"/>
      <c r="DF7" s="660"/>
      <c r="DG7" s="660"/>
      <c r="DH7" s="660"/>
      <c r="DI7" s="660"/>
      <c r="DJ7" s="660"/>
      <c r="DK7" s="660"/>
      <c r="DL7" s="660"/>
      <c r="DM7" s="660"/>
      <c r="DN7" s="660"/>
      <c r="DO7" s="660"/>
      <c r="DP7" s="661"/>
      <c r="DQ7" s="668">
        <v>4052069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58949</v>
      </c>
      <c r="S8" s="660"/>
      <c r="T8" s="660"/>
      <c r="U8" s="660"/>
      <c r="V8" s="660"/>
      <c r="W8" s="660"/>
      <c r="X8" s="660"/>
      <c r="Y8" s="661"/>
      <c r="Z8" s="662">
        <v>0.1</v>
      </c>
      <c r="AA8" s="662"/>
      <c r="AB8" s="662"/>
      <c r="AC8" s="662"/>
      <c r="AD8" s="663">
        <v>58949</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168787</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28482776</v>
      </c>
      <c r="CS8" s="660"/>
      <c r="CT8" s="660"/>
      <c r="CU8" s="660"/>
      <c r="CV8" s="660"/>
      <c r="CW8" s="660"/>
      <c r="CX8" s="660"/>
      <c r="CY8" s="661"/>
      <c r="CZ8" s="662">
        <v>43.6</v>
      </c>
      <c r="DA8" s="662"/>
      <c r="DB8" s="662"/>
      <c r="DC8" s="662"/>
      <c r="DD8" s="668">
        <v>218324</v>
      </c>
      <c r="DE8" s="660"/>
      <c r="DF8" s="660"/>
      <c r="DG8" s="660"/>
      <c r="DH8" s="660"/>
      <c r="DI8" s="660"/>
      <c r="DJ8" s="660"/>
      <c r="DK8" s="660"/>
      <c r="DL8" s="660"/>
      <c r="DM8" s="660"/>
      <c r="DN8" s="660"/>
      <c r="DO8" s="660"/>
      <c r="DP8" s="661"/>
      <c r="DQ8" s="668">
        <v>13037562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73141</v>
      </c>
      <c r="S9" s="660"/>
      <c r="T9" s="660"/>
      <c r="U9" s="660"/>
      <c r="V9" s="660"/>
      <c r="W9" s="660"/>
      <c r="X9" s="660"/>
      <c r="Y9" s="661"/>
      <c r="Z9" s="662">
        <v>0.1</v>
      </c>
      <c r="AA9" s="662"/>
      <c r="AB9" s="662"/>
      <c r="AC9" s="662"/>
      <c r="AD9" s="663">
        <v>73141</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4235000</v>
      </c>
      <c r="BH9" s="660"/>
      <c r="BI9" s="660"/>
      <c r="BJ9" s="660"/>
      <c r="BK9" s="660"/>
      <c r="BL9" s="660"/>
      <c r="BM9" s="660"/>
      <c r="BN9" s="661"/>
      <c r="BO9" s="662">
        <v>29</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7748203</v>
      </c>
      <c r="CS9" s="660"/>
      <c r="CT9" s="660"/>
      <c r="CU9" s="660"/>
      <c r="CV9" s="660"/>
      <c r="CW9" s="660"/>
      <c r="CX9" s="660"/>
      <c r="CY9" s="661"/>
      <c r="CZ9" s="662">
        <v>11.9</v>
      </c>
      <c r="DA9" s="662"/>
      <c r="DB9" s="662"/>
      <c r="DC9" s="662"/>
      <c r="DD9" s="668">
        <v>1061670</v>
      </c>
      <c r="DE9" s="660"/>
      <c r="DF9" s="660"/>
      <c r="DG9" s="660"/>
      <c r="DH9" s="660"/>
      <c r="DI9" s="660"/>
      <c r="DJ9" s="660"/>
      <c r="DK9" s="660"/>
      <c r="DL9" s="660"/>
      <c r="DM9" s="660"/>
      <c r="DN9" s="660"/>
      <c r="DO9" s="660"/>
      <c r="DP9" s="661"/>
      <c r="DQ9" s="668">
        <v>4325426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330925</v>
      </c>
      <c r="BH10" s="660"/>
      <c r="BI10" s="660"/>
      <c r="BJ10" s="660"/>
      <c r="BK10" s="660"/>
      <c r="BL10" s="660"/>
      <c r="BM10" s="660"/>
      <c r="BN10" s="661"/>
      <c r="BO10" s="662">
        <v>2.2999999999999998</v>
      </c>
      <c r="BP10" s="662"/>
      <c r="BQ10" s="662"/>
      <c r="BR10" s="662"/>
      <c r="BS10" s="663">
        <v>40609</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25658</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25658</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2719593</v>
      </c>
      <c r="S11" s="660"/>
      <c r="T11" s="660"/>
      <c r="U11" s="660"/>
      <c r="V11" s="660"/>
      <c r="W11" s="660"/>
      <c r="X11" s="660"/>
      <c r="Y11" s="661"/>
      <c r="Z11" s="664">
        <v>4.0999999999999996</v>
      </c>
      <c r="AA11" s="665"/>
      <c r="AB11" s="665"/>
      <c r="AC11" s="671"/>
      <c r="AD11" s="668">
        <v>2719593</v>
      </c>
      <c r="AE11" s="660"/>
      <c r="AF11" s="660"/>
      <c r="AG11" s="660"/>
      <c r="AH11" s="660"/>
      <c r="AI11" s="660"/>
      <c r="AJ11" s="660"/>
      <c r="AK11" s="661"/>
      <c r="AL11" s="664">
        <v>9.1999999999999993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539878</v>
      </c>
      <c r="BH11" s="660"/>
      <c r="BI11" s="660"/>
      <c r="BJ11" s="660"/>
      <c r="BK11" s="660"/>
      <c r="BL11" s="660"/>
      <c r="BM11" s="660"/>
      <c r="BN11" s="661"/>
      <c r="BO11" s="662">
        <v>3.7</v>
      </c>
      <c r="BP11" s="662"/>
      <c r="BQ11" s="662"/>
      <c r="BR11" s="662"/>
      <c r="BS11" s="663">
        <v>154074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741982</v>
      </c>
      <c r="CS11" s="660"/>
      <c r="CT11" s="660"/>
      <c r="CU11" s="660"/>
      <c r="CV11" s="660"/>
      <c r="CW11" s="660"/>
      <c r="CX11" s="660"/>
      <c r="CY11" s="661"/>
      <c r="CZ11" s="662">
        <v>1.1000000000000001</v>
      </c>
      <c r="DA11" s="662"/>
      <c r="DB11" s="662"/>
      <c r="DC11" s="662"/>
      <c r="DD11" s="668">
        <v>309526</v>
      </c>
      <c r="DE11" s="660"/>
      <c r="DF11" s="660"/>
      <c r="DG11" s="660"/>
      <c r="DH11" s="660"/>
      <c r="DI11" s="660"/>
      <c r="DJ11" s="660"/>
      <c r="DK11" s="660"/>
      <c r="DL11" s="660"/>
      <c r="DM11" s="660"/>
      <c r="DN11" s="660"/>
      <c r="DO11" s="660"/>
      <c r="DP11" s="661"/>
      <c r="DQ11" s="668">
        <v>408378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9807</v>
      </c>
      <c r="S12" s="660"/>
      <c r="T12" s="660"/>
      <c r="U12" s="660"/>
      <c r="V12" s="660"/>
      <c r="W12" s="660"/>
      <c r="X12" s="660"/>
      <c r="Y12" s="661"/>
      <c r="Z12" s="662">
        <v>0</v>
      </c>
      <c r="AA12" s="662"/>
      <c r="AB12" s="662"/>
      <c r="AC12" s="662"/>
      <c r="AD12" s="663">
        <v>9807</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7692714</v>
      </c>
      <c r="BH12" s="660"/>
      <c r="BI12" s="660"/>
      <c r="BJ12" s="660"/>
      <c r="BK12" s="660"/>
      <c r="BL12" s="660"/>
      <c r="BM12" s="660"/>
      <c r="BN12" s="661"/>
      <c r="BO12" s="662">
        <v>52.7</v>
      </c>
      <c r="BP12" s="662"/>
      <c r="BQ12" s="662"/>
      <c r="BR12" s="662"/>
      <c r="BS12" s="663">
        <v>947623</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2110771</v>
      </c>
      <c r="CS12" s="660"/>
      <c r="CT12" s="660"/>
      <c r="CU12" s="660"/>
      <c r="CV12" s="660"/>
      <c r="CW12" s="660"/>
      <c r="CX12" s="660"/>
      <c r="CY12" s="661"/>
      <c r="CZ12" s="662">
        <v>3.2</v>
      </c>
      <c r="DA12" s="662"/>
      <c r="DB12" s="662"/>
      <c r="DC12" s="662"/>
      <c r="DD12" s="668">
        <v>773935</v>
      </c>
      <c r="DE12" s="660"/>
      <c r="DF12" s="660"/>
      <c r="DG12" s="660"/>
      <c r="DH12" s="660"/>
      <c r="DI12" s="660"/>
      <c r="DJ12" s="660"/>
      <c r="DK12" s="660"/>
      <c r="DL12" s="660"/>
      <c r="DM12" s="660"/>
      <c r="DN12" s="660"/>
      <c r="DO12" s="660"/>
      <c r="DP12" s="661"/>
      <c r="DQ12" s="668">
        <v>1008266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7639780</v>
      </c>
      <c r="BH13" s="660"/>
      <c r="BI13" s="660"/>
      <c r="BJ13" s="660"/>
      <c r="BK13" s="660"/>
      <c r="BL13" s="660"/>
      <c r="BM13" s="660"/>
      <c r="BN13" s="661"/>
      <c r="BO13" s="662">
        <v>52.3</v>
      </c>
      <c r="BP13" s="662"/>
      <c r="BQ13" s="662"/>
      <c r="BR13" s="662"/>
      <c r="BS13" s="663">
        <v>947623</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3984928</v>
      </c>
      <c r="CS13" s="660"/>
      <c r="CT13" s="660"/>
      <c r="CU13" s="660"/>
      <c r="CV13" s="660"/>
      <c r="CW13" s="660"/>
      <c r="CX13" s="660"/>
      <c r="CY13" s="661"/>
      <c r="CZ13" s="662">
        <v>6.1</v>
      </c>
      <c r="DA13" s="662"/>
      <c r="DB13" s="662"/>
      <c r="DC13" s="662"/>
      <c r="DD13" s="668">
        <v>949679</v>
      </c>
      <c r="DE13" s="660"/>
      <c r="DF13" s="660"/>
      <c r="DG13" s="660"/>
      <c r="DH13" s="660"/>
      <c r="DI13" s="660"/>
      <c r="DJ13" s="660"/>
      <c r="DK13" s="660"/>
      <c r="DL13" s="660"/>
      <c r="DM13" s="660"/>
      <c r="DN13" s="660"/>
      <c r="DO13" s="660"/>
      <c r="DP13" s="661"/>
      <c r="DQ13" s="668">
        <v>2843548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2940</v>
      </c>
      <c r="S14" s="660"/>
      <c r="T14" s="660"/>
      <c r="U14" s="660"/>
      <c r="V14" s="660"/>
      <c r="W14" s="660"/>
      <c r="X14" s="660"/>
      <c r="Y14" s="661"/>
      <c r="Z14" s="662">
        <v>0</v>
      </c>
      <c r="AA14" s="662"/>
      <c r="AB14" s="662"/>
      <c r="AC14" s="662"/>
      <c r="AD14" s="663">
        <v>2940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372132</v>
      </c>
      <c r="BH14" s="660"/>
      <c r="BI14" s="660"/>
      <c r="BJ14" s="660"/>
      <c r="BK14" s="660"/>
      <c r="BL14" s="660"/>
      <c r="BM14" s="660"/>
      <c r="BN14" s="661"/>
      <c r="BO14" s="662">
        <v>2.5</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1461268</v>
      </c>
      <c r="CS14" s="660"/>
      <c r="CT14" s="660"/>
      <c r="CU14" s="660"/>
      <c r="CV14" s="660"/>
      <c r="CW14" s="660"/>
      <c r="CX14" s="660"/>
      <c r="CY14" s="661"/>
      <c r="CZ14" s="662">
        <v>2.2000000000000002</v>
      </c>
      <c r="DA14" s="662"/>
      <c r="DB14" s="662"/>
      <c r="DC14" s="662"/>
      <c r="DD14" s="668">
        <v>86662</v>
      </c>
      <c r="DE14" s="660"/>
      <c r="DF14" s="660"/>
      <c r="DG14" s="660"/>
      <c r="DH14" s="660"/>
      <c r="DI14" s="660"/>
      <c r="DJ14" s="660"/>
      <c r="DK14" s="660"/>
      <c r="DL14" s="660"/>
      <c r="DM14" s="660"/>
      <c r="DN14" s="660"/>
      <c r="DO14" s="660"/>
      <c r="DP14" s="661"/>
      <c r="DQ14" s="668">
        <v>1252884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920723</v>
      </c>
      <c r="BH15" s="660"/>
      <c r="BI15" s="660"/>
      <c r="BJ15" s="660"/>
      <c r="BK15" s="660"/>
      <c r="BL15" s="660"/>
      <c r="BM15" s="660"/>
      <c r="BN15" s="661"/>
      <c r="BO15" s="662">
        <v>6.3</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10145830</v>
      </c>
      <c r="CS15" s="660"/>
      <c r="CT15" s="660"/>
      <c r="CU15" s="660"/>
      <c r="CV15" s="660"/>
      <c r="CW15" s="660"/>
      <c r="CX15" s="660"/>
      <c r="CY15" s="661"/>
      <c r="CZ15" s="662">
        <v>15.5</v>
      </c>
      <c r="DA15" s="662"/>
      <c r="DB15" s="662"/>
      <c r="DC15" s="662"/>
      <c r="DD15" s="668">
        <v>6522652</v>
      </c>
      <c r="DE15" s="660"/>
      <c r="DF15" s="660"/>
      <c r="DG15" s="660"/>
      <c r="DH15" s="660"/>
      <c r="DI15" s="660"/>
      <c r="DJ15" s="660"/>
      <c r="DK15" s="660"/>
      <c r="DL15" s="660"/>
      <c r="DM15" s="660"/>
      <c r="DN15" s="660"/>
      <c r="DO15" s="660"/>
      <c r="DP15" s="661"/>
      <c r="DQ15" s="668">
        <v>3174162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52357</v>
      </c>
      <c r="S16" s="660"/>
      <c r="T16" s="660"/>
      <c r="U16" s="660"/>
      <c r="V16" s="660"/>
      <c r="W16" s="660"/>
      <c r="X16" s="660"/>
      <c r="Y16" s="661"/>
      <c r="Z16" s="662">
        <v>0.1</v>
      </c>
      <c r="AA16" s="662"/>
      <c r="AB16" s="662"/>
      <c r="AC16" s="662"/>
      <c r="AD16" s="663">
        <v>52357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242961</v>
      </c>
      <c r="CS16" s="660"/>
      <c r="CT16" s="660"/>
      <c r="CU16" s="660"/>
      <c r="CV16" s="660"/>
      <c r="CW16" s="660"/>
      <c r="CX16" s="660"/>
      <c r="CY16" s="661"/>
      <c r="CZ16" s="662">
        <v>0.4</v>
      </c>
      <c r="DA16" s="662"/>
      <c r="DB16" s="662"/>
      <c r="DC16" s="662"/>
      <c r="DD16" s="668" t="s">
        <v>121</v>
      </c>
      <c r="DE16" s="660"/>
      <c r="DF16" s="660"/>
      <c r="DG16" s="660"/>
      <c r="DH16" s="660"/>
      <c r="DI16" s="660"/>
      <c r="DJ16" s="660"/>
      <c r="DK16" s="660"/>
      <c r="DL16" s="660"/>
      <c r="DM16" s="660"/>
      <c r="DN16" s="660"/>
      <c r="DO16" s="660"/>
      <c r="DP16" s="661"/>
      <c r="DQ16" s="668">
        <v>5957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278403</v>
      </c>
      <c r="S17" s="660"/>
      <c r="T17" s="660"/>
      <c r="U17" s="660"/>
      <c r="V17" s="660"/>
      <c r="W17" s="660"/>
      <c r="X17" s="660"/>
      <c r="Y17" s="661"/>
      <c r="Z17" s="662">
        <v>0.4</v>
      </c>
      <c r="AA17" s="662"/>
      <c r="AB17" s="662"/>
      <c r="AC17" s="662"/>
      <c r="AD17" s="663">
        <v>278403</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5172613</v>
      </c>
      <c r="CS17" s="660"/>
      <c r="CT17" s="660"/>
      <c r="CU17" s="660"/>
      <c r="CV17" s="660"/>
      <c r="CW17" s="660"/>
      <c r="CX17" s="660"/>
      <c r="CY17" s="661"/>
      <c r="CZ17" s="662">
        <v>7.9</v>
      </c>
      <c r="DA17" s="662"/>
      <c r="DB17" s="662"/>
      <c r="DC17" s="662"/>
      <c r="DD17" s="668" t="s">
        <v>121</v>
      </c>
      <c r="DE17" s="660"/>
      <c r="DF17" s="660"/>
      <c r="DG17" s="660"/>
      <c r="DH17" s="660"/>
      <c r="DI17" s="660"/>
      <c r="DJ17" s="660"/>
      <c r="DK17" s="660"/>
      <c r="DL17" s="660"/>
      <c r="DM17" s="660"/>
      <c r="DN17" s="660"/>
      <c r="DO17" s="660"/>
      <c r="DP17" s="661"/>
      <c r="DQ17" s="668">
        <v>4684531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85075</v>
      </c>
      <c r="S18" s="660"/>
      <c r="T18" s="660"/>
      <c r="U18" s="660"/>
      <c r="V18" s="660"/>
      <c r="W18" s="660"/>
      <c r="X18" s="660"/>
      <c r="Y18" s="661"/>
      <c r="Z18" s="662">
        <v>0.1</v>
      </c>
      <c r="AA18" s="662"/>
      <c r="AB18" s="662"/>
      <c r="AC18" s="662"/>
      <c r="AD18" s="663">
        <v>85075</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78821</v>
      </c>
      <c r="S19" s="660"/>
      <c r="T19" s="660"/>
      <c r="U19" s="660"/>
      <c r="V19" s="660"/>
      <c r="W19" s="660"/>
      <c r="X19" s="660"/>
      <c r="Y19" s="661"/>
      <c r="Z19" s="662">
        <v>0.1</v>
      </c>
      <c r="AA19" s="662"/>
      <c r="AB19" s="662"/>
      <c r="AC19" s="662"/>
      <c r="AD19" s="663">
        <v>78821</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347349</v>
      </c>
      <c r="BH19" s="660"/>
      <c r="BI19" s="660"/>
      <c r="BJ19" s="660"/>
      <c r="BK19" s="660"/>
      <c r="BL19" s="660"/>
      <c r="BM19" s="660"/>
      <c r="BN19" s="661"/>
      <c r="BO19" s="662">
        <v>2.4</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6254</v>
      </c>
      <c r="S20" s="660"/>
      <c r="T20" s="660"/>
      <c r="U20" s="660"/>
      <c r="V20" s="660"/>
      <c r="W20" s="660"/>
      <c r="X20" s="660"/>
      <c r="Y20" s="661"/>
      <c r="Z20" s="662">
        <v>0</v>
      </c>
      <c r="AA20" s="662"/>
      <c r="AB20" s="662"/>
      <c r="AC20" s="662"/>
      <c r="AD20" s="663">
        <v>6254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347349</v>
      </c>
      <c r="BH20" s="660"/>
      <c r="BI20" s="660"/>
      <c r="BJ20" s="660"/>
      <c r="BK20" s="660"/>
      <c r="BL20" s="660"/>
      <c r="BM20" s="660"/>
      <c r="BN20" s="661"/>
      <c r="BO20" s="662">
        <v>2.4</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65354668</v>
      </c>
      <c r="CS20" s="660"/>
      <c r="CT20" s="660"/>
      <c r="CU20" s="660"/>
      <c r="CV20" s="660"/>
      <c r="CW20" s="660"/>
      <c r="CX20" s="660"/>
      <c r="CY20" s="661"/>
      <c r="CZ20" s="662">
        <v>100</v>
      </c>
      <c r="DA20" s="662"/>
      <c r="DB20" s="662"/>
      <c r="DC20" s="662"/>
      <c r="DD20" s="668">
        <v>10297760</v>
      </c>
      <c r="DE20" s="660"/>
      <c r="DF20" s="660"/>
      <c r="DG20" s="660"/>
      <c r="DH20" s="660"/>
      <c r="DI20" s="660"/>
      <c r="DJ20" s="660"/>
      <c r="DK20" s="660"/>
      <c r="DL20" s="660"/>
      <c r="DM20" s="660"/>
      <c r="DN20" s="660"/>
      <c r="DO20" s="660"/>
      <c r="DP20" s="661"/>
      <c r="DQ20" s="668">
        <v>35126829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13144350</v>
      </c>
      <c r="S21" s="660"/>
      <c r="T21" s="660"/>
      <c r="U21" s="660"/>
      <c r="V21" s="660"/>
      <c r="W21" s="660"/>
      <c r="X21" s="660"/>
      <c r="Y21" s="661"/>
      <c r="Z21" s="662">
        <v>20</v>
      </c>
      <c r="AA21" s="662"/>
      <c r="AB21" s="662"/>
      <c r="AC21" s="662"/>
      <c r="AD21" s="663">
        <v>11428124</v>
      </c>
      <c r="AE21" s="663"/>
      <c r="AF21" s="663"/>
      <c r="AG21" s="663"/>
      <c r="AH21" s="663"/>
      <c r="AI21" s="663"/>
      <c r="AJ21" s="663"/>
      <c r="AK21" s="663"/>
      <c r="AL21" s="664">
        <v>38.700000000000003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1868</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11428124</v>
      </c>
      <c r="S22" s="660"/>
      <c r="T22" s="660"/>
      <c r="U22" s="660"/>
      <c r="V22" s="660"/>
      <c r="W22" s="660"/>
      <c r="X22" s="660"/>
      <c r="Y22" s="661"/>
      <c r="Z22" s="662">
        <v>17.399999999999999</v>
      </c>
      <c r="AA22" s="662"/>
      <c r="AB22" s="662"/>
      <c r="AC22" s="662"/>
      <c r="AD22" s="663">
        <v>11428124</v>
      </c>
      <c r="AE22" s="663"/>
      <c r="AF22" s="663"/>
      <c r="AG22" s="663"/>
      <c r="AH22" s="663"/>
      <c r="AI22" s="663"/>
      <c r="AJ22" s="663"/>
      <c r="AK22" s="663"/>
      <c r="AL22" s="664">
        <v>38.700000000000003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1716226</v>
      </c>
      <c r="S23" s="660"/>
      <c r="T23" s="660"/>
      <c r="U23" s="660"/>
      <c r="V23" s="660"/>
      <c r="W23" s="660"/>
      <c r="X23" s="660"/>
      <c r="Y23" s="661"/>
      <c r="Z23" s="662">
        <v>2.6</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345481</v>
      </c>
      <c r="BH23" s="660"/>
      <c r="BI23" s="660"/>
      <c r="BJ23" s="660"/>
      <c r="BK23" s="660"/>
      <c r="BL23" s="660"/>
      <c r="BM23" s="660"/>
      <c r="BN23" s="661"/>
      <c r="BO23" s="662">
        <v>2.4</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34209838</v>
      </c>
      <c r="CS24" s="649"/>
      <c r="CT24" s="649"/>
      <c r="CU24" s="649"/>
      <c r="CV24" s="649"/>
      <c r="CW24" s="649"/>
      <c r="CX24" s="649"/>
      <c r="CY24" s="650"/>
      <c r="CZ24" s="653">
        <v>52.3</v>
      </c>
      <c r="DA24" s="654"/>
      <c r="DB24" s="654"/>
      <c r="DC24" s="670"/>
      <c r="DD24" s="694">
        <v>19275433</v>
      </c>
      <c r="DE24" s="649"/>
      <c r="DF24" s="649"/>
      <c r="DG24" s="649"/>
      <c r="DH24" s="649"/>
      <c r="DI24" s="649"/>
      <c r="DJ24" s="649"/>
      <c r="DK24" s="650"/>
      <c r="DL24" s="694">
        <v>16686489</v>
      </c>
      <c r="DM24" s="649"/>
      <c r="DN24" s="649"/>
      <c r="DO24" s="649"/>
      <c r="DP24" s="649"/>
      <c r="DQ24" s="649"/>
      <c r="DR24" s="649"/>
      <c r="DS24" s="649"/>
      <c r="DT24" s="649"/>
      <c r="DU24" s="649"/>
      <c r="DV24" s="650"/>
      <c r="DW24" s="653">
        <v>56.3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31343129</v>
      </c>
      <c r="S25" s="660"/>
      <c r="T25" s="660"/>
      <c r="U25" s="660"/>
      <c r="V25" s="660"/>
      <c r="W25" s="660"/>
      <c r="X25" s="660"/>
      <c r="Y25" s="661"/>
      <c r="Z25" s="662">
        <v>47.6</v>
      </c>
      <c r="AA25" s="662"/>
      <c r="AB25" s="662"/>
      <c r="AC25" s="662"/>
      <c r="AD25" s="663">
        <v>29281422</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8501951</v>
      </c>
      <c r="CS25" s="691"/>
      <c r="CT25" s="691"/>
      <c r="CU25" s="691"/>
      <c r="CV25" s="691"/>
      <c r="CW25" s="691"/>
      <c r="CX25" s="691"/>
      <c r="CY25" s="692"/>
      <c r="CZ25" s="664">
        <v>13</v>
      </c>
      <c r="DA25" s="689"/>
      <c r="DB25" s="689"/>
      <c r="DC25" s="693"/>
      <c r="DD25" s="668">
        <v>8010161</v>
      </c>
      <c r="DE25" s="691"/>
      <c r="DF25" s="691"/>
      <c r="DG25" s="691"/>
      <c r="DH25" s="691"/>
      <c r="DI25" s="691"/>
      <c r="DJ25" s="691"/>
      <c r="DK25" s="692"/>
      <c r="DL25" s="668">
        <v>7413086</v>
      </c>
      <c r="DM25" s="691"/>
      <c r="DN25" s="691"/>
      <c r="DO25" s="691"/>
      <c r="DP25" s="691"/>
      <c r="DQ25" s="691"/>
      <c r="DR25" s="691"/>
      <c r="DS25" s="691"/>
      <c r="DT25" s="691"/>
      <c r="DU25" s="691"/>
      <c r="DV25" s="692"/>
      <c r="DW25" s="664">
        <v>25</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15339</v>
      </c>
      <c r="S26" s="660"/>
      <c r="T26" s="660"/>
      <c r="U26" s="660"/>
      <c r="V26" s="660"/>
      <c r="W26" s="660"/>
      <c r="X26" s="660"/>
      <c r="Y26" s="661"/>
      <c r="Z26" s="662">
        <v>0</v>
      </c>
      <c r="AA26" s="662"/>
      <c r="AB26" s="662"/>
      <c r="AC26" s="662"/>
      <c r="AD26" s="663">
        <v>15339</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5156893</v>
      </c>
      <c r="CS26" s="660"/>
      <c r="CT26" s="660"/>
      <c r="CU26" s="660"/>
      <c r="CV26" s="660"/>
      <c r="CW26" s="660"/>
      <c r="CX26" s="660"/>
      <c r="CY26" s="661"/>
      <c r="CZ26" s="664">
        <v>7.9</v>
      </c>
      <c r="DA26" s="689"/>
      <c r="DB26" s="689"/>
      <c r="DC26" s="693"/>
      <c r="DD26" s="668">
        <v>4871826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293881</v>
      </c>
      <c r="S27" s="660"/>
      <c r="T27" s="660"/>
      <c r="U27" s="660"/>
      <c r="V27" s="660"/>
      <c r="W27" s="660"/>
      <c r="X27" s="660"/>
      <c r="Y27" s="661"/>
      <c r="Z27" s="662">
        <v>0.4</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14607508</v>
      </c>
      <c r="BH27" s="660"/>
      <c r="BI27" s="660"/>
      <c r="BJ27" s="660"/>
      <c r="BK27" s="660"/>
      <c r="BL27" s="660"/>
      <c r="BM27" s="660"/>
      <c r="BN27" s="661"/>
      <c r="BO27" s="662">
        <v>100</v>
      </c>
      <c r="BP27" s="662"/>
      <c r="BQ27" s="662"/>
      <c r="BR27" s="662"/>
      <c r="BS27" s="663">
        <v>1142306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20535274</v>
      </c>
      <c r="CS27" s="691"/>
      <c r="CT27" s="691"/>
      <c r="CU27" s="691"/>
      <c r="CV27" s="691"/>
      <c r="CW27" s="691"/>
      <c r="CX27" s="691"/>
      <c r="CY27" s="692"/>
      <c r="CZ27" s="664">
        <v>31.4</v>
      </c>
      <c r="DA27" s="689"/>
      <c r="DB27" s="689"/>
      <c r="DC27" s="693"/>
      <c r="DD27" s="668">
        <v>6580741</v>
      </c>
      <c r="DE27" s="691"/>
      <c r="DF27" s="691"/>
      <c r="DG27" s="691"/>
      <c r="DH27" s="691"/>
      <c r="DI27" s="691"/>
      <c r="DJ27" s="691"/>
      <c r="DK27" s="692"/>
      <c r="DL27" s="668">
        <v>4588872</v>
      </c>
      <c r="DM27" s="691"/>
      <c r="DN27" s="691"/>
      <c r="DO27" s="691"/>
      <c r="DP27" s="691"/>
      <c r="DQ27" s="691"/>
      <c r="DR27" s="691"/>
      <c r="DS27" s="691"/>
      <c r="DT27" s="691"/>
      <c r="DU27" s="691"/>
      <c r="DV27" s="692"/>
      <c r="DW27" s="664">
        <v>15.5</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677277</v>
      </c>
      <c r="S28" s="660"/>
      <c r="T28" s="660"/>
      <c r="U28" s="660"/>
      <c r="V28" s="660"/>
      <c r="W28" s="660"/>
      <c r="X28" s="660"/>
      <c r="Y28" s="661"/>
      <c r="Z28" s="662">
        <v>1</v>
      </c>
      <c r="AA28" s="662"/>
      <c r="AB28" s="662"/>
      <c r="AC28" s="662"/>
      <c r="AD28" s="663">
        <v>175473</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5172613</v>
      </c>
      <c r="CS28" s="660"/>
      <c r="CT28" s="660"/>
      <c r="CU28" s="660"/>
      <c r="CV28" s="660"/>
      <c r="CW28" s="660"/>
      <c r="CX28" s="660"/>
      <c r="CY28" s="661"/>
      <c r="CZ28" s="664">
        <v>7.9</v>
      </c>
      <c r="DA28" s="689"/>
      <c r="DB28" s="689"/>
      <c r="DC28" s="693"/>
      <c r="DD28" s="668">
        <v>4684531</v>
      </c>
      <c r="DE28" s="660"/>
      <c r="DF28" s="660"/>
      <c r="DG28" s="660"/>
      <c r="DH28" s="660"/>
      <c r="DI28" s="660"/>
      <c r="DJ28" s="660"/>
      <c r="DK28" s="661"/>
      <c r="DL28" s="668">
        <v>4684531</v>
      </c>
      <c r="DM28" s="660"/>
      <c r="DN28" s="660"/>
      <c r="DO28" s="660"/>
      <c r="DP28" s="660"/>
      <c r="DQ28" s="660"/>
      <c r="DR28" s="660"/>
      <c r="DS28" s="660"/>
      <c r="DT28" s="660"/>
      <c r="DU28" s="660"/>
      <c r="DV28" s="661"/>
      <c r="DW28" s="664">
        <v>15.8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899511</v>
      </c>
      <c r="S29" s="660"/>
      <c r="T29" s="660"/>
      <c r="U29" s="660"/>
      <c r="V29" s="660"/>
      <c r="W29" s="660"/>
      <c r="X29" s="660"/>
      <c r="Y29" s="661"/>
      <c r="Z29" s="662">
        <v>1.4</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5172613</v>
      </c>
      <c r="CS29" s="691"/>
      <c r="CT29" s="691"/>
      <c r="CU29" s="691"/>
      <c r="CV29" s="691"/>
      <c r="CW29" s="691"/>
      <c r="CX29" s="691"/>
      <c r="CY29" s="692"/>
      <c r="CZ29" s="664">
        <v>7.9</v>
      </c>
      <c r="DA29" s="689"/>
      <c r="DB29" s="689"/>
      <c r="DC29" s="693"/>
      <c r="DD29" s="668">
        <v>4684531</v>
      </c>
      <c r="DE29" s="691"/>
      <c r="DF29" s="691"/>
      <c r="DG29" s="691"/>
      <c r="DH29" s="691"/>
      <c r="DI29" s="691"/>
      <c r="DJ29" s="691"/>
      <c r="DK29" s="692"/>
      <c r="DL29" s="668">
        <v>4684531</v>
      </c>
      <c r="DM29" s="691"/>
      <c r="DN29" s="691"/>
      <c r="DO29" s="691"/>
      <c r="DP29" s="691"/>
      <c r="DQ29" s="691"/>
      <c r="DR29" s="691"/>
      <c r="DS29" s="691"/>
      <c r="DT29" s="691"/>
      <c r="DU29" s="691"/>
      <c r="DV29" s="692"/>
      <c r="DW29" s="664">
        <v>15.8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17587929</v>
      </c>
      <c r="S30" s="660"/>
      <c r="T30" s="660"/>
      <c r="U30" s="660"/>
      <c r="V30" s="660"/>
      <c r="W30" s="660"/>
      <c r="X30" s="660"/>
      <c r="Y30" s="661"/>
      <c r="Z30" s="662">
        <v>26.7</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5011223</v>
      </c>
      <c r="CS30" s="660"/>
      <c r="CT30" s="660"/>
      <c r="CU30" s="660"/>
      <c r="CV30" s="660"/>
      <c r="CW30" s="660"/>
      <c r="CX30" s="660"/>
      <c r="CY30" s="661"/>
      <c r="CZ30" s="664">
        <v>7.7</v>
      </c>
      <c r="DA30" s="689"/>
      <c r="DB30" s="689"/>
      <c r="DC30" s="693"/>
      <c r="DD30" s="668">
        <v>4523526</v>
      </c>
      <c r="DE30" s="660"/>
      <c r="DF30" s="660"/>
      <c r="DG30" s="660"/>
      <c r="DH30" s="660"/>
      <c r="DI30" s="660"/>
      <c r="DJ30" s="660"/>
      <c r="DK30" s="661"/>
      <c r="DL30" s="668">
        <v>4523526</v>
      </c>
      <c r="DM30" s="660"/>
      <c r="DN30" s="660"/>
      <c r="DO30" s="660"/>
      <c r="DP30" s="660"/>
      <c r="DQ30" s="660"/>
      <c r="DR30" s="660"/>
      <c r="DS30" s="660"/>
      <c r="DT30" s="660"/>
      <c r="DU30" s="660"/>
      <c r="DV30" s="661"/>
      <c r="DW30" s="664">
        <v>15.3</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96.3</v>
      </c>
      <c r="BN31" s="703"/>
      <c r="BO31" s="703"/>
      <c r="BP31" s="703"/>
      <c r="BQ31" s="704"/>
      <c r="BR31" s="715">
        <v>99.2</v>
      </c>
      <c r="BS31" s="703"/>
      <c r="BT31" s="703"/>
      <c r="BU31" s="703"/>
      <c r="BV31" s="703"/>
      <c r="BW31" s="703"/>
      <c r="BX31" s="654">
        <v>96.1</v>
      </c>
      <c r="BY31" s="703"/>
      <c r="BZ31" s="703"/>
      <c r="CA31" s="703"/>
      <c r="CB31" s="704"/>
      <c r="CD31" s="697"/>
      <c r="CE31" s="698"/>
      <c r="CF31" s="656" t="s">
        <v>300</v>
      </c>
      <c r="CG31" s="657"/>
      <c r="CH31" s="657"/>
      <c r="CI31" s="657"/>
      <c r="CJ31" s="657"/>
      <c r="CK31" s="657"/>
      <c r="CL31" s="657"/>
      <c r="CM31" s="657"/>
      <c r="CN31" s="657"/>
      <c r="CO31" s="657"/>
      <c r="CP31" s="657"/>
      <c r="CQ31" s="658"/>
      <c r="CR31" s="659">
        <v>161390</v>
      </c>
      <c r="CS31" s="691"/>
      <c r="CT31" s="691"/>
      <c r="CU31" s="691"/>
      <c r="CV31" s="691"/>
      <c r="CW31" s="691"/>
      <c r="CX31" s="691"/>
      <c r="CY31" s="692"/>
      <c r="CZ31" s="664">
        <v>0.2</v>
      </c>
      <c r="DA31" s="689"/>
      <c r="DB31" s="689"/>
      <c r="DC31" s="693"/>
      <c r="DD31" s="668">
        <v>161005</v>
      </c>
      <c r="DE31" s="691"/>
      <c r="DF31" s="691"/>
      <c r="DG31" s="691"/>
      <c r="DH31" s="691"/>
      <c r="DI31" s="691"/>
      <c r="DJ31" s="691"/>
      <c r="DK31" s="692"/>
      <c r="DL31" s="668">
        <v>161005</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4265314</v>
      </c>
      <c r="S32" s="660"/>
      <c r="T32" s="660"/>
      <c r="U32" s="660"/>
      <c r="V32" s="660"/>
      <c r="W32" s="660"/>
      <c r="X32" s="660"/>
      <c r="Y32" s="661"/>
      <c r="Z32" s="662">
        <v>6.5</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95.7</v>
      </c>
      <c r="BN32" s="691"/>
      <c r="BO32" s="691"/>
      <c r="BP32" s="691"/>
      <c r="BQ32" s="714"/>
      <c r="BR32" s="716">
        <v>98.9</v>
      </c>
      <c r="BS32" s="691"/>
      <c r="BT32" s="691"/>
      <c r="BU32" s="691"/>
      <c r="BV32" s="691"/>
      <c r="BW32" s="691"/>
      <c r="BX32" s="665">
        <v>95.8</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132491</v>
      </c>
      <c r="S33" s="660"/>
      <c r="T33" s="660"/>
      <c r="U33" s="660"/>
      <c r="V33" s="660"/>
      <c r="W33" s="660"/>
      <c r="X33" s="660"/>
      <c r="Y33" s="661"/>
      <c r="Z33" s="662">
        <v>0.2</v>
      </c>
      <c r="AA33" s="662"/>
      <c r="AB33" s="662"/>
      <c r="AC33" s="662"/>
      <c r="AD33" s="663">
        <v>16157</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96.4</v>
      </c>
      <c r="BN33" s="718"/>
      <c r="BO33" s="718"/>
      <c r="BP33" s="718"/>
      <c r="BQ33" s="720"/>
      <c r="BR33" s="717">
        <v>99.3</v>
      </c>
      <c r="BS33" s="718"/>
      <c r="BT33" s="718"/>
      <c r="BU33" s="718"/>
      <c r="BV33" s="718"/>
      <c r="BW33" s="718"/>
      <c r="BX33" s="719">
        <v>96</v>
      </c>
      <c r="BY33" s="718"/>
      <c r="BZ33" s="718"/>
      <c r="CA33" s="718"/>
      <c r="CB33" s="720"/>
      <c r="CD33" s="656" t="s">
        <v>307</v>
      </c>
      <c r="CE33" s="657"/>
      <c r="CF33" s="657"/>
      <c r="CG33" s="657"/>
      <c r="CH33" s="657"/>
      <c r="CI33" s="657"/>
      <c r="CJ33" s="657"/>
      <c r="CK33" s="657"/>
      <c r="CL33" s="657"/>
      <c r="CM33" s="657"/>
      <c r="CN33" s="657"/>
      <c r="CO33" s="657"/>
      <c r="CP33" s="657"/>
      <c r="CQ33" s="658"/>
      <c r="CR33" s="659">
        <v>20604109</v>
      </c>
      <c r="CS33" s="691"/>
      <c r="CT33" s="691"/>
      <c r="CU33" s="691"/>
      <c r="CV33" s="691"/>
      <c r="CW33" s="691"/>
      <c r="CX33" s="691"/>
      <c r="CY33" s="692"/>
      <c r="CZ33" s="664">
        <v>31.5</v>
      </c>
      <c r="DA33" s="689"/>
      <c r="DB33" s="689"/>
      <c r="DC33" s="693"/>
      <c r="DD33" s="668">
        <v>14964577</v>
      </c>
      <c r="DE33" s="691"/>
      <c r="DF33" s="691"/>
      <c r="DG33" s="691"/>
      <c r="DH33" s="691"/>
      <c r="DI33" s="691"/>
      <c r="DJ33" s="691"/>
      <c r="DK33" s="692"/>
      <c r="DL33" s="668">
        <v>11756717</v>
      </c>
      <c r="DM33" s="691"/>
      <c r="DN33" s="691"/>
      <c r="DO33" s="691"/>
      <c r="DP33" s="691"/>
      <c r="DQ33" s="691"/>
      <c r="DR33" s="691"/>
      <c r="DS33" s="691"/>
      <c r="DT33" s="691"/>
      <c r="DU33" s="691"/>
      <c r="DV33" s="692"/>
      <c r="DW33" s="664">
        <v>39.700000000000003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350328</v>
      </c>
      <c r="S34" s="660"/>
      <c r="T34" s="660"/>
      <c r="U34" s="660"/>
      <c r="V34" s="660"/>
      <c r="W34" s="660"/>
      <c r="X34" s="660"/>
      <c r="Y34" s="661"/>
      <c r="Z34" s="662">
        <v>0.5</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6859673</v>
      </c>
      <c r="CS34" s="660"/>
      <c r="CT34" s="660"/>
      <c r="CU34" s="660"/>
      <c r="CV34" s="660"/>
      <c r="CW34" s="660"/>
      <c r="CX34" s="660"/>
      <c r="CY34" s="661"/>
      <c r="CZ34" s="664">
        <v>10.5</v>
      </c>
      <c r="DA34" s="689"/>
      <c r="DB34" s="689"/>
      <c r="DC34" s="693"/>
      <c r="DD34" s="668">
        <v>4886732</v>
      </c>
      <c r="DE34" s="660"/>
      <c r="DF34" s="660"/>
      <c r="DG34" s="660"/>
      <c r="DH34" s="660"/>
      <c r="DI34" s="660"/>
      <c r="DJ34" s="660"/>
      <c r="DK34" s="661"/>
      <c r="DL34" s="668">
        <v>3977001</v>
      </c>
      <c r="DM34" s="660"/>
      <c r="DN34" s="660"/>
      <c r="DO34" s="660"/>
      <c r="DP34" s="660"/>
      <c r="DQ34" s="660"/>
      <c r="DR34" s="660"/>
      <c r="DS34" s="660"/>
      <c r="DT34" s="660"/>
      <c r="DU34" s="660"/>
      <c r="DV34" s="661"/>
      <c r="DW34" s="664">
        <v>13.4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640556</v>
      </c>
      <c r="S35" s="660"/>
      <c r="T35" s="660"/>
      <c r="U35" s="660"/>
      <c r="V35" s="660"/>
      <c r="W35" s="660"/>
      <c r="X35" s="660"/>
      <c r="Y35" s="661"/>
      <c r="Z35" s="662">
        <v>1</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401979</v>
      </c>
      <c r="CS35" s="691"/>
      <c r="CT35" s="691"/>
      <c r="CU35" s="691"/>
      <c r="CV35" s="691"/>
      <c r="CW35" s="691"/>
      <c r="CX35" s="691"/>
      <c r="CY35" s="692"/>
      <c r="CZ35" s="664">
        <v>0.6</v>
      </c>
      <c r="DA35" s="689"/>
      <c r="DB35" s="689"/>
      <c r="DC35" s="693"/>
      <c r="DD35" s="668">
        <v>353351</v>
      </c>
      <c r="DE35" s="691"/>
      <c r="DF35" s="691"/>
      <c r="DG35" s="691"/>
      <c r="DH35" s="691"/>
      <c r="DI35" s="691"/>
      <c r="DJ35" s="691"/>
      <c r="DK35" s="692"/>
      <c r="DL35" s="668">
        <v>353276</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808678</v>
      </c>
      <c r="S36" s="660"/>
      <c r="T36" s="660"/>
      <c r="U36" s="660"/>
      <c r="V36" s="660"/>
      <c r="W36" s="660"/>
      <c r="X36" s="660"/>
      <c r="Y36" s="661"/>
      <c r="Z36" s="662">
        <v>1.2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7985508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707189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6123984</v>
      </c>
      <c r="CS36" s="660"/>
      <c r="CT36" s="660"/>
      <c r="CU36" s="660"/>
      <c r="CV36" s="660"/>
      <c r="CW36" s="660"/>
      <c r="CX36" s="660"/>
      <c r="CY36" s="661"/>
      <c r="CZ36" s="664">
        <v>9.4</v>
      </c>
      <c r="DA36" s="689"/>
      <c r="DB36" s="689"/>
      <c r="DC36" s="693"/>
      <c r="DD36" s="668">
        <v>4723180</v>
      </c>
      <c r="DE36" s="660"/>
      <c r="DF36" s="660"/>
      <c r="DG36" s="660"/>
      <c r="DH36" s="660"/>
      <c r="DI36" s="660"/>
      <c r="DJ36" s="660"/>
      <c r="DK36" s="661"/>
      <c r="DL36" s="668">
        <v>2721966</v>
      </c>
      <c r="DM36" s="660"/>
      <c r="DN36" s="660"/>
      <c r="DO36" s="660"/>
      <c r="DP36" s="660"/>
      <c r="DQ36" s="660"/>
      <c r="DR36" s="660"/>
      <c r="DS36" s="660"/>
      <c r="DT36" s="660"/>
      <c r="DU36" s="660"/>
      <c r="DV36" s="661"/>
      <c r="DW36" s="664">
        <v>9.1999999999999993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2051135</v>
      </c>
      <c r="S37" s="660"/>
      <c r="T37" s="660"/>
      <c r="U37" s="660"/>
      <c r="V37" s="660"/>
      <c r="W37" s="660"/>
      <c r="X37" s="660"/>
      <c r="Y37" s="661"/>
      <c r="Z37" s="662">
        <v>3.1</v>
      </c>
      <c r="AA37" s="662"/>
      <c r="AB37" s="662"/>
      <c r="AC37" s="662"/>
      <c r="AD37" s="663">
        <v>59506</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1701838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473732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856141</v>
      </c>
      <c r="CS37" s="691"/>
      <c r="CT37" s="691"/>
      <c r="CU37" s="691"/>
      <c r="CV37" s="691"/>
      <c r="CW37" s="691"/>
      <c r="CX37" s="691"/>
      <c r="CY37" s="692"/>
      <c r="CZ37" s="664">
        <v>1.3</v>
      </c>
      <c r="DA37" s="689"/>
      <c r="DB37" s="689"/>
      <c r="DC37" s="693"/>
      <c r="DD37" s="668">
        <v>601933</v>
      </c>
      <c r="DE37" s="691"/>
      <c r="DF37" s="691"/>
      <c r="DG37" s="691"/>
      <c r="DH37" s="691"/>
      <c r="DI37" s="691"/>
      <c r="DJ37" s="691"/>
      <c r="DK37" s="692"/>
      <c r="DL37" s="668">
        <v>534850</v>
      </c>
      <c r="DM37" s="691"/>
      <c r="DN37" s="691"/>
      <c r="DO37" s="691"/>
      <c r="DP37" s="691"/>
      <c r="DQ37" s="691"/>
      <c r="DR37" s="691"/>
      <c r="DS37" s="691"/>
      <c r="DT37" s="691"/>
      <c r="DU37" s="691"/>
      <c r="DV37" s="692"/>
      <c r="DW37" s="664">
        <v>1.8</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6719264</v>
      </c>
      <c r="S38" s="660"/>
      <c r="T38" s="660"/>
      <c r="U38" s="660"/>
      <c r="V38" s="660"/>
      <c r="W38" s="660"/>
      <c r="X38" s="660"/>
      <c r="Y38" s="661"/>
      <c r="Z38" s="662">
        <v>10.199999999999999</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196431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15104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6087239</v>
      </c>
      <c r="CS38" s="660"/>
      <c r="CT38" s="660"/>
      <c r="CU38" s="660"/>
      <c r="CV38" s="660"/>
      <c r="CW38" s="660"/>
      <c r="CX38" s="660"/>
      <c r="CY38" s="661"/>
      <c r="CZ38" s="664">
        <v>9.3000000000000007</v>
      </c>
      <c r="DA38" s="689"/>
      <c r="DB38" s="689"/>
      <c r="DC38" s="693"/>
      <c r="DD38" s="668">
        <v>4957623</v>
      </c>
      <c r="DE38" s="660"/>
      <c r="DF38" s="660"/>
      <c r="DG38" s="660"/>
      <c r="DH38" s="660"/>
      <c r="DI38" s="660"/>
      <c r="DJ38" s="660"/>
      <c r="DK38" s="661"/>
      <c r="DL38" s="668">
        <v>4704474</v>
      </c>
      <c r="DM38" s="660"/>
      <c r="DN38" s="660"/>
      <c r="DO38" s="660"/>
      <c r="DP38" s="660"/>
      <c r="DQ38" s="660"/>
      <c r="DR38" s="660"/>
      <c r="DS38" s="660"/>
      <c r="DT38" s="660"/>
      <c r="DU38" s="660"/>
      <c r="DV38" s="661"/>
      <c r="DW38" s="664">
        <v>15.9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21793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353377</v>
      </c>
      <c r="CS39" s="691"/>
      <c r="CT39" s="691"/>
      <c r="CU39" s="691"/>
      <c r="CV39" s="691"/>
      <c r="CW39" s="691"/>
      <c r="CX39" s="691"/>
      <c r="CY39" s="692"/>
      <c r="CZ39" s="664">
        <v>0.5</v>
      </c>
      <c r="DA39" s="689"/>
      <c r="DB39" s="689"/>
      <c r="DC39" s="693"/>
      <c r="DD39" s="668">
        <v>15734</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83764</v>
      </c>
      <c r="S40" s="660"/>
      <c r="T40" s="660"/>
      <c r="U40" s="660"/>
      <c r="V40" s="660"/>
      <c r="W40" s="660"/>
      <c r="X40" s="660"/>
      <c r="Y40" s="661"/>
      <c r="Z40" s="662">
        <v>0.1</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777857</v>
      </c>
      <c r="CS40" s="660"/>
      <c r="CT40" s="660"/>
      <c r="CU40" s="660"/>
      <c r="CV40" s="660"/>
      <c r="CW40" s="660"/>
      <c r="CX40" s="660"/>
      <c r="CY40" s="661"/>
      <c r="CZ40" s="664">
        <v>1.2</v>
      </c>
      <c r="DA40" s="689"/>
      <c r="DB40" s="689"/>
      <c r="DC40" s="693"/>
      <c r="DD40" s="668">
        <v>27957</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65784832</v>
      </c>
      <c r="S41" s="732"/>
      <c r="T41" s="732"/>
      <c r="U41" s="732"/>
      <c r="V41" s="732"/>
      <c r="W41" s="732"/>
      <c r="X41" s="732"/>
      <c r="Y41" s="736"/>
      <c r="Z41" s="737">
        <v>100</v>
      </c>
      <c r="AA41" s="737"/>
      <c r="AB41" s="737"/>
      <c r="AC41" s="737"/>
      <c r="AD41" s="738">
        <v>29547897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1181973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4905266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472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10540721</v>
      </c>
      <c r="CS42" s="691"/>
      <c r="CT42" s="691"/>
      <c r="CU42" s="691"/>
      <c r="CV42" s="691"/>
      <c r="CW42" s="691"/>
      <c r="CX42" s="691"/>
      <c r="CY42" s="692"/>
      <c r="CZ42" s="664">
        <v>16.100000000000001</v>
      </c>
      <c r="DA42" s="689"/>
      <c r="DB42" s="689"/>
      <c r="DC42" s="693"/>
      <c r="DD42" s="668">
        <v>886819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155142</v>
      </c>
      <c r="CS43" s="691"/>
      <c r="CT43" s="691"/>
      <c r="CU43" s="691"/>
      <c r="CV43" s="691"/>
      <c r="CW43" s="691"/>
      <c r="CX43" s="691"/>
      <c r="CY43" s="692"/>
      <c r="CZ43" s="664">
        <v>0.2</v>
      </c>
      <c r="DA43" s="689"/>
      <c r="DB43" s="689"/>
      <c r="DC43" s="693"/>
      <c r="DD43" s="668">
        <v>10930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10297760</v>
      </c>
      <c r="CS44" s="660"/>
      <c r="CT44" s="660"/>
      <c r="CU44" s="660"/>
      <c r="CV44" s="660"/>
      <c r="CW44" s="660"/>
      <c r="CX44" s="660"/>
      <c r="CY44" s="661"/>
      <c r="CZ44" s="664">
        <v>15.8</v>
      </c>
      <c r="DA44" s="665"/>
      <c r="DB44" s="665"/>
      <c r="DC44" s="671"/>
      <c r="DD44" s="668">
        <v>880862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6708937</v>
      </c>
      <c r="CS45" s="691"/>
      <c r="CT45" s="691"/>
      <c r="CU45" s="691"/>
      <c r="CV45" s="691"/>
      <c r="CW45" s="691"/>
      <c r="CX45" s="691"/>
      <c r="CY45" s="692"/>
      <c r="CZ45" s="664">
        <v>10.3</v>
      </c>
      <c r="DA45" s="689"/>
      <c r="DB45" s="689"/>
      <c r="DC45" s="693"/>
      <c r="DD45" s="668">
        <v>208947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3502253</v>
      </c>
      <c r="CS46" s="660"/>
      <c r="CT46" s="660"/>
      <c r="CU46" s="660"/>
      <c r="CV46" s="660"/>
      <c r="CW46" s="660"/>
      <c r="CX46" s="660"/>
      <c r="CY46" s="661"/>
      <c r="CZ46" s="664">
        <v>5.4</v>
      </c>
      <c r="DA46" s="665"/>
      <c r="DB46" s="665"/>
      <c r="DC46" s="671"/>
      <c r="DD46" s="668">
        <v>667945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242961</v>
      </c>
      <c r="CS47" s="691"/>
      <c r="CT47" s="691"/>
      <c r="CU47" s="691"/>
      <c r="CV47" s="691"/>
      <c r="CW47" s="691"/>
      <c r="CX47" s="691"/>
      <c r="CY47" s="692"/>
      <c r="CZ47" s="664">
        <v>0.4</v>
      </c>
      <c r="DA47" s="689"/>
      <c r="DB47" s="689"/>
      <c r="DC47" s="693"/>
      <c r="DD47" s="668">
        <v>5957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65354668</v>
      </c>
      <c r="CS49" s="718"/>
      <c r="CT49" s="718"/>
      <c r="CU49" s="718"/>
      <c r="CV49" s="718"/>
      <c r="CW49" s="718"/>
      <c r="CX49" s="718"/>
      <c r="CY49" s="747"/>
      <c r="CZ49" s="739">
        <v>100</v>
      </c>
      <c r="DA49" s="748"/>
      <c r="DB49" s="748"/>
      <c r="DC49" s="749"/>
      <c r="DD49" s="750">
        <v>35126829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v7VI7fk5EPtgA0SV3MdFxAyUG36n96z1r+h7MsVqlBFKV8osbOgdVCGdr17kVtibwFwK+inVO6ZrCFhklXdrA==" saltValue="J0VYvP86zy3gS/PTJi9Z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BF104" sqref="BE104:BF10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65252</v>
      </c>
      <c r="R7" s="789"/>
      <c r="S7" s="789"/>
      <c r="T7" s="789"/>
      <c r="U7" s="789"/>
      <c r="V7" s="789">
        <v>64822</v>
      </c>
      <c r="W7" s="789"/>
      <c r="X7" s="789"/>
      <c r="Y7" s="789"/>
      <c r="Z7" s="789"/>
      <c r="AA7" s="789">
        <f>Q7-V7</f>
        <v>430</v>
      </c>
      <c r="AB7" s="789"/>
      <c r="AC7" s="789"/>
      <c r="AD7" s="789"/>
      <c r="AE7" s="790"/>
      <c r="AF7" s="791">
        <v>216</v>
      </c>
      <c r="AG7" s="792"/>
      <c r="AH7" s="792"/>
      <c r="AI7" s="792"/>
      <c r="AJ7" s="793"/>
      <c r="AK7" s="794">
        <v>641</v>
      </c>
      <c r="AL7" s="795"/>
      <c r="AM7" s="795"/>
      <c r="AN7" s="795"/>
      <c r="AO7" s="795"/>
      <c r="AP7" s="795">
        <v>46500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10</v>
      </c>
      <c r="CI7" s="780"/>
      <c r="CJ7" s="780"/>
      <c r="CK7" s="780"/>
      <c r="CL7" s="781"/>
      <c r="CM7" s="779">
        <v>141</v>
      </c>
      <c r="CN7" s="780"/>
      <c r="CO7" s="780"/>
      <c r="CP7" s="780"/>
      <c r="CQ7" s="781"/>
      <c r="CR7" s="779">
        <v>3</v>
      </c>
      <c r="CS7" s="780"/>
      <c r="CT7" s="780"/>
      <c r="CU7" s="780"/>
      <c r="CV7" s="781"/>
      <c r="CW7" s="779" t="s">
        <v>567</v>
      </c>
      <c r="CX7" s="780"/>
      <c r="CY7" s="780"/>
      <c r="CZ7" s="780"/>
      <c r="DA7" s="781"/>
      <c r="DB7" s="779" t="s">
        <v>502</v>
      </c>
      <c r="DC7" s="780"/>
      <c r="DD7" s="780"/>
      <c r="DE7" s="780"/>
      <c r="DF7" s="781"/>
      <c r="DG7" s="779" t="s">
        <v>502</v>
      </c>
      <c r="DH7" s="780"/>
      <c r="DI7" s="780"/>
      <c r="DJ7" s="780"/>
      <c r="DK7" s="781"/>
      <c r="DL7" s="779" t="s">
        <v>502</v>
      </c>
      <c r="DM7" s="780"/>
      <c r="DN7" s="780"/>
      <c r="DO7" s="780"/>
      <c r="DP7" s="781"/>
      <c r="DQ7" s="779" t="s">
        <v>502</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1166</v>
      </c>
      <c r="R8" s="820"/>
      <c r="S8" s="820"/>
      <c r="T8" s="820"/>
      <c r="U8" s="820"/>
      <c r="V8" s="820">
        <v>1166</v>
      </c>
      <c r="W8" s="820"/>
      <c r="X8" s="820"/>
      <c r="Y8" s="820"/>
      <c r="Z8" s="820"/>
      <c r="AA8" s="820">
        <v>0</v>
      </c>
      <c r="AB8" s="820"/>
      <c r="AC8" s="820"/>
      <c r="AD8" s="820"/>
      <c r="AE8" s="821"/>
      <c r="AF8" s="822" t="s">
        <v>121</v>
      </c>
      <c r="AG8" s="823"/>
      <c r="AH8" s="823"/>
      <c r="AI8" s="823"/>
      <c r="AJ8" s="824"/>
      <c r="AK8" s="805">
        <v>0</v>
      </c>
      <c r="AL8" s="806"/>
      <c r="AM8" s="806"/>
      <c r="AN8" s="806"/>
      <c r="AO8" s="806"/>
      <c r="AP8" s="806">
        <v>208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557</v>
      </c>
      <c r="BT8" s="810"/>
      <c r="BU8" s="810"/>
      <c r="BV8" s="810"/>
      <c r="BW8" s="810"/>
      <c r="BX8" s="810"/>
      <c r="BY8" s="810"/>
      <c r="BZ8" s="810"/>
      <c r="CA8" s="810"/>
      <c r="CB8" s="810"/>
      <c r="CC8" s="810"/>
      <c r="CD8" s="810"/>
      <c r="CE8" s="810"/>
      <c r="CF8" s="810"/>
      <c r="CG8" s="811"/>
      <c r="CH8" s="812">
        <v>-13</v>
      </c>
      <c r="CI8" s="813"/>
      <c r="CJ8" s="813"/>
      <c r="CK8" s="813"/>
      <c r="CL8" s="814"/>
      <c r="CM8" s="812">
        <v>76</v>
      </c>
      <c r="CN8" s="813"/>
      <c r="CO8" s="813"/>
      <c r="CP8" s="813"/>
      <c r="CQ8" s="814"/>
      <c r="CR8" s="812">
        <v>10</v>
      </c>
      <c r="CS8" s="813"/>
      <c r="CT8" s="813"/>
      <c r="CU8" s="813"/>
      <c r="CV8" s="814"/>
      <c r="CW8" s="812" t="s">
        <v>567</v>
      </c>
      <c r="CX8" s="813"/>
      <c r="CY8" s="813"/>
      <c r="CZ8" s="813"/>
      <c r="DA8" s="814"/>
      <c r="DB8" s="812" t="s">
        <v>502</v>
      </c>
      <c r="DC8" s="813"/>
      <c r="DD8" s="813"/>
      <c r="DE8" s="813"/>
      <c r="DF8" s="814"/>
      <c r="DG8" s="812" t="s">
        <v>502</v>
      </c>
      <c r="DH8" s="813"/>
      <c r="DI8" s="813"/>
      <c r="DJ8" s="813"/>
      <c r="DK8" s="814"/>
      <c r="DL8" s="812" t="s">
        <v>502</v>
      </c>
      <c r="DM8" s="813"/>
      <c r="DN8" s="813"/>
      <c r="DO8" s="813"/>
      <c r="DP8" s="814"/>
      <c r="DQ8" s="812" t="s">
        <v>502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558</v>
      </c>
      <c r="BT9" s="810"/>
      <c r="BU9" s="810"/>
      <c r="BV9" s="810"/>
      <c r="BW9" s="810"/>
      <c r="BX9" s="810"/>
      <c r="BY9" s="810"/>
      <c r="BZ9" s="810"/>
      <c r="CA9" s="810"/>
      <c r="CB9" s="810"/>
      <c r="CC9" s="810"/>
      <c r="CD9" s="810"/>
      <c r="CE9" s="810"/>
      <c r="CF9" s="810"/>
      <c r="CG9" s="811"/>
      <c r="CH9" s="812">
        <v>0</v>
      </c>
      <c r="CI9" s="813"/>
      <c r="CJ9" s="813"/>
      <c r="CK9" s="813"/>
      <c r="CL9" s="814"/>
      <c r="CM9" s="812">
        <v>41</v>
      </c>
      <c r="CN9" s="813"/>
      <c r="CO9" s="813"/>
      <c r="CP9" s="813"/>
      <c r="CQ9" s="814"/>
      <c r="CR9" s="812">
        <v>38</v>
      </c>
      <c r="CS9" s="813"/>
      <c r="CT9" s="813"/>
      <c r="CU9" s="813"/>
      <c r="CV9" s="814"/>
      <c r="CW9" s="812">
        <v>18</v>
      </c>
      <c r="CX9" s="813"/>
      <c r="CY9" s="813"/>
      <c r="CZ9" s="813"/>
      <c r="DA9" s="814"/>
      <c r="DB9" s="812" t="s">
        <v>502</v>
      </c>
      <c r="DC9" s="813"/>
      <c r="DD9" s="813"/>
      <c r="DE9" s="813"/>
      <c r="DF9" s="814"/>
      <c r="DG9" s="812" t="s">
        <v>502</v>
      </c>
      <c r="DH9" s="813"/>
      <c r="DI9" s="813"/>
      <c r="DJ9" s="813"/>
      <c r="DK9" s="814"/>
      <c r="DL9" s="812" t="s">
        <v>502</v>
      </c>
      <c r="DM9" s="813"/>
      <c r="DN9" s="813"/>
      <c r="DO9" s="813"/>
      <c r="DP9" s="814"/>
      <c r="DQ9" s="812" t="s">
        <v>502</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566</v>
      </c>
      <c r="BS10" s="809" t="s">
        <v>559</v>
      </c>
      <c r="BT10" s="810"/>
      <c r="BU10" s="810"/>
      <c r="BV10" s="810"/>
      <c r="BW10" s="810"/>
      <c r="BX10" s="810"/>
      <c r="BY10" s="810"/>
      <c r="BZ10" s="810"/>
      <c r="CA10" s="810"/>
      <c r="CB10" s="810"/>
      <c r="CC10" s="810"/>
      <c r="CD10" s="810"/>
      <c r="CE10" s="810"/>
      <c r="CF10" s="810"/>
      <c r="CG10" s="811"/>
      <c r="CH10" s="812">
        <v>5</v>
      </c>
      <c r="CI10" s="813"/>
      <c r="CJ10" s="813"/>
      <c r="CK10" s="813"/>
      <c r="CL10" s="814"/>
      <c r="CM10" s="812">
        <v>393</v>
      </c>
      <c r="CN10" s="813"/>
      <c r="CO10" s="813"/>
      <c r="CP10" s="813"/>
      <c r="CQ10" s="814"/>
      <c r="CR10" s="812">
        <v>5</v>
      </c>
      <c r="CS10" s="813"/>
      <c r="CT10" s="813"/>
      <c r="CU10" s="813"/>
      <c r="CV10" s="814"/>
      <c r="CW10" s="812" t="s">
        <v>502</v>
      </c>
      <c r="CX10" s="813"/>
      <c r="CY10" s="813"/>
      <c r="CZ10" s="813"/>
      <c r="DA10" s="814"/>
      <c r="DB10" s="812" t="s">
        <v>502</v>
      </c>
      <c r="DC10" s="813"/>
      <c r="DD10" s="813"/>
      <c r="DE10" s="813"/>
      <c r="DF10" s="814"/>
      <c r="DG10" s="812" t="s">
        <v>502</v>
      </c>
      <c r="DH10" s="813"/>
      <c r="DI10" s="813"/>
      <c r="DJ10" s="813"/>
      <c r="DK10" s="814"/>
      <c r="DL10" s="812" t="s">
        <v>502</v>
      </c>
      <c r="DM10" s="813"/>
      <c r="DN10" s="813"/>
      <c r="DO10" s="813"/>
      <c r="DP10" s="814"/>
      <c r="DQ10" s="812" t="s">
        <v>502</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t="s">
        <v>566</v>
      </c>
      <c r="BS11" s="809" t="s">
        <v>560</v>
      </c>
      <c r="BT11" s="810"/>
      <c r="BU11" s="810"/>
      <c r="BV11" s="810"/>
      <c r="BW11" s="810"/>
      <c r="BX11" s="810"/>
      <c r="BY11" s="810"/>
      <c r="BZ11" s="810"/>
      <c r="CA11" s="810"/>
      <c r="CB11" s="810"/>
      <c r="CC11" s="810"/>
      <c r="CD11" s="810"/>
      <c r="CE11" s="810"/>
      <c r="CF11" s="810"/>
      <c r="CG11" s="811"/>
      <c r="CH11" s="812">
        <v>171</v>
      </c>
      <c r="CI11" s="813"/>
      <c r="CJ11" s="813"/>
      <c r="CK11" s="813"/>
      <c r="CL11" s="814"/>
      <c r="CM11" s="812">
        <v>5784</v>
      </c>
      <c r="CN11" s="813"/>
      <c r="CO11" s="813"/>
      <c r="CP11" s="813"/>
      <c r="CQ11" s="814"/>
      <c r="CR11" s="812">
        <v>100</v>
      </c>
      <c r="CS11" s="813"/>
      <c r="CT11" s="813"/>
      <c r="CU11" s="813"/>
      <c r="CV11" s="814"/>
      <c r="CW11" s="812" t="s">
        <v>502</v>
      </c>
      <c r="CX11" s="813"/>
      <c r="CY11" s="813"/>
      <c r="CZ11" s="813"/>
      <c r="DA11" s="814"/>
      <c r="DB11" s="812">
        <v>837</v>
      </c>
      <c r="DC11" s="813"/>
      <c r="DD11" s="813"/>
      <c r="DE11" s="813"/>
      <c r="DF11" s="814"/>
      <c r="DG11" s="812" t="s">
        <v>502</v>
      </c>
      <c r="DH11" s="813"/>
      <c r="DI11" s="813"/>
      <c r="DJ11" s="813"/>
      <c r="DK11" s="814"/>
      <c r="DL11" s="812" t="s">
        <v>502</v>
      </c>
      <c r="DM11" s="813"/>
      <c r="DN11" s="813"/>
      <c r="DO11" s="813"/>
      <c r="DP11" s="814"/>
      <c r="DQ11" s="812" t="s">
        <v>502</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f>SUM(Q7:U22)+1</f>
        <v>66419</v>
      </c>
      <c r="R23" s="829"/>
      <c r="S23" s="829"/>
      <c r="T23" s="829"/>
      <c r="U23" s="829"/>
      <c r="V23" s="829">
        <f t="shared" ref="V23" si="0">SUM(V7:Z22)</f>
        <v>65988</v>
      </c>
      <c r="W23" s="829"/>
      <c r="X23" s="829"/>
      <c r="Y23" s="829"/>
      <c r="Z23" s="829"/>
      <c r="AA23" s="829">
        <f t="shared" ref="AA23" si="1">SUM(AA7:AE22)</f>
        <v>430</v>
      </c>
      <c r="AB23" s="829"/>
      <c r="AC23" s="829"/>
      <c r="AD23" s="829"/>
      <c r="AE23" s="830"/>
      <c r="AF23" s="831">
        <v>216</v>
      </c>
      <c r="AG23" s="829"/>
      <c r="AH23" s="829"/>
      <c r="AI23" s="829"/>
      <c r="AJ23" s="832"/>
      <c r="AK23" s="833"/>
      <c r="AL23" s="834"/>
      <c r="AM23" s="834"/>
      <c r="AN23" s="834"/>
      <c r="AO23" s="834"/>
      <c r="AP23" s="829">
        <f>SUM(AP7:AT22)</f>
        <v>46708</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14513</v>
      </c>
      <c r="R28" s="859"/>
      <c r="S28" s="859"/>
      <c r="T28" s="859"/>
      <c r="U28" s="859"/>
      <c r="V28" s="859">
        <v>13806</v>
      </c>
      <c r="W28" s="859"/>
      <c r="X28" s="859"/>
      <c r="Y28" s="859"/>
      <c r="Z28" s="859"/>
      <c r="AA28" s="859">
        <f>Q28-V28</f>
        <v>707</v>
      </c>
      <c r="AB28" s="859"/>
      <c r="AC28" s="859"/>
      <c r="AD28" s="859"/>
      <c r="AE28" s="860"/>
      <c r="AF28" s="861">
        <v>707</v>
      </c>
      <c r="AG28" s="859"/>
      <c r="AH28" s="859"/>
      <c r="AI28" s="859"/>
      <c r="AJ28" s="862"/>
      <c r="AK28" s="863">
        <v>1182</v>
      </c>
      <c r="AL28" s="864"/>
      <c r="AM28" s="864"/>
      <c r="AN28" s="864"/>
      <c r="AO28" s="864"/>
      <c r="AP28" s="864" t="s">
        <v>502</v>
      </c>
      <c r="AQ28" s="864"/>
      <c r="AR28" s="864"/>
      <c r="AS28" s="864"/>
      <c r="AT28" s="864"/>
      <c r="AU28" s="864" t="s">
        <v>502</v>
      </c>
      <c r="AV28" s="864"/>
      <c r="AW28" s="864"/>
      <c r="AX28" s="864"/>
      <c r="AY28" s="864"/>
      <c r="AZ28" s="865" t="s">
        <v>502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13490</v>
      </c>
      <c r="R29" s="820"/>
      <c r="S29" s="820"/>
      <c r="T29" s="820"/>
      <c r="U29" s="820"/>
      <c r="V29" s="820">
        <v>13166</v>
      </c>
      <c r="W29" s="820"/>
      <c r="X29" s="820"/>
      <c r="Y29" s="820"/>
      <c r="Z29" s="820"/>
      <c r="AA29" s="820">
        <f t="shared" ref="AA29:AA30" si="2">Q29-V29</f>
        <v>324</v>
      </c>
      <c r="AB29" s="820"/>
      <c r="AC29" s="820"/>
      <c r="AD29" s="820"/>
      <c r="AE29" s="821"/>
      <c r="AF29" s="822">
        <v>324</v>
      </c>
      <c r="AG29" s="823"/>
      <c r="AH29" s="823"/>
      <c r="AI29" s="823"/>
      <c r="AJ29" s="824"/>
      <c r="AK29" s="870">
        <v>1999</v>
      </c>
      <c r="AL29" s="866"/>
      <c r="AM29" s="866"/>
      <c r="AN29" s="866"/>
      <c r="AO29" s="866"/>
      <c r="AP29" s="866" t="s">
        <v>502</v>
      </c>
      <c r="AQ29" s="866"/>
      <c r="AR29" s="866"/>
      <c r="AS29" s="866"/>
      <c r="AT29" s="866"/>
      <c r="AU29" s="866" t="s">
        <v>502</v>
      </c>
      <c r="AV29" s="866"/>
      <c r="AW29" s="866"/>
      <c r="AX29" s="866"/>
      <c r="AY29" s="866"/>
      <c r="AZ29" s="867" t="s">
        <v>502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2133</v>
      </c>
      <c r="R30" s="820"/>
      <c r="S30" s="820"/>
      <c r="T30" s="820"/>
      <c r="U30" s="820"/>
      <c r="V30" s="820">
        <v>2083</v>
      </c>
      <c r="W30" s="820"/>
      <c r="X30" s="820"/>
      <c r="Y30" s="820"/>
      <c r="Z30" s="820"/>
      <c r="AA30" s="820">
        <f t="shared" si="2"/>
        <v>50</v>
      </c>
      <c r="AB30" s="820"/>
      <c r="AC30" s="820"/>
      <c r="AD30" s="820"/>
      <c r="AE30" s="821"/>
      <c r="AF30" s="822">
        <v>50</v>
      </c>
      <c r="AG30" s="823"/>
      <c r="AH30" s="823"/>
      <c r="AI30" s="823"/>
      <c r="AJ30" s="824"/>
      <c r="AK30" s="870">
        <v>674</v>
      </c>
      <c r="AL30" s="866"/>
      <c r="AM30" s="866"/>
      <c r="AN30" s="866"/>
      <c r="AO30" s="866"/>
      <c r="AP30" s="866" t="s">
        <v>502</v>
      </c>
      <c r="AQ30" s="866"/>
      <c r="AR30" s="866"/>
      <c r="AS30" s="866"/>
      <c r="AT30" s="866"/>
      <c r="AU30" s="866" t="s">
        <v>502</v>
      </c>
      <c r="AV30" s="866"/>
      <c r="AW30" s="866"/>
      <c r="AX30" s="866"/>
      <c r="AY30" s="866"/>
      <c r="AZ30" s="867" t="s">
        <v>502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2550</v>
      </c>
      <c r="R31" s="820"/>
      <c r="S31" s="820"/>
      <c r="T31" s="820"/>
      <c r="U31" s="820"/>
      <c r="V31" s="820">
        <v>2280</v>
      </c>
      <c r="W31" s="820"/>
      <c r="X31" s="820"/>
      <c r="Y31" s="820"/>
      <c r="Z31" s="820"/>
      <c r="AA31" s="820">
        <f t="shared" ref="AA31" si="3">Q31-V31</f>
        <v>270</v>
      </c>
      <c r="AB31" s="820"/>
      <c r="AC31" s="820"/>
      <c r="AD31" s="820"/>
      <c r="AE31" s="821"/>
      <c r="AF31" s="822">
        <v>3428</v>
      </c>
      <c r="AG31" s="823"/>
      <c r="AH31" s="823"/>
      <c r="AI31" s="823"/>
      <c r="AJ31" s="824"/>
      <c r="AK31" s="870">
        <v>148</v>
      </c>
      <c r="AL31" s="866"/>
      <c r="AM31" s="866"/>
      <c r="AN31" s="866"/>
      <c r="AO31" s="866"/>
      <c r="AP31" s="866">
        <v>7892</v>
      </c>
      <c r="AQ31" s="866"/>
      <c r="AR31" s="866"/>
      <c r="AS31" s="866"/>
      <c r="AT31" s="866"/>
      <c r="AU31" s="866">
        <v>600</v>
      </c>
      <c r="AV31" s="866"/>
      <c r="AW31" s="866"/>
      <c r="AX31" s="866"/>
      <c r="AY31" s="866"/>
      <c r="AZ31" s="867" t="s">
        <v>502</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3965</v>
      </c>
      <c r="R32" s="820"/>
      <c r="S32" s="820"/>
      <c r="T32" s="820"/>
      <c r="U32" s="820"/>
      <c r="V32" s="820">
        <v>3421</v>
      </c>
      <c r="W32" s="820"/>
      <c r="X32" s="820"/>
      <c r="Y32" s="820"/>
      <c r="Z32" s="820"/>
      <c r="AA32" s="820">
        <v>543</v>
      </c>
      <c r="AB32" s="820"/>
      <c r="AC32" s="820"/>
      <c r="AD32" s="820"/>
      <c r="AE32" s="821"/>
      <c r="AF32" s="822">
        <v>1424</v>
      </c>
      <c r="AG32" s="823"/>
      <c r="AH32" s="823"/>
      <c r="AI32" s="823"/>
      <c r="AJ32" s="824"/>
      <c r="AK32" s="870">
        <v>1702</v>
      </c>
      <c r="AL32" s="866"/>
      <c r="AM32" s="866"/>
      <c r="AN32" s="866"/>
      <c r="AO32" s="866"/>
      <c r="AP32" s="866">
        <v>22343</v>
      </c>
      <c r="AQ32" s="866"/>
      <c r="AR32" s="866"/>
      <c r="AS32" s="866"/>
      <c r="AT32" s="866"/>
      <c r="AU32" s="866">
        <v>11864</v>
      </c>
      <c r="AV32" s="866"/>
      <c r="AW32" s="866"/>
      <c r="AX32" s="866"/>
      <c r="AY32" s="866"/>
      <c r="AZ32" s="867" t="s">
        <v>502</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5933</v>
      </c>
      <c r="AG63" s="880"/>
      <c r="AH63" s="880"/>
      <c r="AI63" s="880"/>
      <c r="AJ63" s="881"/>
      <c r="AK63" s="882"/>
      <c r="AL63" s="877"/>
      <c r="AM63" s="877"/>
      <c r="AN63" s="877"/>
      <c r="AO63" s="877"/>
      <c r="AP63" s="880">
        <f>SUM(AP28:AT62)</f>
        <v>30235</v>
      </c>
      <c r="AQ63" s="880"/>
      <c r="AR63" s="880"/>
      <c r="AS63" s="880"/>
      <c r="AT63" s="880"/>
      <c r="AU63" s="880">
        <f>SUM(AU28:AY62)</f>
        <v>12464</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4634</v>
      </c>
      <c r="R68" s="909"/>
      <c r="S68" s="909"/>
      <c r="T68" s="909"/>
      <c r="U68" s="909"/>
      <c r="V68" s="909">
        <v>3949</v>
      </c>
      <c r="W68" s="909"/>
      <c r="X68" s="909"/>
      <c r="Y68" s="909"/>
      <c r="Z68" s="909"/>
      <c r="AA68" s="909">
        <v>685</v>
      </c>
      <c r="AB68" s="909"/>
      <c r="AC68" s="909"/>
      <c r="AD68" s="909"/>
      <c r="AE68" s="909"/>
      <c r="AF68" s="902">
        <v>2102</v>
      </c>
      <c r="AG68" s="902"/>
      <c r="AH68" s="902"/>
      <c r="AI68" s="902"/>
      <c r="AJ68" s="902"/>
      <c r="AK68" s="910">
        <v>420</v>
      </c>
      <c r="AL68" s="910"/>
      <c r="AM68" s="910"/>
      <c r="AN68" s="910"/>
      <c r="AO68" s="910"/>
      <c r="AP68" s="902">
        <v>6187</v>
      </c>
      <c r="AQ68" s="902"/>
      <c r="AR68" s="902"/>
      <c r="AS68" s="902"/>
      <c r="AT68" s="902"/>
      <c r="AU68" s="902" t="s">
        <v>567</v>
      </c>
      <c r="AV68" s="902"/>
      <c r="AW68" s="902"/>
      <c r="AX68" s="902"/>
      <c r="AY68" s="902"/>
      <c r="AZ68" s="903" t="s">
        <v>555</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1" t="s">
        <v>550</v>
      </c>
      <c r="C69" s="912"/>
      <c r="D69" s="912"/>
      <c r="E69" s="912"/>
      <c r="F69" s="912"/>
      <c r="G69" s="912"/>
      <c r="H69" s="912"/>
      <c r="I69" s="912"/>
      <c r="J69" s="912"/>
      <c r="K69" s="912"/>
      <c r="L69" s="912"/>
      <c r="M69" s="912"/>
      <c r="N69" s="912"/>
      <c r="O69" s="912"/>
      <c r="P69" s="913"/>
      <c r="Q69" s="908">
        <v>211</v>
      </c>
      <c r="R69" s="909"/>
      <c r="S69" s="909"/>
      <c r="T69" s="909"/>
      <c r="U69" s="909"/>
      <c r="V69" s="909">
        <v>206</v>
      </c>
      <c r="W69" s="909"/>
      <c r="X69" s="909"/>
      <c r="Y69" s="909"/>
      <c r="Z69" s="909"/>
      <c r="AA69" s="909">
        <v>5</v>
      </c>
      <c r="AB69" s="909"/>
      <c r="AC69" s="909"/>
      <c r="AD69" s="909"/>
      <c r="AE69" s="909"/>
      <c r="AF69" s="866">
        <v>5</v>
      </c>
      <c r="AG69" s="866"/>
      <c r="AH69" s="866"/>
      <c r="AI69" s="866"/>
      <c r="AJ69" s="866"/>
      <c r="AK69" s="909">
        <v>15</v>
      </c>
      <c r="AL69" s="909"/>
      <c r="AM69" s="909"/>
      <c r="AN69" s="909"/>
      <c r="AO69" s="909"/>
      <c r="AP69" s="866">
        <v>0</v>
      </c>
      <c r="AQ69" s="866"/>
      <c r="AR69" s="866"/>
      <c r="AS69" s="866"/>
      <c r="AT69" s="866"/>
      <c r="AU69" s="866" t="s">
        <v>567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1" t="s">
        <v>551</v>
      </c>
      <c r="C70" s="912"/>
      <c r="D70" s="912"/>
      <c r="E70" s="912"/>
      <c r="F70" s="912"/>
      <c r="G70" s="912"/>
      <c r="H70" s="912"/>
      <c r="I70" s="912"/>
      <c r="J70" s="912"/>
      <c r="K70" s="912"/>
      <c r="L70" s="912"/>
      <c r="M70" s="912"/>
      <c r="N70" s="912"/>
      <c r="O70" s="912"/>
      <c r="P70" s="913"/>
      <c r="Q70" s="908">
        <v>70</v>
      </c>
      <c r="R70" s="909"/>
      <c r="S70" s="909"/>
      <c r="T70" s="909"/>
      <c r="U70" s="909"/>
      <c r="V70" s="909">
        <v>70</v>
      </c>
      <c r="W70" s="909"/>
      <c r="X70" s="909"/>
      <c r="Y70" s="909"/>
      <c r="Z70" s="909"/>
      <c r="AA70" s="909">
        <v>0</v>
      </c>
      <c r="AB70" s="909"/>
      <c r="AC70" s="909"/>
      <c r="AD70" s="909"/>
      <c r="AE70" s="909"/>
      <c r="AF70" s="866">
        <v>0</v>
      </c>
      <c r="AG70" s="866"/>
      <c r="AH70" s="866"/>
      <c r="AI70" s="866"/>
      <c r="AJ70" s="866"/>
      <c r="AK70" s="909">
        <v>0</v>
      </c>
      <c r="AL70" s="909"/>
      <c r="AM70" s="909"/>
      <c r="AN70" s="909"/>
      <c r="AO70" s="909"/>
      <c r="AP70" s="866">
        <v>0</v>
      </c>
      <c r="AQ70" s="866"/>
      <c r="AR70" s="866"/>
      <c r="AS70" s="866"/>
      <c r="AT70" s="866"/>
      <c r="AU70" s="866" t="s">
        <v>567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1" t="s">
        <v>552</v>
      </c>
      <c r="C71" s="912"/>
      <c r="D71" s="912"/>
      <c r="E71" s="912"/>
      <c r="F71" s="912"/>
      <c r="G71" s="912"/>
      <c r="H71" s="912"/>
      <c r="I71" s="912"/>
      <c r="J71" s="912"/>
      <c r="K71" s="912"/>
      <c r="L71" s="912"/>
      <c r="M71" s="912"/>
      <c r="N71" s="912"/>
      <c r="O71" s="912"/>
      <c r="P71" s="913"/>
      <c r="Q71" s="908">
        <v>1743</v>
      </c>
      <c r="R71" s="909"/>
      <c r="S71" s="909"/>
      <c r="T71" s="909"/>
      <c r="U71" s="909"/>
      <c r="V71" s="909">
        <v>1721</v>
      </c>
      <c r="W71" s="909"/>
      <c r="X71" s="909"/>
      <c r="Y71" s="909"/>
      <c r="Z71" s="909"/>
      <c r="AA71" s="909">
        <v>22</v>
      </c>
      <c r="AB71" s="909"/>
      <c r="AC71" s="909"/>
      <c r="AD71" s="909"/>
      <c r="AE71" s="909"/>
      <c r="AF71" s="866">
        <v>22</v>
      </c>
      <c r="AG71" s="866"/>
      <c r="AH71" s="866"/>
      <c r="AI71" s="866"/>
      <c r="AJ71" s="866"/>
      <c r="AK71" s="909">
        <v>0</v>
      </c>
      <c r="AL71" s="909"/>
      <c r="AM71" s="909"/>
      <c r="AN71" s="909"/>
      <c r="AO71" s="909"/>
      <c r="AP71" s="866">
        <v>306</v>
      </c>
      <c r="AQ71" s="866"/>
      <c r="AR71" s="866"/>
      <c r="AS71" s="866"/>
      <c r="AT71" s="866"/>
      <c r="AU71" s="866">
        <v>207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1" t="s">
        <v>553</v>
      </c>
      <c r="C72" s="912"/>
      <c r="D72" s="912"/>
      <c r="E72" s="912"/>
      <c r="F72" s="912"/>
      <c r="G72" s="912"/>
      <c r="H72" s="912"/>
      <c r="I72" s="912"/>
      <c r="J72" s="912"/>
      <c r="K72" s="912"/>
      <c r="L72" s="912"/>
      <c r="M72" s="912"/>
      <c r="N72" s="912"/>
      <c r="O72" s="912"/>
      <c r="P72" s="913"/>
      <c r="Q72" s="908">
        <v>204</v>
      </c>
      <c r="R72" s="909"/>
      <c r="S72" s="909"/>
      <c r="T72" s="909"/>
      <c r="U72" s="909"/>
      <c r="V72" s="909">
        <v>176</v>
      </c>
      <c r="W72" s="909"/>
      <c r="X72" s="909"/>
      <c r="Y72" s="909"/>
      <c r="Z72" s="909"/>
      <c r="AA72" s="909">
        <v>28</v>
      </c>
      <c r="AB72" s="909"/>
      <c r="AC72" s="909"/>
      <c r="AD72" s="909"/>
      <c r="AE72" s="909"/>
      <c r="AF72" s="866">
        <v>28</v>
      </c>
      <c r="AG72" s="866"/>
      <c r="AH72" s="866"/>
      <c r="AI72" s="866"/>
      <c r="AJ72" s="866"/>
      <c r="AK72" s="909">
        <v>0</v>
      </c>
      <c r="AL72" s="909"/>
      <c r="AM72" s="909"/>
      <c r="AN72" s="909"/>
      <c r="AO72" s="909"/>
      <c r="AP72" s="866">
        <v>0</v>
      </c>
      <c r="AQ72" s="866"/>
      <c r="AR72" s="866"/>
      <c r="AS72" s="866"/>
      <c r="AT72" s="866"/>
      <c r="AU72" s="866" t="s">
        <v>567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1" t="s">
        <v>554</v>
      </c>
      <c r="C73" s="912"/>
      <c r="D73" s="912"/>
      <c r="E73" s="912"/>
      <c r="F73" s="912"/>
      <c r="G73" s="912"/>
      <c r="H73" s="912"/>
      <c r="I73" s="912"/>
      <c r="J73" s="912"/>
      <c r="K73" s="912"/>
      <c r="L73" s="912"/>
      <c r="M73" s="912"/>
      <c r="N73" s="912"/>
      <c r="O73" s="912"/>
      <c r="P73" s="913"/>
      <c r="Q73" s="908">
        <v>854731</v>
      </c>
      <c r="R73" s="909"/>
      <c r="S73" s="909"/>
      <c r="T73" s="909"/>
      <c r="U73" s="909"/>
      <c r="V73" s="909">
        <v>844450</v>
      </c>
      <c r="W73" s="909"/>
      <c r="X73" s="909"/>
      <c r="Y73" s="909"/>
      <c r="Z73" s="909"/>
      <c r="AA73" s="909">
        <v>10282</v>
      </c>
      <c r="AB73" s="909"/>
      <c r="AC73" s="909"/>
      <c r="AD73" s="909"/>
      <c r="AE73" s="909"/>
      <c r="AF73" s="866">
        <v>10056</v>
      </c>
      <c r="AG73" s="866"/>
      <c r="AH73" s="866"/>
      <c r="AI73" s="866"/>
      <c r="AJ73" s="866"/>
      <c r="AK73" s="909">
        <v>0</v>
      </c>
      <c r="AL73" s="909"/>
      <c r="AM73" s="909"/>
      <c r="AN73" s="909"/>
      <c r="AO73" s="909"/>
      <c r="AP73" s="866">
        <v>0</v>
      </c>
      <c r="AQ73" s="866"/>
      <c r="AR73" s="866"/>
      <c r="AS73" s="866"/>
      <c r="AT73" s="866"/>
      <c r="AU73" s="866" t="s">
        <v>567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1"/>
      <c r="C74" s="912"/>
      <c r="D74" s="912"/>
      <c r="E74" s="912"/>
      <c r="F74" s="912"/>
      <c r="G74" s="912"/>
      <c r="H74" s="912"/>
      <c r="I74" s="912"/>
      <c r="J74" s="912"/>
      <c r="K74" s="912"/>
      <c r="L74" s="912"/>
      <c r="M74" s="912"/>
      <c r="N74" s="912"/>
      <c r="O74" s="912"/>
      <c r="P74" s="913"/>
      <c r="Q74" s="914"/>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1"/>
      <c r="C75" s="912"/>
      <c r="D75" s="912"/>
      <c r="E75" s="912"/>
      <c r="F75" s="912"/>
      <c r="G75" s="912"/>
      <c r="H75" s="912"/>
      <c r="I75" s="912"/>
      <c r="J75" s="912"/>
      <c r="K75" s="912"/>
      <c r="L75" s="912"/>
      <c r="M75" s="912"/>
      <c r="N75" s="912"/>
      <c r="O75" s="912"/>
      <c r="P75" s="913"/>
      <c r="Q75" s="915"/>
      <c r="R75" s="916"/>
      <c r="S75" s="916"/>
      <c r="T75" s="916"/>
      <c r="U75" s="870"/>
      <c r="V75" s="917"/>
      <c r="W75" s="916"/>
      <c r="X75" s="916"/>
      <c r="Y75" s="916"/>
      <c r="Z75" s="870"/>
      <c r="AA75" s="917"/>
      <c r="AB75" s="916"/>
      <c r="AC75" s="916"/>
      <c r="AD75" s="916"/>
      <c r="AE75" s="870"/>
      <c r="AF75" s="917"/>
      <c r="AG75" s="916"/>
      <c r="AH75" s="916"/>
      <c r="AI75" s="916"/>
      <c r="AJ75" s="870"/>
      <c r="AK75" s="917"/>
      <c r="AL75" s="916"/>
      <c r="AM75" s="916"/>
      <c r="AN75" s="916"/>
      <c r="AO75" s="870"/>
      <c r="AP75" s="917"/>
      <c r="AQ75" s="916"/>
      <c r="AR75" s="916"/>
      <c r="AS75" s="916"/>
      <c r="AT75" s="870"/>
      <c r="AU75" s="917"/>
      <c r="AV75" s="916"/>
      <c r="AW75" s="916"/>
      <c r="AX75" s="916"/>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1"/>
      <c r="C76" s="912"/>
      <c r="D76" s="912"/>
      <c r="E76" s="912"/>
      <c r="F76" s="912"/>
      <c r="G76" s="912"/>
      <c r="H76" s="912"/>
      <c r="I76" s="912"/>
      <c r="J76" s="912"/>
      <c r="K76" s="912"/>
      <c r="L76" s="912"/>
      <c r="M76" s="912"/>
      <c r="N76" s="912"/>
      <c r="O76" s="912"/>
      <c r="P76" s="913"/>
      <c r="Q76" s="915"/>
      <c r="R76" s="916"/>
      <c r="S76" s="916"/>
      <c r="T76" s="916"/>
      <c r="U76" s="870"/>
      <c r="V76" s="917"/>
      <c r="W76" s="916"/>
      <c r="X76" s="916"/>
      <c r="Y76" s="916"/>
      <c r="Z76" s="870"/>
      <c r="AA76" s="917"/>
      <c r="AB76" s="916"/>
      <c r="AC76" s="916"/>
      <c r="AD76" s="916"/>
      <c r="AE76" s="870"/>
      <c r="AF76" s="917"/>
      <c r="AG76" s="916"/>
      <c r="AH76" s="916"/>
      <c r="AI76" s="916"/>
      <c r="AJ76" s="870"/>
      <c r="AK76" s="917"/>
      <c r="AL76" s="916"/>
      <c r="AM76" s="916"/>
      <c r="AN76" s="916"/>
      <c r="AO76" s="870"/>
      <c r="AP76" s="917"/>
      <c r="AQ76" s="916"/>
      <c r="AR76" s="916"/>
      <c r="AS76" s="916"/>
      <c r="AT76" s="870"/>
      <c r="AU76" s="917"/>
      <c r="AV76" s="916"/>
      <c r="AW76" s="916"/>
      <c r="AX76" s="916"/>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1"/>
      <c r="C77" s="912"/>
      <c r="D77" s="912"/>
      <c r="E77" s="912"/>
      <c r="F77" s="912"/>
      <c r="G77" s="912"/>
      <c r="H77" s="912"/>
      <c r="I77" s="912"/>
      <c r="J77" s="912"/>
      <c r="K77" s="912"/>
      <c r="L77" s="912"/>
      <c r="M77" s="912"/>
      <c r="N77" s="912"/>
      <c r="O77" s="912"/>
      <c r="P77" s="913"/>
      <c r="Q77" s="915"/>
      <c r="R77" s="916"/>
      <c r="S77" s="916"/>
      <c r="T77" s="916"/>
      <c r="U77" s="870"/>
      <c r="V77" s="917"/>
      <c r="W77" s="916"/>
      <c r="X77" s="916"/>
      <c r="Y77" s="916"/>
      <c r="Z77" s="870"/>
      <c r="AA77" s="917"/>
      <c r="AB77" s="916"/>
      <c r="AC77" s="916"/>
      <c r="AD77" s="916"/>
      <c r="AE77" s="870"/>
      <c r="AF77" s="917"/>
      <c r="AG77" s="916"/>
      <c r="AH77" s="916"/>
      <c r="AI77" s="916"/>
      <c r="AJ77" s="870"/>
      <c r="AK77" s="917"/>
      <c r="AL77" s="916"/>
      <c r="AM77" s="916"/>
      <c r="AN77" s="916"/>
      <c r="AO77" s="870"/>
      <c r="AP77" s="917"/>
      <c r="AQ77" s="916"/>
      <c r="AR77" s="916"/>
      <c r="AS77" s="916"/>
      <c r="AT77" s="870"/>
      <c r="AU77" s="917"/>
      <c r="AV77" s="916"/>
      <c r="AW77" s="916"/>
      <c r="AX77" s="916"/>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1"/>
      <c r="C78" s="912"/>
      <c r="D78" s="912"/>
      <c r="E78" s="912"/>
      <c r="F78" s="912"/>
      <c r="G78" s="912"/>
      <c r="H78" s="912"/>
      <c r="I78" s="912"/>
      <c r="J78" s="912"/>
      <c r="K78" s="912"/>
      <c r="L78" s="912"/>
      <c r="M78" s="912"/>
      <c r="N78" s="912"/>
      <c r="O78" s="91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12213</v>
      </c>
      <c r="AG88" s="880"/>
      <c r="AH88" s="880"/>
      <c r="AI88" s="880"/>
      <c r="AJ88" s="880"/>
      <c r="AK88" s="877"/>
      <c r="AL88" s="877"/>
      <c r="AM88" s="877"/>
      <c r="AN88" s="877"/>
      <c r="AO88" s="877"/>
      <c r="AP88" s="880">
        <f>SUM(AP68:AT87)</f>
        <v>6493</v>
      </c>
      <c r="AQ88" s="880"/>
      <c r="AR88" s="880"/>
      <c r="AS88" s="880"/>
      <c r="AT88" s="880"/>
      <c r="AU88" s="880">
        <v>207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f>SUM(CR7:CV88)</f>
        <v>156</v>
      </c>
      <c r="CS102" s="888"/>
      <c r="CT102" s="888"/>
      <c r="CU102" s="888"/>
      <c r="CV102" s="929"/>
      <c r="CW102" s="928">
        <f t="shared" ref="CW102" si="4">SUM(CW7:DA88)</f>
        <v>18</v>
      </c>
      <c r="CX102" s="888"/>
      <c r="CY102" s="888"/>
      <c r="CZ102" s="888"/>
      <c r="DA102" s="929"/>
      <c r="DB102" s="928">
        <f t="shared" ref="DB102" si="5">SUM(DB7:DF88)</f>
        <v>837</v>
      </c>
      <c r="DC102" s="888"/>
      <c r="DD102" s="888"/>
      <c r="DE102" s="888"/>
      <c r="DF102" s="929"/>
      <c r="DG102" s="928" t="s">
        <v>567</v>
      </c>
      <c r="DH102" s="888"/>
      <c r="DI102" s="888"/>
      <c r="DJ102" s="888"/>
      <c r="DK102" s="929"/>
      <c r="DL102" s="928" t="s">
        <v>567</v>
      </c>
      <c r="DM102" s="888"/>
      <c r="DN102" s="888"/>
      <c r="DO102" s="888"/>
      <c r="DP102" s="929"/>
      <c r="DQ102" s="928" t="s">
        <v>567</v>
      </c>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408</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409</v>
      </c>
      <c r="AB109" s="931"/>
      <c r="AC109" s="931"/>
      <c r="AD109" s="931"/>
      <c r="AE109" s="932"/>
      <c r="AF109" s="930" t="s">
        <v>410</v>
      </c>
      <c r="AG109" s="931"/>
      <c r="AH109" s="931"/>
      <c r="AI109" s="931"/>
      <c r="AJ109" s="932"/>
      <c r="AK109" s="930" t="s">
        <v>294</v>
      </c>
      <c r="AL109" s="931"/>
      <c r="AM109" s="931"/>
      <c r="AN109" s="931"/>
      <c r="AO109" s="932"/>
      <c r="AP109" s="930" t="s">
        <v>411</v>
      </c>
      <c r="AQ109" s="931"/>
      <c r="AR109" s="931"/>
      <c r="AS109" s="931"/>
      <c r="AT109" s="933"/>
      <c r="AU109" s="950" t="s">
        <v>408</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409</v>
      </c>
      <c r="BR109" s="931"/>
      <c r="BS109" s="931"/>
      <c r="BT109" s="931"/>
      <c r="BU109" s="932"/>
      <c r="BV109" s="930" t="s">
        <v>410</v>
      </c>
      <c r="BW109" s="931"/>
      <c r="BX109" s="931"/>
      <c r="BY109" s="931"/>
      <c r="BZ109" s="932"/>
      <c r="CA109" s="930" t="s">
        <v>294</v>
      </c>
      <c r="CB109" s="931"/>
      <c r="CC109" s="931"/>
      <c r="CD109" s="931"/>
      <c r="CE109" s="932"/>
      <c r="CF109" s="951" t="s">
        <v>411</v>
      </c>
      <c r="CG109" s="951"/>
      <c r="CH109" s="951"/>
      <c r="CI109" s="951"/>
      <c r="CJ109" s="951"/>
      <c r="CK109" s="930" t="s">
        <v>412</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409</v>
      </c>
      <c r="DH109" s="931"/>
      <c r="DI109" s="931"/>
      <c r="DJ109" s="931"/>
      <c r="DK109" s="932"/>
      <c r="DL109" s="930" t="s">
        <v>410</v>
      </c>
      <c r="DM109" s="931"/>
      <c r="DN109" s="931"/>
      <c r="DO109" s="931"/>
      <c r="DP109" s="932"/>
      <c r="DQ109" s="930" t="s">
        <v>294</v>
      </c>
      <c r="DR109" s="931"/>
      <c r="DS109" s="931"/>
      <c r="DT109" s="931"/>
      <c r="DU109" s="932"/>
      <c r="DV109" s="930" t="s">
        <v>411</v>
      </c>
      <c r="DW109" s="931"/>
      <c r="DX109" s="931"/>
      <c r="DY109" s="931"/>
      <c r="DZ109" s="933"/>
    </row>
    <row r="110" spans="1:131" s="230" customFormat="1" ht="26.25" customHeight="1" x14ac:dyDescent="0.15">
      <c r="A110" s="934" t="s">
        <v>413</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5684520</v>
      </c>
      <c r="AB110" s="938"/>
      <c r="AC110" s="938"/>
      <c r="AD110" s="938"/>
      <c r="AE110" s="939"/>
      <c r="AF110" s="940">
        <v>5725774</v>
      </c>
      <c r="AG110" s="938"/>
      <c r="AH110" s="938"/>
      <c r="AI110" s="938"/>
      <c r="AJ110" s="939"/>
      <c r="AK110" s="940">
        <v>5813847</v>
      </c>
      <c r="AL110" s="938"/>
      <c r="AM110" s="938"/>
      <c r="AN110" s="938"/>
      <c r="AO110" s="939"/>
      <c r="AP110" s="941">
        <v>24.1</v>
      </c>
      <c r="AQ110" s="942"/>
      <c r="AR110" s="942"/>
      <c r="AS110" s="942"/>
      <c r="AT110" s="943"/>
      <c r="AU110" s="944" t="s">
        <v>69</v>
      </c>
      <c r="AV110" s="945"/>
      <c r="AW110" s="945"/>
      <c r="AX110" s="945"/>
      <c r="AY110" s="945"/>
      <c r="AZ110" s="967" t="s">
        <v>414</v>
      </c>
      <c r="BA110" s="935"/>
      <c r="BB110" s="935"/>
      <c r="BC110" s="935"/>
      <c r="BD110" s="935"/>
      <c r="BE110" s="935"/>
      <c r="BF110" s="935"/>
      <c r="BG110" s="935"/>
      <c r="BH110" s="935"/>
      <c r="BI110" s="935"/>
      <c r="BJ110" s="935"/>
      <c r="BK110" s="935"/>
      <c r="BL110" s="935"/>
      <c r="BM110" s="935"/>
      <c r="BN110" s="935"/>
      <c r="BO110" s="935"/>
      <c r="BP110" s="936"/>
      <c r="BQ110" s="968">
        <v>47611213</v>
      </c>
      <c r="BR110" s="969"/>
      <c r="BS110" s="969"/>
      <c r="BT110" s="969"/>
      <c r="BU110" s="969"/>
      <c r="BV110" s="969">
        <v>45610887</v>
      </c>
      <c r="BW110" s="969"/>
      <c r="BX110" s="969"/>
      <c r="BY110" s="969"/>
      <c r="BZ110" s="969"/>
      <c r="CA110" s="969">
        <v>46707903</v>
      </c>
      <c r="CB110" s="969"/>
      <c r="CC110" s="969"/>
      <c r="CD110" s="969"/>
      <c r="CE110" s="969"/>
      <c r="CF110" s="982">
        <v>193.4</v>
      </c>
      <c r="CG110" s="983"/>
      <c r="CH110" s="983"/>
      <c r="CI110" s="983"/>
      <c r="CJ110" s="983"/>
      <c r="CK110" s="984" t="s">
        <v>415</v>
      </c>
      <c r="CL110" s="985"/>
      <c r="CM110" s="967" t="s">
        <v>416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121</v>
      </c>
      <c r="DH110" s="969"/>
      <c r="DI110" s="969"/>
      <c r="DJ110" s="969"/>
      <c r="DK110" s="969"/>
      <c r="DL110" s="969" t="s">
        <v>121</v>
      </c>
      <c r="DM110" s="969"/>
      <c r="DN110" s="969"/>
      <c r="DO110" s="969"/>
      <c r="DP110" s="969"/>
      <c r="DQ110" s="969" t="s">
        <v>121</v>
      </c>
      <c r="DR110" s="969"/>
      <c r="DS110" s="969"/>
      <c r="DT110" s="969"/>
      <c r="DU110" s="969"/>
      <c r="DV110" s="970" t="s">
        <v>121</v>
      </c>
      <c r="DW110" s="970"/>
      <c r="DX110" s="970"/>
      <c r="DY110" s="970"/>
      <c r="DZ110" s="971"/>
    </row>
    <row r="111" spans="1:131" s="230" customFormat="1" ht="26.25" customHeight="1" x14ac:dyDescent="0.15">
      <c r="A111" s="972" t="s">
        <v>417</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121</v>
      </c>
      <c r="AB111" s="976"/>
      <c r="AC111" s="976"/>
      <c r="AD111" s="976"/>
      <c r="AE111" s="977"/>
      <c r="AF111" s="978" t="s">
        <v>121</v>
      </c>
      <c r="AG111" s="976"/>
      <c r="AH111" s="976"/>
      <c r="AI111" s="976"/>
      <c r="AJ111" s="977"/>
      <c r="AK111" s="978" t="s">
        <v>121</v>
      </c>
      <c r="AL111" s="976"/>
      <c r="AM111" s="976"/>
      <c r="AN111" s="976"/>
      <c r="AO111" s="977"/>
      <c r="AP111" s="979" t="s">
        <v>121</v>
      </c>
      <c r="AQ111" s="980"/>
      <c r="AR111" s="980"/>
      <c r="AS111" s="980"/>
      <c r="AT111" s="981"/>
      <c r="AU111" s="946"/>
      <c r="AV111" s="947"/>
      <c r="AW111" s="947"/>
      <c r="AX111" s="947"/>
      <c r="AY111" s="947"/>
      <c r="AZ111" s="960" t="s">
        <v>418</v>
      </c>
      <c r="BA111" s="961"/>
      <c r="BB111" s="961"/>
      <c r="BC111" s="961"/>
      <c r="BD111" s="961"/>
      <c r="BE111" s="961"/>
      <c r="BF111" s="961"/>
      <c r="BG111" s="961"/>
      <c r="BH111" s="961"/>
      <c r="BI111" s="961"/>
      <c r="BJ111" s="961"/>
      <c r="BK111" s="961"/>
      <c r="BL111" s="961"/>
      <c r="BM111" s="961"/>
      <c r="BN111" s="961"/>
      <c r="BO111" s="961"/>
      <c r="BP111" s="962"/>
      <c r="BQ111" s="963">
        <v>22684</v>
      </c>
      <c r="BR111" s="964"/>
      <c r="BS111" s="964"/>
      <c r="BT111" s="964"/>
      <c r="BU111" s="964"/>
      <c r="BV111" s="964">
        <v>19146</v>
      </c>
      <c r="BW111" s="964"/>
      <c r="BX111" s="964"/>
      <c r="BY111" s="964"/>
      <c r="BZ111" s="964"/>
      <c r="CA111" s="964">
        <v>19146</v>
      </c>
      <c r="CB111" s="964"/>
      <c r="CC111" s="964"/>
      <c r="CD111" s="964"/>
      <c r="CE111" s="964"/>
      <c r="CF111" s="958">
        <v>0.1</v>
      </c>
      <c r="CG111" s="959"/>
      <c r="CH111" s="959"/>
      <c r="CI111" s="959"/>
      <c r="CJ111" s="959"/>
      <c r="CK111" s="986"/>
      <c r="CL111" s="987"/>
      <c r="CM111" s="960" t="s">
        <v>419</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121</v>
      </c>
      <c r="DH111" s="964"/>
      <c r="DI111" s="964"/>
      <c r="DJ111" s="964"/>
      <c r="DK111" s="964"/>
      <c r="DL111" s="964" t="s">
        <v>121</v>
      </c>
      <c r="DM111" s="964"/>
      <c r="DN111" s="964"/>
      <c r="DO111" s="964"/>
      <c r="DP111" s="964"/>
      <c r="DQ111" s="964" t="s">
        <v>121</v>
      </c>
      <c r="DR111" s="964"/>
      <c r="DS111" s="964"/>
      <c r="DT111" s="964"/>
      <c r="DU111" s="964"/>
      <c r="DV111" s="965" t="s">
        <v>121</v>
      </c>
      <c r="DW111" s="965"/>
      <c r="DX111" s="965"/>
      <c r="DY111" s="965"/>
      <c r="DZ111" s="966"/>
    </row>
    <row r="112" spans="1:131" s="230" customFormat="1" ht="26.25" customHeight="1" x14ac:dyDescent="0.15">
      <c r="A112" s="990" t="s">
        <v>420</v>
      </c>
      <c r="B112" s="991"/>
      <c r="C112" s="961" t="s">
        <v>421</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121</v>
      </c>
      <c r="AB112" s="997"/>
      <c r="AC112" s="997"/>
      <c r="AD112" s="997"/>
      <c r="AE112" s="998"/>
      <c r="AF112" s="999" t="s">
        <v>121</v>
      </c>
      <c r="AG112" s="997"/>
      <c r="AH112" s="997"/>
      <c r="AI112" s="997"/>
      <c r="AJ112" s="998"/>
      <c r="AK112" s="999" t="s">
        <v>121</v>
      </c>
      <c r="AL112" s="997"/>
      <c r="AM112" s="997"/>
      <c r="AN112" s="997"/>
      <c r="AO112" s="998"/>
      <c r="AP112" s="1000" t="s">
        <v>121</v>
      </c>
      <c r="AQ112" s="1001"/>
      <c r="AR112" s="1001"/>
      <c r="AS112" s="1001"/>
      <c r="AT112" s="1002"/>
      <c r="AU112" s="946"/>
      <c r="AV112" s="947"/>
      <c r="AW112" s="947"/>
      <c r="AX112" s="947"/>
      <c r="AY112" s="947"/>
      <c r="AZ112" s="960" t="s">
        <v>422</v>
      </c>
      <c r="BA112" s="961"/>
      <c r="BB112" s="961"/>
      <c r="BC112" s="961"/>
      <c r="BD112" s="961"/>
      <c r="BE112" s="961"/>
      <c r="BF112" s="961"/>
      <c r="BG112" s="961"/>
      <c r="BH112" s="961"/>
      <c r="BI112" s="961"/>
      <c r="BJ112" s="961"/>
      <c r="BK112" s="961"/>
      <c r="BL112" s="961"/>
      <c r="BM112" s="961"/>
      <c r="BN112" s="961"/>
      <c r="BO112" s="961"/>
      <c r="BP112" s="962"/>
      <c r="BQ112" s="963">
        <v>13050435</v>
      </c>
      <c r="BR112" s="964"/>
      <c r="BS112" s="964"/>
      <c r="BT112" s="964"/>
      <c r="BU112" s="964"/>
      <c r="BV112" s="964">
        <v>12902853</v>
      </c>
      <c r="BW112" s="964"/>
      <c r="BX112" s="964"/>
      <c r="BY112" s="964"/>
      <c r="BZ112" s="964"/>
      <c r="CA112" s="964">
        <v>12463852</v>
      </c>
      <c r="CB112" s="964"/>
      <c r="CC112" s="964"/>
      <c r="CD112" s="964"/>
      <c r="CE112" s="964"/>
      <c r="CF112" s="958">
        <v>51.6</v>
      </c>
      <c r="CG112" s="959"/>
      <c r="CH112" s="959"/>
      <c r="CI112" s="959"/>
      <c r="CJ112" s="959"/>
      <c r="CK112" s="986"/>
      <c r="CL112" s="987"/>
      <c r="CM112" s="960" t="s">
        <v>423</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121</v>
      </c>
      <c r="DH112" s="964"/>
      <c r="DI112" s="964"/>
      <c r="DJ112" s="964"/>
      <c r="DK112" s="964"/>
      <c r="DL112" s="964" t="s">
        <v>121</v>
      </c>
      <c r="DM112" s="964"/>
      <c r="DN112" s="964"/>
      <c r="DO112" s="964"/>
      <c r="DP112" s="964"/>
      <c r="DQ112" s="964" t="s">
        <v>121</v>
      </c>
      <c r="DR112" s="964"/>
      <c r="DS112" s="964"/>
      <c r="DT112" s="964"/>
      <c r="DU112" s="964"/>
      <c r="DV112" s="965" t="s">
        <v>121</v>
      </c>
      <c r="DW112" s="965"/>
      <c r="DX112" s="965"/>
      <c r="DY112" s="965"/>
      <c r="DZ112" s="966"/>
    </row>
    <row r="113" spans="1:130" s="230" customFormat="1" ht="26.25" customHeight="1" x14ac:dyDescent="0.15">
      <c r="A113" s="992"/>
      <c r="B113" s="993"/>
      <c r="C113" s="961" t="s">
        <v>424</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950346</v>
      </c>
      <c r="AB113" s="976"/>
      <c r="AC113" s="976"/>
      <c r="AD113" s="976"/>
      <c r="AE113" s="977"/>
      <c r="AF113" s="978">
        <v>1018187</v>
      </c>
      <c r="AG113" s="976"/>
      <c r="AH113" s="976"/>
      <c r="AI113" s="976"/>
      <c r="AJ113" s="977"/>
      <c r="AK113" s="978">
        <v>986029</v>
      </c>
      <c r="AL113" s="976"/>
      <c r="AM113" s="976"/>
      <c r="AN113" s="976"/>
      <c r="AO113" s="977"/>
      <c r="AP113" s="979">
        <v>4.0999999999999996</v>
      </c>
      <c r="AQ113" s="980"/>
      <c r="AR113" s="980"/>
      <c r="AS113" s="980"/>
      <c r="AT113" s="981"/>
      <c r="AU113" s="946"/>
      <c r="AV113" s="947"/>
      <c r="AW113" s="947"/>
      <c r="AX113" s="947"/>
      <c r="AY113" s="947"/>
      <c r="AZ113" s="960" t="s">
        <v>425</v>
      </c>
      <c r="BA113" s="961"/>
      <c r="BB113" s="961"/>
      <c r="BC113" s="961"/>
      <c r="BD113" s="961"/>
      <c r="BE113" s="961"/>
      <c r="BF113" s="961"/>
      <c r="BG113" s="961"/>
      <c r="BH113" s="961"/>
      <c r="BI113" s="961"/>
      <c r="BJ113" s="961"/>
      <c r="BK113" s="961"/>
      <c r="BL113" s="961"/>
      <c r="BM113" s="961"/>
      <c r="BN113" s="961"/>
      <c r="BO113" s="961"/>
      <c r="BP113" s="962"/>
      <c r="BQ113" s="963" t="s">
        <v>121</v>
      </c>
      <c r="BR113" s="964"/>
      <c r="BS113" s="964"/>
      <c r="BT113" s="964"/>
      <c r="BU113" s="964"/>
      <c r="BV113" s="964" t="s">
        <v>121</v>
      </c>
      <c r="BW113" s="964"/>
      <c r="BX113" s="964"/>
      <c r="BY113" s="964"/>
      <c r="BZ113" s="964"/>
      <c r="CA113" s="964">
        <v>206630</v>
      </c>
      <c r="CB113" s="964"/>
      <c r="CC113" s="964"/>
      <c r="CD113" s="964"/>
      <c r="CE113" s="964"/>
      <c r="CF113" s="958">
        <v>0.9</v>
      </c>
      <c r="CG113" s="959"/>
      <c r="CH113" s="959"/>
      <c r="CI113" s="959"/>
      <c r="CJ113" s="959"/>
      <c r="CK113" s="986"/>
      <c r="CL113" s="987"/>
      <c r="CM113" s="960" t="s">
        <v>426</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121</v>
      </c>
      <c r="DH113" s="997"/>
      <c r="DI113" s="997"/>
      <c r="DJ113" s="997"/>
      <c r="DK113" s="998"/>
      <c r="DL113" s="999" t="s">
        <v>121</v>
      </c>
      <c r="DM113" s="997"/>
      <c r="DN113" s="997"/>
      <c r="DO113" s="997"/>
      <c r="DP113" s="998"/>
      <c r="DQ113" s="999" t="s">
        <v>121</v>
      </c>
      <c r="DR113" s="997"/>
      <c r="DS113" s="997"/>
      <c r="DT113" s="997"/>
      <c r="DU113" s="998"/>
      <c r="DV113" s="1000" t="s">
        <v>121</v>
      </c>
      <c r="DW113" s="1001"/>
      <c r="DX113" s="1001"/>
      <c r="DY113" s="1001"/>
      <c r="DZ113" s="1002"/>
    </row>
    <row r="114" spans="1:130" s="230" customFormat="1" ht="26.25" customHeight="1" x14ac:dyDescent="0.15">
      <c r="A114" s="992"/>
      <c r="B114" s="993"/>
      <c r="C114" s="961" t="s">
        <v>427</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t="s">
        <v>121</v>
      </c>
      <c r="AB114" s="997"/>
      <c r="AC114" s="997"/>
      <c r="AD114" s="997"/>
      <c r="AE114" s="998"/>
      <c r="AF114" s="999" t="s">
        <v>121</v>
      </c>
      <c r="AG114" s="997"/>
      <c r="AH114" s="997"/>
      <c r="AI114" s="997"/>
      <c r="AJ114" s="998"/>
      <c r="AK114" s="999">
        <v>190</v>
      </c>
      <c r="AL114" s="997"/>
      <c r="AM114" s="997"/>
      <c r="AN114" s="997"/>
      <c r="AO114" s="998"/>
      <c r="AP114" s="1000">
        <v>0</v>
      </c>
      <c r="AQ114" s="1001"/>
      <c r="AR114" s="1001"/>
      <c r="AS114" s="1001"/>
      <c r="AT114" s="1002"/>
      <c r="AU114" s="946"/>
      <c r="AV114" s="947"/>
      <c r="AW114" s="947"/>
      <c r="AX114" s="947"/>
      <c r="AY114" s="947"/>
      <c r="AZ114" s="960" t="s">
        <v>428</v>
      </c>
      <c r="BA114" s="961"/>
      <c r="BB114" s="961"/>
      <c r="BC114" s="961"/>
      <c r="BD114" s="961"/>
      <c r="BE114" s="961"/>
      <c r="BF114" s="961"/>
      <c r="BG114" s="961"/>
      <c r="BH114" s="961"/>
      <c r="BI114" s="961"/>
      <c r="BJ114" s="961"/>
      <c r="BK114" s="961"/>
      <c r="BL114" s="961"/>
      <c r="BM114" s="961"/>
      <c r="BN114" s="961"/>
      <c r="BO114" s="961"/>
      <c r="BP114" s="962"/>
      <c r="BQ114" s="963">
        <v>7616025</v>
      </c>
      <c r="BR114" s="964"/>
      <c r="BS114" s="964"/>
      <c r="BT114" s="964"/>
      <c r="BU114" s="964"/>
      <c r="BV114" s="964">
        <v>7294222</v>
      </c>
      <c r="BW114" s="964"/>
      <c r="BX114" s="964"/>
      <c r="BY114" s="964"/>
      <c r="BZ114" s="964"/>
      <c r="CA114" s="964">
        <v>7234454</v>
      </c>
      <c r="CB114" s="964"/>
      <c r="CC114" s="964"/>
      <c r="CD114" s="964"/>
      <c r="CE114" s="964"/>
      <c r="CF114" s="958">
        <v>30</v>
      </c>
      <c r="CG114" s="959"/>
      <c r="CH114" s="959"/>
      <c r="CI114" s="959"/>
      <c r="CJ114" s="959"/>
      <c r="CK114" s="986"/>
      <c r="CL114" s="987"/>
      <c r="CM114" s="960" t="s">
        <v>429</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121</v>
      </c>
      <c r="DH114" s="997"/>
      <c r="DI114" s="997"/>
      <c r="DJ114" s="997"/>
      <c r="DK114" s="998"/>
      <c r="DL114" s="999" t="s">
        <v>121</v>
      </c>
      <c r="DM114" s="997"/>
      <c r="DN114" s="997"/>
      <c r="DO114" s="997"/>
      <c r="DP114" s="998"/>
      <c r="DQ114" s="999" t="s">
        <v>121</v>
      </c>
      <c r="DR114" s="997"/>
      <c r="DS114" s="997"/>
      <c r="DT114" s="997"/>
      <c r="DU114" s="998"/>
      <c r="DV114" s="1000" t="s">
        <v>121</v>
      </c>
      <c r="DW114" s="1001"/>
      <c r="DX114" s="1001"/>
      <c r="DY114" s="1001"/>
      <c r="DZ114" s="1002"/>
    </row>
    <row r="115" spans="1:130" s="230" customFormat="1" ht="26.25" customHeight="1" x14ac:dyDescent="0.15">
      <c r="A115" s="992"/>
      <c r="B115" s="993"/>
      <c r="C115" s="961" t="s">
        <v>430</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202</v>
      </c>
      <c r="AB115" s="976"/>
      <c r="AC115" s="976"/>
      <c r="AD115" s="976"/>
      <c r="AE115" s="977"/>
      <c r="AF115" s="978">
        <v>134</v>
      </c>
      <c r="AG115" s="976"/>
      <c r="AH115" s="976"/>
      <c r="AI115" s="976"/>
      <c r="AJ115" s="977"/>
      <c r="AK115" s="978">
        <v>122</v>
      </c>
      <c r="AL115" s="976"/>
      <c r="AM115" s="976"/>
      <c r="AN115" s="976"/>
      <c r="AO115" s="977"/>
      <c r="AP115" s="979">
        <v>0</v>
      </c>
      <c r="AQ115" s="980"/>
      <c r="AR115" s="980"/>
      <c r="AS115" s="980"/>
      <c r="AT115" s="981"/>
      <c r="AU115" s="946"/>
      <c r="AV115" s="947"/>
      <c r="AW115" s="947"/>
      <c r="AX115" s="947"/>
      <c r="AY115" s="947"/>
      <c r="AZ115" s="960" t="s">
        <v>431</v>
      </c>
      <c r="BA115" s="961"/>
      <c r="BB115" s="961"/>
      <c r="BC115" s="961"/>
      <c r="BD115" s="961"/>
      <c r="BE115" s="961"/>
      <c r="BF115" s="961"/>
      <c r="BG115" s="961"/>
      <c r="BH115" s="961"/>
      <c r="BI115" s="961"/>
      <c r="BJ115" s="961"/>
      <c r="BK115" s="961"/>
      <c r="BL115" s="961"/>
      <c r="BM115" s="961"/>
      <c r="BN115" s="961"/>
      <c r="BO115" s="961"/>
      <c r="BP115" s="962"/>
      <c r="BQ115" s="963" t="s">
        <v>121</v>
      </c>
      <c r="BR115" s="964"/>
      <c r="BS115" s="964"/>
      <c r="BT115" s="964"/>
      <c r="BU115" s="964"/>
      <c r="BV115" s="964">
        <v>3230</v>
      </c>
      <c r="BW115" s="964"/>
      <c r="BX115" s="964"/>
      <c r="BY115" s="964"/>
      <c r="BZ115" s="964"/>
      <c r="CA115" s="964" t="s">
        <v>121</v>
      </c>
      <c r="CB115" s="964"/>
      <c r="CC115" s="964"/>
      <c r="CD115" s="964"/>
      <c r="CE115" s="964"/>
      <c r="CF115" s="958" t="s">
        <v>121</v>
      </c>
      <c r="CG115" s="959"/>
      <c r="CH115" s="959"/>
      <c r="CI115" s="959"/>
      <c r="CJ115" s="959"/>
      <c r="CK115" s="986"/>
      <c r="CL115" s="987"/>
      <c r="CM115" s="960" t="s">
        <v>432</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v>22684</v>
      </c>
      <c r="DH115" s="997"/>
      <c r="DI115" s="997"/>
      <c r="DJ115" s="997"/>
      <c r="DK115" s="998"/>
      <c r="DL115" s="999">
        <v>19146</v>
      </c>
      <c r="DM115" s="997"/>
      <c r="DN115" s="997"/>
      <c r="DO115" s="997"/>
      <c r="DP115" s="998"/>
      <c r="DQ115" s="999">
        <v>19146</v>
      </c>
      <c r="DR115" s="997"/>
      <c r="DS115" s="997"/>
      <c r="DT115" s="997"/>
      <c r="DU115" s="998"/>
      <c r="DV115" s="1000">
        <v>0.1</v>
      </c>
      <c r="DW115" s="1001"/>
      <c r="DX115" s="1001"/>
      <c r="DY115" s="1001"/>
      <c r="DZ115" s="1002"/>
    </row>
    <row r="116" spans="1:130" s="230" customFormat="1" ht="26.25" customHeight="1" x14ac:dyDescent="0.15">
      <c r="A116" s="994"/>
      <c r="B116" s="995"/>
      <c r="C116" s="1003" t="s">
        <v>433</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121</v>
      </c>
      <c r="AB116" s="997"/>
      <c r="AC116" s="997"/>
      <c r="AD116" s="997"/>
      <c r="AE116" s="998"/>
      <c r="AF116" s="999" t="s">
        <v>121</v>
      </c>
      <c r="AG116" s="997"/>
      <c r="AH116" s="997"/>
      <c r="AI116" s="997"/>
      <c r="AJ116" s="998"/>
      <c r="AK116" s="999" t="s">
        <v>121</v>
      </c>
      <c r="AL116" s="997"/>
      <c r="AM116" s="997"/>
      <c r="AN116" s="997"/>
      <c r="AO116" s="998"/>
      <c r="AP116" s="1000" t="s">
        <v>121</v>
      </c>
      <c r="AQ116" s="1001"/>
      <c r="AR116" s="1001"/>
      <c r="AS116" s="1001"/>
      <c r="AT116" s="1002"/>
      <c r="AU116" s="946"/>
      <c r="AV116" s="947"/>
      <c r="AW116" s="947"/>
      <c r="AX116" s="947"/>
      <c r="AY116" s="947"/>
      <c r="AZ116" s="1005" t="s">
        <v>434</v>
      </c>
      <c r="BA116" s="1006"/>
      <c r="BB116" s="1006"/>
      <c r="BC116" s="1006"/>
      <c r="BD116" s="1006"/>
      <c r="BE116" s="1006"/>
      <c r="BF116" s="1006"/>
      <c r="BG116" s="1006"/>
      <c r="BH116" s="1006"/>
      <c r="BI116" s="1006"/>
      <c r="BJ116" s="1006"/>
      <c r="BK116" s="1006"/>
      <c r="BL116" s="1006"/>
      <c r="BM116" s="1006"/>
      <c r="BN116" s="1006"/>
      <c r="BO116" s="1006"/>
      <c r="BP116" s="1007"/>
      <c r="BQ116" s="963" t="s">
        <v>121</v>
      </c>
      <c r="BR116" s="964"/>
      <c r="BS116" s="964"/>
      <c r="BT116" s="964"/>
      <c r="BU116" s="964"/>
      <c r="BV116" s="964" t="s">
        <v>121</v>
      </c>
      <c r="BW116" s="964"/>
      <c r="BX116" s="964"/>
      <c r="BY116" s="964"/>
      <c r="BZ116" s="964"/>
      <c r="CA116" s="964" t="s">
        <v>121</v>
      </c>
      <c r="CB116" s="964"/>
      <c r="CC116" s="964"/>
      <c r="CD116" s="964"/>
      <c r="CE116" s="964"/>
      <c r="CF116" s="958" t="s">
        <v>121</v>
      </c>
      <c r="CG116" s="959"/>
      <c r="CH116" s="959"/>
      <c r="CI116" s="959"/>
      <c r="CJ116" s="959"/>
      <c r="CK116" s="986"/>
      <c r="CL116" s="987"/>
      <c r="CM116" s="960" t="s">
        <v>435</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121</v>
      </c>
      <c r="DH116" s="997"/>
      <c r="DI116" s="997"/>
      <c r="DJ116" s="997"/>
      <c r="DK116" s="998"/>
      <c r="DL116" s="999" t="s">
        <v>121</v>
      </c>
      <c r="DM116" s="997"/>
      <c r="DN116" s="997"/>
      <c r="DO116" s="997"/>
      <c r="DP116" s="998"/>
      <c r="DQ116" s="999" t="s">
        <v>121</v>
      </c>
      <c r="DR116" s="997"/>
      <c r="DS116" s="997"/>
      <c r="DT116" s="997"/>
      <c r="DU116" s="998"/>
      <c r="DV116" s="1000" t="s">
        <v>121</v>
      </c>
      <c r="DW116" s="1001"/>
      <c r="DX116" s="1001"/>
      <c r="DY116" s="1001"/>
      <c r="DZ116" s="1002"/>
    </row>
    <row r="117" spans="1:130" s="230" customFormat="1" ht="26.25" customHeight="1" x14ac:dyDescent="0.15">
      <c r="A117" s="950" t="s">
        <v>177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436</v>
      </c>
      <c r="Z117" s="932"/>
      <c r="AA117" s="1016">
        <v>6635068</v>
      </c>
      <c r="AB117" s="1017"/>
      <c r="AC117" s="1017"/>
      <c r="AD117" s="1017"/>
      <c r="AE117" s="1018"/>
      <c r="AF117" s="1019">
        <v>6744095</v>
      </c>
      <c r="AG117" s="1017"/>
      <c r="AH117" s="1017"/>
      <c r="AI117" s="1017"/>
      <c r="AJ117" s="1018"/>
      <c r="AK117" s="1019">
        <v>6800188</v>
      </c>
      <c r="AL117" s="1017"/>
      <c r="AM117" s="1017"/>
      <c r="AN117" s="1017"/>
      <c r="AO117" s="1018"/>
      <c r="AP117" s="1020"/>
      <c r="AQ117" s="1021"/>
      <c r="AR117" s="1021"/>
      <c r="AS117" s="1021"/>
      <c r="AT117" s="1022"/>
      <c r="AU117" s="946"/>
      <c r="AV117" s="947"/>
      <c r="AW117" s="947"/>
      <c r="AX117" s="947"/>
      <c r="AY117" s="947"/>
      <c r="AZ117" s="1012" t="s">
        <v>437</v>
      </c>
      <c r="BA117" s="1013"/>
      <c r="BB117" s="1013"/>
      <c r="BC117" s="1013"/>
      <c r="BD117" s="1013"/>
      <c r="BE117" s="1013"/>
      <c r="BF117" s="1013"/>
      <c r="BG117" s="1013"/>
      <c r="BH117" s="1013"/>
      <c r="BI117" s="1013"/>
      <c r="BJ117" s="1013"/>
      <c r="BK117" s="1013"/>
      <c r="BL117" s="1013"/>
      <c r="BM117" s="1013"/>
      <c r="BN117" s="1013"/>
      <c r="BO117" s="1013"/>
      <c r="BP117" s="1014"/>
      <c r="BQ117" s="963" t="s">
        <v>121</v>
      </c>
      <c r="BR117" s="964"/>
      <c r="BS117" s="964"/>
      <c r="BT117" s="964"/>
      <c r="BU117" s="964"/>
      <c r="BV117" s="964" t="s">
        <v>121</v>
      </c>
      <c r="BW117" s="964"/>
      <c r="BX117" s="964"/>
      <c r="BY117" s="964"/>
      <c r="BZ117" s="964"/>
      <c r="CA117" s="964" t="s">
        <v>121</v>
      </c>
      <c r="CB117" s="964"/>
      <c r="CC117" s="964"/>
      <c r="CD117" s="964"/>
      <c r="CE117" s="964"/>
      <c r="CF117" s="958" t="s">
        <v>121</v>
      </c>
      <c r="CG117" s="959"/>
      <c r="CH117" s="959"/>
      <c r="CI117" s="959"/>
      <c r="CJ117" s="959"/>
      <c r="CK117" s="986"/>
      <c r="CL117" s="987"/>
      <c r="CM117" s="960" t="s">
        <v>438</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121</v>
      </c>
      <c r="DH117" s="997"/>
      <c r="DI117" s="997"/>
      <c r="DJ117" s="997"/>
      <c r="DK117" s="998"/>
      <c r="DL117" s="999" t="s">
        <v>121</v>
      </c>
      <c r="DM117" s="997"/>
      <c r="DN117" s="997"/>
      <c r="DO117" s="997"/>
      <c r="DP117" s="998"/>
      <c r="DQ117" s="999" t="s">
        <v>121</v>
      </c>
      <c r="DR117" s="997"/>
      <c r="DS117" s="997"/>
      <c r="DT117" s="997"/>
      <c r="DU117" s="998"/>
      <c r="DV117" s="1000" t="s">
        <v>121</v>
      </c>
      <c r="DW117" s="1001"/>
      <c r="DX117" s="1001"/>
      <c r="DY117" s="1001"/>
      <c r="DZ117" s="1002"/>
    </row>
    <row r="118" spans="1:130" s="230" customFormat="1" ht="26.25" customHeight="1" x14ac:dyDescent="0.15">
      <c r="A118" s="950" t="s">
        <v>412</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409</v>
      </c>
      <c r="AB118" s="931"/>
      <c r="AC118" s="931"/>
      <c r="AD118" s="931"/>
      <c r="AE118" s="932"/>
      <c r="AF118" s="930" t="s">
        <v>410</v>
      </c>
      <c r="AG118" s="931"/>
      <c r="AH118" s="931"/>
      <c r="AI118" s="931"/>
      <c r="AJ118" s="932"/>
      <c r="AK118" s="930" t="s">
        <v>294</v>
      </c>
      <c r="AL118" s="931"/>
      <c r="AM118" s="931"/>
      <c r="AN118" s="931"/>
      <c r="AO118" s="932"/>
      <c r="AP118" s="1008" t="s">
        <v>411</v>
      </c>
      <c r="AQ118" s="1009"/>
      <c r="AR118" s="1009"/>
      <c r="AS118" s="1009"/>
      <c r="AT118" s="1010"/>
      <c r="AU118" s="946"/>
      <c r="AV118" s="947"/>
      <c r="AW118" s="947"/>
      <c r="AX118" s="947"/>
      <c r="AY118" s="947"/>
      <c r="AZ118" s="1011" t="s">
        <v>439</v>
      </c>
      <c r="BA118" s="1003"/>
      <c r="BB118" s="1003"/>
      <c r="BC118" s="1003"/>
      <c r="BD118" s="1003"/>
      <c r="BE118" s="1003"/>
      <c r="BF118" s="1003"/>
      <c r="BG118" s="1003"/>
      <c r="BH118" s="1003"/>
      <c r="BI118" s="1003"/>
      <c r="BJ118" s="1003"/>
      <c r="BK118" s="1003"/>
      <c r="BL118" s="1003"/>
      <c r="BM118" s="1003"/>
      <c r="BN118" s="1003"/>
      <c r="BO118" s="1003"/>
      <c r="BP118" s="1004"/>
      <c r="BQ118" s="1037" t="s">
        <v>121</v>
      </c>
      <c r="BR118" s="1038"/>
      <c r="BS118" s="1038"/>
      <c r="BT118" s="1038"/>
      <c r="BU118" s="1038"/>
      <c r="BV118" s="1038" t="s">
        <v>121</v>
      </c>
      <c r="BW118" s="1038"/>
      <c r="BX118" s="1038"/>
      <c r="BY118" s="1038"/>
      <c r="BZ118" s="1038"/>
      <c r="CA118" s="1038" t="s">
        <v>121</v>
      </c>
      <c r="CB118" s="1038"/>
      <c r="CC118" s="1038"/>
      <c r="CD118" s="1038"/>
      <c r="CE118" s="1038"/>
      <c r="CF118" s="958" t="s">
        <v>121</v>
      </c>
      <c r="CG118" s="959"/>
      <c r="CH118" s="959"/>
      <c r="CI118" s="959"/>
      <c r="CJ118" s="959"/>
      <c r="CK118" s="986"/>
      <c r="CL118" s="987"/>
      <c r="CM118" s="960" t="s">
        <v>440</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121</v>
      </c>
      <c r="DH118" s="997"/>
      <c r="DI118" s="997"/>
      <c r="DJ118" s="997"/>
      <c r="DK118" s="998"/>
      <c r="DL118" s="999" t="s">
        <v>121</v>
      </c>
      <c r="DM118" s="997"/>
      <c r="DN118" s="997"/>
      <c r="DO118" s="997"/>
      <c r="DP118" s="998"/>
      <c r="DQ118" s="999" t="s">
        <v>121</v>
      </c>
      <c r="DR118" s="997"/>
      <c r="DS118" s="997"/>
      <c r="DT118" s="997"/>
      <c r="DU118" s="998"/>
      <c r="DV118" s="1000" t="s">
        <v>121</v>
      </c>
      <c r="DW118" s="1001"/>
      <c r="DX118" s="1001"/>
      <c r="DY118" s="1001"/>
      <c r="DZ118" s="1002"/>
    </row>
    <row r="119" spans="1:130" s="230" customFormat="1" ht="26.25" customHeight="1" x14ac:dyDescent="0.15">
      <c r="A119" s="1094" t="s">
        <v>415</v>
      </c>
      <c r="B119" s="985"/>
      <c r="C119" s="967" t="s">
        <v>416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121</v>
      </c>
      <c r="AB119" s="938"/>
      <c r="AC119" s="938"/>
      <c r="AD119" s="938"/>
      <c r="AE119" s="939"/>
      <c r="AF119" s="940" t="s">
        <v>121</v>
      </c>
      <c r="AG119" s="938"/>
      <c r="AH119" s="938"/>
      <c r="AI119" s="938"/>
      <c r="AJ119" s="939"/>
      <c r="AK119" s="940" t="s">
        <v>121</v>
      </c>
      <c r="AL119" s="938"/>
      <c r="AM119" s="938"/>
      <c r="AN119" s="938"/>
      <c r="AO119" s="939"/>
      <c r="AP119" s="941" t="s">
        <v>121</v>
      </c>
      <c r="AQ119" s="942"/>
      <c r="AR119" s="942"/>
      <c r="AS119" s="942"/>
      <c r="AT119" s="943"/>
      <c r="AU119" s="948"/>
      <c r="AV119" s="949"/>
      <c r="AW119" s="949"/>
      <c r="AX119" s="949"/>
      <c r="AY119" s="949"/>
      <c r="AZ119" s="251" t="s">
        <v>177</v>
      </c>
      <c r="BA119" s="251"/>
      <c r="BB119" s="251"/>
      <c r="BC119" s="251"/>
      <c r="BD119" s="251"/>
      <c r="BE119" s="251"/>
      <c r="BF119" s="251"/>
      <c r="BG119" s="251"/>
      <c r="BH119" s="251"/>
      <c r="BI119" s="251"/>
      <c r="BJ119" s="251"/>
      <c r="BK119" s="251"/>
      <c r="BL119" s="251"/>
      <c r="BM119" s="251"/>
      <c r="BN119" s="251"/>
      <c r="BO119" s="1015" t="s">
        <v>441</v>
      </c>
      <c r="BP119" s="1043"/>
      <c r="BQ119" s="1037">
        <v>68300357</v>
      </c>
      <c r="BR119" s="1038"/>
      <c r="BS119" s="1038"/>
      <c r="BT119" s="1038"/>
      <c r="BU119" s="1038"/>
      <c r="BV119" s="1038">
        <v>65830338</v>
      </c>
      <c r="BW119" s="1038"/>
      <c r="BX119" s="1038"/>
      <c r="BY119" s="1038"/>
      <c r="BZ119" s="1038"/>
      <c r="CA119" s="1038">
        <v>66631985</v>
      </c>
      <c r="CB119" s="1038"/>
      <c r="CC119" s="1038"/>
      <c r="CD119" s="1038"/>
      <c r="CE119" s="1038"/>
      <c r="CF119" s="1039"/>
      <c r="CG119" s="1040"/>
      <c r="CH119" s="1040"/>
      <c r="CI119" s="1040"/>
      <c r="CJ119" s="1041"/>
      <c r="CK119" s="988"/>
      <c r="CL119" s="989"/>
      <c r="CM119" s="1011"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121</v>
      </c>
      <c r="DH119" s="1024"/>
      <c r="DI119" s="1024"/>
      <c r="DJ119" s="1024"/>
      <c r="DK119" s="1025"/>
      <c r="DL119" s="1023" t="s">
        <v>121</v>
      </c>
      <c r="DM119" s="1024"/>
      <c r="DN119" s="1024"/>
      <c r="DO119" s="1024"/>
      <c r="DP119" s="1025"/>
      <c r="DQ119" s="1023" t="s">
        <v>121</v>
      </c>
      <c r="DR119" s="1024"/>
      <c r="DS119" s="1024"/>
      <c r="DT119" s="1024"/>
      <c r="DU119" s="1025"/>
      <c r="DV119" s="1026" t="s">
        <v>121</v>
      </c>
      <c r="DW119" s="1027"/>
      <c r="DX119" s="1027"/>
      <c r="DY119" s="1027"/>
      <c r="DZ119" s="1028"/>
    </row>
    <row r="120" spans="1:130" s="230" customFormat="1" ht="26.25" customHeight="1" x14ac:dyDescent="0.15">
      <c r="A120" s="1095"/>
      <c r="B120" s="987"/>
      <c r="C120" s="960" t="s">
        <v>419</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121</v>
      </c>
      <c r="AB120" s="997"/>
      <c r="AC120" s="997"/>
      <c r="AD120" s="997"/>
      <c r="AE120" s="998"/>
      <c r="AF120" s="999" t="s">
        <v>121</v>
      </c>
      <c r="AG120" s="997"/>
      <c r="AH120" s="997"/>
      <c r="AI120" s="997"/>
      <c r="AJ120" s="998"/>
      <c r="AK120" s="999" t="s">
        <v>121</v>
      </c>
      <c r="AL120" s="997"/>
      <c r="AM120" s="997"/>
      <c r="AN120" s="997"/>
      <c r="AO120" s="998"/>
      <c r="AP120" s="1000" t="s">
        <v>121</v>
      </c>
      <c r="AQ120" s="1001"/>
      <c r="AR120" s="1001"/>
      <c r="AS120" s="1001"/>
      <c r="AT120" s="1002"/>
      <c r="AU120" s="1029" t="s">
        <v>443</v>
      </c>
      <c r="AV120" s="1030"/>
      <c r="AW120" s="1030"/>
      <c r="AX120" s="1030"/>
      <c r="AY120" s="1031"/>
      <c r="AZ120" s="967" t="s">
        <v>444</v>
      </c>
      <c r="BA120" s="935"/>
      <c r="BB120" s="935"/>
      <c r="BC120" s="935"/>
      <c r="BD120" s="935"/>
      <c r="BE120" s="935"/>
      <c r="BF120" s="935"/>
      <c r="BG120" s="935"/>
      <c r="BH120" s="935"/>
      <c r="BI120" s="935"/>
      <c r="BJ120" s="935"/>
      <c r="BK120" s="935"/>
      <c r="BL120" s="935"/>
      <c r="BM120" s="935"/>
      <c r="BN120" s="935"/>
      <c r="BO120" s="935"/>
      <c r="BP120" s="936"/>
      <c r="BQ120" s="968">
        <v>10903887</v>
      </c>
      <c r="BR120" s="969"/>
      <c r="BS120" s="969"/>
      <c r="BT120" s="969"/>
      <c r="BU120" s="969"/>
      <c r="BV120" s="969">
        <v>11395960</v>
      </c>
      <c r="BW120" s="969"/>
      <c r="BX120" s="969"/>
      <c r="BY120" s="969"/>
      <c r="BZ120" s="969"/>
      <c r="CA120" s="969">
        <v>11444307</v>
      </c>
      <c r="CB120" s="969"/>
      <c r="CC120" s="969"/>
      <c r="CD120" s="969"/>
      <c r="CE120" s="969"/>
      <c r="CF120" s="982">
        <v>47.4</v>
      </c>
      <c r="CG120" s="983"/>
      <c r="CH120" s="983"/>
      <c r="CI120" s="983"/>
      <c r="CJ120" s="983"/>
      <c r="CK120" s="1044" t="s">
        <v>445</v>
      </c>
      <c r="CL120" s="1045"/>
      <c r="CM120" s="1045"/>
      <c r="CN120" s="1045"/>
      <c r="CO120" s="1046"/>
      <c r="CP120" s="1052" t="s">
        <v>446</v>
      </c>
      <c r="CQ120" s="1053"/>
      <c r="CR120" s="1053"/>
      <c r="CS120" s="1053"/>
      <c r="CT120" s="1053"/>
      <c r="CU120" s="1053"/>
      <c r="CV120" s="1053"/>
      <c r="CW120" s="1053"/>
      <c r="CX120" s="1053"/>
      <c r="CY120" s="1053"/>
      <c r="CZ120" s="1053"/>
      <c r="DA120" s="1053"/>
      <c r="DB120" s="1053"/>
      <c r="DC120" s="1053"/>
      <c r="DD120" s="1053"/>
      <c r="DE120" s="1053"/>
      <c r="DF120" s="1054"/>
      <c r="DG120" s="968">
        <v>12477890</v>
      </c>
      <c r="DH120" s="969"/>
      <c r="DI120" s="969"/>
      <c r="DJ120" s="969"/>
      <c r="DK120" s="969"/>
      <c r="DL120" s="969">
        <v>12303863</v>
      </c>
      <c r="DM120" s="969"/>
      <c r="DN120" s="969"/>
      <c r="DO120" s="969"/>
      <c r="DP120" s="969"/>
      <c r="DQ120" s="969">
        <v>11864091</v>
      </c>
      <c r="DR120" s="969"/>
      <c r="DS120" s="969"/>
      <c r="DT120" s="969"/>
      <c r="DU120" s="969"/>
      <c r="DV120" s="970">
        <v>49.1</v>
      </c>
      <c r="DW120" s="970"/>
      <c r="DX120" s="970"/>
      <c r="DY120" s="970"/>
      <c r="DZ120" s="971"/>
    </row>
    <row r="121" spans="1:130" s="230" customFormat="1" ht="26.25" customHeight="1" x14ac:dyDescent="0.15">
      <c r="A121" s="1095"/>
      <c r="B121" s="987"/>
      <c r="C121" s="1012" t="s">
        <v>447</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121</v>
      </c>
      <c r="AB121" s="997"/>
      <c r="AC121" s="997"/>
      <c r="AD121" s="997"/>
      <c r="AE121" s="998"/>
      <c r="AF121" s="999" t="s">
        <v>121</v>
      </c>
      <c r="AG121" s="997"/>
      <c r="AH121" s="997"/>
      <c r="AI121" s="997"/>
      <c r="AJ121" s="998"/>
      <c r="AK121" s="999" t="s">
        <v>121</v>
      </c>
      <c r="AL121" s="997"/>
      <c r="AM121" s="997"/>
      <c r="AN121" s="997"/>
      <c r="AO121" s="998"/>
      <c r="AP121" s="1000" t="s">
        <v>121</v>
      </c>
      <c r="AQ121" s="1001"/>
      <c r="AR121" s="1001"/>
      <c r="AS121" s="1001"/>
      <c r="AT121" s="1002"/>
      <c r="AU121" s="1032"/>
      <c r="AV121" s="1033"/>
      <c r="AW121" s="1033"/>
      <c r="AX121" s="1033"/>
      <c r="AY121" s="1034"/>
      <c r="AZ121" s="960" t="s">
        <v>448</v>
      </c>
      <c r="BA121" s="961"/>
      <c r="BB121" s="961"/>
      <c r="BC121" s="961"/>
      <c r="BD121" s="961"/>
      <c r="BE121" s="961"/>
      <c r="BF121" s="961"/>
      <c r="BG121" s="961"/>
      <c r="BH121" s="961"/>
      <c r="BI121" s="961"/>
      <c r="BJ121" s="961"/>
      <c r="BK121" s="961"/>
      <c r="BL121" s="961"/>
      <c r="BM121" s="961"/>
      <c r="BN121" s="961"/>
      <c r="BO121" s="961"/>
      <c r="BP121" s="962"/>
      <c r="BQ121" s="963">
        <v>7209224</v>
      </c>
      <c r="BR121" s="964"/>
      <c r="BS121" s="964"/>
      <c r="BT121" s="964"/>
      <c r="BU121" s="964"/>
      <c r="BV121" s="964">
        <v>6389335</v>
      </c>
      <c r="BW121" s="964"/>
      <c r="BX121" s="964"/>
      <c r="BY121" s="964"/>
      <c r="BZ121" s="964"/>
      <c r="CA121" s="964">
        <v>5705708</v>
      </c>
      <c r="CB121" s="964"/>
      <c r="CC121" s="964"/>
      <c r="CD121" s="964"/>
      <c r="CE121" s="964"/>
      <c r="CF121" s="958">
        <v>23.6</v>
      </c>
      <c r="CG121" s="959"/>
      <c r="CH121" s="959"/>
      <c r="CI121" s="959"/>
      <c r="CJ121" s="959"/>
      <c r="CK121" s="1047"/>
      <c r="CL121" s="1048"/>
      <c r="CM121" s="1048"/>
      <c r="CN121" s="1048"/>
      <c r="CO121" s="1049"/>
      <c r="CP121" s="1057" t="s">
        <v>392</v>
      </c>
      <c r="CQ121" s="1058"/>
      <c r="CR121" s="1058"/>
      <c r="CS121" s="1058"/>
      <c r="CT121" s="1058"/>
      <c r="CU121" s="1058"/>
      <c r="CV121" s="1058"/>
      <c r="CW121" s="1058"/>
      <c r="CX121" s="1058"/>
      <c r="CY121" s="1058"/>
      <c r="CZ121" s="1058"/>
      <c r="DA121" s="1058"/>
      <c r="DB121" s="1058"/>
      <c r="DC121" s="1058"/>
      <c r="DD121" s="1058"/>
      <c r="DE121" s="1058"/>
      <c r="DF121" s="1059"/>
      <c r="DG121" s="963">
        <v>572545</v>
      </c>
      <c r="DH121" s="964"/>
      <c r="DI121" s="964"/>
      <c r="DJ121" s="964"/>
      <c r="DK121" s="964"/>
      <c r="DL121" s="964">
        <v>598990</v>
      </c>
      <c r="DM121" s="964"/>
      <c r="DN121" s="964"/>
      <c r="DO121" s="964"/>
      <c r="DP121" s="964"/>
      <c r="DQ121" s="964">
        <v>599761</v>
      </c>
      <c r="DR121" s="964"/>
      <c r="DS121" s="964"/>
      <c r="DT121" s="964"/>
      <c r="DU121" s="964"/>
      <c r="DV121" s="965">
        <v>2.5</v>
      </c>
      <c r="DW121" s="965"/>
      <c r="DX121" s="965"/>
      <c r="DY121" s="965"/>
      <c r="DZ121" s="966"/>
    </row>
    <row r="122" spans="1:130" s="230" customFormat="1" ht="26.25" customHeight="1" x14ac:dyDescent="0.15">
      <c r="A122" s="1095"/>
      <c r="B122" s="987"/>
      <c r="C122" s="960" t="s">
        <v>429</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121</v>
      </c>
      <c r="AB122" s="997"/>
      <c r="AC122" s="997"/>
      <c r="AD122" s="997"/>
      <c r="AE122" s="998"/>
      <c r="AF122" s="999" t="s">
        <v>121</v>
      </c>
      <c r="AG122" s="997"/>
      <c r="AH122" s="997"/>
      <c r="AI122" s="997"/>
      <c r="AJ122" s="998"/>
      <c r="AK122" s="999" t="s">
        <v>121</v>
      </c>
      <c r="AL122" s="997"/>
      <c r="AM122" s="997"/>
      <c r="AN122" s="997"/>
      <c r="AO122" s="998"/>
      <c r="AP122" s="1000" t="s">
        <v>121</v>
      </c>
      <c r="AQ122" s="1001"/>
      <c r="AR122" s="1001"/>
      <c r="AS122" s="1001"/>
      <c r="AT122" s="1002"/>
      <c r="AU122" s="1032"/>
      <c r="AV122" s="1033"/>
      <c r="AW122" s="1033"/>
      <c r="AX122" s="1033"/>
      <c r="AY122" s="1034"/>
      <c r="AZ122" s="1011" t="s">
        <v>449</v>
      </c>
      <c r="BA122" s="1003"/>
      <c r="BB122" s="1003"/>
      <c r="BC122" s="1003"/>
      <c r="BD122" s="1003"/>
      <c r="BE122" s="1003"/>
      <c r="BF122" s="1003"/>
      <c r="BG122" s="1003"/>
      <c r="BH122" s="1003"/>
      <c r="BI122" s="1003"/>
      <c r="BJ122" s="1003"/>
      <c r="BK122" s="1003"/>
      <c r="BL122" s="1003"/>
      <c r="BM122" s="1003"/>
      <c r="BN122" s="1003"/>
      <c r="BO122" s="1003"/>
      <c r="BP122" s="1004"/>
      <c r="BQ122" s="1037">
        <v>45550188</v>
      </c>
      <c r="BR122" s="1038"/>
      <c r="BS122" s="1038"/>
      <c r="BT122" s="1038"/>
      <c r="BU122" s="1038"/>
      <c r="BV122" s="1038">
        <v>45154509</v>
      </c>
      <c r="BW122" s="1038"/>
      <c r="BX122" s="1038"/>
      <c r="BY122" s="1038"/>
      <c r="BZ122" s="1038"/>
      <c r="CA122" s="1038">
        <v>46450914</v>
      </c>
      <c r="CB122" s="1038"/>
      <c r="CC122" s="1038"/>
      <c r="CD122" s="1038"/>
      <c r="CE122" s="1038"/>
      <c r="CF122" s="1055">
        <v>192.3</v>
      </c>
      <c r="CG122" s="1056"/>
      <c r="CH122" s="1056"/>
      <c r="CI122" s="1056"/>
      <c r="CJ122" s="1056"/>
      <c r="CK122" s="1047"/>
      <c r="CL122" s="1048"/>
      <c r="CM122" s="1048"/>
      <c r="CN122" s="1048"/>
      <c r="CO122" s="1049"/>
      <c r="CP122" s="1057"/>
      <c r="CQ122" s="1058"/>
      <c r="CR122" s="1058"/>
      <c r="CS122" s="1058"/>
      <c r="CT122" s="1058"/>
      <c r="CU122" s="1058"/>
      <c r="CV122" s="1058"/>
      <c r="CW122" s="1058"/>
      <c r="CX122" s="1058"/>
      <c r="CY122" s="1058"/>
      <c r="CZ122" s="1058"/>
      <c r="DA122" s="1058"/>
      <c r="DB122" s="1058"/>
      <c r="DC122" s="1058"/>
      <c r="DD122" s="1058"/>
      <c r="DE122" s="1058"/>
      <c r="DF122" s="1059"/>
      <c r="DG122" s="963"/>
      <c r="DH122" s="964"/>
      <c r="DI122" s="964"/>
      <c r="DJ122" s="964"/>
      <c r="DK122" s="964"/>
      <c r="DL122" s="964"/>
      <c r="DM122" s="964"/>
      <c r="DN122" s="964"/>
      <c r="DO122" s="964"/>
      <c r="DP122" s="964"/>
      <c r="DQ122" s="964"/>
      <c r="DR122" s="964"/>
      <c r="DS122" s="964"/>
      <c r="DT122" s="964"/>
      <c r="DU122" s="964"/>
      <c r="DV122" s="965"/>
      <c r="DW122" s="965"/>
      <c r="DX122" s="965"/>
      <c r="DY122" s="965"/>
      <c r="DZ122" s="966"/>
    </row>
    <row r="123" spans="1:130" s="230" customFormat="1" ht="26.25" customHeight="1" x14ac:dyDescent="0.15">
      <c r="A123" s="1095"/>
      <c r="B123" s="987"/>
      <c r="C123" s="960" t="s">
        <v>435</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121</v>
      </c>
      <c r="AB123" s="997"/>
      <c r="AC123" s="997"/>
      <c r="AD123" s="997"/>
      <c r="AE123" s="998"/>
      <c r="AF123" s="999" t="s">
        <v>121</v>
      </c>
      <c r="AG123" s="997"/>
      <c r="AH123" s="997"/>
      <c r="AI123" s="997"/>
      <c r="AJ123" s="998"/>
      <c r="AK123" s="999" t="s">
        <v>121</v>
      </c>
      <c r="AL123" s="997"/>
      <c r="AM123" s="997"/>
      <c r="AN123" s="997"/>
      <c r="AO123" s="998"/>
      <c r="AP123" s="1000" t="s">
        <v>121</v>
      </c>
      <c r="AQ123" s="1001"/>
      <c r="AR123" s="1001"/>
      <c r="AS123" s="1001"/>
      <c r="AT123" s="1002"/>
      <c r="AU123" s="1035"/>
      <c r="AV123" s="1036"/>
      <c r="AW123" s="1036"/>
      <c r="AX123" s="1036"/>
      <c r="AY123" s="1036"/>
      <c r="AZ123" s="251" t="s">
        <v>177</v>
      </c>
      <c r="BA123" s="251"/>
      <c r="BB123" s="251"/>
      <c r="BC123" s="251"/>
      <c r="BD123" s="251"/>
      <c r="BE123" s="251"/>
      <c r="BF123" s="251"/>
      <c r="BG123" s="251"/>
      <c r="BH123" s="251"/>
      <c r="BI123" s="251"/>
      <c r="BJ123" s="251"/>
      <c r="BK123" s="251"/>
      <c r="BL123" s="251"/>
      <c r="BM123" s="251"/>
      <c r="BN123" s="251"/>
      <c r="BO123" s="1015" t="s">
        <v>450</v>
      </c>
      <c r="BP123" s="1043"/>
      <c r="BQ123" s="1101">
        <v>63663299</v>
      </c>
      <c r="BR123" s="1102"/>
      <c r="BS123" s="1102"/>
      <c r="BT123" s="1102"/>
      <c r="BU123" s="1102"/>
      <c r="BV123" s="1102">
        <v>62939804</v>
      </c>
      <c r="BW123" s="1102"/>
      <c r="BX123" s="1102"/>
      <c r="BY123" s="1102"/>
      <c r="BZ123" s="1102"/>
      <c r="CA123" s="1102">
        <v>63600929</v>
      </c>
      <c r="CB123" s="1102"/>
      <c r="CC123" s="1102"/>
      <c r="CD123" s="1102"/>
      <c r="CE123" s="1102"/>
      <c r="CF123" s="1039"/>
      <c r="CG123" s="1040"/>
      <c r="CH123" s="1040"/>
      <c r="CI123" s="1040"/>
      <c r="CJ123" s="1041"/>
      <c r="CK123" s="1047"/>
      <c r="CL123" s="1048"/>
      <c r="CM123" s="1048"/>
      <c r="CN123" s="1048"/>
      <c r="CO123" s="1049"/>
      <c r="CP123" s="1057"/>
      <c r="CQ123" s="1058"/>
      <c r="CR123" s="1058"/>
      <c r="CS123" s="1058"/>
      <c r="CT123" s="1058"/>
      <c r="CU123" s="1058"/>
      <c r="CV123" s="1058"/>
      <c r="CW123" s="1058"/>
      <c r="CX123" s="1058"/>
      <c r="CY123" s="1058"/>
      <c r="CZ123" s="1058"/>
      <c r="DA123" s="1058"/>
      <c r="DB123" s="1058"/>
      <c r="DC123" s="1058"/>
      <c r="DD123" s="1058"/>
      <c r="DE123" s="1058"/>
      <c r="DF123" s="1059"/>
      <c r="DG123" s="996"/>
      <c r="DH123" s="997"/>
      <c r="DI123" s="997"/>
      <c r="DJ123" s="997"/>
      <c r="DK123" s="998"/>
      <c r="DL123" s="999"/>
      <c r="DM123" s="997"/>
      <c r="DN123" s="997"/>
      <c r="DO123" s="997"/>
      <c r="DP123" s="998"/>
      <c r="DQ123" s="999"/>
      <c r="DR123" s="997"/>
      <c r="DS123" s="997"/>
      <c r="DT123" s="997"/>
      <c r="DU123" s="998"/>
      <c r="DV123" s="1000"/>
      <c r="DW123" s="1001"/>
      <c r="DX123" s="1001"/>
      <c r="DY123" s="1001"/>
      <c r="DZ123" s="1002"/>
    </row>
    <row r="124" spans="1:130" s="230" customFormat="1" ht="26.25" customHeight="1" thickBot="1" x14ac:dyDescent="0.2">
      <c r="A124" s="1095"/>
      <c r="B124" s="987"/>
      <c r="C124" s="960" t="s">
        <v>438</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121</v>
      </c>
      <c r="AB124" s="997"/>
      <c r="AC124" s="997"/>
      <c r="AD124" s="997"/>
      <c r="AE124" s="998"/>
      <c r="AF124" s="999" t="s">
        <v>121</v>
      </c>
      <c r="AG124" s="997"/>
      <c r="AH124" s="997"/>
      <c r="AI124" s="997"/>
      <c r="AJ124" s="998"/>
      <c r="AK124" s="999" t="s">
        <v>121</v>
      </c>
      <c r="AL124" s="997"/>
      <c r="AM124" s="997"/>
      <c r="AN124" s="997"/>
      <c r="AO124" s="998"/>
      <c r="AP124" s="1000" t="s">
        <v>121</v>
      </c>
      <c r="AQ124" s="1001"/>
      <c r="AR124" s="1001"/>
      <c r="AS124" s="1001"/>
      <c r="AT124" s="1002"/>
      <c r="AU124" s="1097" t="s">
        <v>451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18.899999999999999</v>
      </c>
      <c r="BR124" s="1065"/>
      <c r="BS124" s="1065"/>
      <c r="BT124" s="1065"/>
      <c r="BU124" s="1065"/>
      <c r="BV124" s="1065">
        <v>12.1</v>
      </c>
      <c r="BW124" s="1065"/>
      <c r="BX124" s="1065"/>
      <c r="BY124" s="1065"/>
      <c r="BZ124" s="1065"/>
      <c r="CA124" s="1065">
        <v>12.5</v>
      </c>
      <c r="CB124" s="1065"/>
      <c r="CC124" s="1065"/>
      <c r="CD124" s="1065"/>
      <c r="CE124" s="1065"/>
      <c r="CF124" s="1066"/>
      <c r="CG124" s="1067"/>
      <c r="CH124" s="1067"/>
      <c r="CI124" s="1067"/>
      <c r="CJ124" s="1068"/>
      <c r="CK124" s="1050"/>
      <c r="CL124" s="1050"/>
      <c r="CM124" s="1050"/>
      <c r="CN124" s="1050"/>
      <c r="CO124" s="1051"/>
      <c r="CP124" s="1057" t="s">
        <v>452</v>
      </c>
      <c r="CQ124" s="1058"/>
      <c r="CR124" s="1058"/>
      <c r="CS124" s="1058"/>
      <c r="CT124" s="1058"/>
      <c r="CU124" s="1058"/>
      <c r="CV124" s="1058"/>
      <c r="CW124" s="1058"/>
      <c r="CX124" s="1058"/>
      <c r="CY124" s="1058"/>
      <c r="CZ124" s="1058"/>
      <c r="DA124" s="1058"/>
      <c r="DB124" s="1058"/>
      <c r="DC124" s="1058"/>
      <c r="DD124" s="1058"/>
      <c r="DE124" s="1058"/>
      <c r="DF124" s="1059"/>
      <c r="DG124" s="1042" t="s">
        <v>121</v>
      </c>
      <c r="DH124" s="1024"/>
      <c r="DI124" s="1024"/>
      <c r="DJ124" s="1024"/>
      <c r="DK124" s="1025"/>
      <c r="DL124" s="1023" t="s">
        <v>121</v>
      </c>
      <c r="DM124" s="1024"/>
      <c r="DN124" s="1024"/>
      <c r="DO124" s="1024"/>
      <c r="DP124" s="1025"/>
      <c r="DQ124" s="1023" t="s">
        <v>121</v>
      </c>
      <c r="DR124" s="1024"/>
      <c r="DS124" s="1024"/>
      <c r="DT124" s="1024"/>
      <c r="DU124" s="1025"/>
      <c r="DV124" s="1026" t="s">
        <v>121</v>
      </c>
      <c r="DW124" s="1027"/>
      <c r="DX124" s="1027"/>
      <c r="DY124" s="1027"/>
      <c r="DZ124" s="1028"/>
    </row>
    <row r="125" spans="1:130" s="230" customFormat="1" ht="26.25" customHeight="1" x14ac:dyDescent="0.15">
      <c r="A125" s="1095"/>
      <c r="B125" s="987"/>
      <c r="C125" s="960" t="s">
        <v>440</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121</v>
      </c>
      <c r="AB125" s="997"/>
      <c r="AC125" s="997"/>
      <c r="AD125" s="997"/>
      <c r="AE125" s="998"/>
      <c r="AF125" s="999" t="s">
        <v>121</v>
      </c>
      <c r="AG125" s="997"/>
      <c r="AH125" s="997"/>
      <c r="AI125" s="997"/>
      <c r="AJ125" s="998"/>
      <c r="AK125" s="999" t="s">
        <v>121</v>
      </c>
      <c r="AL125" s="997"/>
      <c r="AM125" s="997"/>
      <c r="AN125" s="997"/>
      <c r="AO125" s="998"/>
      <c r="AP125" s="1000" t="s">
        <v>121</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453</v>
      </c>
      <c r="CL125" s="1045"/>
      <c r="CM125" s="1045"/>
      <c r="CN125" s="1045"/>
      <c r="CO125" s="1046"/>
      <c r="CP125" s="967" t="s">
        <v>454</v>
      </c>
      <c r="CQ125" s="935"/>
      <c r="CR125" s="935"/>
      <c r="CS125" s="935"/>
      <c r="CT125" s="935"/>
      <c r="CU125" s="935"/>
      <c r="CV125" s="935"/>
      <c r="CW125" s="935"/>
      <c r="CX125" s="935"/>
      <c r="CY125" s="935"/>
      <c r="CZ125" s="935"/>
      <c r="DA125" s="935"/>
      <c r="DB125" s="935"/>
      <c r="DC125" s="935"/>
      <c r="DD125" s="935"/>
      <c r="DE125" s="935"/>
      <c r="DF125" s="936"/>
      <c r="DG125" s="968" t="s">
        <v>121</v>
      </c>
      <c r="DH125" s="969"/>
      <c r="DI125" s="969"/>
      <c r="DJ125" s="969"/>
      <c r="DK125" s="969"/>
      <c r="DL125" s="969" t="s">
        <v>121</v>
      </c>
      <c r="DM125" s="969"/>
      <c r="DN125" s="969"/>
      <c r="DO125" s="969"/>
      <c r="DP125" s="969"/>
      <c r="DQ125" s="969" t="s">
        <v>121</v>
      </c>
      <c r="DR125" s="969"/>
      <c r="DS125" s="969"/>
      <c r="DT125" s="969"/>
      <c r="DU125" s="969"/>
      <c r="DV125" s="970" t="s">
        <v>121</v>
      </c>
      <c r="DW125" s="970"/>
      <c r="DX125" s="970"/>
      <c r="DY125" s="970"/>
      <c r="DZ125" s="971"/>
    </row>
    <row r="126" spans="1:130" s="230" customFormat="1" ht="26.25" customHeight="1" thickBot="1" x14ac:dyDescent="0.2">
      <c r="A126" s="1095"/>
      <c r="B126" s="987"/>
      <c r="C126" s="960" t="s">
        <v>442</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121</v>
      </c>
      <c r="AB126" s="997"/>
      <c r="AC126" s="997"/>
      <c r="AD126" s="997"/>
      <c r="AE126" s="998"/>
      <c r="AF126" s="999" t="s">
        <v>121</v>
      </c>
      <c r="AG126" s="997"/>
      <c r="AH126" s="997"/>
      <c r="AI126" s="997"/>
      <c r="AJ126" s="998"/>
      <c r="AK126" s="999" t="s">
        <v>121</v>
      </c>
      <c r="AL126" s="997"/>
      <c r="AM126" s="997"/>
      <c r="AN126" s="997"/>
      <c r="AO126" s="998"/>
      <c r="AP126" s="1000" t="s">
        <v>121</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455</v>
      </c>
      <c r="CQ126" s="961"/>
      <c r="CR126" s="961"/>
      <c r="CS126" s="961"/>
      <c r="CT126" s="961"/>
      <c r="CU126" s="961"/>
      <c r="CV126" s="961"/>
      <c r="CW126" s="961"/>
      <c r="CX126" s="961"/>
      <c r="CY126" s="961"/>
      <c r="CZ126" s="961"/>
      <c r="DA126" s="961"/>
      <c r="DB126" s="961"/>
      <c r="DC126" s="961"/>
      <c r="DD126" s="961"/>
      <c r="DE126" s="961"/>
      <c r="DF126" s="962"/>
      <c r="DG126" s="963" t="s">
        <v>121</v>
      </c>
      <c r="DH126" s="964"/>
      <c r="DI126" s="964"/>
      <c r="DJ126" s="964"/>
      <c r="DK126" s="964"/>
      <c r="DL126" s="964" t="s">
        <v>121</v>
      </c>
      <c r="DM126" s="964"/>
      <c r="DN126" s="964"/>
      <c r="DO126" s="964"/>
      <c r="DP126" s="964"/>
      <c r="DQ126" s="964" t="s">
        <v>121</v>
      </c>
      <c r="DR126" s="964"/>
      <c r="DS126" s="964"/>
      <c r="DT126" s="964"/>
      <c r="DU126" s="964"/>
      <c r="DV126" s="965" t="s">
        <v>121</v>
      </c>
      <c r="DW126" s="965"/>
      <c r="DX126" s="965"/>
      <c r="DY126" s="965"/>
      <c r="DZ126" s="966"/>
    </row>
    <row r="127" spans="1:130" s="230" customFormat="1" ht="26.25" customHeight="1" x14ac:dyDescent="0.15">
      <c r="A127" s="1096"/>
      <c r="B127" s="989"/>
      <c r="C127" s="1011" t="s">
        <v>456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202</v>
      </c>
      <c r="AB127" s="997"/>
      <c r="AC127" s="997"/>
      <c r="AD127" s="997"/>
      <c r="AE127" s="998"/>
      <c r="AF127" s="999">
        <v>134</v>
      </c>
      <c r="AG127" s="997"/>
      <c r="AH127" s="997"/>
      <c r="AI127" s="997"/>
      <c r="AJ127" s="998"/>
      <c r="AK127" s="999">
        <v>122</v>
      </c>
      <c r="AL127" s="997"/>
      <c r="AM127" s="997"/>
      <c r="AN127" s="997"/>
      <c r="AO127" s="998"/>
      <c r="AP127" s="1000">
        <v>0</v>
      </c>
      <c r="AQ127" s="1001"/>
      <c r="AR127" s="1001"/>
      <c r="AS127" s="1001"/>
      <c r="AT127" s="1002"/>
      <c r="AU127" s="232"/>
      <c r="AV127" s="232"/>
      <c r="AW127" s="232"/>
      <c r="AX127" s="1069" t="s">
        <v>457</v>
      </c>
      <c r="AY127" s="1070"/>
      <c r="AZ127" s="1070"/>
      <c r="BA127" s="1070"/>
      <c r="BB127" s="1070"/>
      <c r="BC127" s="1070"/>
      <c r="BD127" s="1070"/>
      <c r="BE127" s="1071"/>
      <c r="BF127" s="1072" t="s">
        <v>458</v>
      </c>
      <c r="BG127" s="1070"/>
      <c r="BH127" s="1070"/>
      <c r="BI127" s="1070"/>
      <c r="BJ127" s="1070"/>
      <c r="BK127" s="1070"/>
      <c r="BL127" s="1071"/>
      <c r="BM127" s="1072" t="s">
        <v>459</v>
      </c>
      <c r="BN127" s="1070"/>
      <c r="BO127" s="1070"/>
      <c r="BP127" s="1070"/>
      <c r="BQ127" s="1070"/>
      <c r="BR127" s="1070"/>
      <c r="BS127" s="1071"/>
      <c r="BT127" s="1072" t="s">
        <v>460</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461</v>
      </c>
      <c r="CQ127" s="961"/>
      <c r="CR127" s="961"/>
      <c r="CS127" s="961"/>
      <c r="CT127" s="961"/>
      <c r="CU127" s="961"/>
      <c r="CV127" s="961"/>
      <c r="CW127" s="961"/>
      <c r="CX127" s="961"/>
      <c r="CY127" s="961"/>
      <c r="CZ127" s="961"/>
      <c r="DA127" s="961"/>
      <c r="DB127" s="961"/>
      <c r="DC127" s="961"/>
      <c r="DD127" s="961"/>
      <c r="DE127" s="961"/>
      <c r="DF127" s="962"/>
      <c r="DG127" s="963" t="s">
        <v>121</v>
      </c>
      <c r="DH127" s="964"/>
      <c r="DI127" s="964"/>
      <c r="DJ127" s="964"/>
      <c r="DK127" s="964"/>
      <c r="DL127" s="964" t="s">
        <v>121</v>
      </c>
      <c r="DM127" s="964"/>
      <c r="DN127" s="964"/>
      <c r="DO127" s="964"/>
      <c r="DP127" s="964"/>
      <c r="DQ127" s="964" t="s">
        <v>121</v>
      </c>
      <c r="DR127" s="964"/>
      <c r="DS127" s="964"/>
      <c r="DT127" s="964"/>
      <c r="DU127" s="964"/>
      <c r="DV127" s="965" t="s">
        <v>121</v>
      </c>
      <c r="DW127" s="965"/>
      <c r="DX127" s="965"/>
      <c r="DY127" s="965"/>
      <c r="DZ127" s="966"/>
    </row>
    <row r="128" spans="1:130" s="230" customFormat="1" ht="26.25" customHeight="1" thickBot="1" x14ac:dyDescent="0.2">
      <c r="A128" s="1079" t="s">
        <v>462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463</v>
      </c>
      <c r="X128" s="1081"/>
      <c r="Y128" s="1081"/>
      <c r="Z128" s="1082"/>
      <c r="AA128" s="1083">
        <v>892956</v>
      </c>
      <c r="AB128" s="1084"/>
      <c r="AC128" s="1084"/>
      <c r="AD128" s="1084"/>
      <c r="AE128" s="1085"/>
      <c r="AF128" s="1086">
        <v>913656</v>
      </c>
      <c r="AG128" s="1084"/>
      <c r="AH128" s="1084"/>
      <c r="AI128" s="1084"/>
      <c r="AJ128" s="1085"/>
      <c r="AK128" s="1086">
        <v>877470</v>
      </c>
      <c r="AL128" s="1084"/>
      <c r="AM128" s="1084"/>
      <c r="AN128" s="1084"/>
      <c r="AO128" s="1085"/>
      <c r="AP128" s="1087"/>
      <c r="AQ128" s="1088"/>
      <c r="AR128" s="1088"/>
      <c r="AS128" s="1088"/>
      <c r="AT128" s="1089"/>
      <c r="AU128" s="232"/>
      <c r="AV128" s="232"/>
      <c r="AW128" s="232"/>
      <c r="AX128" s="934" t="s">
        <v>464</v>
      </c>
      <c r="AY128" s="935"/>
      <c r="AZ128" s="935"/>
      <c r="BA128" s="935"/>
      <c r="BB128" s="935"/>
      <c r="BC128" s="935"/>
      <c r="BD128" s="935"/>
      <c r="BE128" s="936"/>
      <c r="BF128" s="1090" t="s">
        <v>121</v>
      </c>
      <c r="BG128" s="1091"/>
      <c r="BH128" s="1091"/>
      <c r="BI128" s="1091"/>
      <c r="BJ128" s="1091"/>
      <c r="BK128" s="1091"/>
      <c r="BL128" s="1092"/>
      <c r="BM128" s="1090">
        <v>11.88</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465</v>
      </c>
      <c r="CQ128" s="762"/>
      <c r="CR128" s="762"/>
      <c r="CS128" s="762"/>
      <c r="CT128" s="762"/>
      <c r="CU128" s="762"/>
      <c r="CV128" s="762"/>
      <c r="CW128" s="762"/>
      <c r="CX128" s="762"/>
      <c r="CY128" s="762"/>
      <c r="CZ128" s="762"/>
      <c r="DA128" s="762"/>
      <c r="DB128" s="762"/>
      <c r="DC128" s="762"/>
      <c r="DD128" s="762"/>
      <c r="DE128" s="762"/>
      <c r="DF128" s="1074"/>
      <c r="DG128" s="1075" t="s">
        <v>121</v>
      </c>
      <c r="DH128" s="1076"/>
      <c r="DI128" s="1076"/>
      <c r="DJ128" s="1076"/>
      <c r="DK128" s="1076"/>
      <c r="DL128" s="1076">
        <v>3230</v>
      </c>
      <c r="DM128" s="1076"/>
      <c r="DN128" s="1076"/>
      <c r="DO128" s="1076"/>
      <c r="DP128" s="1076"/>
      <c r="DQ128" s="1076" t="s">
        <v>121</v>
      </c>
      <c r="DR128" s="1076"/>
      <c r="DS128" s="1076"/>
      <c r="DT128" s="1076"/>
      <c r="DU128" s="1076"/>
      <c r="DV128" s="1077" t="s">
        <v>121</v>
      </c>
      <c r="DW128" s="1077"/>
      <c r="DX128" s="1077"/>
      <c r="DY128" s="1077"/>
      <c r="DZ128" s="1078"/>
    </row>
    <row r="129" spans="1:131" s="230" customFormat="1" ht="26.25" customHeight="1" x14ac:dyDescent="0.15">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466</v>
      </c>
      <c r="X129" s="1109"/>
      <c r="Y129" s="1109"/>
      <c r="Z129" s="1110"/>
      <c r="AA129" s="996">
        <v>28741163</v>
      </c>
      <c r="AB129" s="997"/>
      <c r="AC129" s="997"/>
      <c r="AD129" s="997"/>
      <c r="AE129" s="998"/>
      <c r="AF129" s="999">
        <v>28117517</v>
      </c>
      <c r="AG129" s="997"/>
      <c r="AH129" s="997"/>
      <c r="AI129" s="997"/>
      <c r="AJ129" s="998"/>
      <c r="AK129" s="999">
        <v>28529825</v>
      </c>
      <c r="AL129" s="997"/>
      <c r="AM129" s="997"/>
      <c r="AN129" s="997"/>
      <c r="AO129" s="998"/>
      <c r="AP129" s="1111"/>
      <c r="AQ129" s="1112"/>
      <c r="AR129" s="1112"/>
      <c r="AS129" s="1112"/>
      <c r="AT129" s="1113"/>
      <c r="AU129" s="233"/>
      <c r="AV129" s="233"/>
      <c r="AW129" s="233"/>
      <c r="AX129" s="1103" t="s">
        <v>467</v>
      </c>
      <c r="AY129" s="961"/>
      <c r="AZ129" s="961"/>
      <c r="BA129" s="961"/>
      <c r="BB129" s="961"/>
      <c r="BC129" s="961"/>
      <c r="BD129" s="961"/>
      <c r="BE129" s="962"/>
      <c r="BF129" s="1104" t="s">
        <v>121</v>
      </c>
      <c r="BG129" s="1105"/>
      <c r="BH129" s="1105"/>
      <c r="BI129" s="1105"/>
      <c r="BJ129" s="1105"/>
      <c r="BK129" s="1105"/>
      <c r="BL129" s="1106"/>
      <c r="BM129" s="1104">
        <v>16.88</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468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469</v>
      </c>
      <c r="X130" s="1109"/>
      <c r="Y130" s="1109"/>
      <c r="Z130" s="1110"/>
      <c r="AA130" s="996">
        <v>4248840</v>
      </c>
      <c r="AB130" s="997"/>
      <c r="AC130" s="997"/>
      <c r="AD130" s="997"/>
      <c r="AE130" s="998"/>
      <c r="AF130" s="999">
        <v>4248007</v>
      </c>
      <c r="AG130" s="997"/>
      <c r="AH130" s="997"/>
      <c r="AI130" s="997"/>
      <c r="AJ130" s="998"/>
      <c r="AK130" s="999">
        <v>4376624</v>
      </c>
      <c r="AL130" s="997"/>
      <c r="AM130" s="997"/>
      <c r="AN130" s="997"/>
      <c r="AO130" s="998"/>
      <c r="AP130" s="1111"/>
      <c r="AQ130" s="1112"/>
      <c r="AR130" s="1112"/>
      <c r="AS130" s="1112"/>
      <c r="AT130" s="1113"/>
      <c r="AU130" s="233"/>
      <c r="AV130" s="233"/>
      <c r="AW130" s="233"/>
      <c r="AX130" s="1103" t="s">
        <v>470</v>
      </c>
      <c r="AY130" s="961"/>
      <c r="AZ130" s="961"/>
      <c r="BA130" s="961"/>
      <c r="BB130" s="961"/>
      <c r="BC130" s="961"/>
      <c r="BD130" s="961"/>
      <c r="BE130" s="962"/>
      <c r="BF130" s="1139">
        <v>6.3</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471</v>
      </c>
      <c r="X131" s="1146"/>
      <c r="Y131" s="1146"/>
      <c r="Z131" s="1147"/>
      <c r="AA131" s="1042">
        <v>24492323</v>
      </c>
      <c r="AB131" s="1024"/>
      <c r="AC131" s="1024"/>
      <c r="AD131" s="1024"/>
      <c r="AE131" s="1025"/>
      <c r="AF131" s="1023">
        <v>23869510</v>
      </c>
      <c r="AG131" s="1024"/>
      <c r="AH131" s="1024"/>
      <c r="AI131" s="1024"/>
      <c r="AJ131" s="1025"/>
      <c r="AK131" s="1023">
        <v>24153201</v>
      </c>
      <c r="AL131" s="1024"/>
      <c r="AM131" s="1024"/>
      <c r="AN131" s="1024"/>
      <c r="AO131" s="1025"/>
      <c r="AP131" s="1148"/>
      <c r="AQ131" s="1149"/>
      <c r="AR131" s="1149"/>
      <c r="AS131" s="1149"/>
      <c r="AT131" s="1150"/>
      <c r="AU131" s="233"/>
      <c r="AV131" s="233"/>
      <c r="AW131" s="233"/>
      <c r="AX131" s="1121" t="s">
        <v>472</v>
      </c>
      <c r="AY131" s="762"/>
      <c r="AZ131" s="762"/>
      <c r="BA131" s="762"/>
      <c r="BB131" s="762"/>
      <c r="BC131" s="762"/>
      <c r="BD131" s="762"/>
      <c r="BE131" s="1074"/>
      <c r="BF131" s="1122">
        <v>12.5</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473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474</v>
      </c>
      <c r="W132" s="1132"/>
      <c r="X132" s="1132"/>
      <c r="Y132" s="1132"/>
      <c r="Z132" s="1133"/>
      <c r="AA132" s="1134">
        <v>6.096898199</v>
      </c>
      <c r="AB132" s="1135"/>
      <c r="AC132" s="1135"/>
      <c r="AD132" s="1135"/>
      <c r="AE132" s="1136"/>
      <c r="AF132" s="1137">
        <v>6.6295118750000004</v>
      </c>
      <c r="AG132" s="1135"/>
      <c r="AH132" s="1135"/>
      <c r="AI132" s="1135"/>
      <c r="AJ132" s="1136"/>
      <c r="AK132" s="1137">
        <v>6.4011970920000003</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475</v>
      </c>
      <c r="W133" s="1115"/>
      <c r="X133" s="1115"/>
      <c r="Y133" s="1115"/>
      <c r="Z133" s="1116"/>
      <c r="AA133" s="1117">
        <v>6.7</v>
      </c>
      <c r="AB133" s="1118"/>
      <c r="AC133" s="1118"/>
      <c r="AD133" s="1118"/>
      <c r="AE133" s="1119"/>
      <c r="AF133" s="1117">
        <v>6.6</v>
      </c>
      <c r="AG133" s="1118"/>
      <c r="AH133" s="1118"/>
      <c r="AI133" s="1118"/>
      <c r="AJ133" s="1119"/>
      <c r="AK133" s="1117">
        <v>6.3</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7Fe+0SRgSYiy0UtIN/6ZWMMdv4BEdyFzuyMAPxKR1d9+dQWZuEuz6Y9ey2St6KbabU7L/o/JK97JYxvlZgOrg==" saltValue="UJtamBbOQKdvaqsgfkP0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A76" sqref="BA7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Tm0TJ/uSMwQzUc9CMyPwZXYcxwjncbiUSq5jldM0TAlVlg23qPvEX4T5P7GrknvF7KM3H+dm3T3S4LPmQPXAg==" saltValue="5psXBz0nRXST/uWY84Jq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Hm47c/7Y+7LU9K4ZV/wp/2W1YOyayM2iJ9PVgAQT+37DEGit+3tKb257jx4pKvMcQsTj+qiv8vUHkJE1qBZZA==" saltValue="qeuygm0+UbQqwSfDOcNi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6"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484</v>
      </c>
      <c r="AL9" s="1155"/>
      <c r="AM9" s="1155"/>
      <c r="AN9" s="1156"/>
      <c r="AO9" s="281">
        <v>8501951</v>
      </c>
      <c r="AP9" s="281">
        <v>79758</v>
      </c>
      <c r="AQ9" s="282">
        <v>63160</v>
      </c>
      <c r="AR9" s="283">
        <v>26.3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485</v>
      </c>
      <c r="AL10" s="1155"/>
      <c r="AM10" s="1155"/>
      <c r="AN10" s="1156"/>
      <c r="AO10" s="284">
        <v>6535</v>
      </c>
      <c r="AP10" s="284">
        <v>61</v>
      </c>
      <c r="AQ10" s="285">
        <v>4257</v>
      </c>
      <c r="AR10" s="286">
        <v>-98.6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486</v>
      </c>
      <c r="AL11" s="1155"/>
      <c r="AM11" s="1155"/>
      <c r="AN11" s="1156"/>
      <c r="AO11" s="284">
        <v>99561</v>
      </c>
      <c r="AP11" s="284">
        <v>934</v>
      </c>
      <c r="AQ11" s="285">
        <v>595</v>
      </c>
      <c r="AR11" s="286">
        <v>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487</v>
      </c>
      <c r="AL12" s="1155"/>
      <c r="AM12" s="1155"/>
      <c r="AN12" s="1156"/>
      <c r="AO12" s="284">
        <v>412</v>
      </c>
      <c r="AP12" s="284">
        <v>4</v>
      </c>
      <c r="AQ12" s="285">
        <v>9</v>
      </c>
      <c r="AR12" s="286">
        <v>-55.6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488</v>
      </c>
      <c r="AL13" s="1155"/>
      <c r="AM13" s="1155"/>
      <c r="AN13" s="1156"/>
      <c r="AO13" s="284">
        <v>357811</v>
      </c>
      <c r="AP13" s="284">
        <v>3357</v>
      </c>
      <c r="AQ13" s="285">
        <v>2608</v>
      </c>
      <c r="AR13" s="286">
        <v>28.7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489</v>
      </c>
      <c r="AL14" s="1155"/>
      <c r="AM14" s="1155"/>
      <c r="AN14" s="1156"/>
      <c r="AO14" s="284">
        <v>155142</v>
      </c>
      <c r="AP14" s="284">
        <v>1455</v>
      </c>
      <c r="AQ14" s="285">
        <v>1202</v>
      </c>
      <c r="AR14" s="286">
        <v>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490</v>
      </c>
      <c r="AL15" s="1158"/>
      <c r="AM15" s="1158"/>
      <c r="AN15" s="1159"/>
      <c r="AO15" s="284">
        <v>-578614</v>
      </c>
      <c r="AP15" s="284">
        <v>-5428</v>
      </c>
      <c r="AQ15" s="285">
        <v>-3084</v>
      </c>
      <c r="AR15" s="286">
        <v>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177</v>
      </c>
      <c r="AL16" s="1158"/>
      <c r="AM16" s="1158"/>
      <c r="AN16" s="1159"/>
      <c r="AO16" s="284">
        <v>8542798</v>
      </c>
      <c r="AP16" s="284">
        <v>80141</v>
      </c>
      <c r="AQ16" s="285">
        <v>68747</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495</v>
      </c>
      <c r="AL21" s="1161"/>
      <c r="AM21" s="1161"/>
      <c r="AN21" s="1162"/>
      <c r="AO21" s="297">
        <v>7.19</v>
      </c>
      <c r="AP21" s="298">
        <v>6.22</v>
      </c>
      <c r="AQ21" s="299">
        <v>0.97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496</v>
      </c>
      <c r="AL22" s="1161"/>
      <c r="AM22" s="1161"/>
      <c r="AN22" s="1162"/>
      <c r="AO22" s="302">
        <v>98.6</v>
      </c>
      <c r="AP22" s="303">
        <v>98.7</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497</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500</v>
      </c>
      <c r="AL32" s="1169"/>
      <c r="AM32" s="1169"/>
      <c r="AN32" s="1170"/>
      <c r="AO32" s="312">
        <v>5813847</v>
      </c>
      <c r="AP32" s="312">
        <v>54540</v>
      </c>
      <c r="AQ32" s="313">
        <v>33476</v>
      </c>
      <c r="AR32" s="314">
        <v>62.9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501</v>
      </c>
      <c r="AL33" s="1169"/>
      <c r="AM33" s="1169"/>
      <c r="AN33" s="1170"/>
      <c r="AO33" s="312" t="s">
        <v>502</v>
      </c>
      <c r="AP33" s="312" t="s">
        <v>502</v>
      </c>
      <c r="AQ33" s="313" t="s">
        <v>502</v>
      </c>
      <c r="AR33" s="314" t="s">
        <v>502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503</v>
      </c>
      <c r="AL34" s="1169"/>
      <c r="AM34" s="1169"/>
      <c r="AN34" s="1170"/>
      <c r="AO34" s="312" t="s">
        <v>502</v>
      </c>
      <c r="AP34" s="312" t="s">
        <v>502</v>
      </c>
      <c r="AQ34" s="313">
        <v>23</v>
      </c>
      <c r="AR34" s="314" t="s">
        <v>502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504</v>
      </c>
      <c r="AL35" s="1169"/>
      <c r="AM35" s="1169"/>
      <c r="AN35" s="1170"/>
      <c r="AO35" s="312">
        <v>986029</v>
      </c>
      <c r="AP35" s="312">
        <v>9250</v>
      </c>
      <c r="AQ35" s="313">
        <v>5696</v>
      </c>
      <c r="AR35" s="314">
        <v>62.4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505</v>
      </c>
      <c r="AL36" s="1169"/>
      <c r="AM36" s="1169"/>
      <c r="AN36" s="1170"/>
      <c r="AO36" s="312">
        <v>190</v>
      </c>
      <c r="AP36" s="312">
        <v>2</v>
      </c>
      <c r="AQ36" s="313">
        <v>1273</v>
      </c>
      <c r="AR36" s="314">
        <v>-99.8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506</v>
      </c>
      <c r="AL37" s="1169"/>
      <c r="AM37" s="1169"/>
      <c r="AN37" s="1170"/>
      <c r="AO37" s="312">
        <v>122</v>
      </c>
      <c r="AP37" s="312">
        <v>1</v>
      </c>
      <c r="AQ37" s="313">
        <v>486</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507</v>
      </c>
      <c r="AL38" s="1172"/>
      <c r="AM38" s="1172"/>
      <c r="AN38" s="1173"/>
      <c r="AO38" s="315" t="s">
        <v>502</v>
      </c>
      <c r="AP38" s="315" t="s">
        <v>502</v>
      </c>
      <c r="AQ38" s="316">
        <v>0</v>
      </c>
      <c r="AR38" s="304" t="s">
        <v>502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508</v>
      </c>
      <c r="AL39" s="1172"/>
      <c r="AM39" s="1172"/>
      <c r="AN39" s="1173"/>
      <c r="AO39" s="312">
        <v>-877470</v>
      </c>
      <c r="AP39" s="312">
        <v>-8232</v>
      </c>
      <c r="AQ39" s="313">
        <v>-6136</v>
      </c>
      <c r="AR39" s="314">
        <v>34.200000000000003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509</v>
      </c>
      <c r="AL40" s="1169"/>
      <c r="AM40" s="1169"/>
      <c r="AN40" s="1170"/>
      <c r="AO40" s="312">
        <v>-4376624</v>
      </c>
      <c r="AP40" s="312">
        <v>-41058</v>
      </c>
      <c r="AQ40" s="313">
        <v>-25079</v>
      </c>
      <c r="AR40" s="314">
        <v>63.7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287</v>
      </c>
      <c r="AL41" s="1175"/>
      <c r="AM41" s="1175"/>
      <c r="AN41" s="1176"/>
      <c r="AO41" s="312">
        <v>1546094</v>
      </c>
      <c r="AP41" s="312">
        <v>14504</v>
      </c>
      <c r="AQ41" s="313">
        <v>9740</v>
      </c>
      <c r="AR41" s="314">
        <v>48.9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479</v>
      </c>
      <c r="AN49" s="1165" t="s">
        <v>512</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3610324</v>
      </c>
      <c r="AN51" s="334">
        <v>31785</v>
      </c>
      <c r="AO51" s="335">
        <v>8.6</v>
      </c>
      <c r="AP51" s="336">
        <v>42836</v>
      </c>
      <c r="AQ51" s="337">
        <v>-0.9</v>
      </c>
      <c r="AR51" s="338">
        <v>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1319788</v>
      </c>
      <c r="AN52" s="342">
        <v>11619</v>
      </c>
      <c r="AO52" s="343">
        <v>-9.3000000000000007</v>
      </c>
      <c r="AP52" s="344">
        <v>22936</v>
      </c>
      <c r="AQ52" s="345">
        <v>1.4</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3493162</v>
      </c>
      <c r="AN53" s="334">
        <v>31198</v>
      </c>
      <c r="AO53" s="335">
        <v>-1.8</v>
      </c>
      <c r="AP53" s="336">
        <v>44161</v>
      </c>
      <c r="AQ53" s="337">
        <v>3.1</v>
      </c>
      <c r="AR53" s="338">
        <v>-4.9000000000000004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1396484</v>
      </c>
      <c r="AN54" s="342">
        <v>12472</v>
      </c>
      <c r="AO54" s="343">
        <v>7.3</v>
      </c>
      <c r="AP54" s="344">
        <v>23644</v>
      </c>
      <c r="AQ54" s="345">
        <v>3.1</v>
      </c>
      <c r="AR54" s="346">
        <v>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5087051</v>
      </c>
      <c r="AN55" s="334">
        <v>46134</v>
      </c>
      <c r="AO55" s="335">
        <v>47.9</v>
      </c>
      <c r="AP55" s="336">
        <v>43955</v>
      </c>
      <c r="AQ55" s="337">
        <v>-0.5</v>
      </c>
      <c r="AR55" s="338">
        <v>48.4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3370233</v>
      </c>
      <c r="AN56" s="342">
        <v>30565</v>
      </c>
      <c r="AO56" s="343">
        <v>145.1</v>
      </c>
      <c r="AP56" s="344">
        <v>21318</v>
      </c>
      <c r="AQ56" s="345">
        <v>-9.8000000000000007</v>
      </c>
      <c r="AR56" s="346">
        <v>154.9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6153061</v>
      </c>
      <c r="AN57" s="334">
        <v>56752</v>
      </c>
      <c r="AO57" s="335">
        <v>23</v>
      </c>
      <c r="AP57" s="336">
        <v>41921</v>
      </c>
      <c r="AQ57" s="337">
        <v>-4.5999999999999996</v>
      </c>
      <c r="AR57" s="338">
        <v>27.6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2093250</v>
      </c>
      <c r="AN58" s="342">
        <v>19307</v>
      </c>
      <c r="AO58" s="343">
        <v>-36.799999999999997</v>
      </c>
      <c r="AP58" s="344">
        <v>21655</v>
      </c>
      <c r="AQ58" s="345">
        <v>1.6</v>
      </c>
      <c r="AR58" s="346">
        <v>-38.4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10297760</v>
      </c>
      <c r="AN59" s="334">
        <v>96605</v>
      </c>
      <c r="AO59" s="335">
        <v>70.2</v>
      </c>
      <c r="AP59" s="336">
        <v>44585</v>
      </c>
      <c r="AQ59" s="337">
        <v>6.4</v>
      </c>
      <c r="AR59" s="338">
        <v>63.8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3502253</v>
      </c>
      <c r="AN60" s="342">
        <v>32855</v>
      </c>
      <c r="AO60" s="343">
        <v>70.2</v>
      </c>
      <c r="AP60" s="344">
        <v>23077</v>
      </c>
      <c r="AQ60" s="345">
        <v>6.6</v>
      </c>
      <c r="AR60" s="346">
        <v>63.6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5728272</v>
      </c>
      <c r="AN61" s="349">
        <v>52495</v>
      </c>
      <c r="AO61" s="350">
        <v>29.6</v>
      </c>
      <c r="AP61" s="351">
        <v>43492</v>
      </c>
      <c r="AQ61" s="352">
        <v>0.7</v>
      </c>
      <c r="AR61" s="338">
        <v>28.9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2336402</v>
      </c>
      <c r="AN62" s="342">
        <v>21364</v>
      </c>
      <c r="AO62" s="343">
        <v>35.299999999999997</v>
      </c>
      <c r="AP62" s="344">
        <v>22526</v>
      </c>
      <c r="AQ62" s="345">
        <v>0.6</v>
      </c>
      <c r="AR62" s="346">
        <v>34.700000000000003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r6Z0jRsYNG4Wb+HEDn1YJIzmZ8xzKg7dQ9FROJ5Wk8u3w4JdY18fTq7UIqb31IvFrDrMcOPJ2RmgqZxW/b5ew==" saltValue="IUl8/ESCnt1bTUfdiD8g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70" zoomScaleNormal="70" zoomScaleSheetLayoutView="55" workbookViewId="0">
      <selection activeCell="C107" sqref="C10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D9p7jCjwIyuZfEEEmk/BesSf3e0Fa02K3QIu+BLAq9rzcYdlv3ZWujpwL0xX5KQUSygJoZ/4nqIVJPYx+1m8PQ==" saltValue="VGn77qBCHvOlS6kyZ+AG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election activeCell="AD97" sqref="AD9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N3ZnKZf89NmB0fHt839+e8Zrgmu5mP7R9gJgkh2otDdxEgBjBlxS6aK0E96QEfZiMDGHe0qb7wImEcm07n+Eug==" saltValue="1TD0atjPUghTJ5xEJiC6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7" t="s">
        <v>3</v>
      </c>
      <c r="D47" s="1177"/>
      <c r="E47" s="1178"/>
      <c r="F47" s="11">
        <v>9.0399999999999991</v>
      </c>
      <c r="G47" s="12">
        <v>8.42</v>
      </c>
      <c r="H47" s="12">
        <v>10.1</v>
      </c>
      <c r="I47" s="12">
        <v>9.52</v>
      </c>
      <c r="J47" s="13">
        <v>9.3800000000000008</v>
      </c>
    </row>
    <row r="48" spans="2:10" ht="57.75" customHeight="1" x14ac:dyDescent="0.15">
      <c r="B48" s="14"/>
      <c r="C48" s="1179" t="s">
        <v>4</v>
      </c>
      <c r="D48" s="1179"/>
      <c r="E48" s="1180"/>
      <c r="F48" s="15">
        <v>0.26</v>
      </c>
      <c r="G48" s="16">
        <v>0.21</v>
      </c>
      <c r="H48" s="16">
        <v>1.91</v>
      </c>
      <c r="I48" s="16">
        <v>2.34</v>
      </c>
      <c r="J48" s="17">
        <v>0.76</v>
      </c>
    </row>
    <row r="49" spans="2:10" ht="57.75" customHeight="1" thickBot="1" x14ac:dyDescent="0.2">
      <c r="B49" s="18"/>
      <c r="C49" s="1181" t="s">
        <v>5</v>
      </c>
      <c r="D49" s="1181"/>
      <c r="E49" s="1182"/>
      <c r="F49" s="19" t="s">
        <v>531</v>
      </c>
      <c r="G49" s="20" t="s">
        <v>532</v>
      </c>
      <c r="H49" s="20">
        <v>3.66</v>
      </c>
      <c r="I49" s="20" t="s">
        <v>533</v>
      </c>
      <c r="J49" s="21" t="s">
        <v>534</v>
      </c>
    </row>
    <row r="50" spans="2:10" x14ac:dyDescent="0.15"/>
  </sheetData>
  <sheetProtection algorithmName="SHA-512" hashValue="6VK8rXiA40mxz4Y+sw4W3OLLvk90Sy4MnZh8aIXPLEqP3O4H9glgB8fUVzwWVZ9Qof71Rdek5Nv5wnJZZPddlQ==" saltValue="4lvPo3QnKDuGhUnqDaM1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2025-03-25T00:50:56Z</cp:lastPrinted>
  <dcterms:created xsi:type="dcterms:W3CDTF">2025-02-19T04:46:19Z</dcterms:created>
  <dcterms:modified xsi:type="dcterms:W3CDTF">2025-09-29T01:20:08Z</dcterms:modified>
  <cp:category/>
</cp:coreProperties>
</file>