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UC000533\Desktop\20250820【0910〆】令和5年度財政状況資料集の作成について（2回目・地方公会計関係）\02_回答\"/>
    </mc:Choice>
  </mc:AlternateContent>
  <xr:revisionPtr revIDLastSave="0" documentId="13_ncr:1_{8F0B9864-8870-4623-B0D9-44ED9C847C66}" xr6:coauthVersionLast="47" xr6:coauthVersionMax="47" xr10:uidLastSave="{00000000-0000-0000-0000-000000000000}"/>
  <bookViews>
    <workbookView xWindow="-120" yWindow="-120" windowWidth="29040" windowHeight="15720" tabRatio="711"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AM35" i="10" l="1"/>
  <c r="BW34" i="10"/>
  <c r="BW35" i="10" s="1"/>
  <c r="BW36" i="10" s="1"/>
  <c r="BW37" i="10" s="1"/>
  <c r="BW38" i="10" s="1"/>
  <c r="BW39" i="10" s="1"/>
  <c r="BW40" i="10" s="1"/>
  <c r="BW41" i="10" s="1"/>
  <c r="BW42" i="10" s="1"/>
  <c r="BW43" i="10" s="1"/>
  <c r="CO34" i="10" s="1"/>
  <c r="CO35" i="10" s="1"/>
  <c r="CO36" i="10" s="1"/>
</calcChain>
</file>

<file path=xl/sharedStrings.xml><?xml version="1.0" encoding="utf-8"?>
<sst xmlns="http://schemas.openxmlformats.org/spreadsheetml/2006/main" count="1159" uniqueCount="578">
  <si>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</si>
  <si>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</si>
  <si>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</si>
  <si>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</si>
  <si>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</si>
  <si>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</si>
  <si>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</si>
  <si>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</si>
  <si>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</si>
  <si>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</si>
  <si>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</si>
  <si>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</si>
  <si>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</si>
  <si>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</si>
  <si>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</si>
  <si>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</si>
  <si>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</si>
  <si>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</si>
  <si>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</si>
  <si>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</si>
  <si>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</si>
  <si>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</si>
  <si>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</si>
  <si>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</si>
  <si>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</si>
  <si>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</si>
  <si>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</si>
  <si>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</si>
  <si>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</si>
  <si>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</si>
  <si>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</si>
  <si>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</si>
  <si>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</si>
  <si>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</si>
  <si>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</si>
  <si>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</si>
  <si>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</si>
  <si>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</si>
  <si>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</si>
  <si>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</si>
  <si>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</si>
  <si>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</si>
  <si>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</si>
  <si>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</si>
  <si>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</si>
  <si>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</si>
  <si>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</si>
  <si>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</si>
  <si>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</si>
  <si>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</si>
  <si>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</si>
  <si>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</si>
  <si>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</si>
  <si>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</si>
  <si>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</si>
  <si>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</si>
  <si>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</si>
  <si>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</si>
  <si>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</si>
  <si>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</si>
  <si>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</si>
  <si>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</si>
  <si>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</si>
  <si>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</si>
  <si>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</si>
  <si>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</si>
  <si>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</si>
  <si>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</si>
  <si>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</si>
  <si>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</si>
  <si>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</si>
  <si>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</si>
  <si>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</si>
  <si>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</si>
  <si>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</si>
  <si>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</si>
  <si>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</si>
  <si>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</si>
  <si>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</si>
  <si>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</si>
  <si>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</si>
  <si>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</si>
  <si>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</si>
  <si>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</si>
  <si>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</si>
  <si>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</si>
  <si>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</si>
  <si>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</si>
  <si>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</si>
  <si>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</si>
  <si>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</si>
  <si>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</si>
  <si>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</si>
  <si>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</si>
  <si>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うきは市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</si>
  <si>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</si>
  <si>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</si>
  <si>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</si>
  <si>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</si>
  <si>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</si>
  <si>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</si>
  <si>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</si>
  <si>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</si>
  <si>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</si>
  <si>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</si>
  <si>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</si>
  <si>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</si>
  <si>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</si>
  <si>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</si>
  <si>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</si>
  <si>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</si>
  <si>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</si>
  <si>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</si>
  <si>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</si>
  <si>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</si>
  <si>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</si>
  <si>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</si>
  <si>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</si>
  <si>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</si>
  <si>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</si>
  <si>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</si>
  <si>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</si>
  <si>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</si>
  <si>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</si>
  <si>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</si>
  <si>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</si>
  <si>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</si>
  <si>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</si>
  <si>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</si>
  <si>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</si>
  <si>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</si>
  <si>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</si>
  <si>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</si>
  <si>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</si>
  <si>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</si>
  <si>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</si>
  <si>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</si>
  <si>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</si>
  <si>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</si>
  <si>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</si>
  <si>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</si>
  <si>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</si>
  <si>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</si>
  <si>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</si>
  <si>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</si>
  <si>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</si>
  <si>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</si>
  <si>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</si>
  <si>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</si>
  <si>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</si>
  <si>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</si>
  <si>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</si>
  <si>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</si>
  <si>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</si>
  <si>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</si>
  <si>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</si>
  <si>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</si>
  <si>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</si>
  <si>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</si>
  <si>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</si>
  <si>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</si>
  <si>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</si>
  <si>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</si>
  <si>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</si>
  <si>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</si>
  <si>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</si>
  <si>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</si>
  <si>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</si>
  <si>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</si>
  <si>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</si>
  <si>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</si>
  <si>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</si>
  <si>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</si>
  <si>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</si>
  <si>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</si>
  <si>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</si>
  <si>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</si>
  <si>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</si>
  <si>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</si>
  <si>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</si>
  <si>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</si>
  <si>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</si>
  <si>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</si>
  <si>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</si>
  <si>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</si>
  <si>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</si>
  <si>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</si>
  <si>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</si>
  <si>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</si>
  <si>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</si>
  <si>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</si>
  <si>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</si>
  <si>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</si>
  <si>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</si>
  <si>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</si>
  <si>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</si>
  <si>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</si>
  <si>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</si>
  <si>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</si>
  <si>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</si>
  <si>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</si>
  <si>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</si>
  <si>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</si>
  <si>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福岡県うきは市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</si>
  <si>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</si>
  <si>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</si>
  <si>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</si>
  <si>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</si>
  <si>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</si>
  <si>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</si>
  <si>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</si>
  <si>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</si>
  <si>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</si>
  <si>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</si>
  <si>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</si>
  <si>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</si>
  <si>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</si>
  <si>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</si>
  <si>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</si>
  <si>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</si>
  <si>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</si>
  <si>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</si>
  <si>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</si>
  <si>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</si>
  <si>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</si>
  <si>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</si>
  <si>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</si>
  <si>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</si>
  <si>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</si>
  <si>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</si>
  <si>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</si>
  <si>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</si>
  <si>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</si>
  <si>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</si>
  <si>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</si>
  <si>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</si>
  <si>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</si>
  <si>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</si>
  <si>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</si>
  <si>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</si>
  <si>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</si>
  <si>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</si>
  <si>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</si>
  <si>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</si>
  <si>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</si>
  <si>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</si>
  <si>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</si>
  <si>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</si>
  <si>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</si>
  <si>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</si>
  <si>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</si>
  <si>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</si>
  <si>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</si>
  <si>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</si>
  <si>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</si>
  <si>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</si>
  <si>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</si>
  <si>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</si>
  <si>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</si>
  <si>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</si>
  <si>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</si>
  <si>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</si>
  <si>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</si>
  <si>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</si>
  <si>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</si>
  <si>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</si>
  <si>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</si>
  <si>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</si>
  <si>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</si>
  <si>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</si>
  <si>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</si>
  <si>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</si>
  <si>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</si>
  <si>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</si>
  <si>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</si>
  <si>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</si>
  <si>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</si>
  <si>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</si>
  <si>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</si>
  <si>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</si>
  <si>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</si>
  <si>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</si>
  <si>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</si>
  <si>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</si>
  <si>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</si>
  <si>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</si>
  <si>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</si>
  <si>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</si>
  <si>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</si>
  <si>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</si>
  <si>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</si>
  <si>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</si>
  <si>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</si>
  <si>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</si>
  <si>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</si>
  <si>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</si>
  <si>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</si>
  <si>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</si>
  <si>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</si>
  <si>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</si>
  <si>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</si>
  <si>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</si>
  <si>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</si>
  <si>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</si>
  <si>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</si>
  <si>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</si>
  <si>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</si>
  <si>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</si>
  <si>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</si>
  <si>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</si>
  <si>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</si>
  <si>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</si>
  <si>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</si>
  <si>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</si>
  <si>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</si>
  <si>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</si>
  <si>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</si>
  <si>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</si>
  <si>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</si>
  <si>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</si>
  <si>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</si>
  <si>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</si>
  <si>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</si>
  <si>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</si>
  <si>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</si>
  <si>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</si>
  <si>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</si>
  <si>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</si>
  <si>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</si>
  <si>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</si>
  <si>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</si>
  <si>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</si>
  <si>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</si>
  <si>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</si>
  <si>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</si>
  <si>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</si>
  <si>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</si>
  <si>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</si>
  <si>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</si>
  <si>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</si>
  <si>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</si>
  <si>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</si>
  <si>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</si>
  <si>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</si>
  <si>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</si>
  <si>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</si>
  <si>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</si>
  <si>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</si>
  <si>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</si>
  <si>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</si>
  <si>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</si>
  <si>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</si>
  <si>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</si>
  <si>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</si>
  <si>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福岡県うきは市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</si>
  <si>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</si>
  <si>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</si>
  <si>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</si>
  <si>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</si>
  <si>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</si>
  <si>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</si>
  <si>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</si>
  <si>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</si>
  <si>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</si>
  <si>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</si>
  <si>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</si>
  <si>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</si>
  <si>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</si>
  <si>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</si>
  <si>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</si>
  <si>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</si>
  <si>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</si>
  <si>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</si>
  <si>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</si>
  <si>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</si>
  <si>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自動車学校特別会計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</si>
  <si>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</si>
  <si>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</si>
  <si>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</si>
  <si>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</si>
  <si>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</si>
  <si>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</si>
  <si>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</si>
  <si>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</si>
  <si>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</si>
  <si>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</si>
  <si>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</si>
  <si>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</si>
  <si>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</si>
  <si>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</si>
  <si>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</si>
  <si>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下水道事業会計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</si>
  <si>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</si>
  <si>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</si>
  <si>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</si>
  <si>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</si>
  <si>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</si>
  <si>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</si>
  <si>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</si>
  <si>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</si>
  <si>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</si>
  <si>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</si>
  <si>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</si>
  <si>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</si>
  <si>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</si>
  <si>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</si>
  <si>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</si>
  <si>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</si>
  <si>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</si>
  <si>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</si>
  <si>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</si>
  <si>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</si>
  <si>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</si>
  <si>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</si>
  <si>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</si>
  <si>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</si>
  <si>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</si>
  <si>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</si>
  <si>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</si>
  <si>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</si>
  <si>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</si>
  <si>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</si>
  <si>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</si>
  <si>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</si>
  <si>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</si>
  <si>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</si>
  <si>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</si>
  <si>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</si>
  <si>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</si>
  <si>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</si>
  <si>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</si>
  <si>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</si>
  <si>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</si>
  <si>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</si>
  <si>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</si>
  <si>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</si>
  <si>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</si>
  <si>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</si>
  <si>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</si>
  <si>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</si>
  <si>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</si>
  <si>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</si>
  <si>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</si>
  <si>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</si>
  <si>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</si>
  <si>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</si>
  <si>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</si>
  <si>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</si>
  <si>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</si>
  <si>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</si>
  <si>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</si>
  <si>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</si>
  <si>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</si>
  <si>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</si>
  <si>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</si>
  <si>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</si>
  <si>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</si>
  <si>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</si>
  <si>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</si>
  <si>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</si>
  <si>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</si>
  <si>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</si>
  <si>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</si>
  <si>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</si>
  <si>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</si>
  <si>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</si>
  <si>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</si>
  <si>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</si>
  <si>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</si>
  <si>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</si>
  <si>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</si>
  <si>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</si>
  <si>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</si>
  <si>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</si>
  <si>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</si>
  <si>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</si>
  <si>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</si>
  <si>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</si>
  <si>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</si>
  <si>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</si>
  <si>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</si>
  <si>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</si>
  <si>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</si>
  <si>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</si>
  <si>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</si>
  <si>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</si>
  <si>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</si>
  <si>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</si>
  <si>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</si>
  <si>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</si>
  <si>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</si>
  <si>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</si>
  <si>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</si>
  <si>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</si>
  <si>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</si>
  <si>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</si>
  <si>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</si>
  <si>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</si>
  <si>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</si>
  <si>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</si>
  <si>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</si>
  <si>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</si>
  <si>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</si>
  <si>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</si>
  <si>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</si>
  <si>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</si>
  <si>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</si>
  <si>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</si>
  <si>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</si>
  <si>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</si>
  <si>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</si>
  <si>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</si>
  <si>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</si>
  <si>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</si>
  <si>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</si>
  <si>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</si>
  <si>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</si>
  <si>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</si>
  <si>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</si>
  <si>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</si>
  <si>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</si>
  <si>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</si>
  <si>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</si>
  <si>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</si>
  <si>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</si>
  <si>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</si>
  <si>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</si>
  <si>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</si>
  <si>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</si>
  <si>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</si>
  <si>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下水道事業会計</t>
  </si>
  <si>
    <t>簡易水道事業会計</t>
  </si>
  <si>
    <t>国民健康保険事業特別会計</t>
  </si>
  <si>
    <t>自動車学校特別会計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</si>
  <si>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</si>
  <si>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</si>
  <si>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</si>
  <si>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</si>
  <si>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</si>
  <si>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</si>
  <si>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</si>
  <si>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</si>
  <si>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</si>
  <si>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福岡県介護保険広域連合（一般会計）</t>
    <rPh sb="12" eb="16">
      <t>イッパンカイケイ</t>
    </rPh>
    <phoneticPr fontId="2"/>
  </si>
  <si>
    <t>福岡県介護保険広域連合（介護保険事業特別会計）</t>
    <rPh sb="0" eb="3">
      <t>フクオカケン</t>
    </rPh>
    <rPh sb="3" eb="5">
      <t>カイゴ</t>
    </rPh>
    <rPh sb="5" eb="7">
      <t>ホケン</t>
    </rPh>
    <rPh sb="7" eb="11">
      <t>コウイキレンゴウ</t>
    </rPh>
    <rPh sb="12" eb="14">
      <t>カイゴ</t>
    </rPh>
    <rPh sb="14" eb="16">
      <t>ホケン</t>
    </rPh>
    <rPh sb="16" eb="18">
      <t>ジギョウ</t>
    </rPh>
    <rPh sb="18" eb="20">
      <t>トクベツ</t>
    </rPh>
    <rPh sb="20" eb="22">
      <t>カイケイ</t>
    </rPh>
    <phoneticPr fontId="10"/>
  </si>
  <si>
    <t>久留米広域市町村圏事務組合（一般会計）</t>
    <rPh sb="14" eb="18">
      <t>イッパンカイケイ</t>
    </rPh>
    <phoneticPr fontId="10"/>
  </si>
  <si>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10"/>
  </si>
  <si>
    <t>久留米広域市町村圏事務組合（広域消防特別会計）</t>
    <rPh sb="14" eb="18">
      <t>コウイキショウボウ</t>
    </rPh>
    <rPh sb="18" eb="20">
      <t>トクベツ</t>
    </rPh>
    <rPh sb="20" eb="22">
      <t>カイケイ</t>
    </rPh>
    <phoneticPr fontId="10"/>
  </si>
  <si>
    <t>福岡県市町村消防団員等公務災害補償組合</t>
    <phoneticPr fontId="10"/>
  </si>
  <si>
    <t>うきは久留米環境施設組合</t>
    <phoneticPr fontId="2"/>
  </si>
  <si>
    <t>福岡県自治振興組合（一般会計）</t>
    <rPh sb="0" eb="3">
      <t>フクオカケン</t>
    </rPh>
    <rPh sb="3" eb="5">
      <t>ジチ</t>
    </rPh>
    <rPh sb="5" eb="7">
      <t>シンコウ</t>
    </rPh>
    <rPh sb="7" eb="9">
      <t>クミアイ</t>
    </rPh>
    <rPh sb="10" eb="12">
      <t>イッパン</t>
    </rPh>
    <rPh sb="12" eb="14">
      <t>カイケイ</t>
    </rPh>
    <phoneticPr fontId="10"/>
  </si>
  <si>
    <t>福岡県後期高齢者医療広域連合（一般会計）</t>
    <rPh sb="15" eb="17">
      <t>イッパン</t>
    </rPh>
    <rPh sb="17" eb="19">
      <t>カイケイ</t>
    </rPh>
    <phoneticPr fontId="10"/>
  </si>
  <si>
    <t>福岡県後期高齢者医療広域連合（後期高齢者医療特別会計）</t>
    <rPh sb="15" eb="17">
      <t>コウキ</t>
    </rPh>
    <rPh sb="17" eb="20">
      <t>コウレイシャ</t>
    </rPh>
    <rPh sb="20" eb="22">
      <t>イリョウ</t>
    </rPh>
    <rPh sb="22" eb="24">
      <t>トクベツ</t>
    </rPh>
    <rPh sb="24" eb="26">
      <t>カイケイ</t>
    </rPh>
    <phoneticPr fontId="10"/>
  </si>
  <si>
    <t>福岡県市町村職員退職手当組合（一般会計）</t>
    <rPh sb="15" eb="17">
      <t>イッパン</t>
    </rPh>
    <rPh sb="17" eb="19">
      <t>カイケイ</t>
    </rPh>
    <phoneticPr fontId="10"/>
  </si>
  <si>
    <t>福岡県市町村職員退職手当組合（基金特別会計）</t>
    <rPh sb="15" eb="17">
      <t>キキン</t>
    </rPh>
    <rPh sb="17" eb="19">
      <t>トクベツ</t>
    </rPh>
    <rPh sb="19" eb="21">
      <t>カイケイ</t>
    </rPh>
    <phoneticPr fontId="10"/>
  </si>
  <si>
    <t>うきはの里</t>
  </si>
  <si>
    <t>うきは市土地開発公社</t>
  </si>
  <si>
    <t>レインボーファーム</t>
    <phoneticPr fontId="2"/>
  </si>
  <si>
    <t>公共施設等整備基金</t>
    <rPh sb="0" eb="5">
      <t>コウキョウシセツトウ</t>
    </rPh>
    <rPh sb="5" eb="9">
      <t>セイビキキン</t>
    </rPh>
    <phoneticPr fontId="5"/>
  </si>
  <si>
    <t>振興基金</t>
    <rPh sb="0" eb="2">
      <t>シンコウ</t>
    </rPh>
    <rPh sb="2" eb="4">
      <t>キキン</t>
    </rPh>
    <phoneticPr fontId="10"/>
  </si>
  <si>
    <t>地域振興基金</t>
    <rPh sb="0" eb="4">
      <t>チイキシンコウ</t>
    </rPh>
    <rPh sb="4" eb="6">
      <t>キキン</t>
    </rPh>
    <phoneticPr fontId="10"/>
  </si>
  <si>
    <t>地域福祉基金</t>
    <rPh sb="0" eb="6">
      <t>チイキフクシキキン</t>
    </rPh>
    <phoneticPr fontId="10"/>
  </si>
  <si>
    <t>ふるさと・まごころ基金</t>
    <phoneticPr fontId="10"/>
  </si>
  <si>
    <t>福岡県自治振興組合（公文書館事業特別会計）</t>
    <rPh sb="10" eb="14">
      <t>コウブンショカン</t>
    </rPh>
    <rPh sb="14" eb="16">
      <t>ジギョウ</t>
    </rPh>
    <rPh sb="16" eb="20">
      <t>トクベツカイケイ</t>
    </rPh>
    <phoneticPr fontId="4"/>
  </si>
  <si>
    <t>-</t>
    <phoneticPr fontId="2"/>
  </si>
  <si>
    <t>-</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</si>
  <si>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</si>
  <si>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</si>
  <si>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</si>
  <si>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も高くなっており、施設の老朽化が進んでいる。令和8年度は、公共施設等総合管理計画、施設ごとに策定した個別施設計画の次期更新を予定しており、将来的な財政負担を考慮しながら、引き続き計画的な施設整備及び適正な更新政策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</si>
  <si>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</si>
  <si>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</si>
  <si>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</si>
  <si>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</si>
  <si>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</si>
  <si>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</si>
  <si>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前年度比0.1ポイント減少し、類似団体と比べて低い結果となった。交付税措置率の高い地方債の活用等が実質公債費比率の改善に繋がっている。今後、公営住宅建設事業や工業団地造成事業等の実施による地方債の借入れに伴い、実質公債費比率の上昇が見込まれるため、引き続き計画的な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</si>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</sst>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00"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5D90DB6C-EC44-4845-8B28-E5723DBAC48A}"/>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5C9-421A-AFB7-B3B1B62008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98601</c:v>
                </c:pt>
                <c:pt idx="1">
                  <c:v>51685</c:v>
                </c:pt>
                <c:pt idx="2">
                  <c:v>59413</c:v>
                </c:pt>
                <c:pt idx="3">
                  <c:v>45950</c:v>
                </c:pt>
                <c:pt idx="4">
                  <c:v>46201</c:v>
                </c:pt>
              </c:numCache>
            </c:numRef>
          </c:val>
          <c:smooth val="0"/>
          <c:extLst>
            <c:ext xmlns:c16="http://schemas.microsoft.com/office/drawing/2014/chart" uri="{C3380CC4-5D6E-409C-BE32-E72D297353CC}">
              <c16:uniqueId val="{00000001-25C9-421A-AFB7-B3B1B6200832}"/>
            </c:ext>
          </c:extLst>
        </c:ser>
        <c:dLbls>
          <c:showLegendKey val="0"/>
          <c:showVal val="0"/>
          <c:showCatName val="0"/>
          <c:showSerName val="0"/>
          <c:showPercent val="0"/>
          <c:showBubbleSize val="0"/>
        </c:dLbls>
        <c:marker val="1"/>
        <c:smooth val="0"/>
        <c:axId val="496007408"/>
        <c:axId val="493809824"/>
      </c:lineChart>
      <c:catAx>
        <c:axId val="496007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809824"/>
        <c:crosses val="autoZero"/>
        <c:auto val="1"/>
        <c:lblAlgn val="ctr"/>
        <c:lblOffset val="100"/>
        <c:tickLblSkip val="1"/>
        <c:tickMarkSkip val="1"/>
        <c:noMultiLvlLbl val="0"/>
      </c:catAx>
      <c:valAx>
        <c:axId val="49380982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007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3.69</c:v>
                </c:pt>
                <c:pt idx="1">
                  <c:v>7.86</c:v>
                </c:pt>
                <c:pt idx="2">
                  <c:v>9.7200000000000006</c:v>
                </c:pt>
                <c:pt idx="3">
                  <c:v>7.71</c:v>
                </c:pt>
                <c:pt idx="4">
                  <c:v>6.36</c:v>
                </c:pt>
              </c:numCache>
            </c:numRef>
          </c:val>
          <c:extLst>
            <c:ext xmlns:c16="http://schemas.microsoft.com/office/drawing/2014/chart" uri="{C3380CC4-5D6E-409C-BE32-E72D297353CC}">
              <c16:uniqueId val="{00000000-C9C8-4CFB-9F9B-1E32846AED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62.79</c:v>
                </c:pt>
                <c:pt idx="1">
                  <c:v>63.08</c:v>
                </c:pt>
                <c:pt idx="2">
                  <c:v>63.43</c:v>
                </c:pt>
                <c:pt idx="3">
                  <c:v>65.209999999999994</c:v>
                </c:pt>
                <c:pt idx="4">
                  <c:v>73.61</c:v>
                </c:pt>
              </c:numCache>
            </c:numRef>
          </c:val>
          <c:extLst>
            <c:ext xmlns:c16="http://schemas.microsoft.com/office/drawing/2014/chart" uri="{C3380CC4-5D6E-409C-BE32-E72D297353CC}">
              <c16:uniqueId val="{00000001-C9C8-4CFB-9F9B-1E32846AED7C}"/>
            </c:ext>
          </c:extLst>
        </c:ser>
        <c:dLbls>
          <c:showLegendKey val="0"/>
          <c:showVal val="0"/>
          <c:showCatName val="0"/>
          <c:showSerName val="0"/>
          <c:showPercent val="0"/>
          <c:showBubbleSize val="0"/>
        </c:dLbls>
        <c:gapWidth val="250"/>
        <c:overlap val="100"/>
        <c:axId val="497169968"/>
        <c:axId val="493801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6.04</c:v>
                </c:pt>
                <c:pt idx="1">
                  <c:v>6.47</c:v>
                </c:pt>
                <c:pt idx="2">
                  <c:v>5.1100000000000003</c:v>
                </c:pt>
                <c:pt idx="3">
                  <c:v>2.81</c:v>
                </c:pt>
                <c:pt idx="4">
                  <c:v>8.49</c:v>
                </c:pt>
              </c:numCache>
            </c:numRef>
          </c:val>
          <c:smooth val="0"/>
          <c:extLst>
            <c:ext xmlns:c16="http://schemas.microsoft.com/office/drawing/2014/chart" uri="{C3380CC4-5D6E-409C-BE32-E72D297353CC}">
              <c16:uniqueId val="{00000002-C9C8-4CFB-9F9B-1E32846AED7C}"/>
            </c:ext>
          </c:extLst>
        </c:ser>
        <c:dLbls>
          <c:showLegendKey val="0"/>
          <c:showVal val="0"/>
          <c:showCatName val="0"/>
          <c:showSerName val="0"/>
          <c:showPercent val="0"/>
          <c:showBubbleSize val="0"/>
        </c:dLbls>
        <c:marker val="1"/>
        <c:smooth val="0"/>
        <c:axId val="497169968"/>
        <c:axId val="493801984"/>
      </c:lineChart>
      <c:catAx>
        <c:axId val="49716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801984"/>
        <c:crosses val="autoZero"/>
        <c:auto val="1"/>
        <c:lblAlgn val="ctr"/>
        <c:lblOffset val="100"/>
        <c:tickLblSkip val="1"/>
        <c:tickMarkSkip val="1"/>
        <c:noMultiLvlLbl val="0"/>
      </c:catAx>
      <c:valAx>
        <c:axId val="49380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16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2.21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656-4BE1-A13C-BD96A4EDF3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56-4BE1-A13C-BD96A4EDF3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56-4BE1-A13C-BD96A4EDF3C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656-4BE1-A13C-BD96A4EDF3C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C656-4BE1-A13C-BD96A4EDF3C2}"/>
            </c:ext>
          </c:extLst>
        </c:ser>
        <c:ser>
          <c:idx val="5"/>
          <c:order val="5"/>
          <c:tx>
            <c:strRef>
              <c:f>データシート!$A$32</c:f>
              <c:strCache>
                <c:ptCount val="1"/>
                <c:pt idx="0">
                  <c:v>自動車学校特別会計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0.23</c:v>
                </c:pt>
                <c:pt idx="4">
                  <c:v>#N/A</c:v>
                </c:pt>
                <c:pt idx="5">
                  <c:v>0.31</c:v>
                </c:pt>
                <c:pt idx="6">
                  <c:v>#N/A</c:v>
                </c:pt>
                <c:pt idx="7">
                  <c:v>0.05</c:v>
                </c:pt>
                <c:pt idx="8">
                  <c:v>#N/A</c:v>
                </c:pt>
                <c:pt idx="9">
                  <c:v>0.03</c:v>
                </c:pt>
              </c:numCache>
            </c:numRef>
          </c:val>
          <c:extLst>
            <c:ext xmlns:c16="http://schemas.microsoft.com/office/drawing/2014/chart" uri="{C3380CC4-5D6E-409C-BE32-E72D297353CC}">
              <c16:uniqueId val="{00000005-C656-4BE1-A13C-BD96A4EDF3C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0.79</c:v>
                </c:pt>
                <c:pt idx="2">
                  <c:v>#N/A</c:v>
                </c:pt>
                <c:pt idx="3">
                  <c:v>1.66</c:v>
                </c:pt>
                <c:pt idx="4">
                  <c:v>#N/A</c:v>
                </c:pt>
                <c:pt idx="5">
                  <c:v>1.54</c:v>
                </c:pt>
                <c:pt idx="6">
                  <c:v>#N/A</c:v>
                </c:pt>
                <c:pt idx="7">
                  <c:v>1.45</c:v>
                </c:pt>
                <c:pt idx="8">
                  <c:v>#N/A</c:v>
                </c:pt>
                <c:pt idx="9">
                  <c:v>0.12</c:v>
                </c:pt>
              </c:numCache>
            </c:numRef>
          </c:val>
          <c:extLst>
            <c:ext xmlns:c16="http://schemas.microsoft.com/office/drawing/2014/chart" uri="{C3380CC4-5D6E-409C-BE32-E72D297353CC}">
              <c16:uniqueId val="{00000006-C656-4BE1-A13C-BD96A4EDF3C2}"/>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0.99</c:v>
                </c:pt>
                <c:pt idx="4">
                  <c:v>#N/A</c:v>
                </c:pt>
                <c:pt idx="5">
                  <c:v>1.31</c:v>
                </c:pt>
                <c:pt idx="6">
                  <c:v>#N/A</c:v>
                </c:pt>
                <c:pt idx="7">
                  <c:v>1.59</c:v>
                </c:pt>
                <c:pt idx="8">
                  <c:v>#N/A</c:v>
                </c:pt>
                <c:pt idx="9">
                  <c:v>1.93</c:v>
                </c:pt>
              </c:numCache>
            </c:numRef>
          </c:val>
          <c:extLst>
            <c:ext xmlns:c16="http://schemas.microsoft.com/office/drawing/2014/chart" uri="{C3380CC4-5D6E-409C-BE32-E72D297353CC}">
              <c16:uniqueId val="{00000007-C656-4BE1-A13C-BD96A4EDF3C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1.21</c:v>
                </c:pt>
                <c:pt idx="4">
                  <c:v>#N/A</c:v>
                </c:pt>
                <c:pt idx="5">
                  <c:v>2.27</c:v>
                </c:pt>
                <c:pt idx="6">
                  <c:v>#N/A</c:v>
                </c:pt>
                <c:pt idx="7">
                  <c:v>4.04</c:v>
                </c:pt>
                <c:pt idx="8">
                  <c:v>#N/A</c:v>
                </c:pt>
                <c:pt idx="9">
                  <c:v>4.8600000000000003</c:v>
                </c:pt>
              </c:numCache>
            </c:numRef>
          </c:val>
          <c:extLst>
            <c:ext xmlns:c16="http://schemas.microsoft.com/office/drawing/2014/chart" uri="{C3380CC4-5D6E-409C-BE32-E72D297353CC}">
              <c16:uniqueId val="{00000008-C656-4BE1-A13C-BD96A4EDF3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3.29</c:v>
                </c:pt>
                <c:pt idx="2">
                  <c:v>#N/A</c:v>
                </c:pt>
                <c:pt idx="3">
                  <c:v>7.63</c:v>
                </c:pt>
                <c:pt idx="4">
                  <c:v>#N/A</c:v>
                </c:pt>
                <c:pt idx="5">
                  <c:v>9.4</c:v>
                </c:pt>
                <c:pt idx="6">
                  <c:v>#N/A</c:v>
                </c:pt>
                <c:pt idx="7">
                  <c:v>7.65</c:v>
                </c:pt>
                <c:pt idx="8">
                  <c:v>#N/A</c:v>
                </c:pt>
                <c:pt idx="9">
                  <c:v>6.31</c:v>
                </c:pt>
              </c:numCache>
            </c:numRef>
          </c:val>
          <c:extLst>
            <c:ext xmlns:c16="http://schemas.microsoft.com/office/drawing/2014/chart" uri="{C3380CC4-5D6E-409C-BE32-E72D297353CC}">
              <c16:uniqueId val="{00000009-C656-4BE1-A13C-BD96A4EDF3C2}"/>
            </c:ext>
          </c:extLst>
        </c:ser>
        <c:dLbls>
          <c:showLegendKey val="0"/>
          <c:showVal val="0"/>
          <c:showCatName val="0"/>
          <c:showSerName val="0"/>
          <c:showPercent val="0"/>
          <c:showBubbleSize val="0"/>
        </c:dLbls>
        <c:gapWidth val="150"/>
        <c:overlap val="100"/>
        <c:axId val="502461232"/>
        <c:axId val="502461616"/>
      </c:barChart>
      <c:catAx>
        <c:axId val="50246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2461616"/>
        <c:crosses val="autoZero"/>
        <c:auto val="1"/>
        <c:lblAlgn val="ctr"/>
        <c:lblOffset val="100"/>
        <c:tickLblSkip val="1"/>
        <c:tickMarkSkip val="1"/>
        <c:noMultiLvlLbl val="0"/>
      </c:catAx>
      <c:valAx>
        <c:axId val="502461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461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1476</c:v>
                </c:pt>
                <c:pt idx="5">
                  <c:v>1439</c:v>
                </c:pt>
                <c:pt idx="8">
                  <c:v>1492</c:v>
                </c:pt>
                <c:pt idx="11">
                  <c:v>1502</c:v>
                </c:pt>
                <c:pt idx="14">
                  <c:v>1508</c:v>
                </c:pt>
              </c:numCache>
            </c:numRef>
          </c:val>
          <c:extLst>
            <c:ext xmlns:c16="http://schemas.microsoft.com/office/drawing/2014/chart" uri="{C3380CC4-5D6E-409C-BE32-E72D297353CC}">
              <c16:uniqueId val="{00000000-CE20-4A24-9CEB-E2A1FF08B8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20-4A24-9CEB-E2A1FF08B8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6</c:v>
                </c:pt>
                <c:pt idx="6">
                  <c:v>0</c:v>
                </c:pt>
                <c:pt idx="9">
                  <c:v>0</c:v>
                </c:pt>
                <c:pt idx="12">
                  <c:v>0</c:v>
                </c:pt>
              </c:numCache>
            </c:numRef>
          </c:val>
          <c:extLst>
            <c:ext xmlns:c16="http://schemas.microsoft.com/office/drawing/2014/chart" uri="{C3380CC4-5D6E-409C-BE32-E72D297353CC}">
              <c16:uniqueId val="{00000002-CE20-4A24-9CEB-E2A1FF08B8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76</c:v>
                </c:pt>
                <c:pt idx="3">
                  <c:v>19</c:v>
                </c:pt>
                <c:pt idx="6">
                  <c:v>21</c:v>
                </c:pt>
                <c:pt idx="9">
                  <c:v>48</c:v>
                </c:pt>
                <c:pt idx="12">
                  <c:v>47</c:v>
                </c:pt>
              </c:numCache>
            </c:numRef>
          </c:val>
          <c:extLst>
            <c:ext xmlns:c16="http://schemas.microsoft.com/office/drawing/2014/chart" uri="{C3380CC4-5D6E-409C-BE32-E72D297353CC}">
              <c16:uniqueId val="{00000003-CE20-4A24-9CEB-E2A1FF08B8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633</c:v>
                </c:pt>
                <c:pt idx="3">
                  <c:v>555</c:v>
                </c:pt>
                <c:pt idx="6">
                  <c:v>526</c:v>
                </c:pt>
                <c:pt idx="9">
                  <c:v>522</c:v>
                </c:pt>
                <c:pt idx="12">
                  <c:v>514</c:v>
                </c:pt>
              </c:numCache>
            </c:numRef>
          </c:val>
          <c:extLst>
            <c:ext xmlns:c16="http://schemas.microsoft.com/office/drawing/2014/chart" uri="{C3380CC4-5D6E-409C-BE32-E72D297353CC}">
              <c16:uniqueId val="{00000004-CE20-4A24-9CEB-E2A1FF08B8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20-4A24-9CEB-E2A1FF08B8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20-4A24-9CEB-E2A1FF08B8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1377</c:v>
                </c:pt>
                <c:pt idx="3">
                  <c:v>1343</c:v>
                </c:pt>
                <c:pt idx="6">
                  <c:v>1417</c:v>
                </c:pt>
                <c:pt idx="9">
                  <c:v>1492</c:v>
                </c:pt>
                <c:pt idx="12">
                  <c:v>1429</c:v>
                </c:pt>
              </c:numCache>
            </c:numRef>
          </c:val>
          <c:extLst>
            <c:ext xmlns:c16="http://schemas.microsoft.com/office/drawing/2014/chart" uri="{C3380CC4-5D6E-409C-BE32-E72D297353CC}">
              <c16:uniqueId val="{00000007-CE20-4A24-9CEB-E2A1FF08B877}"/>
            </c:ext>
          </c:extLst>
        </c:ser>
        <c:dLbls>
          <c:showLegendKey val="0"/>
          <c:showVal val="0"/>
          <c:showCatName val="0"/>
          <c:showSerName val="0"/>
          <c:showPercent val="0"/>
          <c:showBubbleSize val="0"/>
        </c:dLbls>
        <c:gapWidth val="100"/>
        <c:overlap val="100"/>
        <c:axId val="497468976"/>
        <c:axId val="408466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615</c:v>
                </c:pt>
                <c:pt idx="2">
                  <c:v>#N/A</c:v>
                </c:pt>
                <c:pt idx="3">
                  <c:v>#N/A</c:v>
                </c:pt>
                <c:pt idx="4">
                  <c:v>484</c:v>
                </c:pt>
                <c:pt idx="5">
                  <c:v>#N/A</c:v>
                </c:pt>
                <c:pt idx="6">
                  <c:v>#N/A</c:v>
                </c:pt>
                <c:pt idx="7">
                  <c:v>472</c:v>
                </c:pt>
                <c:pt idx="8">
                  <c:v>#N/A</c:v>
                </c:pt>
                <c:pt idx="9">
                  <c:v>#N/A</c:v>
                </c:pt>
                <c:pt idx="10">
                  <c:v>560</c:v>
                </c:pt>
                <c:pt idx="11">
                  <c:v>#N/A</c:v>
                </c:pt>
                <c:pt idx="12">
                  <c:v>#N/A</c:v>
                </c:pt>
                <c:pt idx="13">
                  <c:v>482</c:v>
                </c:pt>
                <c:pt idx="14">
                  <c:v>#N/A</c:v>
                </c:pt>
              </c:numCache>
            </c:numRef>
          </c:val>
          <c:smooth val="0"/>
          <c:extLst>
            <c:ext xmlns:c16="http://schemas.microsoft.com/office/drawing/2014/chart" uri="{C3380CC4-5D6E-409C-BE32-E72D297353CC}">
              <c16:uniqueId val="{00000008-CE20-4A24-9CEB-E2A1FF08B877}"/>
            </c:ext>
          </c:extLst>
        </c:ser>
        <c:dLbls>
          <c:showLegendKey val="0"/>
          <c:showVal val="0"/>
          <c:showCatName val="0"/>
          <c:showSerName val="0"/>
          <c:showPercent val="0"/>
          <c:showBubbleSize val="0"/>
        </c:dLbls>
        <c:marker val="1"/>
        <c:smooth val="0"/>
        <c:axId val="497468976"/>
        <c:axId val="408466488"/>
      </c:lineChart>
      <c:catAx>
        <c:axId val="49746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8466488"/>
        <c:crosses val="autoZero"/>
        <c:auto val="1"/>
        <c:lblAlgn val="ctr"/>
        <c:lblOffset val="100"/>
        <c:tickLblSkip val="1"/>
        <c:tickMarkSkip val="1"/>
        <c:noMultiLvlLbl val="0"/>
      </c:catAx>
      <c:valAx>
        <c:axId val="408466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46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14345</c:v>
                </c:pt>
                <c:pt idx="5">
                  <c:v>13837</c:v>
                </c:pt>
                <c:pt idx="8">
                  <c:v>13184</c:v>
                </c:pt>
                <c:pt idx="11">
                  <c:v>12421</c:v>
                </c:pt>
                <c:pt idx="14">
                  <c:v>12162</c:v>
                </c:pt>
              </c:numCache>
            </c:numRef>
          </c:val>
          <c:extLst>
            <c:ext xmlns:c16="http://schemas.microsoft.com/office/drawing/2014/chart" uri="{C3380CC4-5D6E-409C-BE32-E72D297353CC}">
              <c16:uniqueId val="{00000000-9C3D-4FBE-8B53-58ADF85134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774</c:v>
                </c:pt>
                <c:pt idx="5">
                  <c:v>699</c:v>
                </c:pt>
                <c:pt idx="8">
                  <c:v>849</c:v>
                </c:pt>
                <c:pt idx="11">
                  <c:v>743</c:v>
                </c:pt>
                <c:pt idx="14">
                  <c:v>589</c:v>
                </c:pt>
              </c:numCache>
            </c:numRef>
          </c:val>
          <c:extLst>
            <c:ext xmlns:c16="http://schemas.microsoft.com/office/drawing/2014/chart" uri="{C3380CC4-5D6E-409C-BE32-E72D297353CC}">
              <c16:uniqueId val="{00000001-9C3D-4FBE-8B53-58ADF85134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10607</c:v>
                </c:pt>
                <c:pt idx="5">
                  <c:v>11146</c:v>
                </c:pt>
                <c:pt idx="8">
                  <c:v>12336</c:v>
                </c:pt>
                <c:pt idx="11">
                  <c:v>13011</c:v>
                </c:pt>
                <c:pt idx="14">
                  <c:v>13815</c:v>
                </c:pt>
              </c:numCache>
            </c:numRef>
          </c:val>
          <c:extLst>
            <c:ext xmlns:c16="http://schemas.microsoft.com/office/drawing/2014/chart" uri="{C3380CC4-5D6E-409C-BE32-E72D297353CC}">
              <c16:uniqueId val="{00000002-9C3D-4FBE-8B53-58ADF85134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3D-4FBE-8B53-58ADF85134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3D-4FBE-8B53-58ADF85134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3D-4FBE-8B53-58ADF85134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2910</c:v>
                </c:pt>
                <c:pt idx="3">
                  <c:v>2751</c:v>
                </c:pt>
                <c:pt idx="6">
                  <c:v>2709</c:v>
                </c:pt>
                <c:pt idx="9">
                  <c:v>2743</c:v>
                </c:pt>
                <c:pt idx="12">
                  <c:v>2708</c:v>
                </c:pt>
              </c:numCache>
            </c:numRef>
          </c:val>
          <c:extLst>
            <c:ext xmlns:c16="http://schemas.microsoft.com/office/drawing/2014/chart" uri="{C3380CC4-5D6E-409C-BE32-E72D297353CC}">
              <c16:uniqueId val="{00000006-9C3D-4FBE-8B53-58ADF85134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90</c:v>
                </c:pt>
                <c:pt idx="3">
                  <c:v>74</c:v>
                </c:pt>
                <c:pt idx="6">
                  <c:v>77</c:v>
                </c:pt>
                <c:pt idx="9">
                  <c:v>77</c:v>
                </c:pt>
                <c:pt idx="12">
                  <c:v>65</c:v>
                </c:pt>
              </c:numCache>
            </c:numRef>
          </c:val>
          <c:extLst>
            <c:ext xmlns:c16="http://schemas.microsoft.com/office/drawing/2014/chart" uri="{C3380CC4-5D6E-409C-BE32-E72D297353CC}">
              <c16:uniqueId val="{00000007-9C3D-4FBE-8B53-58ADF85134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8949</c:v>
                </c:pt>
                <c:pt idx="3">
                  <c:v>8691</c:v>
                </c:pt>
                <c:pt idx="6">
                  <c:v>7800</c:v>
                </c:pt>
                <c:pt idx="9">
                  <c:v>7036</c:v>
                </c:pt>
                <c:pt idx="12">
                  <c:v>6709</c:v>
                </c:pt>
              </c:numCache>
            </c:numRef>
          </c:val>
          <c:extLst>
            <c:ext xmlns:c16="http://schemas.microsoft.com/office/drawing/2014/chart" uri="{C3380CC4-5D6E-409C-BE32-E72D297353CC}">
              <c16:uniqueId val="{00000008-9C3D-4FBE-8B53-58ADF85134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c:v>
                </c:pt>
                <c:pt idx="3">
                  <c:v>6</c:v>
                </c:pt>
                <c:pt idx="6">
                  <c:v>0</c:v>
                </c:pt>
                <c:pt idx="9">
                  <c:v>0</c:v>
                </c:pt>
                <c:pt idx="12">
                  <c:v>0</c:v>
                </c:pt>
              </c:numCache>
            </c:numRef>
          </c:val>
          <c:extLst>
            <c:ext xmlns:c16="http://schemas.microsoft.com/office/drawing/2014/chart" uri="{C3380CC4-5D6E-409C-BE32-E72D297353CC}">
              <c16:uniqueId val="{00000009-9C3D-4FBE-8B53-58ADF85134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12663</c:v>
                </c:pt>
                <c:pt idx="3">
                  <c:v>12501</c:v>
                </c:pt>
                <c:pt idx="6">
                  <c:v>12206</c:v>
                </c:pt>
                <c:pt idx="9">
                  <c:v>11085</c:v>
                </c:pt>
                <c:pt idx="12">
                  <c:v>10895</c:v>
                </c:pt>
              </c:numCache>
            </c:numRef>
          </c:val>
          <c:extLst>
            <c:ext xmlns:c16="http://schemas.microsoft.com/office/drawing/2014/chart" uri="{C3380CC4-5D6E-409C-BE32-E72D297353CC}">
              <c16:uniqueId val="{0000000A-9C3D-4FBE-8B53-58ADF85134BF}"/>
            </c:ext>
          </c:extLst>
        </c:ser>
        <c:dLbls>
          <c:showLegendKey val="0"/>
          <c:showVal val="0"/>
          <c:showCatName val="0"/>
          <c:showSerName val="0"/>
          <c:showPercent val="0"/>
          <c:showBubbleSize val="0"/>
        </c:dLbls>
        <c:gapWidth val="100"/>
        <c:overlap val="100"/>
        <c:axId val="506914616"/>
        <c:axId val="506915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C3D-4FBE-8B53-58ADF85134BF}"/>
            </c:ext>
          </c:extLst>
        </c:ser>
        <c:dLbls>
          <c:showLegendKey val="0"/>
          <c:showVal val="0"/>
          <c:showCatName val="0"/>
          <c:showSerName val="0"/>
          <c:showPercent val="0"/>
          <c:showBubbleSize val="0"/>
        </c:dLbls>
        <c:marker val="1"/>
        <c:smooth val="0"/>
        <c:axId val="506914616"/>
        <c:axId val="506915792"/>
      </c:lineChart>
      <c:catAx>
        <c:axId val="506914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915792"/>
        <c:crosses val="autoZero"/>
        <c:auto val="1"/>
        <c:lblAlgn val="ctr"/>
        <c:lblOffset val="100"/>
        <c:tickLblSkip val="1"/>
        <c:tickMarkSkip val="1"/>
        <c:noMultiLvlLbl val="0"/>
      </c:catAx>
      <c:valAx>
        <c:axId val="50691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914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5806</c:v>
                </c:pt>
                <c:pt idx="1">
                  <c:v>5894</c:v>
                </c:pt>
                <c:pt idx="2">
                  <c:v>6720</c:v>
                </c:pt>
              </c:numCache>
            </c:numRef>
          </c:val>
          <c:extLst>
            <c:ext xmlns:c16="http://schemas.microsoft.com/office/drawing/2014/chart" uri="{C3380CC4-5D6E-409C-BE32-E72D297353CC}">
              <c16:uniqueId val="{00000000-FA71-47BF-A9DE-42AAD77C16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1107</c:v>
                </c:pt>
                <c:pt idx="1">
                  <c:v>1187</c:v>
                </c:pt>
                <c:pt idx="2">
                  <c:v>1134</c:v>
                </c:pt>
              </c:numCache>
            </c:numRef>
          </c:val>
          <c:extLst>
            <c:ext xmlns:c16="http://schemas.microsoft.com/office/drawing/2014/chart" uri="{C3380CC4-5D6E-409C-BE32-E72D297353CC}">
              <c16:uniqueId val="{00000001-FA71-47BF-A9DE-42AAD77C16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6064</c:v>
                </c:pt>
                <c:pt idx="1">
                  <c:v>6372</c:v>
                </c:pt>
                <c:pt idx="2">
                  <c:v>6207</c:v>
                </c:pt>
              </c:numCache>
            </c:numRef>
          </c:val>
          <c:extLst>
            <c:ext xmlns:c16="http://schemas.microsoft.com/office/drawing/2014/chart" uri="{C3380CC4-5D6E-409C-BE32-E72D297353CC}">
              <c16:uniqueId val="{00000002-FA71-47BF-A9DE-42AAD77C163C}"/>
            </c:ext>
          </c:extLst>
        </c:ser>
        <c:dLbls>
          <c:showLegendKey val="0"/>
          <c:showVal val="0"/>
          <c:showCatName val="0"/>
          <c:showSerName val="0"/>
          <c:showPercent val="0"/>
          <c:showBubbleSize val="0"/>
        </c:dLbls>
        <c:gapWidth val="120"/>
        <c:overlap val="100"/>
        <c:axId val="506909912"/>
        <c:axId val="506915008"/>
      </c:barChart>
      <c:catAx>
        <c:axId val="506909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915008"/>
        <c:crosses val="autoZero"/>
        <c:auto val="1"/>
        <c:lblAlgn val="ctr"/>
        <c:lblOffset val="100"/>
        <c:tickLblSkip val="1"/>
        <c:tickMarkSkip val="1"/>
        <c:noMultiLvlLbl val="0"/>
      </c:catAx>
      <c:valAx>
        <c:axId val="506915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909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{B544DB01-0EC9-4CC2-8399-4AFE0B6735DC}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22-40F3-AEEF-A672266F51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{087A43FF-11B5-4A06-A093-C76CB82917B4}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22-40F3-AEEF-A672266F51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{953CBC65-53F2-406B-87DE-1F4112C3E2D0}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22-40F3-AEEF-A672266F51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{BC60C615-71DD-4AAB-B0A8-81806D1BE97A}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22-40F3-AEEF-A672266F51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{25D6A8A4-BB2F-4921-84D0-B4C01E24005D}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22-40F3-AEEF-A672266F51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{DAAAB785-AF5B-49C9-AEA6-00C8234123FA}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22-40F3-AEEF-A672266F51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{E42348DB-7B55-4ED1-8690-FB6D7D9A198B}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22-40F3-AEEF-A672266F51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{5B0C54A8-15DE-4A8D-BA15-86330C1D81E7}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22-40F3-AEEF-A672266F51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{77CA290B-054E-4868-8E77-7C28D55477A7}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22-40F3-AEEF-A672266F51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77.2</c:v>
                </c:pt>
                <c:pt idx="8">
                  <c:v>77.400000000000006</c:v>
                </c:pt>
                <c:pt idx="16">
                  <c:v>77.2</c:v>
                </c:pt>
                <c:pt idx="24">
                  <c:v>77.7</c:v>
                </c:pt>
                <c:pt idx="32">
                  <c:v>78.400000000000006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22-40F3-AEEF-A672266F51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{895E30B3-5A27-4177-9BFF-F38A080B68C5}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22-40F3-AEEF-A672266F51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{65E1F8A8-149C-472D-90A1-F3C4EC1D55C5}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22-40F3-AEEF-A672266F51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{1060CB8F-AA65-4B82-91A2-CE5A273CC57A}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22-40F3-AEEF-A672266F51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{8333C986-1403-4548-BCAD-17393A012CC5}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22-40F3-AEEF-A672266F51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{FC94B8FC-8630-435D-8F95-6E6FBCA62272}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22-40F3-AEEF-A672266F51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{EA4BBDCA-6DFC-478B-96BB-FD0C4844E9F5}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22-40F3-AEEF-A672266F51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{9C0B3D77-ACD0-4E42-AC70-59B82838E052}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22-40F3-AEEF-A672266F51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{B34AA8D0-4619-4FC8-8970-C9D4A1A20865}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22-40F3-AEEF-A672266F51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{368E5638-426D-4A13-810F-9168819970A2}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22-40F3-AEEF-A672266F51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E22-40F3-AEEF-A672266F513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{431BAB44-CEF9-4173-9CD2-49975BEA08FA}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9A-491C-8BED-0D08A2805B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{39DA413E-75D6-42EF-AD21-78DDCB7D399C}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9A-491C-8BED-0D08A2805B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{4FBDA900-791A-482A-926F-7144DA29A1C3}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9A-491C-8BED-0D08A2805B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{DC2F7E56-6C59-47E6-B872-FE0D521A5B6F}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9A-491C-8BED-0D08A2805B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{80957F46-2D79-40E4-B4D2-BF62D603A45F}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9A-491C-8BED-0D08A2805B2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{7DD91448-A5EB-4DC2-BC10-B65F843D2B0E}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9A-491C-8BED-0D08A2805B2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{01C629BC-1939-49C3-8869-DB4BCB228A2E}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9A-491C-8BED-0D08A2805B2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{B539A7C0-9880-4FF5-8E29-B48EC02F845C}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9A-491C-8BED-0D08A2805B2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{9119B541-2B72-4AFF-93E1-7E269D5852CF}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9A-491C-8BED-0D08A2805B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9.1</c:v>
                </c:pt>
                <c:pt idx="16">
                  <c:v>7</c:v>
                </c:pt>
                <c:pt idx="24">
                  <c:v>6.6</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9A-491C-8BED-0D08A2805B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{59D3A454-CE65-47E1-B96C-4A751BDB44F6}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9A-491C-8BED-0D08A2805B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{54F45761-A73B-4415-8127-BFC4812950D0}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9A-491C-8BED-0D08A2805B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{15B3AF01-A54F-4D4E-9DDB-6800FAD82F76}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9A-491C-8BED-0D08A2805B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{5C4456DA-A805-4F7B-A24A-4A1C5164B6DE}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9A-491C-8BED-0D08A2805B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{BA973E61-F954-489B-AD49-8EED90D1CF6A}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9A-491C-8BED-0D08A2805B2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{321CAA70-E925-4748-9089-0BC0B8572D28}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9A-491C-8BED-0D08A2805B2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{6F24908E-27E5-4D6D-BD91-F051B6AFF9D1}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9A-491C-8BED-0D08A2805B2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{39ED5B4A-E5E7-4A16-8CEB-AF6CF671CEDD}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9A-491C-8BED-0D08A2805B2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{0C5092BC-A042-4179-BC2C-56E7271D2043}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9A-491C-8BED-0D08A2805B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59A-491C-8BED-0D08A2805B2C}"/>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合併特例事業債を活用し大規模建設事業を実施してきた。その元利償還が平成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年度をピークに逓次完了しており、起債残高は減少していたため、元利償還金は令和元年度及び令和２年度は減少していた。しかしながら、平成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発行起債（新生涯学習センター建設）の元金償還が開始され、令和４年度では繰上償還を実施したため元利償還金が増加となった。施設の老朽化に伴う修繕工事等が増大しており、うきは市公共施設等総合管理計画に基づき個別計画を作成し、計画的に老朽化対策を進めていく。</a:t>
          </a:r>
        </a:p>
        <a:p>
          <a:r>
            <a:rPr kumimoji="1" lang="ja-JP" altLang="en-US" sz="1400">
              <a:latin typeface="ＭＳ ゴシック" pitchFamily="49" charset="-128"/>
              <a:ea typeface="ＭＳ ゴシック" pitchFamily="49" charset="-128"/>
            </a:rPr>
            <a:t>公営企業債の元利償還金に対する繰入金は、ほとんどが下水道事業債の償還に対するものである。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地方債残高は▲</a:t>
          </a:r>
          <a:r>
            <a:rPr kumimoji="1" lang="en-US" altLang="ja-JP" sz="1400">
              <a:solidFill>
                <a:sysClr val="windowText" lastClr="000000"/>
              </a:solidFill>
              <a:latin typeface="ＭＳ ゴシック" pitchFamily="49" charset="-128"/>
              <a:ea typeface="ＭＳ ゴシック" pitchFamily="49" charset="-128"/>
            </a:rPr>
            <a:t>190</a:t>
          </a:r>
          <a:r>
            <a:rPr kumimoji="1" lang="ja-JP" altLang="en-US" sz="1400">
              <a:solidFill>
                <a:sysClr val="windowText" lastClr="000000"/>
              </a:solidFill>
              <a:latin typeface="ＭＳ ゴシック" pitchFamily="49" charset="-128"/>
              <a:ea typeface="ＭＳ ゴシック" pitchFamily="49" charset="-128"/>
            </a:rPr>
            <a:t>百万円の減となった。また、充当可能基金は</a:t>
          </a:r>
          <a:r>
            <a:rPr kumimoji="1" lang="en-US" altLang="ja-JP" sz="1400">
              <a:solidFill>
                <a:sysClr val="windowText" lastClr="000000"/>
              </a:solidFill>
              <a:latin typeface="ＭＳ ゴシック" pitchFamily="49" charset="-128"/>
              <a:ea typeface="ＭＳ ゴシック" pitchFamily="49" charset="-128"/>
            </a:rPr>
            <a:t>+804</a:t>
          </a:r>
          <a:r>
            <a:rPr kumimoji="1" lang="ja-JP" altLang="en-US" sz="1400">
              <a:solidFill>
                <a:sysClr val="windowText" lastClr="000000"/>
              </a:solidFill>
              <a:latin typeface="ＭＳ ゴシック" pitchFamily="49" charset="-128"/>
              <a:ea typeface="ＭＳ ゴシック" pitchFamily="49" charset="-128"/>
            </a:rPr>
            <a:t>百万円の増となり、充当可能財源等が将来負担額を上回り、将来負担比率はなしの状況となっている。しかしながら、度重なる災害や老朽化した施設の維持管理等、将来の負担に備え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福岡県うきは市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百万円の増加及び振興基金で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百万円取崩しを行いつつ最終的に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百万円を積み立てたのが大きな要因である。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使途目的に基づいて積み立て取崩しを行っている。また、基金の一部を国債等の債券により運用しており、運用益を積み立てしている。今後の財政需要の増大にも適切に対応していけるように収支のバランスを見ながら積み立て、取崩しを行って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各基金の目的に基づいて使途を定めている。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公共施設等整備基金：公共施設の計画的な整備促進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振興基金：市民の連携の強化及び一体感の醸成を図り、本市の振興に資するもの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地域振興基金：地域の振興及び快適な生活環境の形成を図る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地域福祉基金：地域における高齢者保健福祉及びその他住民の福祉の増進を図る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ふるさと・まごころ基金：ふるさと納税の寄附メニューにもとづいて使用している。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百万円の減額となった。主な要因としては、特目への積立は利子や売却益のみしか積立を行っていないが、取崩しは例年と同額程度を取り崩したことが要因である。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それぞれの基金使途目的に基づき計画的に積み立て、取崩しを行う。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決算剰余金の一部を積み立てる一方で、安易な取崩しは行わないように努めたため、年々増加傾向にある。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現在工業団地の新規整備を行っており今後支出が見込まれる。また、老朽化施設の更新等の影響で大幅な取崩しが懸念される。安易な取崩しを行わないよう、適切な業務管理を行う。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令和５年度は繰上償還を実施したため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地方債の償還計画に基づき、収支のバランスを見ながら積み立て、取崩しを行ってく。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909F12-D844-4895-AA65-748D09693E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38DD70-74F1-453C-972F-C48757CFB6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48775A0-73F3-4A92-8B6A-8F21F6733D8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87087EB-8A38-4F49-BCF0-099F4949B83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479338E-ED6C-4D8E-9F4F-96111CCDF63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3592BBC-A6A3-43DD-BDDD-F2D76BC3DDD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5C61D91-E765-4C13-8A89-0C34DCE0D06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C32C014-E000-4C1C-8318-CE5D05B89FA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87CC845-39D8-47E3-B892-75095D5CF7B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4BF0EF1-7DF7-42A3-8B5F-1A968FFB73C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15E0986-792B-4158-82C3-F548B0C41BA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844A9D6-4240-44D9-A226-373E8263EE9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4BBBAEE-040C-46FE-A797-0EE98B0BC4F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8616EA6-4708-428E-B833-D2F2849B5D9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8232D8E-BD42-4107-B418-85073A7812E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6FC9948-2531-4EBB-AD09-546BAB776AE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0A76BA6-CF1F-43B0-8C76-7E5BDE8401C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1CDFBA3-50FD-480F-8BBF-3B2AF6AEF32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F4EB353-D1AA-4F15-92C4-06715916494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5DE1E25-D51D-4905-BBC7-E6CD83FF0B6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F98C62D-A442-4108-B942-06AF83923CD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2F3290D-75D7-469D-B16D-68841F61A98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27,774
27,366
117.46
18,401,540
17,595,322
580,337
9,128,630
10,895,297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D739F2A-2542-4C17-B15A-8F014DC1A71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E5E1660-7CF3-4334-945D-C0EE88E250C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6410324-5E1E-463A-B304-EB2A79B2C13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AF77545-6A74-4520-88AD-06E033B1191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3C9BE46-3104-49F7-A430-E4CD6508C3A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D4D8222-46FD-42BA-9445-AC2841BCAD0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0467980-374D-4ACF-BBC7-F01BBC5A31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0396324-5951-40F3-B4B3-A497257D49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7947511-FBE3-4C3A-8DF7-CD1E2FCB7D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8B1C66E-4F4E-4445-897F-F6811EF088E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60096F3-0C72-415D-84EC-06F5D3502B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29E4ABF-5699-45E1-BD37-8B128CB497B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41E8E1F-17EB-46E1-915B-9D714CA0A59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6458F6E-C555-47D1-B02D-933EA63E818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14308B4-9A14-46F2-AA35-BF31B812817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A0B9FDA-946A-4FB9-A083-3C0424073F4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364B31B-F47B-47F8-BC47-615C7DA4922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1D09EA0-E8BB-418C-91DE-7F7A86A8979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ABC8941-DB7F-4B89-BFC2-59E8E49937C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16BA846-F99A-453F-853E-91641EC702C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4491EC3-DE9A-4C64-B50C-895C55059AB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0720B33-CA75-4751-8F76-8CE26B090A2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E4BCB53-651A-430E-8493-2969F9DA98A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DD110D3-C21F-4CBB-894E-CC00944B93B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4E87B81-3452-41F1-82FD-C883D379BC9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3BBB419-0F10-4727-A17A-622C5FAEB4C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CA62DD9-CD44-4EA2-9293-3BB0DEB54EC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69A4C83-47F4-4014-BAAC-54FB3C802F6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44E952E-10A5-491E-9F4D-1CE2FA6EF57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EA4F502-69C2-4603-9B85-3AE8DC5AE5C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6C7718C-87AA-4ED6-9A28-5A8E08C673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B12B02F-0716-4EA4-BFEF-704CFD4F9B3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06D6B4E-CFB4-4A89-94B3-B98BF29C8B9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43BB2CD-D885-434F-A8A6-EC6E2030F7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5C122E9-84D4-49C9-B4A6-CEFDBEB1D91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年度策定の「公共施設等総合管理計画」において、公共施設等の施設総面積を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％減という目標を掲げ、公共施設の集約・複合化による総量の縮減をはじめ、公共施設等の適正な更新管理を進めている。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52B83ED-77A4-4EE9-89E8-3744D9BDB68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3708B4A-93DD-4F0C-88C8-4463F0409EA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3B2D924-2D03-44B9-A99A-B443781FDE9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C5C7C2E-3722-49DC-ABD8-338959126D7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E37C7F3E-E8A2-4DB1-BECB-8DC2919F6EAF}"/>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942B06D-C95D-4778-ADA5-3122CCC1C73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A7973BC-F55E-4EDA-BE57-6A226E975A4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768DE7A-89F8-4163-A80F-2889AFE3000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FAA57FA-C9C3-4E9A-A4FE-0D9E5A09203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794F4D82-58F7-4518-B746-ADE17B52021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AC972EF-0D3F-43DC-A41A-61E860C64B7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15C0A6EE-CC84-461D-83AA-A1F3FE6F922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CCEA1F3-51F6-4808-9EF0-E2ED4166F94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DA4C3D6-0F96-4678-990D-D58E582CE63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4590C026-69B8-488D-881D-EE4997FB96ED}"/>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F4D9462-5D3B-4DC9-9D27-82421B4078B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A8E45761-03B8-4772-B62A-58731AE8498D}"/>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6391383E-F907-4065-9FE3-645978AFD9C1}"/>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3E143768-2437-436D-9197-FE2375A14785}"/>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89B3927B-7F2C-45AE-93F1-2ADD4A46F561}"/>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231EEDA2-155A-46E7-BC15-33AB917E6B13}"/>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a:extLst>
            <a:ext uri="{FF2B5EF4-FFF2-40B4-BE49-F238E27FC236}">
              <a16:creationId xmlns:a16="http://schemas.microsoft.com/office/drawing/2014/main" id="{340B45AB-701E-4761-8A7A-193055682C09}"/>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48427336-2F2A-460C-AE87-96DF665F22D5}"/>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06236786-C4F6-41EA-ACC0-4C4E14BDAB9A}"/>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218A014F-6388-44FF-94B0-D65AE99EEE5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525A7997-5DD1-4B7C-AF4B-72A83DE6B514}"/>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1D64B1EB-F72A-4811-B56A-7EC593F0CAC2}"/>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615124B-AC8E-40B4-831D-E4CD9D96FB1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98D2CEB-CA33-49F9-BA0C-0AAE566B9F4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A425E82-4E51-40B5-8EB0-C7D6F77B354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D682C22-3C54-48D4-97D5-87EF5EB7760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DD44E32-776C-40D8-8110-689C83E11D4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54822</xdr:rowOff>
    </xdr:from>
    <xdr:to>
      <xdr:col>23</xdr:col>
      <xdr:colOff>136525</xdr:colOff>
      <xdr:row>32</xdr:row>
      <xdr:rowOff>156422</xdr:rowOff>
    </xdr:to>
    <xdr:sp macro="" textlink="">
      <xdr:nvSpPr>
        <xdr:cNvPr id="91" name="楕円 90">
          <a:extLst>
            <a:ext uri="{FF2B5EF4-FFF2-40B4-BE49-F238E27FC236}">
              <a16:creationId xmlns:a16="http://schemas.microsoft.com/office/drawing/2014/main" id="{F1AF90E9-3697-4E46-93AB-112C8DF56BAC}"/>
            </a:ext>
          </a:extLst>
        </xdr:cNvPr>
        <xdr:cNvSpPr/>
      </xdr:nvSpPr>
      <xdr:spPr>
        <a:xfrm>
          <a:off x="47117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33249</xdr:rowOff>
    </xdr:from>
    <xdr:ext cx="405111" cy="259045"/>
    <xdr:sp macro="" textlink="">
      <xdr:nvSpPr>
        <xdr:cNvPr id="92" name="有形固定資産減価償却率該当値テキスト">
          <a:extLst>
            <a:ext uri="{FF2B5EF4-FFF2-40B4-BE49-F238E27FC236}">
              <a16:creationId xmlns:a16="http://schemas.microsoft.com/office/drawing/2014/main" id="{FACEE8AE-FBBC-454D-85B8-29729FC15CB1}"/>
            </a:ext>
          </a:extLst>
        </xdr:cNvPr>
        <xdr:cNvSpPr txBox="1"/>
      </xdr:nvSpPr>
      <xdr:spPr>
        <a:xfrm>
          <a:off x="4813300" y="629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42228</xdr:rowOff>
    </xdr:from>
    <xdr:to>
      <xdr:col>19</xdr:col>
      <xdr:colOff>187325</xdr:colOff>
      <xdr:row>32</xdr:row>
      <xdr:rowOff>143828</xdr:rowOff>
    </xdr:to>
    <xdr:sp macro="" textlink="">
      <xdr:nvSpPr>
        <xdr:cNvPr id="93" name="楕円 92">
          <a:extLst>
            <a:ext uri="{FF2B5EF4-FFF2-40B4-BE49-F238E27FC236}">
              <a16:creationId xmlns:a16="http://schemas.microsoft.com/office/drawing/2014/main" id="{9B097512-1899-4EDF-A0CC-AE641E3FA733}"/>
            </a:ext>
          </a:extLst>
        </xdr:cNvPr>
        <xdr:cNvSpPr/>
      </xdr:nvSpPr>
      <xdr:spPr>
        <a:xfrm>
          <a:off x="4000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93028</xdr:rowOff>
    </xdr:from>
    <xdr:to>
      <xdr:col>23</xdr:col>
      <xdr:colOff>85725</xdr:colOff>
      <xdr:row>32</xdr:row>
      <xdr:rowOff>105622</xdr:rowOff>
    </xdr:to>
    <xdr:cxnSp macro="">
      <xdr:nvCxnSpPr>
        <xdr:cNvPr id="94" name="直線コネクタ 93">
          <a:extLst>
            <a:ext uri="{FF2B5EF4-FFF2-40B4-BE49-F238E27FC236}">
              <a16:creationId xmlns:a16="http://schemas.microsoft.com/office/drawing/2014/main" id="{FD7CC50C-5136-460E-9FEA-457041E6B979}"/>
            </a:ext>
          </a:extLst>
        </xdr:cNvPr>
        <xdr:cNvCxnSpPr/>
      </xdr:nvCxnSpPr>
      <xdr:spPr>
        <a:xfrm>
          <a:off x="4051300" y="6350953"/>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95" name="楕円 94">
          <a:extLst>
            <a:ext uri="{FF2B5EF4-FFF2-40B4-BE49-F238E27FC236}">
              <a16:creationId xmlns:a16="http://schemas.microsoft.com/office/drawing/2014/main" id="{00DBDB48-35B8-44BA-890A-CE3BAD8C35F7}"/>
            </a:ext>
          </a:extLst>
        </xdr:cNvPr>
        <xdr:cNvSpPr/>
      </xdr:nvSpPr>
      <xdr:spPr>
        <a:xfrm>
          <a:off x="3238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93028</xdr:rowOff>
    </xdr:to>
    <xdr:cxnSp macro="">
      <xdr:nvCxnSpPr>
        <xdr:cNvPr id="96" name="直線コネクタ 95">
          <a:extLst>
            <a:ext uri="{FF2B5EF4-FFF2-40B4-BE49-F238E27FC236}">
              <a16:creationId xmlns:a16="http://schemas.microsoft.com/office/drawing/2014/main" id="{A1F88DE4-12B8-4F84-9105-CE20686E4AA5}"/>
            </a:ext>
          </a:extLst>
        </xdr:cNvPr>
        <xdr:cNvCxnSpPr/>
      </xdr:nvCxnSpPr>
      <xdr:spPr>
        <a:xfrm>
          <a:off x="3289300" y="6341957"/>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36830</xdr:rowOff>
    </xdr:from>
    <xdr:to>
      <xdr:col>11</xdr:col>
      <xdr:colOff>187325</xdr:colOff>
      <xdr:row>32</xdr:row>
      <xdr:rowOff>138430</xdr:rowOff>
    </xdr:to>
    <xdr:sp macro="" textlink="">
      <xdr:nvSpPr>
        <xdr:cNvPr id="97" name="楕円 96">
          <a:extLst>
            <a:ext uri="{FF2B5EF4-FFF2-40B4-BE49-F238E27FC236}">
              <a16:creationId xmlns:a16="http://schemas.microsoft.com/office/drawing/2014/main" id="{BE91AD4E-BD6F-4E5D-BCDB-7BC0D3EDB4A6}"/>
            </a:ext>
          </a:extLst>
        </xdr:cNvPr>
        <xdr:cNvSpPr/>
      </xdr:nvSpPr>
      <xdr:spPr>
        <a:xfrm>
          <a:off x="2476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84032</xdr:rowOff>
    </xdr:from>
    <xdr:to>
      <xdr:col>15</xdr:col>
      <xdr:colOff>136525</xdr:colOff>
      <xdr:row>32</xdr:row>
      <xdr:rowOff>87630</xdr:rowOff>
    </xdr:to>
    <xdr:cxnSp macro="">
      <xdr:nvCxnSpPr>
        <xdr:cNvPr id="98" name="直線コネクタ 97">
          <a:extLst>
            <a:ext uri="{FF2B5EF4-FFF2-40B4-BE49-F238E27FC236}">
              <a16:creationId xmlns:a16="http://schemas.microsoft.com/office/drawing/2014/main" id="{9CB66C0E-936E-4496-B4C6-10BF954422C8}"/>
            </a:ext>
          </a:extLst>
        </xdr:cNvPr>
        <xdr:cNvCxnSpPr/>
      </xdr:nvCxnSpPr>
      <xdr:spPr>
        <a:xfrm flipV="1">
          <a:off x="2527300" y="634195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33232</xdr:rowOff>
    </xdr:from>
    <xdr:to>
      <xdr:col>7</xdr:col>
      <xdr:colOff>187325</xdr:colOff>
      <xdr:row>32</xdr:row>
      <xdr:rowOff>134832</xdr:rowOff>
    </xdr:to>
    <xdr:sp macro="" textlink="">
      <xdr:nvSpPr>
        <xdr:cNvPr id="99" name="楕円 98">
          <a:extLst>
            <a:ext uri="{FF2B5EF4-FFF2-40B4-BE49-F238E27FC236}">
              <a16:creationId xmlns:a16="http://schemas.microsoft.com/office/drawing/2014/main" id="{360D8E65-7E65-4581-8291-3C4042F4C7AD}"/>
            </a:ext>
          </a:extLst>
        </xdr:cNvPr>
        <xdr:cNvSpPr/>
      </xdr:nvSpPr>
      <xdr:spPr>
        <a:xfrm>
          <a:off x="1714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84032</xdr:rowOff>
    </xdr:from>
    <xdr:to>
      <xdr:col>11</xdr:col>
      <xdr:colOff>136525</xdr:colOff>
      <xdr:row>32</xdr:row>
      <xdr:rowOff>87630</xdr:rowOff>
    </xdr:to>
    <xdr:cxnSp macro="">
      <xdr:nvCxnSpPr>
        <xdr:cNvPr id="100" name="直線コネクタ 99">
          <a:extLst>
            <a:ext uri="{FF2B5EF4-FFF2-40B4-BE49-F238E27FC236}">
              <a16:creationId xmlns:a16="http://schemas.microsoft.com/office/drawing/2014/main" id="{AB2ABB2B-1864-469D-8B57-3ECFE1594ABC}"/>
            </a:ext>
          </a:extLst>
        </xdr:cNvPr>
        <xdr:cNvCxnSpPr/>
      </xdr:nvCxnSpPr>
      <xdr:spPr>
        <a:xfrm>
          <a:off x="1765300" y="634195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a:extLst>
            <a:ext uri="{FF2B5EF4-FFF2-40B4-BE49-F238E27FC236}">
              <a16:creationId xmlns:a16="http://schemas.microsoft.com/office/drawing/2014/main" id="{576B889E-2618-4B6F-80E9-2FC2A6577A7B}"/>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a:extLst>
            <a:ext uri="{FF2B5EF4-FFF2-40B4-BE49-F238E27FC236}">
              <a16:creationId xmlns:a16="http://schemas.microsoft.com/office/drawing/2014/main" id="{290AFA9A-D9D5-49E8-B093-B07FF195A5CD}"/>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3" name="n_3aveValue有形固定資産減価償却率">
          <a:extLst>
            <a:ext uri="{FF2B5EF4-FFF2-40B4-BE49-F238E27FC236}">
              <a16:creationId xmlns:a16="http://schemas.microsoft.com/office/drawing/2014/main" id="{3307F6A7-E2CB-4531-99FE-89B9D734586B}"/>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4" name="n_4aveValue有形固定資産減価償却率">
          <a:extLst>
            <a:ext uri="{FF2B5EF4-FFF2-40B4-BE49-F238E27FC236}">
              <a16:creationId xmlns:a16="http://schemas.microsoft.com/office/drawing/2014/main" id="{3259C822-8FE5-43BE-B7A8-34A94EC8D495}"/>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134955</xdr:rowOff>
    </xdr:from>
    <xdr:ext cx="405111" cy="259045"/>
    <xdr:sp macro="" textlink="">
      <xdr:nvSpPr>
        <xdr:cNvPr id="105" name="n_1mainValue有形固定資産減価償却率">
          <a:extLst>
            <a:ext uri="{FF2B5EF4-FFF2-40B4-BE49-F238E27FC236}">
              <a16:creationId xmlns:a16="http://schemas.microsoft.com/office/drawing/2014/main" id="{97469144-4121-4BCC-A2D3-18BEF7A5D53A}"/>
            </a:ext>
          </a:extLst>
        </xdr:cNvPr>
        <xdr:cNvSpPr txBox="1"/>
      </xdr:nvSpPr>
      <xdr:spPr>
        <a:xfrm>
          <a:off x="3836044" y="639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106" name="n_2mainValue有形固定資産減価償却率">
          <a:extLst>
            <a:ext uri="{FF2B5EF4-FFF2-40B4-BE49-F238E27FC236}">
              <a16:creationId xmlns:a16="http://schemas.microsoft.com/office/drawing/2014/main" id="{A7EC01C9-E0EB-4DE2-AF77-510E279E4AC7}"/>
            </a:ext>
          </a:extLst>
        </xdr:cNvPr>
        <xdr:cNvSpPr txBox="1"/>
      </xdr:nvSpPr>
      <xdr:spPr>
        <a:xfrm>
          <a:off x="3086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129557</xdr:rowOff>
    </xdr:from>
    <xdr:ext cx="405111" cy="259045"/>
    <xdr:sp macro="" textlink="">
      <xdr:nvSpPr>
        <xdr:cNvPr id="107" name="n_3mainValue有形固定資産減価償却率">
          <a:extLst>
            <a:ext uri="{FF2B5EF4-FFF2-40B4-BE49-F238E27FC236}">
              <a16:creationId xmlns:a16="http://schemas.microsoft.com/office/drawing/2014/main" id="{56332965-FA4D-4E72-8897-87748456971E}"/>
            </a:ext>
          </a:extLst>
        </xdr:cNvPr>
        <xdr:cNvSpPr txBox="1"/>
      </xdr:nvSpPr>
      <xdr:spPr>
        <a:xfrm>
          <a:off x="2324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125959</xdr:rowOff>
    </xdr:from>
    <xdr:ext cx="405111" cy="259045"/>
    <xdr:sp macro="" textlink="">
      <xdr:nvSpPr>
        <xdr:cNvPr id="108" name="n_4mainValue有形固定資産減価償却率">
          <a:extLst>
            <a:ext uri="{FF2B5EF4-FFF2-40B4-BE49-F238E27FC236}">
              <a16:creationId xmlns:a16="http://schemas.microsoft.com/office/drawing/2014/main" id="{1C638473-D4DB-4351-867A-FFF1CF51543F}"/>
            </a:ext>
          </a:extLst>
        </xdr:cNvPr>
        <xdr:cNvSpPr txBox="1"/>
      </xdr:nvSpPr>
      <xdr:spPr>
        <a:xfrm>
          <a:off x="1562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39D9B16-CF6E-4DEE-B0E7-22D0FAA09F0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594F667-ECA6-4AA8-9BA7-243F83503F9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C0EFE35-7FC3-4358-9EF3-41ABF7ECC05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8A909C7-14C4-46A0-9B3D-1D33E259303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883802E1-CB42-435D-8ADB-A103986C9A2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60017BF-41D2-421C-A40B-2A18D92127E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F90851F-6E79-450C-867A-3F0829D3474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6A8B032B-888F-4B64-A17C-320630501B9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3ECA27C-7F32-439E-B3DC-65B667064B6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E59CF84-AD92-463E-ABF7-D94DBB79E21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71AC726-D21A-41D9-BAC2-0E75A95863E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1B0E9C0-43EC-4CF4-A088-B70006BCC47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0FE4E52-37E9-434D-AC4A-0172C3357ED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債務償還比率は類似団体平均を下回っており、主な要因としては、近年継続的に繰上償還を行い、令和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年度については地方債残高を約</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9</a:t>
          </a:r>
          <a:r>
            <a:rPr lang="ja-JP" altLang="en-US" sz="1100">
              <a:solidFill>
                <a:schemeClr val="dk1"/>
              </a:solidFill>
              <a:effectLst/>
              <a:latin typeface="+mn-lt"/>
              <a:ea typeface="+mn-ea"/>
              <a:cs typeface="+mn-cs"/>
            </a:rPr>
            <a:t>千万</a:t>
          </a:r>
          <a:r>
            <a:rPr lang="ja-JP" altLang="ja-JP" sz="1100">
              <a:solidFill>
                <a:schemeClr val="dk1"/>
              </a:solidFill>
              <a:effectLst/>
              <a:latin typeface="+mn-lt"/>
              <a:ea typeface="+mn-ea"/>
              <a:cs typeface="+mn-cs"/>
            </a:rPr>
            <a:t>円減少させたことが挙げられる。</a:t>
          </a:r>
          <a:r>
            <a:rPr kumimoji="1" lang="ja-JP" altLang="ja-JP" sz="1100">
              <a:solidFill>
                <a:schemeClr val="dk1"/>
              </a:solidFill>
              <a:effectLst/>
              <a:latin typeface="+mn-lt"/>
              <a:ea typeface="+mn-ea"/>
              <a:cs typeface="+mn-cs"/>
            </a:rPr>
            <a:t>しかしながら、各施設の老朽化対策や公営住宅建設事業等による将来の負担増も懸念される。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E90C8DA-5DEA-4904-8CFA-3A73E3AB38F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598EB598-7D4A-48FC-BE42-0A71F48EAF8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08AD1AC-C206-4634-A1D3-C3DEBC92800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D8812B5-B459-4E6E-9046-6C283041A42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2EC4106-9C3F-4DDE-893C-9DBD24DE146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2BF84CF4-2C36-4B5C-956C-3C9E3EA2DD8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6BB5F5C-0AB4-49F7-8EBA-32882E5FC67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65B7DA7-984E-4B18-9738-62164687471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7AD1DB93-0E74-47D3-83DE-F6FB7239292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4F658071-758A-4730-9766-E0205A2529B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6010EC8-4566-4AFE-B85A-88F66CF6E2E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1CC3EC0-D29D-424C-8DA2-BEDB86C3552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FCB7CEF6-6DE6-4392-93D2-93C8F0138CC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B4CCD15-4481-453F-AE3A-F68E0123178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6745AF1B-69E1-4F3B-992E-379945C3EC6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F061F66F-A13B-4B0D-ADC0-ECB128F14481}"/>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E34C1AE2-FD81-4268-9C39-6B6C850F6A90}"/>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68D9CC1F-05D1-4EDC-A547-B36163E1D4E6}"/>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ED6EFF9E-A327-48B2-95F9-1D3C6198013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F371A229-9155-41DC-81A4-C44AA04572A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E0FA61C9-0EB5-417C-95B9-7170A652C929}"/>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5A09DD4E-A850-4DEA-AF7A-F135B0943EF7}"/>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3581160A-D414-4E14-BE13-EA8F0A6D8414}"/>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0D799F50-B846-40B8-8DCD-19517E004668}"/>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28BB4246-500D-4E50-AC2F-6D7B6822C333}"/>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294E9284-994A-4F32-B78D-BF947BD819EF}"/>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B880E5F-165A-456F-AC7C-7864EA4895A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20BC2A4-0AE3-4A89-A0B7-94E9F312DF9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5B77C2D-1F82-4241-B12D-1C4F01A63B7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F2F6AEF-0A0B-4D8B-91F0-B0FF5F51B1E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D5DD6D5-C982-45F4-B872-8FBC3C0A3CF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83015</xdr:rowOff>
    </xdr:from>
    <xdr:to>
      <xdr:col>76</xdr:col>
      <xdr:colOff>73025</xdr:colOff>
      <xdr:row>28</xdr:row>
      <xdr:rowOff>13165</xdr:rowOff>
    </xdr:to>
    <xdr:sp macro="" textlink="">
      <xdr:nvSpPr>
        <xdr:cNvPr id="153" name="楕円 152">
          <a:extLst>
            <a:ext uri="{FF2B5EF4-FFF2-40B4-BE49-F238E27FC236}">
              <a16:creationId xmlns:a16="http://schemas.microsoft.com/office/drawing/2014/main" id="{BD83DA05-44B5-41C5-8FD5-753014612F02}"/>
            </a:ext>
          </a:extLst>
        </xdr:cNvPr>
        <xdr:cNvSpPr/>
      </xdr:nvSpPr>
      <xdr:spPr>
        <a:xfrm>
          <a:off x="14744700" y="54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105892</xdr:rowOff>
    </xdr:from>
    <xdr:ext cx="469744" cy="259045"/>
    <xdr:sp macro="" textlink="">
      <xdr:nvSpPr>
        <xdr:cNvPr id="154" name="債務償還比率該当値テキスト">
          <a:extLst>
            <a:ext uri="{FF2B5EF4-FFF2-40B4-BE49-F238E27FC236}">
              <a16:creationId xmlns:a16="http://schemas.microsoft.com/office/drawing/2014/main" id="{46EBA19E-04BA-4D23-AFEA-AA00B4291910}"/>
            </a:ext>
          </a:extLst>
        </xdr:cNvPr>
        <xdr:cNvSpPr txBox="1"/>
      </xdr:nvSpPr>
      <xdr:spPr>
        <a:xfrm>
          <a:off x="14846300" y="53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104126</xdr:rowOff>
    </xdr:from>
    <xdr:to>
      <xdr:col>72</xdr:col>
      <xdr:colOff>123825</xdr:colOff>
      <xdr:row>28</xdr:row>
      <xdr:rowOff>34276</xdr:rowOff>
    </xdr:to>
    <xdr:sp macro="" textlink="">
      <xdr:nvSpPr>
        <xdr:cNvPr id="155" name="楕円 154">
          <a:extLst>
            <a:ext uri="{FF2B5EF4-FFF2-40B4-BE49-F238E27FC236}">
              <a16:creationId xmlns:a16="http://schemas.microsoft.com/office/drawing/2014/main" id="{5E0CD3B4-7ED6-48BD-A3B1-CE16B33C582F}"/>
            </a:ext>
          </a:extLst>
        </xdr:cNvPr>
        <xdr:cNvSpPr/>
      </xdr:nvSpPr>
      <xdr:spPr>
        <a:xfrm>
          <a:off x="14033500" y="550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133815</xdr:rowOff>
    </xdr:from>
    <xdr:to>
      <xdr:col>76</xdr:col>
      <xdr:colOff>22225</xdr:colOff>
      <xdr:row>27</xdr:row>
      <xdr:rowOff>154926</xdr:rowOff>
    </xdr:to>
    <xdr:cxnSp macro="">
      <xdr:nvCxnSpPr>
        <xdr:cNvPr id="156" name="直線コネクタ 155">
          <a:extLst>
            <a:ext uri="{FF2B5EF4-FFF2-40B4-BE49-F238E27FC236}">
              <a16:creationId xmlns:a16="http://schemas.microsoft.com/office/drawing/2014/main" id="{7746C0A1-86A9-47B8-97C3-89DE8B922637}"/>
            </a:ext>
          </a:extLst>
        </xdr:cNvPr>
        <xdr:cNvCxnSpPr/>
      </xdr:nvCxnSpPr>
      <xdr:spPr>
        <a:xfrm flipV="1">
          <a:off x="14084300" y="5534490"/>
          <a:ext cx="711200" cy="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157981</xdr:rowOff>
    </xdr:from>
    <xdr:to>
      <xdr:col>68</xdr:col>
      <xdr:colOff>123825</xdr:colOff>
      <xdr:row>28</xdr:row>
      <xdr:rowOff>88131</xdr:rowOff>
    </xdr:to>
    <xdr:sp macro="" textlink="">
      <xdr:nvSpPr>
        <xdr:cNvPr id="157" name="楕円 156">
          <a:extLst>
            <a:ext uri="{FF2B5EF4-FFF2-40B4-BE49-F238E27FC236}">
              <a16:creationId xmlns:a16="http://schemas.microsoft.com/office/drawing/2014/main" id="{94505ADB-71F0-41C8-8A60-725AE1680218}"/>
            </a:ext>
          </a:extLst>
        </xdr:cNvPr>
        <xdr:cNvSpPr/>
      </xdr:nvSpPr>
      <xdr:spPr>
        <a:xfrm>
          <a:off x="13271500" y="55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154926</xdr:rowOff>
    </xdr:from>
    <xdr:to>
      <xdr:col>72</xdr:col>
      <xdr:colOff>73025</xdr:colOff>
      <xdr:row>28</xdr:row>
      <xdr:rowOff>37331</xdr:rowOff>
    </xdr:to>
    <xdr:cxnSp macro="">
      <xdr:nvCxnSpPr>
        <xdr:cNvPr id="158" name="直線コネクタ 157">
          <a:extLst>
            <a:ext uri="{FF2B5EF4-FFF2-40B4-BE49-F238E27FC236}">
              <a16:creationId xmlns:a16="http://schemas.microsoft.com/office/drawing/2014/main" id="{10583615-412E-4035-95F9-5BF0A3D3EEDE}"/>
            </a:ext>
          </a:extLst>
        </xdr:cNvPr>
        <xdr:cNvCxnSpPr/>
      </xdr:nvCxnSpPr>
      <xdr:spPr>
        <a:xfrm flipV="1">
          <a:off x="13322300" y="5555601"/>
          <a:ext cx="762000" cy="5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35539</xdr:rowOff>
    </xdr:from>
    <xdr:to>
      <xdr:col>64</xdr:col>
      <xdr:colOff>123825</xdr:colOff>
      <xdr:row>29</xdr:row>
      <xdr:rowOff>137139</xdr:rowOff>
    </xdr:to>
    <xdr:sp macro="" textlink="">
      <xdr:nvSpPr>
        <xdr:cNvPr id="159" name="楕円 158">
          <a:extLst>
            <a:ext uri="{FF2B5EF4-FFF2-40B4-BE49-F238E27FC236}">
              <a16:creationId xmlns:a16="http://schemas.microsoft.com/office/drawing/2014/main" id="{A27673FB-7FE5-43B0-9705-F0DE0059183F}"/>
            </a:ext>
          </a:extLst>
        </xdr:cNvPr>
        <xdr:cNvSpPr/>
      </xdr:nvSpPr>
      <xdr:spPr>
        <a:xfrm>
          <a:off x="12509500" y="57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37331</xdr:rowOff>
    </xdr:from>
    <xdr:to>
      <xdr:col>68</xdr:col>
      <xdr:colOff>73025</xdr:colOff>
      <xdr:row>29</xdr:row>
      <xdr:rowOff>86339</xdr:rowOff>
    </xdr:to>
    <xdr:cxnSp macro="">
      <xdr:nvCxnSpPr>
        <xdr:cNvPr id="160" name="直線コネクタ 159">
          <a:extLst>
            <a:ext uri="{FF2B5EF4-FFF2-40B4-BE49-F238E27FC236}">
              <a16:creationId xmlns:a16="http://schemas.microsoft.com/office/drawing/2014/main" id="{6BD82476-482F-4096-80E0-9BCAAC15D2D4}"/>
            </a:ext>
          </a:extLst>
        </xdr:cNvPr>
        <xdr:cNvCxnSpPr/>
      </xdr:nvCxnSpPr>
      <xdr:spPr>
        <a:xfrm flipV="1">
          <a:off x="12560300" y="5609456"/>
          <a:ext cx="762000" cy="22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114222</xdr:rowOff>
    </xdr:from>
    <xdr:to>
      <xdr:col>60</xdr:col>
      <xdr:colOff>123825</xdr:colOff>
      <xdr:row>30</xdr:row>
      <xdr:rowOff>44372</xdr:rowOff>
    </xdr:to>
    <xdr:sp macro="" textlink="">
      <xdr:nvSpPr>
        <xdr:cNvPr id="161" name="楕円 160">
          <a:extLst>
            <a:ext uri="{FF2B5EF4-FFF2-40B4-BE49-F238E27FC236}">
              <a16:creationId xmlns:a16="http://schemas.microsoft.com/office/drawing/2014/main" id="{A57F6FFD-A96C-4ED7-A918-DBE021801BBB}"/>
            </a:ext>
          </a:extLst>
        </xdr:cNvPr>
        <xdr:cNvSpPr/>
      </xdr:nvSpPr>
      <xdr:spPr>
        <a:xfrm>
          <a:off x="11747500" y="58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86339</xdr:rowOff>
    </xdr:from>
    <xdr:to>
      <xdr:col>64</xdr:col>
      <xdr:colOff>73025</xdr:colOff>
      <xdr:row>29</xdr:row>
      <xdr:rowOff>165022</xdr:rowOff>
    </xdr:to>
    <xdr:cxnSp macro="">
      <xdr:nvCxnSpPr>
        <xdr:cNvPr id="162" name="直線コネクタ 161">
          <a:extLst>
            <a:ext uri="{FF2B5EF4-FFF2-40B4-BE49-F238E27FC236}">
              <a16:creationId xmlns:a16="http://schemas.microsoft.com/office/drawing/2014/main" id="{11E78073-597E-4104-84DB-AA0C856EEC77}"/>
            </a:ext>
          </a:extLst>
        </xdr:cNvPr>
        <xdr:cNvCxnSpPr/>
      </xdr:nvCxnSpPr>
      <xdr:spPr>
        <a:xfrm flipV="1">
          <a:off x="11798300" y="5829914"/>
          <a:ext cx="762000" cy="7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4D521C9F-5E3D-402C-BC53-735F5732E641}"/>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4E2C1939-7520-4B85-9012-61E69F9C02AB}"/>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DBB868CE-33D8-4AE7-82AA-F831A0464D57}"/>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3E3740A1-569A-4DDD-A683-799A81896AEE}"/>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50803</xdr:rowOff>
    </xdr:from>
    <xdr:ext cx="469744" cy="259045"/>
    <xdr:sp macro="" textlink="">
      <xdr:nvSpPr>
        <xdr:cNvPr id="167" name="n_1mainValue債務償還比率">
          <a:extLst>
            <a:ext uri="{FF2B5EF4-FFF2-40B4-BE49-F238E27FC236}">
              <a16:creationId xmlns:a16="http://schemas.microsoft.com/office/drawing/2014/main" id="{A4DDA7E1-DA08-4634-85CF-4828FA21C74C}"/>
            </a:ext>
          </a:extLst>
        </xdr:cNvPr>
        <xdr:cNvSpPr txBox="1"/>
      </xdr:nvSpPr>
      <xdr:spPr>
        <a:xfrm>
          <a:off x="13836727" y="528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104658</xdr:rowOff>
    </xdr:from>
    <xdr:ext cx="469744" cy="259045"/>
    <xdr:sp macro="" textlink="">
      <xdr:nvSpPr>
        <xdr:cNvPr id="168" name="n_2mainValue債務償還比率">
          <a:extLst>
            <a:ext uri="{FF2B5EF4-FFF2-40B4-BE49-F238E27FC236}">
              <a16:creationId xmlns:a16="http://schemas.microsoft.com/office/drawing/2014/main" id="{5929A9E8-CDD9-49A1-982E-72DD515F587E}"/>
            </a:ext>
          </a:extLst>
        </xdr:cNvPr>
        <xdr:cNvSpPr txBox="1"/>
      </xdr:nvSpPr>
      <xdr:spPr>
        <a:xfrm>
          <a:off x="13087427" y="533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153666</xdr:rowOff>
    </xdr:from>
    <xdr:ext cx="469744" cy="259045"/>
    <xdr:sp macro="" textlink="">
      <xdr:nvSpPr>
        <xdr:cNvPr id="169" name="n_3mainValue債務償還比率">
          <a:extLst>
            <a:ext uri="{FF2B5EF4-FFF2-40B4-BE49-F238E27FC236}">
              <a16:creationId xmlns:a16="http://schemas.microsoft.com/office/drawing/2014/main" id="{28A3C670-B071-4EA5-84E0-1485620929A0}"/>
            </a:ext>
          </a:extLst>
        </xdr:cNvPr>
        <xdr:cNvSpPr txBox="1"/>
      </xdr:nvSpPr>
      <xdr:spPr>
        <a:xfrm>
          <a:off x="12325427" y="555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60899</xdr:rowOff>
    </xdr:from>
    <xdr:ext cx="469744" cy="259045"/>
    <xdr:sp macro="" textlink="">
      <xdr:nvSpPr>
        <xdr:cNvPr id="170" name="n_4mainValue債務償還比率">
          <a:extLst>
            <a:ext uri="{FF2B5EF4-FFF2-40B4-BE49-F238E27FC236}">
              <a16:creationId xmlns:a16="http://schemas.microsoft.com/office/drawing/2014/main" id="{64F190B2-A5B1-450F-A3F5-A0559EBB800B}"/>
            </a:ext>
          </a:extLst>
        </xdr:cNvPr>
        <xdr:cNvSpPr txBox="1"/>
      </xdr:nvSpPr>
      <xdr:spPr>
        <a:xfrm>
          <a:off x="11563427" y="56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BDCC541-FEF0-4B31-9F94-EC7B97E24A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9647CF7-0C22-4587-871F-12FCC633430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DFA98B6D-26D8-4A05-9281-86EB602131D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F74B032-1A28-4DE2-9D11-B19506751A7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D1A1AA4-F2A4-44DE-A47F-00F2B55F950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EC8B991-E64B-481B-A01E-389B71E0A9C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99D29D-B3DA-4875-88F2-ED8FC3A54E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BD0735-7B30-4F1A-8147-04F244197B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313538-402B-4479-BDC4-8605D53C07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6A5445-7486-452B-A149-D73A69362F9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31860B-7A6B-4C01-83F9-5F101EB4F6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30AA9C-43B7-423B-AF99-A98B2EEAF7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12F07E-9E09-47EE-B935-D1491F8569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94DBED-613E-4267-9D21-C1D31C3B66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819644-9F68-4DB7-9F5C-940354EC63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3F193A-B647-4F2E-A5CE-831CF4BFC8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27,774
27,366
117.46
18,401,540
17,595,322
580,337
9,128,630
10,895,297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ACC9C1-D846-4201-BB22-33E642CF13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F582DB-A1F1-4AB0-84D2-DFB8BD7C77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E0A858-4A35-4A7A-B078-0CDB0E608E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47B4D4-C30B-4091-B02C-9DFB29D72CC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4FE31D6-AB85-4046-8F4A-D393538EC1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1F7B32F-18AB-4F52-9187-3AFBF1CC7C0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DA1B36-BA84-4E11-A29B-882BE7F865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420F6E-2F5D-4EA4-B176-FC765EBBA6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12BDAA-995E-4653-918D-7A9B1EBDE92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6CC124-8171-47DB-9B58-28EC5FE053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DF7A8F-B1FE-48BE-ACFD-1E43C77210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349BCA-3382-4B38-838D-4C5DB9C6C6F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6261D0-DF69-4106-91B2-A95B23E7B5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F8B4529-1ED3-4756-88DC-DD2979F3B1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CA429B-AAF2-402D-973C-34D993EB2E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7C310E-10AB-4E16-9DC7-4C6A8C34B7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E6B9F23-2F83-4449-A020-B7EFFE11C0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2DA9E5-7704-402C-9597-EF3CD8828A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1CC778-DE00-4006-B196-2DE09549E2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096B86-6CC3-4B15-BDDC-70969981C47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A494E79-29FC-4477-816F-65B3DDA1357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449B620-67A0-412F-B649-0868477E4F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603621-8177-433A-B38F-9F72B9217B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42C646-BD4B-4AE8-BBEB-945707E1D0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43B2FA-A031-4568-84C5-248EE4338C0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9C94C5F-9123-4C74-992E-C61FB4DB66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B45450-6507-4056-858A-837549C37B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266226-33B8-4F49-AD70-2770DF06FE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D656E9-1531-427E-A57E-68B3F9F745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EF9394-2EEF-40BB-B164-647AD9C5A9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47F949-634E-404B-AA2D-11DD9C7801D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254A3F-4651-41D0-AF89-21587047B2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4F4FC1-A16F-438E-9B07-9FE0B02F0A9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D43B94-9386-4ECB-B0DE-947F1D866DC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D55B6B3-BF0F-490A-B3E5-EF2043466FB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9874211-40EF-459C-9649-BB20E168055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A6F3ED1-D2BE-4150-9022-4E523D92CAD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DEEC67C-5291-4AFD-B7B9-165476D7B52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9803ED-83AF-4B2C-95FA-3A01F9AF072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7EF5EE6-E134-4F5C-B2BD-8207458E880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F883300-DAB5-40BF-9094-0E1FCDFB611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C2E21C6-A259-4DE9-AC7B-8C0BF113B7F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399EBF9-54B6-4017-B9C9-B08101BB1C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E4FBC2-2365-4ED1-A0F0-D256496C36A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9E9C175-D620-4DDB-BF16-7C246B21E5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4FCD3BE-7AFA-4659-A4DB-E3C9E051E0CE}"/>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D7842880-4E84-405E-891C-89D28C7E9067}"/>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F2EC07F-D925-4FE0-B2B1-75B32FCE9C80}"/>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F783E577-0102-478D-B868-011E83395CB4}"/>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2C9E6E7A-9875-417D-9D5C-9C5A206325B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1930AA8F-0DA5-4465-96C5-107DCCD61F9F}"/>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3E71755C-E044-459E-BCC3-D392B226EC0E}"/>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3B27D72-AC54-4D5E-B9E4-A79AF6977EC9}"/>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BF2641DB-7152-4088-976F-4F09C7CD2871}"/>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2CC2CE9D-B15C-4343-9AEE-C0FD2EF793D2}"/>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C0959A8D-E27D-40C3-9953-7C4867E3B269}"/>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932E769-E4D5-411A-ABED-5156E20363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20E97F1-CD36-472D-963C-53BA4A589C7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9614E3-35C4-4B0B-BBF4-C3B7D03189D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0186D26-15FA-4F3C-8F6C-3CD1CD5E631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2360455-DDDF-4026-B1E4-C926B699E8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158750</xdr:rowOff>
    </xdr:from>
    <xdr:to>
      <xdr:col>24</xdr:col>
      <xdr:colOff>114300</xdr:colOff>
      <xdr:row>41</xdr:row>
      <xdr:rowOff>88900</xdr:rowOff>
    </xdr:to>
    <xdr:sp macro="" textlink="">
      <xdr:nvSpPr>
        <xdr:cNvPr id="73" name="楕円 72">
          <a:extLst>
            <a:ext uri="{FF2B5EF4-FFF2-40B4-BE49-F238E27FC236}">
              <a16:creationId xmlns:a16="http://schemas.microsoft.com/office/drawing/2014/main" id="{E312C647-4F62-4DF4-8A03-3CD99E361A6D}"/>
            </a:ext>
          </a:extLst>
        </xdr:cNvPr>
        <xdr:cNvSpPr/>
      </xdr:nvSpPr>
      <xdr:spPr>
        <a:xfrm>
          <a:off x="4584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73677</xdr:rowOff>
    </xdr:from>
    <xdr:ext cx="405111" cy="259045"/>
    <xdr:sp macro="" textlink="">
      <xdr:nvSpPr>
        <xdr:cNvPr id="74" name="【道路】&#10;有形固定資産減価償却率該当値テキスト">
          <a:extLst>
            <a:ext uri="{FF2B5EF4-FFF2-40B4-BE49-F238E27FC236}">
              <a16:creationId xmlns:a16="http://schemas.microsoft.com/office/drawing/2014/main" id="{9876B08C-F611-4125-8112-212525D86C20}"/>
            </a:ext>
          </a:extLst>
        </xdr:cNvPr>
        <xdr:cNvSpPr txBox="1"/>
      </xdr:nvSpPr>
      <xdr:spPr>
        <a:xfrm>
          <a:off x="4673600" y="693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162560</xdr:rowOff>
    </xdr:from>
    <xdr:to>
      <xdr:col>20</xdr:col>
      <xdr:colOff>38100</xdr:colOff>
      <xdr:row>41</xdr:row>
      <xdr:rowOff>92710</xdr:rowOff>
    </xdr:to>
    <xdr:sp macro="" textlink="">
      <xdr:nvSpPr>
        <xdr:cNvPr id="75" name="楕円 74">
          <a:extLst>
            <a:ext uri="{FF2B5EF4-FFF2-40B4-BE49-F238E27FC236}">
              <a16:creationId xmlns:a16="http://schemas.microsoft.com/office/drawing/2014/main" id="{ABCC537E-6827-4123-831B-B825B41CE183}"/>
            </a:ext>
          </a:extLst>
        </xdr:cNvPr>
        <xdr:cNvSpPr/>
      </xdr:nvSpPr>
      <xdr:spPr>
        <a:xfrm>
          <a:off x="3746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38100</xdr:rowOff>
    </xdr:from>
    <xdr:to>
      <xdr:col>24</xdr:col>
      <xdr:colOff>63500</xdr:colOff>
      <xdr:row>41</xdr:row>
      <xdr:rowOff>41910</xdr:rowOff>
    </xdr:to>
    <xdr:cxnSp macro="">
      <xdr:nvCxnSpPr>
        <xdr:cNvPr id="76" name="直線コネクタ 75">
          <a:extLst>
            <a:ext uri="{FF2B5EF4-FFF2-40B4-BE49-F238E27FC236}">
              <a16:creationId xmlns:a16="http://schemas.microsoft.com/office/drawing/2014/main" id="{18CA7C16-1004-4E93-9C0B-9DC986B2FBD2}"/>
            </a:ext>
          </a:extLst>
        </xdr:cNvPr>
        <xdr:cNvCxnSpPr/>
      </xdr:nvCxnSpPr>
      <xdr:spPr>
        <a:xfrm flipV="1">
          <a:off x="3797300" y="7067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164465</xdr:rowOff>
    </xdr:from>
    <xdr:to>
      <xdr:col>15</xdr:col>
      <xdr:colOff>101600</xdr:colOff>
      <xdr:row>41</xdr:row>
      <xdr:rowOff>94615</xdr:rowOff>
    </xdr:to>
    <xdr:sp macro="" textlink="">
      <xdr:nvSpPr>
        <xdr:cNvPr id="77" name="楕円 76">
          <a:extLst>
            <a:ext uri="{FF2B5EF4-FFF2-40B4-BE49-F238E27FC236}">
              <a16:creationId xmlns:a16="http://schemas.microsoft.com/office/drawing/2014/main" id="{A93BC6FB-4892-44F7-90C6-60D22AA650C0}"/>
            </a:ext>
          </a:extLst>
        </xdr:cNvPr>
        <xdr:cNvSpPr/>
      </xdr:nvSpPr>
      <xdr:spPr>
        <a:xfrm>
          <a:off x="2857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41910</xdr:rowOff>
    </xdr:from>
    <xdr:to>
      <xdr:col>19</xdr:col>
      <xdr:colOff>177800</xdr:colOff>
      <xdr:row>41</xdr:row>
      <xdr:rowOff>43815</xdr:rowOff>
    </xdr:to>
    <xdr:cxnSp macro="">
      <xdr:nvCxnSpPr>
        <xdr:cNvPr id="78" name="直線コネクタ 77">
          <a:extLst>
            <a:ext uri="{FF2B5EF4-FFF2-40B4-BE49-F238E27FC236}">
              <a16:creationId xmlns:a16="http://schemas.microsoft.com/office/drawing/2014/main" id="{7BDE4581-E9E5-4772-B601-F5B559288F8E}"/>
            </a:ext>
          </a:extLst>
        </xdr:cNvPr>
        <xdr:cNvCxnSpPr/>
      </xdr:nvCxnSpPr>
      <xdr:spPr>
        <a:xfrm flipV="1">
          <a:off x="2908300" y="70713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168275</xdr:rowOff>
    </xdr:from>
    <xdr:to>
      <xdr:col>10</xdr:col>
      <xdr:colOff>165100</xdr:colOff>
      <xdr:row>41</xdr:row>
      <xdr:rowOff>98425</xdr:rowOff>
    </xdr:to>
    <xdr:sp macro="" textlink="">
      <xdr:nvSpPr>
        <xdr:cNvPr id="79" name="楕円 78">
          <a:extLst>
            <a:ext uri="{FF2B5EF4-FFF2-40B4-BE49-F238E27FC236}">
              <a16:creationId xmlns:a16="http://schemas.microsoft.com/office/drawing/2014/main" id="{B74CA447-7B08-4CA9-86FB-BDDED353AB57}"/>
            </a:ext>
          </a:extLst>
        </xdr:cNvPr>
        <xdr:cNvSpPr/>
      </xdr:nvSpPr>
      <xdr:spPr>
        <a:xfrm>
          <a:off x="1968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43815</xdr:rowOff>
    </xdr:from>
    <xdr:to>
      <xdr:col>15</xdr:col>
      <xdr:colOff>50800</xdr:colOff>
      <xdr:row>41</xdr:row>
      <xdr:rowOff>47625</xdr:rowOff>
    </xdr:to>
    <xdr:cxnSp macro="">
      <xdr:nvCxnSpPr>
        <xdr:cNvPr id="80" name="直線コネクタ 79">
          <a:extLst>
            <a:ext uri="{FF2B5EF4-FFF2-40B4-BE49-F238E27FC236}">
              <a16:creationId xmlns:a16="http://schemas.microsoft.com/office/drawing/2014/main" id="{10F1DFC7-55B1-4E94-9DAA-D828B54FAF80}"/>
            </a:ext>
          </a:extLst>
        </xdr:cNvPr>
        <xdr:cNvCxnSpPr/>
      </xdr:nvCxnSpPr>
      <xdr:spPr>
        <a:xfrm flipV="1">
          <a:off x="2019300" y="70732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170180</xdr:rowOff>
    </xdr:from>
    <xdr:to>
      <xdr:col>6</xdr:col>
      <xdr:colOff>38100</xdr:colOff>
      <xdr:row>41</xdr:row>
      <xdr:rowOff>100330</xdr:rowOff>
    </xdr:to>
    <xdr:sp macro="" textlink="">
      <xdr:nvSpPr>
        <xdr:cNvPr id="81" name="楕円 80">
          <a:extLst>
            <a:ext uri="{FF2B5EF4-FFF2-40B4-BE49-F238E27FC236}">
              <a16:creationId xmlns:a16="http://schemas.microsoft.com/office/drawing/2014/main" id="{F5B98FBD-B7D0-44E2-8D64-A8F192EC37F9}"/>
            </a:ext>
          </a:extLst>
        </xdr:cNvPr>
        <xdr:cNvSpPr/>
      </xdr:nvSpPr>
      <xdr:spPr>
        <a:xfrm>
          <a:off x="1079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47625</xdr:rowOff>
    </xdr:from>
    <xdr:to>
      <xdr:col>10</xdr:col>
      <xdr:colOff>114300</xdr:colOff>
      <xdr:row>41</xdr:row>
      <xdr:rowOff>49530</xdr:rowOff>
    </xdr:to>
    <xdr:cxnSp macro="">
      <xdr:nvCxnSpPr>
        <xdr:cNvPr id="82" name="直線コネクタ 81">
          <a:extLst>
            <a:ext uri="{FF2B5EF4-FFF2-40B4-BE49-F238E27FC236}">
              <a16:creationId xmlns:a16="http://schemas.microsoft.com/office/drawing/2014/main" id="{4418582D-F964-453B-AC47-CB28629058ED}"/>
            </a:ext>
          </a:extLst>
        </xdr:cNvPr>
        <xdr:cNvCxnSpPr/>
      </xdr:nvCxnSpPr>
      <xdr:spPr>
        <a:xfrm flipV="1">
          <a:off x="1130300" y="707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B38A4A65-CDA4-410A-9FFA-879C6472BF10}"/>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BBF8F5FE-8491-43A8-80BF-E8DFF47A735B}"/>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4AEBC631-25B1-4AC6-BB3E-3F46C12ED037}"/>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C1725740-C654-4790-9A4E-BA934777FED8}"/>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83837</xdr:rowOff>
    </xdr:from>
    <xdr:ext cx="405111" cy="259045"/>
    <xdr:sp macro="" textlink="">
      <xdr:nvSpPr>
        <xdr:cNvPr id="87" name="n_1mainValue【道路】&#10;有形固定資産減価償却率">
          <a:extLst>
            <a:ext uri="{FF2B5EF4-FFF2-40B4-BE49-F238E27FC236}">
              <a16:creationId xmlns:a16="http://schemas.microsoft.com/office/drawing/2014/main" id="{D8246074-B35D-46E2-8A36-6A2FDDDB2F69}"/>
            </a:ext>
          </a:extLst>
        </xdr:cNvPr>
        <xdr:cNvSpPr txBox="1"/>
      </xdr:nvSpPr>
      <xdr:spPr>
        <a:xfrm>
          <a:off x="35820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85742</xdr:rowOff>
    </xdr:from>
    <xdr:ext cx="405111" cy="259045"/>
    <xdr:sp macro="" textlink="">
      <xdr:nvSpPr>
        <xdr:cNvPr id="88" name="n_2mainValue【道路】&#10;有形固定資産減価償却率">
          <a:extLst>
            <a:ext uri="{FF2B5EF4-FFF2-40B4-BE49-F238E27FC236}">
              <a16:creationId xmlns:a16="http://schemas.microsoft.com/office/drawing/2014/main" id="{32F1330D-89EA-469C-B464-4565D0823C29}"/>
            </a:ext>
          </a:extLst>
        </xdr:cNvPr>
        <xdr:cNvSpPr txBox="1"/>
      </xdr:nvSpPr>
      <xdr:spPr>
        <a:xfrm>
          <a:off x="27057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89552</xdr:rowOff>
    </xdr:from>
    <xdr:ext cx="405111" cy="259045"/>
    <xdr:sp macro="" textlink="">
      <xdr:nvSpPr>
        <xdr:cNvPr id="89" name="n_3mainValue【道路】&#10;有形固定資産減価償却率">
          <a:extLst>
            <a:ext uri="{FF2B5EF4-FFF2-40B4-BE49-F238E27FC236}">
              <a16:creationId xmlns:a16="http://schemas.microsoft.com/office/drawing/2014/main" id="{0B9F0EE1-4F25-4BC7-9FCE-C6E1F194892F}"/>
            </a:ext>
          </a:extLst>
        </xdr:cNvPr>
        <xdr:cNvSpPr txBox="1"/>
      </xdr:nvSpPr>
      <xdr:spPr>
        <a:xfrm>
          <a:off x="1816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91457</xdr:rowOff>
    </xdr:from>
    <xdr:ext cx="405111" cy="259045"/>
    <xdr:sp macro="" textlink="">
      <xdr:nvSpPr>
        <xdr:cNvPr id="90" name="n_4mainValue【道路】&#10;有形固定資産減価償却率">
          <a:extLst>
            <a:ext uri="{FF2B5EF4-FFF2-40B4-BE49-F238E27FC236}">
              <a16:creationId xmlns:a16="http://schemas.microsoft.com/office/drawing/2014/main" id="{43EA2276-E4F1-493D-98BD-035362862295}"/>
            </a:ext>
          </a:extLst>
        </xdr:cNvPr>
        <xdr:cNvSpPr txBox="1"/>
      </xdr:nvSpPr>
      <xdr:spPr>
        <a:xfrm>
          <a:off x="927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380F8F6-47A5-4643-94D9-9AC9903ADE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A7AB56F-945D-4878-A053-0A9E6B2416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444EFF1-555D-4373-BFC2-277558FA35D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D878356-F103-4FB2-8348-2F21942A9C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83BC781-8557-4497-A15B-9A56135E99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B101048-0572-4CA4-926E-95612A43D1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8FF5A25-94D6-475F-AF09-D3BDFD0BF15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E37F366-EBBE-4DB3-BDE9-5233D38538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4280562-FCB4-46BC-801C-785691B5515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BD8FE0A-FD92-4EEC-93E0-FD4BD70B108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E05B66F-4BE4-4884-B88F-376DA412DE3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109B495-A507-4CF4-B260-33B3D930E38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693D4F4-14CF-4755-A93E-05A1EFDB149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05031B0-0BC6-45B5-AD71-8DA9648CBDF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9A72BB9-18B0-437E-97E4-FBCEDDC1D05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58AC19C-ADDD-4AA8-9344-33279817DC6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DBCF026-3B05-48B9-8B52-F6F96FF1C75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34FBF91-8715-4034-89AA-B9E578A142F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563E9EF-C0AA-4226-986B-34095F53667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0733F0C-A212-40BE-8828-7EFE2B8CAB3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95B30A8-8A40-4449-90B2-FE8F2E2C3F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0FD4902-6FC0-44A2-A5CC-1B929EE24B2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CFD9DC7-2880-48D9-A87E-662F907F393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9F370526-35AF-4A94-846D-5D0D9FF7D819}"/>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86939B81-4776-4562-A02C-3CED8090F6B4}"/>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E199B6CF-51C9-455F-9D8D-1E54008BEC16}"/>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71C264B3-5BB7-44ED-85FD-F2F30D8ACE31}"/>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F367317D-B7C8-474F-A32E-9BC8507F4644}"/>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EB3D6809-74A1-43F5-A7DF-75F2B34BBE13}"/>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DC0D6590-23A3-4B1C-869F-086E01298D26}"/>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DC59A018-A8E7-4C90-9CC4-AD1FB7FC1AB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A28052B9-E6FC-44F6-863F-87DF3F356FF5}"/>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C75311E0-CECA-4AE6-B057-06250F5E2EDA}"/>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403CCC97-4D5C-4FBE-AD11-D2CC2166E499}"/>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E928CC-A79B-4FFD-8566-A4268E1007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3AAA33B-6E65-48C6-A607-BF6139E4A2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245C10-DA9E-4A64-B84E-E7DBA6DEB8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4AB2659-FE8A-4DEE-B7F7-8377FA74AC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67F9119-B252-47CF-83A9-C85CB1239F8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138100</xdr:rowOff>
    </xdr:from>
    <xdr:to>
      <xdr:col>55</xdr:col>
      <xdr:colOff>50800</xdr:colOff>
      <xdr:row>39</xdr:row>
      <xdr:rowOff>68250</xdr:rowOff>
    </xdr:to>
    <xdr:sp macro="" textlink="">
      <xdr:nvSpPr>
        <xdr:cNvPr id="130" name="楕円 129">
          <a:extLst>
            <a:ext uri="{FF2B5EF4-FFF2-40B4-BE49-F238E27FC236}">
              <a16:creationId xmlns:a16="http://schemas.microsoft.com/office/drawing/2014/main" id="{14780003-ABF6-479D-8039-AA0230A8F20B}"/>
            </a:ext>
          </a:extLst>
        </xdr:cNvPr>
        <xdr:cNvSpPr/>
      </xdr:nvSpPr>
      <xdr:spPr>
        <a:xfrm>
          <a:off x="10426700" y="66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160977</xdr:rowOff>
    </xdr:from>
    <xdr:ext cx="534377" cy="259045"/>
    <xdr:sp macro="" textlink="">
      <xdr:nvSpPr>
        <xdr:cNvPr id="131" name="【道路】&#10;一人当たり延長該当値テキスト">
          <a:extLst>
            <a:ext uri="{FF2B5EF4-FFF2-40B4-BE49-F238E27FC236}">
              <a16:creationId xmlns:a16="http://schemas.microsoft.com/office/drawing/2014/main" id="{BAEA52F3-C890-40F4-8592-2F52F68DB2D4}"/>
            </a:ext>
          </a:extLst>
        </xdr:cNvPr>
        <xdr:cNvSpPr txBox="1"/>
      </xdr:nvSpPr>
      <xdr:spPr>
        <a:xfrm>
          <a:off x="10515600" y="65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146424</xdr:rowOff>
    </xdr:from>
    <xdr:to>
      <xdr:col>50</xdr:col>
      <xdr:colOff>165100</xdr:colOff>
      <xdr:row>39</xdr:row>
      <xdr:rowOff>76574</xdr:rowOff>
    </xdr:to>
    <xdr:sp macro="" textlink="">
      <xdr:nvSpPr>
        <xdr:cNvPr id="132" name="楕円 131">
          <a:extLst>
            <a:ext uri="{FF2B5EF4-FFF2-40B4-BE49-F238E27FC236}">
              <a16:creationId xmlns:a16="http://schemas.microsoft.com/office/drawing/2014/main" id="{7BD1A086-D28C-4DBD-9603-0C37AFBEC13B}"/>
            </a:ext>
          </a:extLst>
        </xdr:cNvPr>
        <xdr:cNvSpPr/>
      </xdr:nvSpPr>
      <xdr:spPr>
        <a:xfrm>
          <a:off x="9588500" y="66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17450</xdr:rowOff>
    </xdr:from>
    <xdr:to>
      <xdr:col>55</xdr:col>
      <xdr:colOff>0</xdr:colOff>
      <xdr:row>39</xdr:row>
      <xdr:rowOff>25774</xdr:rowOff>
    </xdr:to>
    <xdr:cxnSp macro="">
      <xdr:nvCxnSpPr>
        <xdr:cNvPr id="133" name="直線コネクタ 132">
          <a:extLst>
            <a:ext uri="{FF2B5EF4-FFF2-40B4-BE49-F238E27FC236}">
              <a16:creationId xmlns:a16="http://schemas.microsoft.com/office/drawing/2014/main" id="{1D14FA51-9640-41AA-87BC-3E6703404EC9}"/>
            </a:ext>
          </a:extLst>
        </xdr:cNvPr>
        <xdr:cNvCxnSpPr/>
      </xdr:nvCxnSpPr>
      <xdr:spPr>
        <a:xfrm flipV="1">
          <a:off x="9639300" y="6704000"/>
          <a:ext cx="838200" cy="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152902</xdr:rowOff>
    </xdr:from>
    <xdr:to>
      <xdr:col>46</xdr:col>
      <xdr:colOff>38100</xdr:colOff>
      <xdr:row>39</xdr:row>
      <xdr:rowOff>83052</xdr:rowOff>
    </xdr:to>
    <xdr:sp macro="" textlink="">
      <xdr:nvSpPr>
        <xdr:cNvPr id="134" name="楕円 133">
          <a:extLst>
            <a:ext uri="{FF2B5EF4-FFF2-40B4-BE49-F238E27FC236}">
              <a16:creationId xmlns:a16="http://schemas.microsoft.com/office/drawing/2014/main" id="{A53A667D-3364-4878-AB73-0C7D01D9F147}"/>
            </a:ext>
          </a:extLst>
        </xdr:cNvPr>
        <xdr:cNvSpPr/>
      </xdr:nvSpPr>
      <xdr:spPr>
        <a:xfrm>
          <a:off x="8699500" y="66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25774</xdr:rowOff>
    </xdr:from>
    <xdr:to>
      <xdr:col>50</xdr:col>
      <xdr:colOff>114300</xdr:colOff>
      <xdr:row>39</xdr:row>
      <xdr:rowOff>32252</xdr:rowOff>
    </xdr:to>
    <xdr:cxnSp macro="">
      <xdr:nvCxnSpPr>
        <xdr:cNvPr id="135" name="直線コネクタ 134">
          <a:extLst>
            <a:ext uri="{FF2B5EF4-FFF2-40B4-BE49-F238E27FC236}">
              <a16:creationId xmlns:a16="http://schemas.microsoft.com/office/drawing/2014/main" id="{5E70E1CD-86FE-4D10-9ACE-6B72AA3D18C7}"/>
            </a:ext>
          </a:extLst>
        </xdr:cNvPr>
        <xdr:cNvCxnSpPr/>
      </xdr:nvCxnSpPr>
      <xdr:spPr>
        <a:xfrm flipV="1">
          <a:off x="8750300" y="6712324"/>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159226</xdr:rowOff>
    </xdr:from>
    <xdr:to>
      <xdr:col>41</xdr:col>
      <xdr:colOff>101600</xdr:colOff>
      <xdr:row>39</xdr:row>
      <xdr:rowOff>89376</xdr:rowOff>
    </xdr:to>
    <xdr:sp macro="" textlink="">
      <xdr:nvSpPr>
        <xdr:cNvPr id="136" name="楕円 135">
          <a:extLst>
            <a:ext uri="{FF2B5EF4-FFF2-40B4-BE49-F238E27FC236}">
              <a16:creationId xmlns:a16="http://schemas.microsoft.com/office/drawing/2014/main" id="{E0F4F356-7E57-48D1-B48C-FF177FC7F36D}"/>
            </a:ext>
          </a:extLst>
        </xdr:cNvPr>
        <xdr:cNvSpPr/>
      </xdr:nvSpPr>
      <xdr:spPr>
        <a:xfrm>
          <a:off x="7810500" y="66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32252</xdr:rowOff>
    </xdr:from>
    <xdr:to>
      <xdr:col>45</xdr:col>
      <xdr:colOff>177800</xdr:colOff>
      <xdr:row>39</xdr:row>
      <xdr:rowOff>38576</xdr:rowOff>
    </xdr:to>
    <xdr:cxnSp macro="">
      <xdr:nvCxnSpPr>
        <xdr:cNvPr id="137" name="直線コネクタ 136">
          <a:extLst>
            <a:ext uri="{FF2B5EF4-FFF2-40B4-BE49-F238E27FC236}">
              <a16:creationId xmlns:a16="http://schemas.microsoft.com/office/drawing/2014/main" id="{1948A72B-6BAB-4629-8305-B45D78AFE274}"/>
            </a:ext>
          </a:extLst>
        </xdr:cNvPr>
        <xdr:cNvCxnSpPr/>
      </xdr:nvCxnSpPr>
      <xdr:spPr>
        <a:xfrm flipV="1">
          <a:off x="7861300" y="6718802"/>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166636</xdr:rowOff>
    </xdr:from>
    <xdr:to>
      <xdr:col>36</xdr:col>
      <xdr:colOff>165100</xdr:colOff>
      <xdr:row>39</xdr:row>
      <xdr:rowOff>96786</xdr:rowOff>
    </xdr:to>
    <xdr:sp macro="" textlink="">
      <xdr:nvSpPr>
        <xdr:cNvPr id="138" name="楕円 137">
          <a:extLst>
            <a:ext uri="{FF2B5EF4-FFF2-40B4-BE49-F238E27FC236}">
              <a16:creationId xmlns:a16="http://schemas.microsoft.com/office/drawing/2014/main" id="{939A5F60-A15C-4EA7-8588-75D484E03EBD}"/>
            </a:ext>
          </a:extLst>
        </xdr:cNvPr>
        <xdr:cNvSpPr/>
      </xdr:nvSpPr>
      <xdr:spPr>
        <a:xfrm>
          <a:off x="6921500" y="66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38576</xdr:rowOff>
    </xdr:from>
    <xdr:to>
      <xdr:col>41</xdr:col>
      <xdr:colOff>50800</xdr:colOff>
      <xdr:row>39</xdr:row>
      <xdr:rowOff>45986</xdr:rowOff>
    </xdr:to>
    <xdr:cxnSp macro="">
      <xdr:nvCxnSpPr>
        <xdr:cNvPr id="139" name="直線コネクタ 138">
          <a:extLst>
            <a:ext uri="{FF2B5EF4-FFF2-40B4-BE49-F238E27FC236}">
              <a16:creationId xmlns:a16="http://schemas.microsoft.com/office/drawing/2014/main" id="{8A93DCF7-BA1C-4184-AD64-F1C3B0A8228F}"/>
            </a:ext>
          </a:extLst>
        </xdr:cNvPr>
        <xdr:cNvCxnSpPr/>
      </xdr:nvCxnSpPr>
      <xdr:spPr>
        <a:xfrm flipV="1">
          <a:off x="6972300" y="6725126"/>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22EF54DF-5EB7-4320-BC29-4337B3E8C415}"/>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1B50E7DF-9E46-4EC7-AAB3-4DF8DFB3E7FE}"/>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05A9A124-BC5F-4488-9B21-7A7A44235100}"/>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CE5A9D03-3EEC-4E23-9D56-86C21E8D5813}"/>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93102</xdr:rowOff>
    </xdr:from>
    <xdr:ext cx="534377" cy="259045"/>
    <xdr:sp macro="" textlink="">
      <xdr:nvSpPr>
        <xdr:cNvPr id="144" name="n_1mainValue【道路】&#10;一人当たり延長">
          <a:extLst>
            <a:ext uri="{FF2B5EF4-FFF2-40B4-BE49-F238E27FC236}">
              <a16:creationId xmlns:a16="http://schemas.microsoft.com/office/drawing/2014/main" id="{A8EEE298-C08E-490C-9610-51F5FD19FAE6}"/>
            </a:ext>
          </a:extLst>
        </xdr:cNvPr>
        <xdr:cNvSpPr txBox="1"/>
      </xdr:nvSpPr>
      <xdr:spPr>
        <a:xfrm>
          <a:off x="9359411" y="64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99579</xdr:rowOff>
    </xdr:from>
    <xdr:ext cx="534377" cy="259045"/>
    <xdr:sp macro="" textlink="">
      <xdr:nvSpPr>
        <xdr:cNvPr id="145" name="n_2mainValue【道路】&#10;一人当たり延長">
          <a:extLst>
            <a:ext uri="{FF2B5EF4-FFF2-40B4-BE49-F238E27FC236}">
              <a16:creationId xmlns:a16="http://schemas.microsoft.com/office/drawing/2014/main" id="{EDFE1380-8F65-471D-9FFD-8F86F4AC0475}"/>
            </a:ext>
          </a:extLst>
        </xdr:cNvPr>
        <xdr:cNvSpPr txBox="1"/>
      </xdr:nvSpPr>
      <xdr:spPr>
        <a:xfrm>
          <a:off x="8483111" y="64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105903</xdr:rowOff>
    </xdr:from>
    <xdr:ext cx="534377" cy="259045"/>
    <xdr:sp macro="" textlink="">
      <xdr:nvSpPr>
        <xdr:cNvPr id="146" name="n_3mainValue【道路】&#10;一人当たり延長">
          <a:extLst>
            <a:ext uri="{FF2B5EF4-FFF2-40B4-BE49-F238E27FC236}">
              <a16:creationId xmlns:a16="http://schemas.microsoft.com/office/drawing/2014/main" id="{D39232D2-1E15-41F6-ADA4-879E2395F3CA}"/>
            </a:ext>
          </a:extLst>
        </xdr:cNvPr>
        <xdr:cNvSpPr txBox="1"/>
      </xdr:nvSpPr>
      <xdr:spPr>
        <a:xfrm>
          <a:off x="7594111" y="64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113314</xdr:rowOff>
    </xdr:from>
    <xdr:ext cx="534377" cy="259045"/>
    <xdr:sp macro="" textlink="">
      <xdr:nvSpPr>
        <xdr:cNvPr id="147" name="n_4mainValue【道路】&#10;一人当たり延長">
          <a:extLst>
            <a:ext uri="{FF2B5EF4-FFF2-40B4-BE49-F238E27FC236}">
              <a16:creationId xmlns:a16="http://schemas.microsoft.com/office/drawing/2014/main" id="{E4BF8683-EFAC-4CE2-95A5-D01555C41951}"/>
            </a:ext>
          </a:extLst>
        </xdr:cNvPr>
        <xdr:cNvSpPr txBox="1"/>
      </xdr:nvSpPr>
      <xdr:spPr>
        <a:xfrm>
          <a:off x="6705111" y="64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3D03830-4C08-4087-8C0F-DEA7F75138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C809189-B40C-4E5F-80B6-17FB5108CB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7344454-90E3-4DEE-9D47-27FEC5EAF8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BA53F48-C799-47EE-9EAA-643DDB5361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DC84305-4BA6-43CF-831B-5C2DA326944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D4EBB68-8950-4922-9424-A12594F456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0829B04-D36F-407A-9DD7-675735864E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20A64B6-C580-401A-96D1-3BD72162347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53A0373-048E-404A-896C-5B6E8D8FAF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90E16C3-B798-4106-8FF7-D72AB967FA8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F7CC170-1518-415C-8E12-7391E887E2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A1D6FD3-6370-4BA0-8F7E-505BAC23F8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F7F527C-559B-4255-95D1-E5D770365B0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652E5D0-5FA2-4213-A204-E98B51C6E7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E29A9C0-92A0-4693-88A5-25C82AFCB62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C6747A8-EE5D-4AF3-9C94-37F428D72A3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1FB1BAC5-060C-40D5-9116-5E800DC07BB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E5B4205-2B33-42C4-9D65-6C167482143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8DE1F1C-8049-4AE6-AB9E-2BAFA9A9AD5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BDBF479-E36E-4158-92A9-5638D54D623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FBF92AA-58B7-47E5-99BA-F95E2553B36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3730369-2D72-4262-B57D-08C015BA60D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8497722-9510-44E8-83C6-75CCCE3D45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DCB7472-AB48-444D-B4E3-089F4A2947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C39E772-51F3-462F-B012-1D033FB524C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23AFD6E1-CD66-4A8B-AAE2-3CB8279CF552}"/>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7F40D95-0715-4882-AC72-A134C9A0C28B}"/>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94E627EF-57D1-47D8-99AB-8047E0F3104B}"/>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13C9D85-0BDB-49B2-9579-DD4183BE7A41}"/>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94AA811E-C8B0-4C54-A09B-96BA0188F491}"/>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688737A-1AE1-4ED4-8899-336C59F833DF}"/>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9BF07313-DD30-4E42-BE9A-B82A70D2673F}"/>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E7C422C8-6B82-4B08-8A9C-E703DCF896D5}"/>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840F6686-F73A-4A16-B8AA-C22EC7677C38}"/>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1A6CE7FE-0CF2-4C17-A0C7-2D8FE50B8DBE}"/>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C4A232C8-831A-4030-ACED-9380C619FFFB}"/>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AEC4618-6DA6-4A4C-B0DA-F38E8A67C3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9214099-A7CD-476C-A29A-5A94B19B57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8502DA2-9B8E-4B7A-8A91-68527AF8AF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DF7063-7932-4920-99F9-500A5D1B86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604B06B-DEA5-4995-9AFA-3C5405427F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83094</xdr:rowOff>
    </xdr:from>
    <xdr:to>
      <xdr:col>24</xdr:col>
      <xdr:colOff>114300</xdr:colOff>
      <xdr:row>63</xdr:row>
      <xdr:rowOff>13244</xdr:rowOff>
    </xdr:to>
    <xdr:sp macro="" textlink="">
      <xdr:nvSpPr>
        <xdr:cNvPr id="189" name="楕円 188">
          <a:extLst>
            <a:ext uri="{FF2B5EF4-FFF2-40B4-BE49-F238E27FC236}">
              <a16:creationId xmlns:a16="http://schemas.microsoft.com/office/drawing/2014/main" id="{4AEEA52A-CEE3-4DF7-A193-39EA1BB7DEA1}"/>
            </a:ext>
          </a:extLst>
        </xdr:cNvPr>
        <xdr:cNvSpPr/>
      </xdr:nvSpPr>
      <xdr:spPr>
        <a:xfrm>
          <a:off x="4584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61521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85C6652-CF2B-4998-9E9C-E2272EFBEC19}"/>
            </a:ext>
          </a:extLst>
        </xdr:cNvPr>
        <xdr:cNvSpPr txBox="1"/>
      </xdr:nvSpPr>
      <xdr:spPr>
        <a:xfrm>
          <a:off x="4673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191" name="楕円 190">
          <a:extLst>
            <a:ext uri="{FF2B5EF4-FFF2-40B4-BE49-F238E27FC236}">
              <a16:creationId xmlns:a16="http://schemas.microsoft.com/office/drawing/2014/main" id="{15AD5ECC-5BCB-4483-A2C7-DB51E1060DF4}"/>
            </a:ext>
          </a:extLst>
        </xdr:cNvPr>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62</xdr:row>
      <xdr:rowOff>133894</xdr:rowOff>
    </xdr:to>
    <xdr:cxnSp macro="">
      <xdr:nvCxnSpPr>
        <xdr:cNvPr id="192" name="直線コネクタ 191">
          <a:extLst>
            <a:ext uri="{FF2B5EF4-FFF2-40B4-BE49-F238E27FC236}">
              <a16:creationId xmlns:a16="http://schemas.microsoft.com/office/drawing/2014/main" id="{C7281055-3152-456E-9990-D57703BE0252}"/>
            </a:ext>
          </a:extLst>
        </xdr:cNvPr>
        <xdr:cNvCxnSpPr/>
      </xdr:nvCxnSpPr>
      <xdr:spPr>
        <a:xfrm>
          <a:off x="3797300" y="1075563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73297</xdr:rowOff>
    </xdr:from>
    <xdr:to>
      <xdr:col>15</xdr:col>
      <xdr:colOff>101600</xdr:colOff>
      <xdr:row>63</xdr:row>
      <xdr:rowOff>3447</xdr:rowOff>
    </xdr:to>
    <xdr:sp macro="" textlink="">
      <xdr:nvSpPr>
        <xdr:cNvPr id="193" name="楕円 192">
          <a:extLst>
            <a:ext uri="{FF2B5EF4-FFF2-40B4-BE49-F238E27FC236}">
              <a16:creationId xmlns:a16="http://schemas.microsoft.com/office/drawing/2014/main" id="{20167E69-07A6-4920-BD8C-844264ACFE09}"/>
            </a:ext>
          </a:extLst>
        </xdr:cNvPr>
        <xdr:cNvSpPr/>
      </xdr:nvSpPr>
      <xdr:spPr>
        <a:xfrm>
          <a:off x="2857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124097</xdr:rowOff>
    </xdr:from>
    <xdr:to>
      <xdr:col>19</xdr:col>
      <xdr:colOff>177800</xdr:colOff>
      <xdr:row>62</xdr:row>
      <xdr:rowOff>125730</xdr:rowOff>
    </xdr:to>
    <xdr:cxnSp macro="">
      <xdr:nvCxnSpPr>
        <xdr:cNvPr id="194" name="直線コネクタ 193">
          <a:extLst>
            <a:ext uri="{FF2B5EF4-FFF2-40B4-BE49-F238E27FC236}">
              <a16:creationId xmlns:a16="http://schemas.microsoft.com/office/drawing/2014/main" id="{E4028B8B-771E-449F-9131-6CBDE224CA9C}"/>
            </a:ext>
          </a:extLst>
        </xdr:cNvPr>
        <xdr:cNvCxnSpPr/>
      </xdr:nvCxnSpPr>
      <xdr:spPr>
        <a:xfrm>
          <a:off x="2908300" y="107539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60234</xdr:rowOff>
    </xdr:from>
    <xdr:to>
      <xdr:col>10</xdr:col>
      <xdr:colOff>165100</xdr:colOff>
      <xdr:row>62</xdr:row>
      <xdr:rowOff>161834</xdr:rowOff>
    </xdr:to>
    <xdr:sp macro="" textlink="">
      <xdr:nvSpPr>
        <xdr:cNvPr id="195" name="楕円 194">
          <a:extLst>
            <a:ext uri="{FF2B5EF4-FFF2-40B4-BE49-F238E27FC236}">
              <a16:creationId xmlns:a16="http://schemas.microsoft.com/office/drawing/2014/main" id="{80C7EFE4-7BC5-4763-B19F-2D5C06BB1285}"/>
            </a:ext>
          </a:extLst>
        </xdr:cNvPr>
        <xdr:cNvSpPr/>
      </xdr:nvSpPr>
      <xdr:spPr>
        <a:xfrm>
          <a:off x="1968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111034</xdr:rowOff>
    </xdr:from>
    <xdr:to>
      <xdr:col>15</xdr:col>
      <xdr:colOff>50800</xdr:colOff>
      <xdr:row>62</xdr:row>
      <xdr:rowOff>124097</xdr:rowOff>
    </xdr:to>
    <xdr:cxnSp macro="">
      <xdr:nvCxnSpPr>
        <xdr:cNvPr id="196" name="直線コネクタ 195">
          <a:extLst>
            <a:ext uri="{FF2B5EF4-FFF2-40B4-BE49-F238E27FC236}">
              <a16:creationId xmlns:a16="http://schemas.microsoft.com/office/drawing/2014/main" id="{DF6D9056-B34C-4436-A6E2-53C974A6FA7D}"/>
            </a:ext>
          </a:extLst>
        </xdr:cNvPr>
        <xdr:cNvCxnSpPr/>
      </xdr:nvCxnSpPr>
      <xdr:spPr>
        <a:xfrm>
          <a:off x="2019300" y="107409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55335</xdr:rowOff>
    </xdr:from>
    <xdr:to>
      <xdr:col>6</xdr:col>
      <xdr:colOff>38100</xdr:colOff>
      <xdr:row>62</xdr:row>
      <xdr:rowOff>156935</xdr:rowOff>
    </xdr:to>
    <xdr:sp macro="" textlink="">
      <xdr:nvSpPr>
        <xdr:cNvPr id="197" name="楕円 196">
          <a:extLst>
            <a:ext uri="{FF2B5EF4-FFF2-40B4-BE49-F238E27FC236}">
              <a16:creationId xmlns:a16="http://schemas.microsoft.com/office/drawing/2014/main" id="{E982848C-D17B-472F-B171-9BBC70D93630}"/>
            </a:ext>
          </a:extLst>
        </xdr:cNvPr>
        <xdr:cNvSpPr/>
      </xdr:nvSpPr>
      <xdr:spPr>
        <a:xfrm>
          <a:off x="1079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106135</xdr:rowOff>
    </xdr:from>
    <xdr:to>
      <xdr:col>10</xdr:col>
      <xdr:colOff>114300</xdr:colOff>
      <xdr:row>62</xdr:row>
      <xdr:rowOff>111034</xdr:rowOff>
    </xdr:to>
    <xdr:cxnSp macro="">
      <xdr:nvCxnSpPr>
        <xdr:cNvPr id="198" name="直線コネクタ 197">
          <a:extLst>
            <a:ext uri="{FF2B5EF4-FFF2-40B4-BE49-F238E27FC236}">
              <a16:creationId xmlns:a16="http://schemas.microsoft.com/office/drawing/2014/main" id="{51C0B8F2-D8AE-45D6-9CA9-70A864396D59}"/>
            </a:ext>
          </a:extLst>
        </xdr:cNvPr>
        <xdr:cNvCxnSpPr/>
      </xdr:nvCxnSpPr>
      <xdr:spPr>
        <a:xfrm>
          <a:off x="1130300" y="1073603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085BBE2-661F-42AB-B021-F338BF0C10C8}"/>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48E7DB9-8550-464F-A7C7-FCE793613058}"/>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C8DCDF9-BB83-4408-B2F2-40683DAF561E}"/>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C7DCF39-65F2-4EF3-8421-E6829CCA461E}"/>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167657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3DFB37E-8822-4D05-97BA-A37CAAB89AA9}"/>
            </a:ext>
          </a:extLst>
        </xdr:cNvPr>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166024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1AC0B56-C745-476A-A60F-E232F84C2A5F}"/>
            </a:ext>
          </a:extLst>
        </xdr:cNvPr>
        <xdr:cNvSpPr txBox="1"/>
      </xdr:nvSpPr>
      <xdr:spPr>
        <a:xfrm>
          <a:off x="2705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152961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57E01CB-1373-498B-A4D8-0FD656834389}"/>
            </a:ext>
          </a:extLst>
        </xdr:cNvPr>
        <xdr:cNvSpPr txBox="1"/>
      </xdr:nvSpPr>
      <xdr:spPr>
        <a:xfrm>
          <a:off x="1816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148062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57F6C7E-B758-48CB-902E-6D481E422B67}"/>
            </a:ext>
          </a:extLst>
        </xdr:cNvPr>
        <xdr:cNvSpPr txBox="1"/>
      </xdr:nvSpPr>
      <xdr:spPr>
        <a:xfrm>
          <a:off x="927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D379E21-C88A-4768-8A32-254D53B105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DF1F113-6103-4C64-AF41-5E8DB17B421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DEA8D32-6958-448E-BCC8-D614C8DF76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A3F6737-C318-4143-B757-F693B6A24A2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98AB907-F70D-4946-9E1D-1AEE55F886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81D478E-7CEC-47C4-81F0-802DF988D2B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53E30EB-A533-4AD7-9479-B92CEBC3FD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DE64B86-5538-4A92-9643-CCB60A9C85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4370F85-8473-4CEF-A190-95DFA235EE3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C02E606-DED0-4276-9AF8-4A8132CCE1F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79A5342-1C9B-42B7-948C-2795B514656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E093380-85B1-4BD8-A2D2-1AE3BDE0885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BBA4E6D-E2FD-45F7-84B7-651F678758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6EAA8E4-297A-4917-A919-D7ADE2712C8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A421BFA-5C8A-4741-B5C3-1C8127355B4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F09509C-07F4-4D2D-9B1F-1B5B81D6CFE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610B16D-24F3-4406-9331-EB110B14F3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3E0A2A6-09E0-482F-88F3-CC8A7AC612B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506099E-0F47-4208-ADD7-7F3ABE90AF7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2198C86-9258-4A4B-A345-2BA9CE2C960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E1F0CFC-BC76-40C1-BAAE-D3F08D8E07A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F0F9220-49B4-48D3-8AE4-AD34E7A801E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5A93FD8-1EB9-4569-B4A8-6F300C7791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69A4A65A-192B-44AF-8E37-19FDE14DFACE}"/>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4C54F00-9EDA-47FE-894D-50CC0483144F}"/>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CE7535FA-78D2-42CD-A01E-622057DA34C6}"/>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141DDE5-4D07-472C-8822-D74F875238EA}"/>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8CFECE36-A14A-4433-95C6-704CBB169A8D}"/>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C8B18FD-4684-4C18-A95C-7B7F7B5FE9BB}"/>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65BEA638-241B-4980-A029-0984A3A2CD9D}"/>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7FC9A11B-3520-40A0-8085-BA83CCE598C5}"/>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E76C5D34-ED27-4C37-B148-BA17894E0D67}"/>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A553873B-BC37-4B4F-901A-70E5803ADC7F}"/>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36E7106E-BE14-4569-AC6A-464B92908874}"/>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FAAFB3B-F6DA-4336-A589-77A6343C17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3C9B09E-E5EE-4F1E-893A-184B190A6B3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C1A624-935B-43F1-8378-5A09460611D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E7ABAC2-191B-412D-B831-C2EB0E3D84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186AB05-29B9-4C70-855F-AA2C94C2EB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95616</xdr:rowOff>
    </xdr:from>
    <xdr:to>
      <xdr:col>55</xdr:col>
      <xdr:colOff>50800</xdr:colOff>
      <xdr:row>63</xdr:row>
      <xdr:rowOff>25766</xdr:rowOff>
    </xdr:to>
    <xdr:sp macro="" textlink="">
      <xdr:nvSpPr>
        <xdr:cNvPr id="246" name="楕円 245">
          <a:extLst>
            <a:ext uri="{FF2B5EF4-FFF2-40B4-BE49-F238E27FC236}">
              <a16:creationId xmlns:a16="http://schemas.microsoft.com/office/drawing/2014/main" id="{1C254A7C-3D9F-4D65-889E-EBE4232A01D6}"/>
            </a:ext>
          </a:extLst>
        </xdr:cNvPr>
        <xdr:cNvSpPr/>
      </xdr:nvSpPr>
      <xdr:spPr>
        <a:xfrm>
          <a:off x="10426700" y="1072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74043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AF19118-F015-4BF8-8804-B64EFCF25095}"/>
            </a:ext>
          </a:extLst>
        </xdr:cNvPr>
        <xdr:cNvSpPr txBox="1"/>
      </xdr:nvSpPr>
      <xdr:spPr>
        <a:xfrm>
          <a:off x="10515600" y="107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100747</xdr:rowOff>
    </xdr:from>
    <xdr:to>
      <xdr:col>50</xdr:col>
      <xdr:colOff>165100</xdr:colOff>
      <xdr:row>63</xdr:row>
      <xdr:rowOff>30897</xdr:rowOff>
    </xdr:to>
    <xdr:sp macro="" textlink="">
      <xdr:nvSpPr>
        <xdr:cNvPr id="248" name="楕円 247">
          <a:extLst>
            <a:ext uri="{FF2B5EF4-FFF2-40B4-BE49-F238E27FC236}">
              <a16:creationId xmlns:a16="http://schemas.microsoft.com/office/drawing/2014/main" id="{B9241A7C-733B-414B-81FC-8CDF629B924F}"/>
            </a:ext>
          </a:extLst>
        </xdr:cNvPr>
        <xdr:cNvSpPr/>
      </xdr:nvSpPr>
      <xdr:spPr>
        <a:xfrm>
          <a:off x="9588500" y="107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146416</xdr:rowOff>
    </xdr:from>
    <xdr:to>
      <xdr:col>55</xdr:col>
      <xdr:colOff>0</xdr:colOff>
      <xdr:row>62</xdr:row>
      <xdr:rowOff>151547</xdr:rowOff>
    </xdr:to>
    <xdr:cxnSp macro="">
      <xdr:nvCxnSpPr>
        <xdr:cNvPr id="249" name="直線コネクタ 248">
          <a:extLst>
            <a:ext uri="{FF2B5EF4-FFF2-40B4-BE49-F238E27FC236}">
              <a16:creationId xmlns:a16="http://schemas.microsoft.com/office/drawing/2014/main" id="{35096627-2AD9-429E-9B60-6DE85A717CDA}"/>
            </a:ext>
          </a:extLst>
        </xdr:cNvPr>
        <xdr:cNvCxnSpPr/>
      </xdr:nvCxnSpPr>
      <xdr:spPr>
        <a:xfrm flipV="1">
          <a:off x="9639300" y="10776316"/>
          <a:ext cx="8382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106345</xdr:rowOff>
    </xdr:from>
    <xdr:to>
      <xdr:col>46</xdr:col>
      <xdr:colOff>38100</xdr:colOff>
      <xdr:row>63</xdr:row>
      <xdr:rowOff>36495</xdr:rowOff>
    </xdr:to>
    <xdr:sp macro="" textlink="">
      <xdr:nvSpPr>
        <xdr:cNvPr id="250" name="楕円 249">
          <a:extLst>
            <a:ext uri="{FF2B5EF4-FFF2-40B4-BE49-F238E27FC236}">
              <a16:creationId xmlns:a16="http://schemas.microsoft.com/office/drawing/2014/main" id="{F6FF8BBA-49F7-410C-93B0-ED3377181C8C}"/>
            </a:ext>
          </a:extLst>
        </xdr:cNvPr>
        <xdr:cNvSpPr/>
      </xdr:nvSpPr>
      <xdr:spPr>
        <a:xfrm>
          <a:off x="8699500" y="107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151547</xdr:rowOff>
    </xdr:from>
    <xdr:to>
      <xdr:col>50</xdr:col>
      <xdr:colOff>114300</xdr:colOff>
      <xdr:row>62</xdr:row>
      <xdr:rowOff>157145</xdr:rowOff>
    </xdr:to>
    <xdr:cxnSp macro="">
      <xdr:nvCxnSpPr>
        <xdr:cNvPr id="251" name="直線コネクタ 250">
          <a:extLst>
            <a:ext uri="{FF2B5EF4-FFF2-40B4-BE49-F238E27FC236}">
              <a16:creationId xmlns:a16="http://schemas.microsoft.com/office/drawing/2014/main" id="{B4FFE299-EA5A-4BE6-BCF4-B10D7F8423DC}"/>
            </a:ext>
          </a:extLst>
        </xdr:cNvPr>
        <xdr:cNvCxnSpPr/>
      </xdr:nvCxnSpPr>
      <xdr:spPr>
        <a:xfrm flipV="1">
          <a:off x="8750300" y="10781447"/>
          <a:ext cx="8890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109534</xdr:rowOff>
    </xdr:from>
    <xdr:to>
      <xdr:col>41</xdr:col>
      <xdr:colOff>101600</xdr:colOff>
      <xdr:row>63</xdr:row>
      <xdr:rowOff>39684</xdr:rowOff>
    </xdr:to>
    <xdr:sp macro="" textlink="">
      <xdr:nvSpPr>
        <xdr:cNvPr id="252" name="楕円 251">
          <a:extLst>
            <a:ext uri="{FF2B5EF4-FFF2-40B4-BE49-F238E27FC236}">
              <a16:creationId xmlns:a16="http://schemas.microsoft.com/office/drawing/2014/main" id="{7CC3E149-9B10-4F8F-83CB-89E731D09958}"/>
            </a:ext>
          </a:extLst>
        </xdr:cNvPr>
        <xdr:cNvSpPr/>
      </xdr:nvSpPr>
      <xdr:spPr>
        <a:xfrm>
          <a:off x="7810500" y="107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157145</xdr:rowOff>
    </xdr:from>
    <xdr:to>
      <xdr:col>45</xdr:col>
      <xdr:colOff>177800</xdr:colOff>
      <xdr:row>62</xdr:row>
      <xdr:rowOff>160334</xdr:rowOff>
    </xdr:to>
    <xdr:cxnSp macro="">
      <xdr:nvCxnSpPr>
        <xdr:cNvPr id="253" name="直線コネクタ 252">
          <a:extLst>
            <a:ext uri="{FF2B5EF4-FFF2-40B4-BE49-F238E27FC236}">
              <a16:creationId xmlns:a16="http://schemas.microsoft.com/office/drawing/2014/main" id="{E0E3F745-A39A-45D5-8207-8E7E7C8BF40A}"/>
            </a:ext>
          </a:extLst>
        </xdr:cNvPr>
        <xdr:cNvCxnSpPr/>
      </xdr:nvCxnSpPr>
      <xdr:spPr>
        <a:xfrm flipV="1">
          <a:off x="7861300" y="10787045"/>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114846</xdr:rowOff>
    </xdr:from>
    <xdr:to>
      <xdr:col>36</xdr:col>
      <xdr:colOff>165100</xdr:colOff>
      <xdr:row>63</xdr:row>
      <xdr:rowOff>44996</xdr:rowOff>
    </xdr:to>
    <xdr:sp macro="" textlink="">
      <xdr:nvSpPr>
        <xdr:cNvPr id="254" name="楕円 253">
          <a:extLst>
            <a:ext uri="{FF2B5EF4-FFF2-40B4-BE49-F238E27FC236}">
              <a16:creationId xmlns:a16="http://schemas.microsoft.com/office/drawing/2014/main" id="{7E0E17B3-CCAF-46E4-987A-76E5A9B8F690}"/>
            </a:ext>
          </a:extLst>
        </xdr:cNvPr>
        <xdr:cNvSpPr/>
      </xdr:nvSpPr>
      <xdr:spPr>
        <a:xfrm>
          <a:off x="6921500" y="1074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160334</xdr:rowOff>
    </xdr:from>
    <xdr:to>
      <xdr:col>41</xdr:col>
      <xdr:colOff>50800</xdr:colOff>
      <xdr:row>62</xdr:row>
      <xdr:rowOff>165646</xdr:rowOff>
    </xdr:to>
    <xdr:cxnSp macro="">
      <xdr:nvCxnSpPr>
        <xdr:cNvPr id="255" name="直線コネクタ 254">
          <a:extLst>
            <a:ext uri="{FF2B5EF4-FFF2-40B4-BE49-F238E27FC236}">
              <a16:creationId xmlns:a16="http://schemas.microsoft.com/office/drawing/2014/main" id="{70C43255-20B8-4972-BCC4-7AFEE2CF9845}"/>
            </a:ext>
          </a:extLst>
        </xdr:cNvPr>
        <xdr:cNvCxnSpPr/>
      </xdr:nvCxnSpPr>
      <xdr:spPr>
        <a:xfrm flipV="1">
          <a:off x="6972300" y="10790234"/>
          <a:ext cx="889000" cy="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A6F3326-DC4E-4EA6-A368-1EC7F2CD8255}"/>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AA5AC7C-FA35-45D1-9387-305D41B2B6F9}"/>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384545E-0D20-4349-8F8D-ED905E799DAF}"/>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5844CF2-68E5-4927-8FDC-2609790899BE}"/>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22024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17C243C3-E59C-4F95-8FC6-0E39FD80C675}"/>
            </a:ext>
          </a:extLst>
        </xdr:cNvPr>
        <xdr:cNvSpPr txBox="1"/>
      </xdr:nvSpPr>
      <xdr:spPr>
        <a:xfrm>
          <a:off x="9327095" y="1082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27622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3B004A9-0B5F-4AE9-8639-005F3B56AA60}"/>
            </a:ext>
          </a:extLst>
        </xdr:cNvPr>
        <xdr:cNvSpPr txBox="1"/>
      </xdr:nvSpPr>
      <xdr:spPr>
        <a:xfrm>
          <a:off x="8450795" y="1082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30811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26D34BF-3862-4F60-A2DC-3DD3D0AEED8B}"/>
            </a:ext>
          </a:extLst>
        </xdr:cNvPr>
        <xdr:cNvSpPr txBox="1"/>
      </xdr:nvSpPr>
      <xdr:spPr>
        <a:xfrm>
          <a:off x="7561795" y="1083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36123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88F1F70-A88C-4630-964A-4688AB7C4269}"/>
            </a:ext>
          </a:extLst>
        </xdr:cNvPr>
        <xdr:cNvSpPr txBox="1"/>
      </xdr:nvSpPr>
      <xdr:spPr>
        <a:xfrm>
          <a:off x="6672795" y="1083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A2C07F0-28CF-4D8F-8095-94604A9DB5B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488C2E9-FD08-4D56-9804-ABA9E73DB4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245BA38-5DC9-41A6-B827-371FC4408B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75A8C68-9AF6-4ADA-B017-3B96025B38D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1F2CE89-55C4-4EFB-A416-0FC3A56406F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D09234A-B624-4F8B-9416-64ED1755B8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9470EC0-68AA-4CEF-A1EA-5B54E17149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3561EFD-45DB-48E5-83E2-D12B6CA870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EFBF032-17B1-4779-8898-1CF19F62CE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DF5DBC8-D1E5-4B10-B25B-4EBAED0545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D7686A8-A9BC-4D0E-B9E8-F980065D568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2D4347D-6609-4AEE-A38B-35571BBACD7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4EC0747-AA70-4160-968B-3EF9F53BC59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F6B6696-AB39-49ED-BB39-D399B37679E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F869937-A789-415C-8E47-4EFE82BD09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9691BB8-8B3E-4854-9EAA-EB853AEAAAD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F7888FC-2142-476F-9193-7736F911347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F9424EB-E34A-46C7-BCD9-4E1CB97374C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B9DA352-BA3E-4ADA-9EA9-24FCDFB0DC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5054167-1325-430D-823D-6018A2C3160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5DD0845-5025-4973-84FA-01D620CBD1A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C2BA099-0C08-4895-AA92-7C8F139375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423B199-C9F7-4D9A-B820-0E5B26EF175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422E587-F5A1-4237-BF9C-874108332B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26F95E7-9FA7-40E0-AD2A-ADFA1AADF3B0}"/>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A79299F-2C5A-4B57-A557-D259960CA65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B1C857C-8F6E-48DA-BD79-B0AACC85AEA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AFE0B3C-5FF6-4E51-94FD-3723E6A28504}"/>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7B68A6B3-4AF2-4F1D-B353-19FABB76763C}"/>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B211835-15BF-43E6-BF7F-9A8E142CC867}"/>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F1D3A231-30D9-464D-99A5-9C9EB890D105}"/>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5183BF6A-643D-4CBD-931B-1DDEAFD12E63}"/>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2BB29428-58B9-433E-8804-A5666B2F012E}"/>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59BA337F-0EF6-470D-8F08-C41D3079C2A3}"/>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19999EBE-F835-4BC0-B5F1-273D79F01C9A}"/>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D4EEA66-1B7A-49CE-86E2-DA69AF5AAA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DEC7C0-D309-4FD5-8A13-D622C77A169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AEDD62B-18C2-4B40-9974-91435D0828E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DC01367-C9AC-4075-A05F-80A38DCD82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A4E5236-61BD-403C-AEF7-437F127E18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304" name="楕円 303">
          <a:extLst>
            <a:ext uri="{FF2B5EF4-FFF2-40B4-BE49-F238E27FC236}">
              <a16:creationId xmlns:a16="http://schemas.microsoft.com/office/drawing/2014/main" id="{924C2E39-D88A-4CC8-A587-73096DD9DC5E}"/>
            </a:ext>
          </a:extLst>
        </xdr:cNvPr>
        <xdr:cNvSpPr/>
      </xdr:nvSpPr>
      <xdr:spPr>
        <a:xfrm>
          <a:off x="4584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3105BD1-5A74-41F1-95A6-95B5D9081A2A}"/>
            </a:ext>
          </a:extLst>
        </xdr:cNvPr>
        <xdr:cNvSpPr txBox="1"/>
      </xdr:nvSpPr>
      <xdr:spPr>
        <a:xfrm>
          <a:off x="46736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73025</xdr:rowOff>
    </xdr:from>
    <xdr:to>
      <xdr:col>20</xdr:col>
      <xdr:colOff>38100</xdr:colOff>
      <xdr:row>82</xdr:row>
      <xdr:rowOff>3175</xdr:rowOff>
    </xdr:to>
    <xdr:sp macro="" textlink="">
      <xdr:nvSpPr>
        <xdr:cNvPr id="306" name="楕円 305">
          <a:extLst>
            <a:ext uri="{FF2B5EF4-FFF2-40B4-BE49-F238E27FC236}">
              <a16:creationId xmlns:a16="http://schemas.microsoft.com/office/drawing/2014/main" id="{2A354105-72C8-4BCF-8074-63F2E1CE665D}"/>
            </a:ext>
          </a:extLst>
        </xdr:cNvPr>
        <xdr:cNvSpPr/>
      </xdr:nvSpPr>
      <xdr:spPr>
        <a:xfrm>
          <a:off x="3746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123825</xdr:rowOff>
    </xdr:from>
    <xdr:to>
      <xdr:col>24</xdr:col>
      <xdr:colOff>63500</xdr:colOff>
      <xdr:row>81</xdr:row>
      <xdr:rowOff>167639</xdr:rowOff>
    </xdr:to>
    <xdr:cxnSp macro="">
      <xdr:nvCxnSpPr>
        <xdr:cNvPr id="307" name="直線コネクタ 306">
          <a:extLst>
            <a:ext uri="{FF2B5EF4-FFF2-40B4-BE49-F238E27FC236}">
              <a16:creationId xmlns:a16="http://schemas.microsoft.com/office/drawing/2014/main" id="{D873E025-A4E5-4A68-84B8-C2F99F1F8664}"/>
            </a:ext>
          </a:extLst>
        </xdr:cNvPr>
        <xdr:cNvCxnSpPr/>
      </xdr:nvCxnSpPr>
      <xdr:spPr>
        <a:xfrm>
          <a:off x="3797300" y="140112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308" name="楕円 307">
          <a:extLst>
            <a:ext uri="{FF2B5EF4-FFF2-40B4-BE49-F238E27FC236}">
              <a16:creationId xmlns:a16="http://schemas.microsoft.com/office/drawing/2014/main" id="{1B9F876B-B4DC-41CF-AA61-46EFBDCBF657}"/>
            </a:ext>
          </a:extLst>
        </xdr:cNvPr>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123825</xdr:rowOff>
    </xdr:to>
    <xdr:cxnSp macro="">
      <xdr:nvCxnSpPr>
        <xdr:cNvPr id="309" name="直線コネクタ 308">
          <a:extLst>
            <a:ext uri="{FF2B5EF4-FFF2-40B4-BE49-F238E27FC236}">
              <a16:creationId xmlns:a16="http://schemas.microsoft.com/office/drawing/2014/main" id="{E2CDC807-2002-4384-9C0D-03C3B85B3DE7}"/>
            </a:ext>
          </a:extLst>
        </xdr:cNvPr>
        <xdr:cNvCxnSpPr/>
      </xdr:nvCxnSpPr>
      <xdr:spPr>
        <a:xfrm>
          <a:off x="2908300" y="140055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10" name="楕円 309">
          <a:extLst>
            <a:ext uri="{FF2B5EF4-FFF2-40B4-BE49-F238E27FC236}">
              <a16:creationId xmlns:a16="http://schemas.microsoft.com/office/drawing/2014/main" id="{90F5AFB1-BA55-468A-83CB-092613F7DB72}"/>
            </a:ext>
          </a:extLst>
        </xdr:cNvPr>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60961</xdr:rowOff>
    </xdr:to>
    <xdr:cxnSp macro="">
      <xdr:nvCxnSpPr>
        <xdr:cNvPr id="311" name="直線コネクタ 310">
          <a:extLst>
            <a:ext uri="{FF2B5EF4-FFF2-40B4-BE49-F238E27FC236}">
              <a16:creationId xmlns:a16="http://schemas.microsoft.com/office/drawing/2014/main" id="{14D77A4C-1DF6-4BE8-8F7B-D551890FDA74}"/>
            </a:ext>
          </a:extLst>
        </xdr:cNvPr>
        <xdr:cNvCxnSpPr/>
      </xdr:nvCxnSpPr>
      <xdr:spPr>
        <a:xfrm flipV="1">
          <a:off x="2019300" y="140055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132080</xdr:rowOff>
    </xdr:from>
    <xdr:to>
      <xdr:col>6</xdr:col>
      <xdr:colOff>38100</xdr:colOff>
      <xdr:row>82</xdr:row>
      <xdr:rowOff>62230</xdr:rowOff>
    </xdr:to>
    <xdr:sp macro="" textlink="">
      <xdr:nvSpPr>
        <xdr:cNvPr id="312" name="楕円 311">
          <a:extLst>
            <a:ext uri="{FF2B5EF4-FFF2-40B4-BE49-F238E27FC236}">
              <a16:creationId xmlns:a16="http://schemas.microsoft.com/office/drawing/2014/main" id="{50E36AAE-685B-46E4-9C80-67A6F79248A7}"/>
            </a:ext>
          </a:extLst>
        </xdr:cNvPr>
        <xdr:cNvSpPr/>
      </xdr:nvSpPr>
      <xdr:spPr>
        <a:xfrm>
          <a:off x="1079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xdr:rowOff>
    </xdr:from>
    <xdr:to>
      <xdr:col>10</xdr:col>
      <xdr:colOff>114300</xdr:colOff>
      <xdr:row>82</xdr:row>
      <xdr:rowOff>60961</xdr:rowOff>
    </xdr:to>
    <xdr:cxnSp macro="">
      <xdr:nvCxnSpPr>
        <xdr:cNvPr id="313" name="直線コネクタ 312">
          <a:extLst>
            <a:ext uri="{FF2B5EF4-FFF2-40B4-BE49-F238E27FC236}">
              <a16:creationId xmlns:a16="http://schemas.microsoft.com/office/drawing/2014/main" id="{03B325D4-FE09-4D53-B30E-5324C8A56985}"/>
            </a:ext>
          </a:extLst>
        </xdr:cNvPr>
        <xdr:cNvCxnSpPr/>
      </xdr:nvCxnSpPr>
      <xdr:spPr>
        <a:xfrm>
          <a:off x="1130300" y="140703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5EDE829F-5DCD-4C4F-AA3A-CDD531EF8752}"/>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91CBE8CD-983D-4725-A8FC-313524BBC83F}"/>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10D84C04-DAD5-4888-B956-1F878490917C}"/>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4DBBF68C-DD77-4018-80B1-ADB4F1DC7CDE}"/>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19702</xdr:rowOff>
    </xdr:from>
    <xdr:ext cx="405111" cy="259045"/>
    <xdr:sp macro="" textlink="">
      <xdr:nvSpPr>
        <xdr:cNvPr id="318" name="n_1mainValue【公営住宅】&#10;有形固定資産減価償却率">
          <a:extLst>
            <a:ext uri="{FF2B5EF4-FFF2-40B4-BE49-F238E27FC236}">
              <a16:creationId xmlns:a16="http://schemas.microsoft.com/office/drawing/2014/main" id="{4600F562-BA23-4BB8-A62C-9EB8F87C6627}"/>
            </a:ext>
          </a:extLst>
        </xdr:cNvPr>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19" name="n_2mainValue【公営住宅】&#10;有形固定資産減価償却率">
          <a:extLst>
            <a:ext uri="{FF2B5EF4-FFF2-40B4-BE49-F238E27FC236}">
              <a16:creationId xmlns:a16="http://schemas.microsoft.com/office/drawing/2014/main" id="{A4600012-2BF4-4A28-BFC3-D1FC5618EBC1}"/>
            </a:ext>
          </a:extLst>
        </xdr:cNvPr>
        <xdr:cNvSpPr txBox="1"/>
      </xdr:nvSpPr>
      <xdr:spPr>
        <a:xfrm>
          <a:off x="2705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20" name="n_3mainValue【公営住宅】&#10;有形固定資産減価償却率">
          <a:extLst>
            <a:ext uri="{FF2B5EF4-FFF2-40B4-BE49-F238E27FC236}">
              <a16:creationId xmlns:a16="http://schemas.microsoft.com/office/drawing/2014/main" id="{0FAD0DB9-1BA0-4F10-8977-17778DF896F3}"/>
            </a:ext>
          </a:extLst>
        </xdr:cNvPr>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21" name="n_4mainValue【公営住宅】&#10;有形固定資産減価償却率">
          <a:extLst>
            <a:ext uri="{FF2B5EF4-FFF2-40B4-BE49-F238E27FC236}">
              <a16:creationId xmlns:a16="http://schemas.microsoft.com/office/drawing/2014/main" id="{F8E51403-355F-4CB1-BC3B-D9263F33C6CD}"/>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1C7DB3E-4CA3-4093-9D66-F7AC9CEC7D0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E79FAE4-19A3-476B-9AFD-F50ABA3112C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AD3577F-5515-4ECF-A2A1-0EC681A8BA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54D31A7-55B4-475E-B398-123628E015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086886B-FDC7-4010-87EA-0A9AB49317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D229146-E059-4B06-90E1-3C36DC95D4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F6BE5DD-C1F8-4E0D-A8F1-AF23B6EB45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F059980-8BFC-444B-A570-CD5D8D2077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8F515D4-CF5A-43D8-AA88-A5D2C3B5A7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D90D19F-251F-434B-B29C-17B9E6FABE3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95FF3A0-406A-4497-B988-200330DD856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DC2F0B36-094B-4813-859C-BC66B73A21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E717D0D8-47C1-43D7-93B4-060F53C4475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D5B912A1-AAC7-4022-B7BC-B061A24B984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79ACBFF-135E-4330-84FD-EDEF6F490A4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356D7B71-1A56-48B5-ABB6-7E61B33AD76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58A86561-0AF2-4AE1-86B1-DD36600DE0A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195961BF-BA9F-4C97-AE78-6DBD25A5A0FF}"/>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3945DB1-CFBE-456B-B4B1-A693C4B4D8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BEF6AE10-215B-4C30-ACA2-555EC00A190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3AC2DC7-CFE4-4802-A085-6BA050315B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484F8545-FD7F-42D4-86A1-CD69FEC3CB82}"/>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E006862E-62D5-4F28-8DED-9AA29D15E9B2}"/>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DABCA44-463B-49AC-B8BB-7DCF37969B69}"/>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E6F9B536-84FE-436F-8256-60FFDBD83545}"/>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BA4412FB-0CF0-435F-AD4A-14AAAF86AD5D}"/>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AEB8DF1B-8CFB-4CC4-99ED-12BB3D041861}"/>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9EFA345D-848C-44E0-89E1-98A8B5CC78CA}"/>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F0D93A54-DB26-40A8-9078-4FE63B587395}"/>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6EE9DE42-5601-4973-9E12-8731B8F5EF02}"/>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B287D376-BA2A-44E0-81D8-E2F8C755741B}"/>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6DA2219A-ED28-4104-B37C-18A029446108}"/>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00DFD5A-EFB5-4874-B66B-4ADB1DAE89C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043E3AA-F865-4EBD-A5C9-0F200B23014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8BF0FC9-A4A5-49DA-B8E9-76A4E82D951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28F7A86-78E9-45D7-B673-8C7DF5F2BA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AC58EC4-17D4-414A-A861-209950969BB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115133</xdr:rowOff>
    </xdr:from>
    <xdr:to>
      <xdr:col>55</xdr:col>
      <xdr:colOff>50800</xdr:colOff>
      <xdr:row>86</xdr:row>
      <xdr:rowOff>45283</xdr:rowOff>
    </xdr:to>
    <xdr:sp macro="" textlink="">
      <xdr:nvSpPr>
        <xdr:cNvPr id="359" name="楕円 358">
          <a:extLst>
            <a:ext uri="{FF2B5EF4-FFF2-40B4-BE49-F238E27FC236}">
              <a16:creationId xmlns:a16="http://schemas.microsoft.com/office/drawing/2014/main" id="{A2D7C34B-2820-4F5A-A749-4A0D29071353}"/>
            </a:ext>
          </a:extLst>
        </xdr:cNvPr>
        <xdr:cNvSpPr/>
      </xdr:nvSpPr>
      <xdr:spPr>
        <a:xfrm>
          <a:off x="10426700" y="146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73B3D047-5609-412D-852D-6E321C06CE58}"/>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115819</xdr:rowOff>
    </xdr:from>
    <xdr:to>
      <xdr:col>50</xdr:col>
      <xdr:colOff>165100</xdr:colOff>
      <xdr:row>86</xdr:row>
      <xdr:rowOff>45969</xdr:rowOff>
    </xdr:to>
    <xdr:sp macro="" textlink="">
      <xdr:nvSpPr>
        <xdr:cNvPr id="361" name="楕円 360">
          <a:extLst>
            <a:ext uri="{FF2B5EF4-FFF2-40B4-BE49-F238E27FC236}">
              <a16:creationId xmlns:a16="http://schemas.microsoft.com/office/drawing/2014/main" id="{A951EC61-448E-4574-A889-04710CBC3AA9}"/>
            </a:ext>
          </a:extLst>
        </xdr:cNvPr>
        <xdr:cNvSpPr/>
      </xdr:nvSpPr>
      <xdr:spPr>
        <a:xfrm>
          <a:off x="9588500" y="1468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165933</xdr:rowOff>
    </xdr:from>
    <xdr:to>
      <xdr:col>55</xdr:col>
      <xdr:colOff>0</xdr:colOff>
      <xdr:row>85</xdr:row>
      <xdr:rowOff>166619</xdr:rowOff>
    </xdr:to>
    <xdr:cxnSp macro="">
      <xdr:nvCxnSpPr>
        <xdr:cNvPr id="362" name="直線コネクタ 361">
          <a:extLst>
            <a:ext uri="{FF2B5EF4-FFF2-40B4-BE49-F238E27FC236}">
              <a16:creationId xmlns:a16="http://schemas.microsoft.com/office/drawing/2014/main" id="{59F5A14C-A086-44CE-B456-8AF7AFAC39BC}"/>
            </a:ext>
          </a:extLst>
        </xdr:cNvPr>
        <xdr:cNvCxnSpPr/>
      </xdr:nvCxnSpPr>
      <xdr:spPr>
        <a:xfrm flipV="1">
          <a:off x="9639300" y="14739183"/>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114173</xdr:rowOff>
    </xdr:from>
    <xdr:to>
      <xdr:col>46</xdr:col>
      <xdr:colOff>38100</xdr:colOff>
      <xdr:row>86</xdr:row>
      <xdr:rowOff>44323</xdr:rowOff>
    </xdr:to>
    <xdr:sp macro="" textlink="">
      <xdr:nvSpPr>
        <xdr:cNvPr id="363" name="楕円 362">
          <a:extLst>
            <a:ext uri="{FF2B5EF4-FFF2-40B4-BE49-F238E27FC236}">
              <a16:creationId xmlns:a16="http://schemas.microsoft.com/office/drawing/2014/main" id="{CC2C6E3C-211E-460A-9551-F8F5F31DE812}"/>
            </a:ext>
          </a:extLst>
        </xdr:cNvPr>
        <xdr:cNvSpPr/>
      </xdr:nvSpPr>
      <xdr:spPr>
        <a:xfrm>
          <a:off x="8699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164973</xdr:rowOff>
    </xdr:from>
    <xdr:to>
      <xdr:col>50</xdr:col>
      <xdr:colOff>114300</xdr:colOff>
      <xdr:row>85</xdr:row>
      <xdr:rowOff>166619</xdr:rowOff>
    </xdr:to>
    <xdr:cxnSp macro="">
      <xdr:nvCxnSpPr>
        <xdr:cNvPr id="364" name="直線コネクタ 363">
          <a:extLst>
            <a:ext uri="{FF2B5EF4-FFF2-40B4-BE49-F238E27FC236}">
              <a16:creationId xmlns:a16="http://schemas.microsoft.com/office/drawing/2014/main" id="{5CE7FFA5-08C6-494A-AAA9-4B5A239027DE}"/>
            </a:ext>
          </a:extLst>
        </xdr:cNvPr>
        <xdr:cNvCxnSpPr/>
      </xdr:nvCxnSpPr>
      <xdr:spPr>
        <a:xfrm>
          <a:off x="8750300" y="1473822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119019</xdr:rowOff>
    </xdr:from>
    <xdr:to>
      <xdr:col>41</xdr:col>
      <xdr:colOff>101600</xdr:colOff>
      <xdr:row>86</xdr:row>
      <xdr:rowOff>49169</xdr:rowOff>
    </xdr:to>
    <xdr:sp macro="" textlink="">
      <xdr:nvSpPr>
        <xdr:cNvPr id="365" name="楕円 364">
          <a:extLst>
            <a:ext uri="{FF2B5EF4-FFF2-40B4-BE49-F238E27FC236}">
              <a16:creationId xmlns:a16="http://schemas.microsoft.com/office/drawing/2014/main" id="{5CB2B4FE-5F04-4365-974F-BE371BBAD440}"/>
            </a:ext>
          </a:extLst>
        </xdr:cNvPr>
        <xdr:cNvSpPr/>
      </xdr:nvSpPr>
      <xdr:spPr>
        <a:xfrm>
          <a:off x="7810500" y="1469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164973</xdr:rowOff>
    </xdr:from>
    <xdr:to>
      <xdr:col>45</xdr:col>
      <xdr:colOff>177800</xdr:colOff>
      <xdr:row>85</xdr:row>
      <xdr:rowOff>169819</xdr:rowOff>
    </xdr:to>
    <xdr:cxnSp macro="">
      <xdr:nvCxnSpPr>
        <xdr:cNvPr id="366" name="直線コネクタ 365">
          <a:extLst>
            <a:ext uri="{FF2B5EF4-FFF2-40B4-BE49-F238E27FC236}">
              <a16:creationId xmlns:a16="http://schemas.microsoft.com/office/drawing/2014/main" id="{AE18B46A-066F-471D-9594-5F94C05504AD}"/>
            </a:ext>
          </a:extLst>
        </xdr:cNvPr>
        <xdr:cNvCxnSpPr/>
      </xdr:nvCxnSpPr>
      <xdr:spPr>
        <a:xfrm flipV="1">
          <a:off x="7861300" y="14738223"/>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118974</xdr:rowOff>
    </xdr:from>
    <xdr:to>
      <xdr:col>36</xdr:col>
      <xdr:colOff>165100</xdr:colOff>
      <xdr:row>86</xdr:row>
      <xdr:rowOff>49124</xdr:rowOff>
    </xdr:to>
    <xdr:sp macro="" textlink="">
      <xdr:nvSpPr>
        <xdr:cNvPr id="367" name="楕円 366">
          <a:extLst>
            <a:ext uri="{FF2B5EF4-FFF2-40B4-BE49-F238E27FC236}">
              <a16:creationId xmlns:a16="http://schemas.microsoft.com/office/drawing/2014/main" id="{FFE7FCE5-45EA-4EB1-B55C-5DB3FED50A54}"/>
            </a:ext>
          </a:extLst>
        </xdr:cNvPr>
        <xdr:cNvSpPr/>
      </xdr:nvSpPr>
      <xdr:spPr>
        <a:xfrm>
          <a:off x="6921500" y="146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169774</xdr:rowOff>
    </xdr:from>
    <xdr:to>
      <xdr:col>41</xdr:col>
      <xdr:colOff>50800</xdr:colOff>
      <xdr:row>85</xdr:row>
      <xdr:rowOff>169819</xdr:rowOff>
    </xdr:to>
    <xdr:cxnSp macro="">
      <xdr:nvCxnSpPr>
        <xdr:cNvPr id="368" name="直線コネクタ 367">
          <a:extLst>
            <a:ext uri="{FF2B5EF4-FFF2-40B4-BE49-F238E27FC236}">
              <a16:creationId xmlns:a16="http://schemas.microsoft.com/office/drawing/2014/main" id="{9FA66CAE-CF0B-45B0-91A3-3FDF53EE2B0B}"/>
            </a:ext>
          </a:extLst>
        </xdr:cNvPr>
        <xdr:cNvCxnSpPr/>
      </xdr:nvCxnSpPr>
      <xdr:spPr>
        <a:xfrm>
          <a:off x="6972300" y="1474302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D8205C58-3F79-4F25-809D-43F3D561EB13}"/>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BE48A186-9F26-4F41-A6E9-79FA2E08D1C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CAE7F5DE-E087-488D-9DA8-71E9BE719C54}"/>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8B49DE12-539F-47C2-870C-B0FCF248000D}"/>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37096</xdr:rowOff>
    </xdr:from>
    <xdr:ext cx="469744" cy="259045"/>
    <xdr:sp macro="" textlink="">
      <xdr:nvSpPr>
        <xdr:cNvPr id="373" name="n_1mainValue【公営住宅】&#10;一人当たり面積">
          <a:extLst>
            <a:ext uri="{FF2B5EF4-FFF2-40B4-BE49-F238E27FC236}">
              <a16:creationId xmlns:a16="http://schemas.microsoft.com/office/drawing/2014/main" id="{2A052E92-7F5A-48F9-9F52-EF329835A9F8}"/>
            </a:ext>
          </a:extLst>
        </xdr:cNvPr>
        <xdr:cNvSpPr txBox="1"/>
      </xdr:nvSpPr>
      <xdr:spPr>
        <a:xfrm>
          <a:off x="9391727" y="1478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35450</xdr:rowOff>
    </xdr:from>
    <xdr:ext cx="469744" cy="259045"/>
    <xdr:sp macro="" textlink="">
      <xdr:nvSpPr>
        <xdr:cNvPr id="374" name="n_2mainValue【公営住宅】&#10;一人当たり面積">
          <a:extLst>
            <a:ext uri="{FF2B5EF4-FFF2-40B4-BE49-F238E27FC236}">
              <a16:creationId xmlns:a16="http://schemas.microsoft.com/office/drawing/2014/main" id="{31264E4B-3DEF-446D-9C80-C2B7840DFA75}"/>
            </a:ext>
          </a:extLst>
        </xdr:cNvPr>
        <xdr:cNvSpPr txBox="1"/>
      </xdr:nvSpPr>
      <xdr:spPr>
        <a:xfrm>
          <a:off x="85154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40296</xdr:rowOff>
    </xdr:from>
    <xdr:ext cx="469744" cy="259045"/>
    <xdr:sp macro="" textlink="">
      <xdr:nvSpPr>
        <xdr:cNvPr id="375" name="n_3mainValue【公営住宅】&#10;一人当たり面積">
          <a:extLst>
            <a:ext uri="{FF2B5EF4-FFF2-40B4-BE49-F238E27FC236}">
              <a16:creationId xmlns:a16="http://schemas.microsoft.com/office/drawing/2014/main" id="{EB5513D4-1C9B-4B17-B7D5-7532916BB6F6}"/>
            </a:ext>
          </a:extLst>
        </xdr:cNvPr>
        <xdr:cNvSpPr txBox="1"/>
      </xdr:nvSpPr>
      <xdr:spPr>
        <a:xfrm>
          <a:off x="7626427" y="147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40251</xdr:rowOff>
    </xdr:from>
    <xdr:ext cx="469744" cy="259045"/>
    <xdr:sp macro="" textlink="">
      <xdr:nvSpPr>
        <xdr:cNvPr id="376" name="n_4mainValue【公営住宅】&#10;一人当たり面積">
          <a:extLst>
            <a:ext uri="{FF2B5EF4-FFF2-40B4-BE49-F238E27FC236}">
              <a16:creationId xmlns:a16="http://schemas.microsoft.com/office/drawing/2014/main" id="{E6884194-7B6D-4DCE-98BC-34569FDDF5C3}"/>
            </a:ext>
          </a:extLst>
        </xdr:cNvPr>
        <xdr:cNvSpPr txBox="1"/>
      </xdr:nvSpPr>
      <xdr:spPr>
        <a:xfrm>
          <a:off x="6737427" y="147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4A42417-9E1D-4B0A-B1C7-ACE3C1D784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FEF8E04-444D-4748-93B7-3680D9045E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9C04BE7-BA13-417F-A481-D15AC43F4C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8BC292DE-EB76-4D48-94EB-0354FA4F60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7DE6B97-E70D-4337-B67D-2BF5C15F50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370FF12-AAD5-428C-807D-3620C81205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D36F71C-C924-4ACE-A1E8-DE43AB9E55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C5F800E-B2B0-4C10-888E-0AA1DDC717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57F760F-C5A3-4B0E-8295-CC134A5599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4418E21B-B754-402F-B498-123385C045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D78213A7-DBD4-4108-9F8B-5FDC353736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4397B169-1104-4AFD-90C9-84D367D520D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4CAFD1F6-B169-4455-B3FB-827E6F9DD7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6DF391B4-0C37-40E9-8771-BA5EE6E8C0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B8776354-57FF-4364-BC54-A1CE10E28E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A25F104A-7964-4997-A53D-092C6FE8033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57CA1587-3FDE-4366-9159-FF96D9D06D3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EEC8F02-4154-4F75-9F59-D89694E929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189C685E-F6CE-4CBF-8205-D9D6804642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94F9E5D3-F284-4D6E-8274-6785EFCD63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1688BAA-23CC-4F32-9364-E7BE3A0782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207C373-A035-4D10-93C4-89618EE0F9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1FECE786-1A2A-4DB5-A3AD-5CBBD3BAC8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14B910C-7389-43DE-A935-E63E37331A9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CF54014F-C5B2-4BC0-885D-55EBCB06C7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47636B9E-5927-411D-80E1-04316DDCEC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5806E600-F0CB-404A-BE2F-1F5B4A382D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9B778E00-D9CB-40E8-8EEE-79DD535D75E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D5B2C853-0D8A-4111-A54F-C2EB6441C2F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FADA5457-4E36-4DF8-A1F8-75554CE997D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F5B66066-BE3B-45F7-B462-E53CED41DC6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19C2F4A4-5F2E-4464-A028-70055143ED9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D4A712B9-2EED-4562-A594-3F091FD0EC4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A596B80B-93A9-4EDF-85BC-FE971244EEB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D57634C4-6954-45AE-A79C-68FFE788978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823DAAAB-1A55-49DF-A6D2-BE663484652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686D1D3-5DE2-4B65-B821-1305CBE9563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4B738287-1476-4E2D-9549-FC32A9CC7B4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12DD139C-25FE-4CD3-A05A-8B23A815A55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8D79F47-2E82-453F-B377-44726CD8CD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4BA16735-3931-4B20-A846-A0DDDC9E84F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B4F1FC9E-2A14-483B-B218-7F315666FAA8}"/>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663BD3C1-FCFF-4A90-B519-86A072D9867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25562C48-EDC4-4CFE-A07A-293E79B3482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CF18A31F-3319-4352-A2DA-FB454C20BE89}"/>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FE7F120D-56AD-4CC4-91D7-5FE7CEE18CD2}"/>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D0772A4E-E5CF-47F6-8EE5-F3F6DEB6A77B}"/>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7AEF92B4-BDDC-4C03-B489-3495AA69F4B9}"/>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1C7EC0CB-5CBD-4576-B593-6D9E3C15A804}"/>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E2BD1A38-1404-4E36-84F7-FFC6B1DF3E09}"/>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78921500-D097-415E-8119-02847BB9FBE8}"/>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CE878E1D-5FD1-4087-AC3D-BBDC70EF14AD}"/>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34BEAFA-594C-43B5-933E-1AFCD3D8ED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03460C2-03E3-4F40-9D17-81CCD8D6D1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E97A54B-67F1-4BC2-A354-B197548A4D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EB8A7E2-AEDD-479B-81A0-531A6E05478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7664D92-EC9B-4B52-98A1-20B2DC12FE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142966</xdr:rowOff>
    </xdr:from>
    <xdr:to>
      <xdr:col>85</xdr:col>
      <xdr:colOff>177800</xdr:colOff>
      <xdr:row>41</xdr:row>
      <xdr:rowOff>73116</xdr:rowOff>
    </xdr:to>
    <xdr:sp macro="" textlink="">
      <xdr:nvSpPr>
        <xdr:cNvPr id="434" name="楕円 433">
          <a:extLst>
            <a:ext uri="{FF2B5EF4-FFF2-40B4-BE49-F238E27FC236}">
              <a16:creationId xmlns:a16="http://schemas.microsoft.com/office/drawing/2014/main" id="{64D31EDE-C562-4B3C-81F0-9C3B43612A67}"/>
            </a:ext>
          </a:extLst>
        </xdr:cNvPr>
        <xdr:cNvSpPr/>
      </xdr:nvSpPr>
      <xdr:spPr>
        <a:xfrm>
          <a:off x="162687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121393</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AB729EF1-418C-4A09-BFC1-29311ABDC11D}"/>
            </a:ext>
          </a:extLst>
        </xdr:cNvPr>
        <xdr:cNvSpPr txBox="1"/>
      </xdr:nvSpPr>
      <xdr:spPr>
        <a:xfrm>
          <a:off x="16357600"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436" name="楕円 435">
          <a:extLst>
            <a:ext uri="{FF2B5EF4-FFF2-40B4-BE49-F238E27FC236}">
              <a16:creationId xmlns:a16="http://schemas.microsoft.com/office/drawing/2014/main" id="{A1AC51E1-4B47-4A0D-B017-E9AD23C03494}"/>
            </a:ext>
          </a:extLst>
        </xdr:cNvPr>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133350</xdr:rowOff>
    </xdr:from>
    <xdr:to>
      <xdr:col>85</xdr:col>
      <xdr:colOff>127000</xdr:colOff>
      <xdr:row>41</xdr:row>
      <xdr:rowOff>22316</xdr:rowOff>
    </xdr:to>
    <xdr:cxnSp macro="">
      <xdr:nvCxnSpPr>
        <xdr:cNvPr id="437" name="直線コネクタ 436">
          <a:extLst>
            <a:ext uri="{FF2B5EF4-FFF2-40B4-BE49-F238E27FC236}">
              <a16:creationId xmlns:a16="http://schemas.microsoft.com/office/drawing/2014/main" id="{E2DBE2C9-E4E8-4810-90AD-AC1E8B378B99}"/>
            </a:ext>
          </a:extLst>
        </xdr:cNvPr>
        <xdr:cNvCxnSpPr/>
      </xdr:nvCxnSpPr>
      <xdr:spPr>
        <a:xfrm>
          <a:off x="15481300" y="6991350"/>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438" name="楕円 437">
          <a:extLst>
            <a:ext uri="{FF2B5EF4-FFF2-40B4-BE49-F238E27FC236}">
              <a16:creationId xmlns:a16="http://schemas.microsoft.com/office/drawing/2014/main" id="{49760C5C-C4D8-454D-BBAC-DA978A99C92A}"/>
            </a:ext>
          </a:extLst>
        </xdr:cNvPr>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121920</xdr:rowOff>
    </xdr:from>
    <xdr:to>
      <xdr:col>81</xdr:col>
      <xdr:colOff>50800</xdr:colOff>
      <xdr:row>40</xdr:row>
      <xdr:rowOff>133350</xdr:rowOff>
    </xdr:to>
    <xdr:cxnSp macro="">
      <xdr:nvCxnSpPr>
        <xdr:cNvPr id="439" name="直線コネクタ 438">
          <a:extLst>
            <a:ext uri="{FF2B5EF4-FFF2-40B4-BE49-F238E27FC236}">
              <a16:creationId xmlns:a16="http://schemas.microsoft.com/office/drawing/2014/main" id="{A141E93E-3581-4B6D-8834-B5231384BC92}"/>
            </a:ext>
          </a:extLst>
        </xdr:cNvPr>
        <xdr:cNvCxnSpPr/>
      </xdr:nvCxnSpPr>
      <xdr:spPr>
        <a:xfrm>
          <a:off x="14592300" y="6979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64588</xdr:rowOff>
    </xdr:from>
    <xdr:to>
      <xdr:col>72</xdr:col>
      <xdr:colOff>38100</xdr:colOff>
      <xdr:row>40</xdr:row>
      <xdr:rowOff>166188</xdr:rowOff>
    </xdr:to>
    <xdr:sp macro="" textlink="">
      <xdr:nvSpPr>
        <xdr:cNvPr id="440" name="楕円 439">
          <a:extLst>
            <a:ext uri="{FF2B5EF4-FFF2-40B4-BE49-F238E27FC236}">
              <a16:creationId xmlns:a16="http://schemas.microsoft.com/office/drawing/2014/main" id="{543615E0-0B71-49B9-909E-CC1E93ECBBCA}"/>
            </a:ext>
          </a:extLst>
        </xdr:cNvPr>
        <xdr:cNvSpPr/>
      </xdr:nvSpPr>
      <xdr:spPr>
        <a:xfrm>
          <a:off x="13652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115388</xdr:rowOff>
    </xdr:from>
    <xdr:to>
      <xdr:col>76</xdr:col>
      <xdr:colOff>114300</xdr:colOff>
      <xdr:row>40</xdr:row>
      <xdr:rowOff>121920</xdr:rowOff>
    </xdr:to>
    <xdr:cxnSp macro="">
      <xdr:nvCxnSpPr>
        <xdr:cNvPr id="441" name="直線コネクタ 440">
          <a:extLst>
            <a:ext uri="{FF2B5EF4-FFF2-40B4-BE49-F238E27FC236}">
              <a16:creationId xmlns:a16="http://schemas.microsoft.com/office/drawing/2014/main" id="{C81FCDEA-40EE-48B9-9B23-8A953296D49F}"/>
            </a:ext>
          </a:extLst>
        </xdr:cNvPr>
        <xdr:cNvCxnSpPr/>
      </xdr:nvCxnSpPr>
      <xdr:spPr>
        <a:xfrm>
          <a:off x="13703300" y="69733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33565</xdr:rowOff>
    </xdr:from>
    <xdr:to>
      <xdr:col>67</xdr:col>
      <xdr:colOff>101600</xdr:colOff>
      <xdr:row>40</xdr:row>
      <xdr:rowOff>135165</xdr:rowOff>
    </xdr:to>
    <xdr:sp macro="" textlink="">
      <xdr:nvSpPr>
        <xdr:cNvPr id="442" name="楕円 441">
          <a:extLst>
            <a:ext uri="{FF2B5EF4-FFF2-40B4-BE49-F238E27FC236}">
              <a16:creationId xmlns:a16="http://schemas.microsoft.com/office/drawing/2014/main" id="{84299E24-5E32-4880-8F18-1D6785B52350}"/>
            </a:ext>
          </a:extLst>
        </xdr:cNvPr>
        <xdr:cNvSpPr/>
      </xdr:nvSpPr>
      <xdr:spPr>
        <a:xfrm>
          <a:off x="12763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84365</xdr:rowOff>
    </xdr:from>
    <xdr:to>
      <xdr:col>71</xdr:col>
      <xdr:colOff>177800</xdr:colOff>
      <xdr:row>40</xdr:row>
      <xdr:rowOff>115388</xdr:rowOff>
    </xdr:to>
    <xdr:cxnSp macro="">
      <xdr:nvCxnSpPr>
        <xdr:cNvPr id="443" name="直線コネクタ 442">
          <a:extLst>
            <a:ext uri="{FF2B5EF4-FFF2-40B4-BE49-F238E27FC236}">
              <a16:creationId xmlns:a16="http://schemas.microsoft.com/office/drawing/2014/main" id="{7BFE8F83-C18A-401F-84BB-992EE5DBE9C1}"/>
            </a:ext>
          </a:extLst>
        </xdr:cNvPr>
        <xdr:cNvCxnSpPr/>
      </xdr:nvCxnSpPr>
      <xdr:spPr>
        <a:xfrm>
          <a:off x="12814300" y="69423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1BE3E18C-454F-49DE-97F1-FA6D9239AF6D}"/>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556ACB90-F070-43B5-BC92-C4F65CD04E65}"/>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AE2DEB6E-A58F-440D-86A6-EF338AE43DEC}"/>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91306FC6-8715-48D2-A016-8EFA95E0D89E}"/>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5E25566-D8A2-4C41-AEA2-DA5AA07BB7B4}"/>
            </a:ext>
          </a:extLst>
        </xdr:cNvPr>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1266A1E1-1166-449F-A59F-A07AC0C2A598}"/>
            </a:ext>
          </a:extLst>
        </xdr:cNvPr>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157315</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105D7305-1650-45E8-BCFE-2E9E893AD004}"/>
            </a:ext>
          </a:extLst>
        </xdr:cNvPr>
        <xdr:cNvSpPr txBox="1"/>
      </xdr:nvSpPr>
      <xdr:spPr>
        <a:xfrm>
          <a:off x="13500744" y="701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126292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E2D9F0FF-3497-4B42-8EEB-19AF9B3ED1A3}"/>
            </a:ext>
          </a:extLst>
        </xdr:cNvPr>
        <xdr:cNvSpPr txBox="1"/>
      </xdr:nvSpPr>
      <xdr:spPr>
        <a:xfrm>
          <a:off x="12611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8E122E6E-8F28-4B09-B2CA-FFF96303CD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1FE6FB9-61D3-4727-A01E-7DE2F6FD6C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1321EC4-EF7C-407D-AD09-4BA02E993D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4CF5C9FB-134D-4C5C-AB41-7AC4F7E64CC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A09F9A5D-224D-4349-8303-33F26EC424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4D12FFEF-CCE1-4547-9520-11F601735F6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F0941EC6-95A0-4826-97F6-A7CBB5FFDE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4BF6DB7C-2CDA-4722-A376-EEC73EE213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35226796-C99B-4CC4-8B57-476A2AE489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83C3967E-DB0C-4EDC-9748-790E555A5E7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ABBF9F48-4E24-494F-AE4A-8F7E7F40A15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875FADC9-31F2-43E1-BFA5-57CE604C09A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9B0D5CAC-8FA3-4B7F-9034-74A33DFEF0A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93F0E73A-F993-4600-A395-022243C9C39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B823FCA7-4509-4200-AFC5-B305BC1431D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FCA71F65-262A-4A76-9937-86C702DCEEC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5E77A40-78B8-4A85-9618-794C4738A92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32EA3BD9-C944-4D24-B637-D3F7C7A4B1F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41B8E70-EA92-43AD-A9B8-05BD935020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5ED4D540-3789-45FB-92E7-F1F48612543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4B3D0940-D986-4528-ADE0-3B7B31BBF5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B7C3A2BC-9D36-477C-8D65-9FC385BB58AC}"/>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F0FD9277-E4C8-479D-9D7A-5B19CAE75714}"/>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3BCF0299-CE82-4765-9300-6B59EA2F2308}"/>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4098854F-7B81-4267-9EC6-E6D0E9A423D4}"/>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2EF6E089-4428-4FF3-9ACB-23869B138589}"/>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818D5A91-7BC6-4AE8-9D44-85985FB951C2}"/>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92B556BB-5006-4238-9CCB-D4D65984A7BC}"/>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89FB95E5-4F92-4A87-B1DF-DF51B798C996}"/>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E7FDD6EF-BC73-4B59-A2E0-6ADFE3A1ECD9}"/>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7E197BC0-3FFE-4E41-801D-5370E8A7F80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3E3635C1-5D06-4366-9D0B-EBABC51A4756}"/>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AFF62E7-B258-40CE-AE14-E3425E9775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40F3D65-D535-4874-933C-AF030851F0C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7AEB96E-48D7-46F0-AF2A-3A81792CA7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F78708F-26F3-4135-B51F-969B6FD64A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CED1482-85F2-4080-88E1-73E357DDE1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160274</xdr:rowOff>
    </xdr:from>
    <xdr:to>
      <xdr:col>116</xdr:col>
      <xdr:colOff>114300</xdr:colOff>
      <xdr:row>40</xdr:row>
      <xdr:rowOff>90424</xdr:rowOff>
    </xdr:to>
    <xdr:sp macro="" textlink="">
      <xdr:nvSpPr>
        <xdr:cNvPr id="489" name="楕円 488">
          <a:extLst>
            <a:ext uri="{FF2B5EF4-FFF2-40B4-BE49-F238E27FC236}">
              <a16:creationId xmlns:a16="http://schemas.microsoft.com/office/drawing/2014/main" id="{BB25A55B-8C8E-48A7-9E33-F67FF47ADD6F}"/>
            </a:ext>
          </a:extLst>
        </xdr:cNvPr>
        <xdr:cNvSpPr/>
      </xdr:nvSpPr>
      <xdr:spPr>
        <a:xfrm>
          <a:off x="22110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138701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892791A4-AB96-4152-808F-5CEDCBF16EAB}"/>
            </a:ext>
          </a:extLst>
        </xdr:cNvPr>
        <xdr:cNvSpPr txBox="1"/>
      </xdr:nvSpPr>
      <xdr:spPr>
        <a:xfrm>
          <a:off x="22199600"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160274</xdr:rowOff>
    </xdr:from>
    <xdr:to>
      <xdr:col>112</xdr:col>
      <xdr:colOff>38100</xdr:colOff>
      <xdr:row>40</xdr:row>
      <xdr:rowOff>90424</xdr:rowOff>
    </xdr:to>
    <xdr:sp macro="" textlink="">
      <xdr:nvSpPr>
        <xdr:cNvPr id="491" name="楕円 490">
          <a:extLst>
            <a:ext uri="{FF2B5EF4-FFF2-40B4-BE49-F238E27FC236}">
              <a16:creationId xmlns:a16="http://schemas.microsoft.com/office/drawing/2014/main" id="{89B9330D-3B26-4A3A-A966-A08868E8C795}"/>
            </a:ext>
          </a:extLst>
        </xdr:cNvPr>
        <xdr:cNvSpPr/>
      </xdr:nvSpPr>
      <xdr:spPr>
        <a:xfrm>
          <a:off x="21272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39624</xdr:rowOff>
    </xdr:from>
    <xdr:to>
      <xdr:col>116</xdr:col>
      <xdr:colOff>63500</xdr:colOff>
      <xdr:row>40</xdr:row>
      <xdr:rowOff>39624</xdr:rowOff>
    </xdr:to>
    <xdr:cxnSp macro="">
      <xdr:nvCxnSpPr>
        <xdr:cNvPr id="492" name="直線コネクタ 491">
          <a:extLst>
            <a:ext uri="{FF2B5EF4-FFF2-40B4-BE49-F238E27FC236}">
              <a16:creationId xmlns:a16="http://schemas.microsoft.com/office/drawing/2014/main" id="{91DE2A74-D0DE-42DF-95F0-23BB1D373EAF}"/>
            </a:ext>
          </a:extLst>
        </xdr:cNvPr>
        <xdr:cNvCxnSpPr/>
      </xdr:nvCxnSpPr>
      <xdr:spPr>
        <a:xfrm>
          <a:off x="21323300" y="6897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93" name="楕円 492">
          <a:extLst>
            <a:ext uri="{FF2B5EF4-FFF2-40B4-BE49-F238E27FC236}">
              <a16:creationId xmlns:a16="http://schemas.microsoft.com/office/drawing/2014/main" id="{21E9FDF2-DC6F-418C-9280-A00AF4055639}"/>
            </a:ext>
          </a:extLst>
        </xdr:cNvPr>
        <xdr:cNvSpPr/>
      </xdr:nvSpPr>
      <xdr:spPr>
        <a:xfrm>
          <a:off x="20383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39624</xdr:rowOff>
    </xdr:from>
    <xdr:to>
      <xdr:col>111</xdr:col>
      <xdr:colOff>177800</xdr:colOff>
      <xdr:row>40</xdr:row>
      <xdr:rowOff>44196</xdr:rowOff>
    </xdr:to>
    <xdr:cxnSp macro="">
      <xdr:nvCxnSpPr>
        <xdr:cNvPr id="494" name="直線コネクタ 493">
          <a:extLst>
            <a:ext uri="{FF2B5EF4-FFF2-40B4-BE49-F238E27FC236}">
              <a16:creationId xmlns:a16="http://schemas.microsoft.com/office/drawing/2014/main" id="{067CD510-F3BF-4328-9C5C-FABF48E07F8D}"/>
            </a:ext>
          </a:extLst>
        </xdr:cNvPr>
        <xdr:cNvCxnSpPr/>
      </xdr:nvCxnSpPr>
      <xdr:spPr>
        <a:xfrm flipV="1">
          <a:off x="20434300" y="689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167132</xdr:rowOff>
    </xdr:from>
    <xdr:to>
      <xdr:col>102</xdr:col>
      <xdr:colOff>165100</xdr:colOff>
      <xdr:row>40</xdr:row>
      <xdr:rowOff>97282</xdr:rowOff>
    </xdr:to>
    <xdr:sp macro="" textlink="">
      <xdr:nvSpPr>
        <xdr:cNvPr id="495" name="楕円 494">
          <a:extLst>
            <a:ext uri="{FF2B5EF4-FFF2-40B4-BE49-F238E27FC236}">
              <a16:creationId xmlns:a16="http://schemas.microsoft.com/office/drawing/2014/main" id="{53A406F3-B65B-4243-BCF5-923845256A9A}"/>
            </a:ext>
          </a:extLst>
        </xdr:cNvPr>
        <xdr:cNvSpPr/>
      </xdr:nvSpPr>
      <xdr:spPr>
        <a:xfrm>
          <a:off x="19494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44196</xdr:rowOff>
    </xdr:from>
    <xdr:to>
      <xdr:col>107</xdr:col>
      <xdr:colOff>50800</xdr:colOff>
      <xdr:row>40</xdr:row>
      <xdr:rowOff>46482</xdr:rowOff>
    </xdr:to>
    <xdr:cxnSp macro="">
      <xdr:nvCxnSpPr>
        <xdr:cNvPr id="496" name="直線コネクタ 495">
          <a:extLst>
            <a:ext uri="{FF2B5EF4-FFF2-40B4-BE49-F238E27FC236}">
              <a16:creationId xmlns:a16="http://schemas.microsoft.com/office/drawing/2014/main" id="{4F4C46CE-2AD6-4CDB-A59C-17A4F1F3BCBE}"/>
            </a:ext>
          </a:extLst>
        </xdr:cNvPr>
        <xdr:cNvCxnSpPr/>
      </xdr:nvCxnSpPr>
      <xdr:spPr>
        <a:xfrm flipV="1">
          <a:off x="19545300" y="69021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497" name="楕円 496">
          <a:extLst>
            <a:ext uri="{FF2B5EF4-FFF2-40B4-BE49-F238E27FC236}">
              <a16:creationId xmlns:a16="http://schemas.microsoft.com/office/drawing/2014/main" id="{8DC9A830-853D-4778-8E39-341EB46D20D1}"/>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46482</xdr:rowOff>
    </xdr:from>
    <xdr:to>
      <xdr:col>102</xdr:col>
      <xdr:colOff>114300</xdr:colOff>
      <xdr:row>40</xdr:row>
      <xdr:rowOff>53340</xdr:rowOff>
    </xdr:to>
    <xdr:cxnSp macro="">
      <xdr:nvCxnSpPr>
        <xdr:cNvPr id="498" name="直線コネクタ 497">
          <a:extLst>
            <a:ext uri="{FF2B5EF4-FFF2-40B4-BE49-F238E27FC236}">
              <a16:creationId xmlns:a16="http://schemas.microsoft.com/office/drawing/2014/main" id="{294CCC4B-80D5-4412-B0A4-DD48B6DA594A}"/>
            </a:ext>
          </a:extLst>
        </xdr:cNvPr>
        <xdr:cNvCxnSpPr/>
      </xdr:nvCxnSpPr>
      <xdr:spPr>
        <a:xfrm flipV="1">
          <a:off x="18656300" y="690448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A4CEECE4-8692-4FA2-829B-B0AC0ED2C295}"/>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E100707-5F98-4FA5-A433-C699AD86C7B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385FD0DA-2FEE-4A1B-915F-9F6AE41B2FD7}"/>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F3E07D57-C54D-41DD-AB23-D5CAB261763C}"/>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81551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6185BFBC-8DCB-47A4-8C6F-9D41490F8971}"/>
            </a:ext>
          </a:extLst>
        </xdr:cNvPr>
        <xdr:cNvSpPr txBox="1"/>
      </xdr:nvSpPr>
      <xdr:spPr>
        <a:xfrm>
          <a:off x="21075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130DC139-9243-459D-9230-D810643C9938}"/>
            </a:ext>
          </a:extLst>
        </xdr:cNvPr>
        <xdr:cNvSpPr txBox="1"/>
      </xdr:nvSpPr>
      <xdr:spPr>
        <a:xfrm>
          <a:off x="20199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88409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5A9F602-FCE8-468C-B174-476BF24BE5AE}"/>
            </a:ext>
          </a:extLst>
        </xdr:cNvPr>
        <xdr:cNvSpPr txBox="1"/>
      </xdr:nvSpPr>
      <xdr:spPr>
        <a:xfrm>
          <a:off x="19310427"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D2F5977-700C-4736-B076-502B83249B97}"/>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F9D7D130-D1B5-4715-B73F-61AC6C37A2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477EFE12-7291-4C7F-AFEC-30007E00673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62B8AB5E-56CE-4B21-8DF5-1D9AC63146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A2A9CFA-BEE2-447F-88EF-ADE34136D4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B18179C-C3F9-42A3-8CDA-9848E475C4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1B08C209-7C22-4757-B9C7-B4D361895F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5F8DCD67-A8C5-4731-8A14-CB2C774DD1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93C13241-8BBB-4D99-8730-2E21E31B91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F4C4CCBC-B517-42A6-A6AF-00E8DFD742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7316F34D-4D2C-4337-AE91-377571BA71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250614AF-2965-4CF8-9C85-EDC9715F18A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E02A228E-A321-4B18-BC55-B3538DECFC1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4FA835EE-C9E5-4D92-9668-BB0B24B2024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57DCD1DD-DC9D-46AA-8BD3-75A075FD230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78F1E53-2A90-41AA-B369-5D1E7657BF7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14011911-67F0-4B73-BBF5-97FCC3B4FBD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8D8A7401-CF80-4D14-84FB-F552C7DE1D4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5A28C837-61A1-4EC1-90C2-20277201322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1DD2CCF0-1253-41F5-A123-DCD1C068BBB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CE45884B-BA24-4090-B596-500700508F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C5D62C30-E430-4E97-9EA7-EAE37CE0EA8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963812A7-DE76-4D6D-9EE3-46B27CD5AE7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2A5B82BE-96C7-4DCA-ADCF-EB37EDC8EB8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306882A5-FCA6-4468-92F2-545B3BE029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965213B3-63F3-47E3-BB7B-1462177C5D2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3921EF1C-88D8-4DCD-9473-563F3B9489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BBF6C259-4DD5-44A4-A724-82AA9C5F7CC3}"/>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2BE96FD2-A367-4EAA-904F-CC8A5F6477B8}"/>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B36A5A7-A07E-469F-A4DB-79ACD7786748}"/>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616F7BDF-31F0-4425-96C0-5DEF746FA234}"/>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DBAF2C65-131E-4487-B692-5C04C34D24B2}"/>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1792A6F-9681-423C-A53B-CB4CC285A780}"/>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1FC64015-3D93-4209-88D8-4B121C3ECE62}"/>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A72A3986-2D00-43E8-B3EF-CAAD2E95085D}"/>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2CCA5A37-759F-47E3-BE13-040A271590CB}"/>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CCEFE918-BDC1-44B1-8F73-548175A32AC4}"/>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2BF4FE93-CDBA-4107-948A-6A1AAD51D075}"/>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B0278EF-AE6E-4427-BCF8-AA08883E564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EFC42C8-495A-4BEE-99F6-2C94036CD6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26B8663-A1E6-42C5-B26E-5CA83F55BF2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23F32E5-DCC4-4007-AB3A-9CA0C53C66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503974A-558D-4FEE-AFF2-99299284CE0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94524</xdr:rowOff>
    </xdr:from>
    <xdr:to>
      <xdr:col>85</xdr:col>
      <xdr:colOff>177800</xdr:colOff>
      <xdr:row>62</xdr:row>
      <xdr:rowOff>24674</xdr:rowOff>
    </xdr:to>
    <xdr:sp macro="" textlink="">
      <xdr:nvSpPr>
        <xdr:cNvPr id="549" name="楕円 548">
          <a:extLst>
            <a:ext uri="{FF2B5EF4-FFF2-40B4-BE49-F238E27FC236}">
              <a16:creationId xmlns:a16="http://schemas.microsoft.com/office/drawing/2014/main" id="{83B8E302-B43C-4D01-9F1D-127F9B5C9EC1}"/>
            </a:ext>
          </a:extLst>
        </xdr:cNvPr>
        <xdr:cNvSpPr/>
      </xdr:nvSpPr>
      <xdr:spPr>
        <a:xfrm>
          <a:off x="16268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72951</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71E95346-AA8A-473E-8B8D-547AA46E2B47}"/>
            </a:ext>
          </a:extLst>
        </xdr:cNvPr>
        <xdr:cNvSpPr txBox="1"/>
      </xdr:nvSpPr>
      <xdr:spPr>
        <a:xfrm>
          <a:off x="16357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7983</xdr:rowOff>
    </xdr:from>
    <xdr:to>
      <xdr:col>81</xdr:col>
      <xdr:colOff>101600</xdr:colOff>
      <xdr:row>60</xdr:row>
      <xdr:rowOff>109583</xdr:rowOff>
    </xdr:to>
    <xdr:sp macro="" textlink="">
      <xdr:nvSpPr>
        <xdr:cNvPr id="551" name="楕円 550">
          <a:extLst>
            <a:ext uri="{FF2B5EF4-FFF2-40B4-BE49-F238E27FC236}">
              <a16:creationId xmlns:a16="http://schemas.microsoft.com/office/drawing/2014/main" id="{5021B798-C2A2-4E75-8D88-A1BCB0E8D8DF}"/>
            </a:ext>
          </a:extLst>
        </xdr:cNvPr>
        <xdr:cNvSpPr/>
      </xdr:nvSpPr>
      <xdr:spPr>
        <a:xfrm>
          <a:off x="15430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58783</xdr:rowOff>
    </xdr:from>
    <xdr:to>
      <xdr:col>85</xdr:col>
      <xdr:colOff>127000</xdr:colOff>
      <xdr:row>61</xdr:row>
      <xdr:rowOff>145324</xdr:rowOff>
    </xdr:to>
    <xdr:cxnSp macro="">
      <xdr:nvCxnSpPr>
        <xdr:cNvPr id="552" name="直線コネクタ 551">
          <a:extLst>
            <a:ext uri="{FF2B5EF4-FFF2-40B4-BE49-F238E27FC236}">
              <a16:creationId xmlns:a16="http://schemas.microsoft.com/office/drawing/2014/main" id="{0584B809-3427-4B6F-B04C-330C652EBC5F}"/>
            </a:ext>
          </a:extLst>
        </xdr:cNvPr>
        <xdr:cNvCxnSpPr/>
      </xdr:nvCxnSpPr>
      <xdr:spPr>
        <a:xfrm>
          <a:off x="15481300" y="10345783"/>
          <a:ext cx="8382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53" name="楕円 552">
          <a:extLst>
            <a:ext uri="{FF2B5EF4-FFF2-40B4-BE49-F238E27FC236}">
              <a16:creationId xmlns:a16="http://schemas.microsoft.com/office/drawing/2014/main" id="{5241C843-38F5-4C0B-A3EA-25F66A044D56}"/>
            </a:ext>
          </a:extLst>
        </xdr:cNvPr>
        <xdr:cNvSpPr/>
      </xdr:nvSpPr>
      <xdr:spPr>
        <a:xfrm>
          <a:off x="14541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26126</xdr:rowOff>
    </xdr:from>
    <xdr:to>
      <xdr:col>81</xdr:col>
      <xdr:colOff>50800</xdr:colOff>
      <xdr:row>60</xdr:row>
      <xdr:rowOff>58783</xdr:rowOff>
    </xdr:to>
    <xdr:cxnSp macro="">
      <xdr:nvCxnSpPr>
        <xdr:cNvPr id="554" name="直線コネクタ 553">
          <a:extLst>
            <a:ext uri="{FF2B5EF4-FFF2-40B4-BE49-F238E27FC236}">
              <a16:creationId xmlns:a16="http://schemas.microsoft.com/office/drawing/2014/main" id="{2847586D-64FB-4061-9AEC-D00EE888D5F8}"/>
            </a:ext>
          </a:extLst>
        </xdr:cNvPr>
        <xdr:cNvCxnSpPr/>
      </xdr:nvCxnSpPr>
      <xdr:spPr>
        <a:xfrm>
          <a:off x="14592300" y="1031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92891</xdr:rowOff>
    </xdr:from>
    <xdr:to>
      <xdr:col>72</xdr:col>
      <xdr:colOff>38100</xdr:colOff>
      <xdr:row>61</xdr:row>
      <xdr:rowOff>23041</xdr:rowOff>
    </xdr:to>
    <xdr:sp macro="" textlink="">
      <xdr:nvSpPr>
        <xdr:cNvPr id="555" name="楕円 554">
          <a:extLst>
            <a:ext uri="{FF2B5EF4-FFF2-40B4-BE49-F238E27FC236}">
              <a16:creationId xmlns:a16="http://schemas.microsoft.com/office/drawing/2014/main" id="{D8380928-6251-4704-9085-007FD34747E6}"/>
            </a:ext>
          </a:extLst>
        </xdr:cNvPr>
        <xdr:cNvSpPr/>
      </xdr:nvSpPr>
      <xdr:spPr>
        <a:xfrm>
          <a:off x="13652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26126</xdr:rowOff>
    </xdr:from>
    <xdr:to>
      <xdr:col>76</xdr:col>
      <xdr:colOff>114300</xdr:colOff>
      <xdr:row>60</xdr:row>
      <xdr:rowOff>143691</xdr:rowOff>
    </xdr:to>
    <xdr:cxnSp macro="">
      <xdr:nvCxnSpPr>
        <xdr:cNvPr id="556" name="直線コネクタ 555">
          <a:extLst>
            <a:ext uri="{FF2B5EF4-FFF2-40B4-BE49-F238E27FC236}">
              <a16:creationId xmlns:a16="http://schemas.microsoft.com/office/drawing/2014/main" id="{C77267E7-E3D1-49C0-BDD6-A721B8848952}"/>
            </a:ext>
          </a:extLst>
        </xdr:cNvPr>
        <xdr:cNvCxnSpPr/>
      </xdr:nvCxnSpPr>
      <xdr:spPr>
        <a:xfrm flipV="1">
          <a:off x="13703300" y="1031312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48804</xdr:rowOff>
    </xdr:from>
    <xdr:to>
      <xdr:col>67</xdr:col>
      <xdr:colOff>101600</xdr:colOff>
      <xdr:row>59</xdr:row>
      <xdr:rowOff>150404</xdr:rowOff>
    </xdr:to>
    <xdr:sp macro="" textlink="">
      <xdr:nvSpPr>
        <xdr:cNvPr id="557" name="楕円 556">
          <a:extLst>
            <a:ext uri="{FF2B5EF4-FFF2-40B4-BE49-F238E27FC236}">
              <a16:creationId xmlns:a16="http://schemas.microsoft.com/office/drawing/2014/main" id="{3E17688F-D30B-4DA1-AFCD-CF9FEADED671}"/>
            </a:ext>
          </a:extLst>
        </xdr:cNvPr>
        <xdr:cNvSpPr/>
      </xdr:nvSpPr>
      <xdr:spPr>
        <a:xfrm>
          <a:off x="12763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99604</xdr:rowOff>
    </xdr:from>
    <xdr:to>
      <xdr:col>71</xdr:col>
      <xdr:colOff>177800</xdr:colOff>
      <xdr:row>60</xdr:row>
      <xdr:rowOff>143691</xdr:rowOff>
    </xdr:to>
    <xdr:cxnSp macro="">
      <xdr:nvCxnSpPr>
        <xdr:cNvPr id="558" name="直線コネクタ 557">
          <a:extLst>
            <a:ext uri="{FF2B5EF4-FFF2-40B4-BE49-F238E27FC236}">
              <a16:creationId xmlns:a16="http://schemas.microsoft.com/office/drawing/2014/main" id="{C01796B0-0BB4-448C-B4D7-6D5F81FD9A0A}"/>
            </a:ext>
          </a:extLst>
        </xdr:cNvPr>
        <xdr:cNvCxnSpPr/>
      </xdr:nvCxnSpPr>
      <xdr:spPr>
        <a:xfrm>
          <a:off x="12814300" y="10215154"/>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F7AA84B9-32C2-4F9B-B313-D1B17627529F}"/>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78B5053C-F534-46EA-B321-CED34CF5F9F6}"/>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A59196E0-97FC-4D77-B7F1-0C6785DB6415}"/>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81351477-0BFB-4A36-819C-727D928D601A}"/>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100710</xdr:rowOff>
    </xdr:from>
    <xdr:ext cx="405111" cy="259045"/>
    <xdr:sp macro="" textlink="">
      <xdr:nvSpPr>
        <xdr:cNvPr id="563" name="n_1mainValue【学校施設】&#10;有形固定資産減価償却率">
          <a:extLst>
            <a:ext uri="{FF2B5EF4-FFF2-40B4-BE49-F238E27FC236}">
              <a16:creationId xmlns:a16="http://schemas.microsoft.com/office/drawing/2014/main" id="{328ED400-39BB-4351-93B5-0D6ABE275F37}"/>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564" name="n_2mainValue【学校施設】&#10;有形固定資産減価償却率">
          <a:extLst>
            <a:ext uri="{FF2B5EF4-FFF2-40B4-BE49-F238E27FC236}">
              <a16:creationId xmlns:a16="http://schemas.microsoft.com/office/drawing/2014/main" id="{CAC36ACB-BE9C-4D20-9DC7-2A20FC237735}"/>
            </a:ext>
          </a:extLst>
        </xdr:cNvPr>
        <xdr:cNvSpPr txBox="1"/>
      </xdr:nvSpPr>
      <xdr:spPr>
        <a:xfrm>
          <a:off x="14389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565" name="n_3mainValue【学校施設】&#10;有形固定資産減価償却率">
          <a:extLst>
            <a:ext uri="{FF2B5EF4-FFF2-40B4-BE49-F238E27FC236}">
              <a16:creationId xmlns:a16="http://schemas.microsoft.com/office/drawing/2014/main" id="{A8A6C6AB-FD77-441E-A5EE-7E9E94EC1300}"/>
            </a:ext>
          </a:extLst>
        </xdr:cNvPr>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141531</xdr:rowOff>
    </xdr:from>
    <xdr:ext cx="405111" cy="259045"/>
    <xdr:sp macro="" textlink="">
      <xdr:nvSpPr>
        <xdr:cNvPr id="566" name="n_4mainValue【学校施設】&#10;有形固定資産減価償却率">
          <a:extLst>
            <a:ext uri="{FF2B5EF4-FFF2-40B4-BE49-F238E27FC236}">
              <a16:creationId xmlns:a16="http://schemas.microsoft.com/office/drawing/2014/main" id="{E32924E0-275D-409F-ADBD-85F5BE3F865B}"/>
            </a:ext>
          </a:extLst>
        </xdr:cNvPr>
        <xdr:cNvSpPr txBox="1"/>
      </xdr:nvSpPr>
      <xdr:spPr>
        <a:xfrm>
          <a:off x="12611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615E10DA-91E9-4D9E-AC29-BD2DCF34E93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AC1D2841-7D4F-4F22-BB9A-2E6000924D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69E7D796-F1AD-4EF0-A297-470953780BE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CE34F1A-1B54-4B21-A463-50A3C7556C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227DD96-A87F-41C7-ADC5-86E44FCFF0C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95CFE9CF-0793-48FB-8654-1EB8E694A14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6BDF6FA2-20AB-4BF8-A335-9AECC8385EE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D14EBA40-BC3F-4784-9CB0-FD0DEE66BF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D6A30073-F758-40B5-93C9-2C8F3E4475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C26984A-9066-41B1-8BA3-32388058ED6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7CF48656-108E-438B-9A00-E14C5CD22D3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CE65D5F0-AA98-4E54-8A97-86BA05C052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7EC7EE1A-5F4B-4194-A4EA-8097F1136DF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E8B3080B-806B-4D2E-BFEA-25EDF06E11A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003F597-43A2-404D-B71A-17F1AB7BD9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EB740C65-A797-44C4-BA3B-62C02092996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560D0257-C508-4F55-828E-90CB9B5236F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8A7E1607-AE73-42AA-B13A-5956E6B05B2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3929A64D-C020-4371-8690-DE0A3A47F1C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63A916A5-0F0D-46C6-9371-855FE2582F1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5CDF487-09D2-4EDC-843B-C00032B3DF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8C1F7A7C-D55D-4F60-AC34-55C3BA38475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9CEE23A6-116E-41D7-8C26-984DA712A3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BCFF2EA7-9787-4310-9EDB-C2B2E5FDCA34}"/>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0E387702-C682-47DC-AFB2-42B0E64B2931}"/>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23EA5BB8-437B-4A50-AB3F-DEDFACA567D9}"/>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7775D4C1-97AE-4F71-9CAF-4077A2B9CA4D}"/>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2BB4DBED-AEA2-4B62-9F27-3372CABA9AE2}"/>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B7CEA965-6BA7-452E-81E8-1D0B4C0EA2CB}"/>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F96DC13A-6BF2-423E-AB41-805E4EA7F002}"/>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DD5E0362-202D-4F40-876E-6BB17CEBF85E}"/>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0AC51C74-286A-4731-903E-C1A2DD6453B6}"/>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EFB6338D-FCBC-428C-A7BE-50A34C5DEC53}"/>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4697C164-8D51-4222-937D-5D732699DB06}"/>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224BE32-742D-47DE-BCA9-AFBC5C983A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526C55B-060C-4B6A-B34D-914E58D59E9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0F83941-39EE-4256-90A1-65955387F6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C48E71E-6C18-40E4-8A10-45AD49BC50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D099056-EA6B-4BFE-BCE6-924E5C340F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156655</xdr:rowOff>
    </xdr:from>
    <xdr:to>
      <xdr:col>116</xdr:col>
      <xdr:colOff>114300</xdr:colOff>
      <xdr:row>62</xdr:row>
      <xdr:rowOff>86805</xdr:rowOff>
    </xdr:to>
    <xdr:sp macro="" textlink="">
      <xdr:nvSpPr>
        <xdr:cNvPr id="606" name="楕円 605">
          <a:extLst>
            <a:ext uri="{FF2B5EF4-FFF2-40B4-BE49-F238E27FC236}">
              <a16:creationId xmlns:a16="http://schemas.microsoft.com/office/drawing/2014/main" id="{604EE143-0D5B-4A99-A196-0A661794BC91}"/>
            </a:ext>
          </a:extLst>
        </xdr:cNvPr>
        <xdr:cNvSpPr/>
      </xdr:nvSpPr>
      <xdr:spPr>
        <a:xfrm>
          <a:off x="22110700" y="106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135082</xdr:rowOff>
    </xdr:from>
    <xdr:ext cx="469744" cy="259045"/>
    <xdr:sp macro="" textlink="">
      <xdr:nvSpPr>
        <xdr:cNvPr id="607" name="【学校施設】&#10;一人当たり面積該当値テキスト">
          <a:extLst>
            <a:ext uri="{FF2B5EF4-FFF2-40B4-BE49-F238E27FC236}">
              <a16:creationId xmlns:a16="http://schemas.microsoft.com/office/drawing/2014/main" id="{9B0763BC-D164-4DA1-8A44-95681F3C9993}"/>
            </a:ext>
          </a:extLst>
        </xdr:cNvPr>
        <xdr:cNvSpPr txBox="1"/>
      </xdr:nvSpPr>
      <xdr:spPr>
        <a:xfrm>
          <a:off x="22199600" y="1059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162560</xdr:rowOff>
    </xdr:from>
    <xdr:to>
      <xdr:col>112</xdr:col>
      <xdr:colOff>38100</xdr:colOff>
      <xdr:row>62</xdr:row>
      <xdr:rowOff>92710</xdr:rowOff>
    </xdr:to>
    <xdr:sp macro="" textlink="">
      <xdr:nvSpPr>
        <xdr:cNvPr id="608" name="楕円 607">
          <a:extLst>
            <a:ext uri="{FF2B5EF4-FFF2-40B4-BE49-F238E27FC236}">
              <a16:creationId xmlns:a16="http://schemas.microsoft.com/office/drawing/2014/main" id="{69125BD5-80A0-4495-ADB4-29828F4621E9}"/>
            </a:ext>
          </a:extLst>
        </xdr:cNvPr>
        <xdr:cNvSpPr/>
      </xdr:nvSpPr>
      <xdr:spPr>
        <a:xfrm>
          <a:off x="21272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36005</xdr:rowOff>
    </xdr:from>
    <xdr:to>
      <xdr:col>116</xdr:col>
      <xdr:colOff>63500</xdr:colOff>
      <xdr:row>62</xdr:row>
      <xdr:rowOff>41910</xdr:rowOff>
    </xdr:to>
    <xdr:cxnSp macro="">
      <xdr:nvCxnSpPr>
        <xdr:cNvPr id="609" name="直線コネクタ 608">
          <a:extLst>
            <a:ext uri="{FF2B5EF4-FFF2-40B4-BE49-F238E27FC236}">
              <a16:creationId xmlns:a16="http://schemas.microsoft.com/office/drawing/2014/main" id="{5722284B-E2A8-45C7-969E-156DCE3471BD}"/>
            </a:ext>
          </a:extLst>
        </xdr:cNvPr>
        <xdr:cNvCxnSpPr/>
      </xdr:nvCxnSpPr>
      <xdr:spPr>
        <a:xfrm flipV="1">
          <a:off x="21323300" y="10665905"/>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167132</xdr:rowOff>
    </xdr:from>
    <xdr:to>
      <xdr:col>107</xdr:col>
      <xdr:colOff>101600</xdr:colOff>
      <xdr:row>62</xdr:row>
      <xdr:rowOff>97282</xdr:rowOff>
    </xdr:to>
    <xdr:sp macro="" textlink="">
      <xdr:nvSpPr>
        <xdr:cNvPr id="610" name="楕円 609">
          <a:extLst>
            <a:ext uri="{FF2B5EF4-FFF2-40B4-BE49-F238E27FC236}">
              <a16:creationId xmlns:a16="http://schemas.microsoft.com/office/drawing/2014/main" id="{3E649342-37AF-4CDC-97FE-7F616888A038}"/>
            </a:ext>
          </a:extLst>
        </xdr:cNvPr>
        <xdr:cNvSpPr/>
      </xdr:nvSpPr>
      <xdr:spPr>
        <a:xfrm>
          <a:off x="20383500" y="106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41910</xdr:rowOff>
    </xdr:from>
    <xdr:to>
      <xdr:col>111</xdr:col>
      <xdr:colOff>177800</xdr:colOff>
      <xdr:row>62</xdr:row>
      <xdr:rowOff>46482</xdr:rowOff>
    </xdr:to>
    <xdr:cxnSp macro="">
      <xdr:nvCxnSpPr>
        <xdr:cNvPr id="611" name="直線コネクタ 610">
          <a:extLst>
            <a:ext uri="{FF2B5EF4-FFF2-40B4-BE49-F238E27FC236}">
              <a16:creationId xmlns:a16="http://schemas.microsoft.com/office/drawing/2014/main" id="{16434663-96CB-4521-A846-D90E5313D294}"/>
            </a:ext>
          </a:extLst>
        </xdr:cNvPr>
        <xdr:cNvCxnSpPr/>
      </xdr:nvCxnSpPr>
      <xdr:spPr>
        <a:xfrm flipV="1">
          <a:off x="20434300" y="106718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xdr:rowOff>
    </xdr:from>
    <xdr:to>
      <xdr:col>102</xdr:col>
      <xdr:colOff>165100</xdr:colOff>
      <xdr:row>62</xdr:row>
      <xdr:rowOff>101854</xdr:rowOff>
    </xdr:to>
    <xdr:sp macro="" textlink="">
      <xdr:nvSpPr>
        <xdr:cNvPr id="612" name="楕円 611">
          <a:extLst>
            <a:ext uri="{FF2B5EF4-FFF2-40B4-BE49-F238E27FC236}">
              <a16:creationId xmlns:a16="http://schemas.microsoft.com/office/drawing/2014/main" id="{6EFEE4A7-A81E-45BA-AED7-FC41CE4EB204}"/>
            </a:ext>
          </a:extLst>
        </xdr:cNvPr>
        <xdr:cNvSpPr/>
      </xdr:nvSpPr>
      <xdr:spPr>
        <a:xfrm>
          <a:off x="19494500" y="106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46482</xdr:rowOff>
    </xdr:from>
    <xdr:to>
      <xdr:col>107</xdr:col>
      <xdr:colOff>50800</xdr:colOff>
      <xdr:row>62</xdr:row>
      <xdr:rowOff>51054</xdr:rowOff>
    </xdr:to>
    <xdr:cxnSp macro="">
      <xdr:nvCxnSpPr>
        <xdr:cNvPr id="613" name="直線コネクタ 612">
          <a:extLst>
            <a:ext uri="{FF2B5EF4-FFF2-40B4-BE49-F238E27FC236}">
              <a16:creationId xmlns:a16="http://schemas.microsoft.com/office/drawing/2014/main" id="{1D5CA532-F44E-4CB4-97C1-20ECC104436A}"/>
            </a:ext>
          </a:extLst>
        </xdr:cNvPr>
        <xdr:cNvCxnSpPr/>
      </xdr:nvCxnSpPr>
      <xdr:spPr>
        <a:xfrm flipV="1">
          <a:off x="19545300" y="106763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5588</xdr:rowOff>
    </xdr:from>
    <xdr:to>
      <xdr:col>98</xdr:col>
      <xdr:colOff>38100</xdr:colOff>
      <xdr:row>62</xdr:row>
      <xdr:rowOff>107188</xdr:rowOff>
    </xdr:to>
    <xdr:sp macro="" textlink="">
      <xdr:nvSpPr>
        <xdr:cNvPr id="614" name="楕円 613">
          <a:extLst>
            <a:ext uri="{FF2B5EF4-FFF2-40B4-BE49-F238E27FC236}">
              <a16:creationId xmlns:a16="http://schemas.microsoft.com/office/drawing/2014/main" id="{DFF9E3B4-994F-47D2-A83C-83291E82A7A5}"/>
            </a:ext>
          </a:extLst>
        </xdr:cNvPr>
        <xdr:cNvSpPr/>
      </xdr:nvSpPr>
      <xdr:spPr>
        <a:xfrm>
          <a:off x="18605500" y="1063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51054</xdr:rowOff>
    </xdr:from>
    <xdr:to>
      <xdr:col>102</xdr:col>
      <xdr:colOff>114300</xdr:colOff>
      <xdr:row>62</xdr:row>
      <xdr:rowOff>56388</xdr:rowOff>
    </xdr:to>
    <xdr:cxnSp macro="">
      <xdr:nvCxnSpPr>
        <xdr:cNvPr id="615" name="直線コネクタ 614">
          <a:extLst>
            <a:ext uri="{FF2B5EF4-FFF2-40B4-BE49-F238E27FC236}">
              <a16:creationId xmlns:a16="http://schemas.microsoft.com/office/drawing/2014/main" id="{0B95BD4B-0C62-4F7D-AE97-10D95BF33EA6}"/>
            </a:ext>
          </a:extLst>
        </xdr:cNvPr>
        <xdr:cNvCxnSpPr/>
      </xdr:nvCxnSpPr>
      <xdr:spPr>
        <a:xfrm flipV="1">
          <a:off x="18656300" y="1068095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3B867448-63BD-499D-A7FC-2FF0F49D02B9}"/>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953C5836-5803-4A48-AD2E-A51C53114B69}"/>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C067B112-840F-4EA8-93FE-659B62D1540B}"/>
            </a:ext>
          </a:extLst>
        </xdr:cNvPr>
        <xdr:cNvSpPr txBox="1"/>
      </xdr:nvSpPr>
      <xdr:spPr>
        <a:xfrm>
          <a:off x="19310427" y="103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55F8792F-522B-47A3-9E52-1C634F1A6E27}"/>
            </a:ext>
          </a:extLst>
        </xdr:cNvPr>
        <xdr:cNvSpPr txBox="1"/>
      </xdr:nvSpPr>
      <xdr:spPr>
        <a:xfrm>
          <a:off x="18421427" y="103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83837</xdr:rowOff>
    </xdr:from>
    <xdr:ext cx="469744" cy="259045"/>
    <xdr:sp macro="" textlink="">
      <xdr:nvSpPr>
        <xdr:cNvPr id="620" name="n_1mainValue【学校施設】&#10;一人当たり面積">
          <a:extLst>
            <a:ext uri="{FF2B5EF4-FFF2-40B4-BE49-F238E27FC236}">
              <a16:creationId xmlns:a16="http://schemas.microsoft.com/office/drawing/2014/main" id="{35558040-9C24-49C8-8024-13C0F23D638B}"/>
            </a:ext>
          </a:extLst>
        </xdr:cNvPr>
        <xdr:cNvSpPr txBox="1"/>
      </xdr:nvSpPr>
      <xdr:spPr>
        <a:xfrm>
          <a:off x="21075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88409</xdr:rowOff>
    </xdr:from>
    <xdr:ext cx="469744" cy="259045"/>
    <xdr:sp macro="" textlink="">
      <xdr:nvSpPr>
        <xdr:cNvPr id="621" name="n_2mainValue【学校施設】&#10;一人当たり面積">
          <a:extLst>
            <a:ext uri="{FF2B5EF4-FFF2-40B4-BE49-F238E27FC236}">
              <a16:creationId xmlns:a16="http://schemas.microsoft.com/office/drawing/2014/main" id="{CAE653B2-9591-4486-9DEC-97DD72ACCD0A}"/>
            </a:ext>
          </a:extLst>
        </xdr:cNvPr>
        <xdr:cNvSpPr txBox="1"/>
      </xdr:nvSpPr>
      <xdr:spPr>
        <a:xfrm>
          <a:off x="20199427"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92981</xdr:rowOff>
    </xdr:from>
    <xdr:ext cx="469744" cy="259045"/>
    <xdr:sp macro="" textlink="">
      <xdr:nvSpPr>
        <xdr:cNvPr id="622" name="n_3mainValue【学校施設】&#10;一人当たり面積">
          <a:extLst>
            <a:ext uri="{FF2B5EF4-FFF2-40B4-BE49-F238E27FC236}">
              <a16:creationId xmlns:a16="http://schemas.microsoft.com/office/drawing/2014/main" id="{425A8758-6BDE-4BCF-B205-7DE2D1220AA3}"/>
            </a:ext>
          </a:extLst>
        </xdr:cNvPr>
        <xdr:cNvSpPr txBox="1"/>
      </xdr:nvSpPr>
      <xdr:spPr>
        <a:xfrm>
          <a:off x="19310427"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98315</xdr:rowOff>
    </xdr:from>
    <xdr:ext cx="469744" cy="259045"/>
    <xdr:sp macro="" textlink="">
      <xdr:nvSpPr>
        <xdr:cNvPr id="623" name="n_4mainValue【学校施設】&#10;一人当たり面積">
          <a:extLst>
            <a:ext uri="{FF2B5EF4-FFF2-40B4-BE49-F238E27FC236}">
              <a16:creationId xmlns:a16="http://schemas.microsoft.com/office/drawing/2014/main" id="{108DCE14-01C9-48A2-BACE-8BB44F98A340}"/>
            </a:ext>
          </a:extLst>
        </xdr:cNvPr>
        <xdr:cNvSpPr txBox="1"/>
      </xdr:nvSpPr>
      <xdr:spPr>
        <a:xfrm>
          <a:off x="18421427" y="1072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AB9092B2-BD1F-4968-A2B9-A48F5CC959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CF33A2D-6E36-4AE8-A0D1-FF63210E92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BEC794B1-EFF0-4D48-A687-4720927D3D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1FA34B1F-0EC6-4D92-A49C-F3AED36646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A42DE6C-0660-42C8-856D-BC90294F12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CECEA2D9-1FAE-45DB-8BD6-CEA8D54B360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BCC15831-0409-45AE-9E9C-D04F940634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1320199-F75B-4B35-9427-311ED5A8733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A42C11A1-5942-4905-AC01-A017747D24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A8156E35-062E-41D7-B212-3DB25025B3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DB60B533-0F3C-4F26-A3BA-60F28D1FC5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7192C4D9-AEAA-4DFA-9C5E-8BF01BF5A0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F6546AA5-FC2A-4907-93D0-ECD69E75AC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8B7FB82A-5BB3-4DC7-A819-764A96D3563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2F1961C5-E666-4367-BC14-1C260C553D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EE6A068C-FF92-4B6E-A3F8-5FC9EF7DD43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21BDBF40-DA43-43D7-98DF-FA7B1BB998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78B19F32-44D7-4BBE-8A4C-39A6DE35B59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E20EEDD-0939-47B1-892E-A874498761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B09A8EE0-25D9-49BF-9C77-BC37BF3D7A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DAA47EF5-D172-4DD0-9C36-20DE39985B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1293AEFD-9200-4F92-A355-DA1EBB36DF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7A857588-C93A-44A0-8247-B62D9C30A1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DF603778-DA6E-45DA-B04E-86F87F93270A}"/>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5AE7D586-7520-4272-8BA7-8D8B193593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1B7F04AD-0054-442A-A3BC-DCB5727EAB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DBF0E547-B6DA-4737-8DA5-FB226AB84D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A24483AF-65C7-4497-A77B-C540FF8F924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8359CD6E-AF31-4DF7-9F90-60A0360A05E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5E88B0A5-40FE-4F7D-9AB9-D8608B65806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9D3E1C72-39BC-4DDD-BB73-778BE073E49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DEBB5BAC-A32F-43A1-9922-DCAF09A3ACD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375A5BCB-2061-4C87-BCDF-E6B3FD1BCE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B58F7654-9482-43B9-BF6B-6CF794C9D5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F5A39C53-B0C7-43FE-8E3D-D8AD13361DC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類似団体と比較して、道路、保育所等の有形固定資産減価償却率が平均を大きく上回っており、老朽化が進んでいる。道路交通量が少ない箇所もあり実際の状況は数値ほど悪化していないが、令和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過疎</a:t>
          </a:r>
          <a:r>
            <a:rPr kumimoji="1" lang="ja-JP" altLang="ja-JP" sz="1100">
              <a:solidFill>
                <a:schemeClr val="dk1"/>
              </a:solidFill>
              <a:effectLst/>
              <a:latin typeface="+mn-lt"/>
              <a:ea typeface="+mn-ea"/>
              <a:cs typeface="+mn-cs"/>
            </a:rPr>
            <a:t>対策事業債等の地方債を活用し、道路橋りょうの維持・補修を行った。学校・保育所等は、施設統廃合の検討や長寿命化に努め、老朽化対策の優先度を踏まえた計画的な施設整備を継続して行う。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4AE6F9-C0C3-4A0D-9B14-2EAF6B7CBB6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2D48D3D-BA0B-4D37-A5EE-5B53A0233C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F2DDF4-0468-4731-BB5C-69CF648209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00E638-38E3-4702-B9EA-2EA99B3DE1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33F039-4236-45FC-88C7-7A16D532D3B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F683ECB-3712-420E-AC23-3812A77B6A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7FD865-22F1-4046-B631-07D57121F8B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DB74B7-1E54-48AB-BE43-68C7C6F553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1A1FE5-4B11-4889-9112-A6D3D90F78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7217AA-B326-4B3F-A933-B85B888991A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27,774
27,366
117.46
18,401,540
17,595,322
580,337
9,128,630
10,895,297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3267D5E-7FC9-4B6C-B30F-1D0BFC853E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6031D53-4418-49E7-AD7E-F040FE397E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6234B6-5F3C-4C70-938E-064A5B849F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12B924F-F874-4E51-BD9D-6D790F2633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F9C358-68DF-4DD4-AAFD-63B91306DDE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E2D16D9-CAAC-4F8B-B764-F8F3E17CBC1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3AF0FF-99F5-4962-818F-A7278C669A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B25EF1-801A-488F-8029-E25803F03A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5B04EC-3129-417E-964F-1AE2210449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B3A6B7-2A92-49CB-B7F8-E204C1D04BB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5FFF69-DC38-4B70-8948-C00AF3370E9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10AAA2-8781-4518-9481-4D3E77DCE07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8F7DD8-0C6C-4397-9581-761ABCBD27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65647D-1E38-453E-AE4B-77142D4572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A1AD11-F2C6-424B-8887-90DF32A3E7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30B0C0-3F76-4AB5-9A23-8C2AA1A0193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E5BB712-3A9A-4F00-BDE2-05F89FF1E8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841B80-DA24-4D23-BCEC-3E94707015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729F5EF-36EE-437F-AACB-80EFD6D4F4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E9620E-8951-4403-BA18-F18A0C9199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64F4B4-E10D-4AFB-86C7-9D26632CB7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511B11-ED71-4BC4-8EA7-0EC80EF5BC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4D72B2-D5A2-4CCC-893E-E191278183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2FE5E1-8ECA-463B-83EF-F0EA589C1C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BE8A73-16A2-4DA4-8CE4-8B5C09D0CE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0C563A-191B-4CBA-B38C-8953749B4F5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55CC0D-A6B8-4C0E-99D8-55857B26BF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EC76C0-637D-4B03-8AE9-3A2F0419A9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2C19A7-9662-40A7-BE59-9FD1A259ABB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37049B-7FD2-411E-919B-80088A5A6F7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A7786A-4053-4C9A-8F8B-3BB9EEF0791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AE73B7-E908-46B5-B496-21CF0FEFA7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80FD3D5-2E92-42CE-98F8-B627982DED4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3F6EC09-6D65-47B9-A20F-5762C7E505B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6CA3A76-A295-4593-AE32-D6413DE592F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226C86-0C3A-4D33-B874-EF3F78D9719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7515502-A1BC-4126-A794-B4285D05E17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A131CD4-4529-4CC6-A8F2-B3EB8570338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EA4953D-E9AA-42CD-8AC1-F0735FECF2F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16695E6-14C3-41A8-8AA8-65A75DFA6AB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D7EC190-F184-4318-ADD1-D8CC3A1C197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A8D59A3-1E36-4399-AF65-3FE2503A8E6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F9AEAE5-1B83-4990-9472-4BB11926C2F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F21C98B-C365-4D4B-853E-2F21E09B0D0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9694FD1-C646-44BB-BFB0-90DE6DDCDB9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8FB7C34-058B-4BB9-8563-0CE71BC4E4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39BA08E-D4D4-4221-B792-CDF24E4E4DD4}"/>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88D8CF5-CE34-4038-B155-12012B9F4FB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2EFBE49-E3B9-46D8-888F-83E83EE9FAF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62076DB-2493-4D01-B5AA-965C6D840E57}"/>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D06B9CA-2EB6-4809-9A08-1EC58F40666B}"/>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3F679D02-62C3-4791-9CA7-FF85D07D08F0}"/>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CE5C62D9-BF08-4E75-9DB5-13FC0A3973F3}"/>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9B617986-FBB0-4DD8-A241-0FC3BDE91F34}"/>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B398038F-D335-4DAB-B9D6-02A889756945}"/>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3AA5DC14-74E3-4498-A691-32A24AE25A1E}"/>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D6B6AFC-4E4E-4888-AB84-9B40DCB7B1B7}"/>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95B754-B2D9-4EF5-A1FE-1E57A4D5DD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9EE30B-1077-456E-A9C6-EE6CC8C2A6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9C2157-28E0-4D6A-B541-937ADBE4103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CE37C12-B4EA-44AB-ADA4-0D99A43368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B4766FB-A06A-4441-8E33-BDC33C0B795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31931</xdr:rowOff>
    </xdr:from>
    <xdr:to>
      <xdr:col>24</xdr:col>
      <xdr:colOff>114300</xdr:colOff>
      <xdr:row>39</xdr:row>
      <xdr:rowOff>133531</xdr:rowOff>
    </xdr:to>
    <xdr:sp macro="" textlink="">
      <xdr:nvSpPr>
        <xdr:cNvPr id="74" name="楕円 73">
          <a:extLst>
            <a:ext uri="{FF2B5EF4-FFF2-40B4-BE49-F238E27FC236}">
              <a16:creationId xmlns:a16="http://schemas.microsoft.com/office/drawing/2014/main" id="{DE381ECE-9858-4983-B7FC-D9D426923878}"/>
            </a:ext>
          </a:extLst>
        </xdr:cNvPr>
        <xdr:cNvSpPr/>
      </xdr:nvSpPr>
      <xdr:spPr>
        <a:xfrm>
          <a:off x="45847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10358</xdr:rowOff>
    </xdr:from>
    <xdr:ext cx="405111" cy="259045"/>
    <xdr:sp macro="" textlink="">
      <xdr:nvSpPr>
        <xdr:cNvPr id="75" name="【図書館】&#10;有形固定資産減価償却率該当値テキスト">
          <a:extLst>
            <a:ext uri="{FF2B5EF4-FFF2-40B4-BE49-F238E27FC236}">
              <a16:creationId xmlns:a16="http://schemas.microsoft.com/office/drawing/2014/main" id="{D727C9DC-970A-43B9-8C80-F7A8EB0899E9}"/>
            </a:ext>
          </a:extLst>
        </xdr:cNvPr>
        <xdr:cNvSpPr txBox="1"/>
      </xdr:nvSpPr>
      <xdr:spPr>
        <a:xfrm>
          <a:off x="4673600"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28666</xdr:rowOff>
    </xdr:from>
    <xdr:to>
      <xdr:col>20</xdr:col>
      <xdr:colOff>38100</xdr:colOff>
      <xdr:row>39</xdr:row>
      <xdr:rowOff>130266</xdr:rowOff>
    </xdr:to>
    <xdr:sp macro="" textlink="">
      <xdr:nvSpPr>
        <xdr:cNvPr id="76" name="楕円 75">
          <a:extLst>
            <a:ext uri="{FF2B5EF4-FFF2-40B4-BE49-F238E27FC236}">
              <a16:creationId xmlns:a16="http://schemas.microsoft.com/office/drawing/2014/main" id="{1A75571C-A9BB-4638-B999-C5801B7437AE}"/>
            </a:ext>
          </a:extLst>
        </xdr:cNvPr>
        <xdr:cNvSpPr/>
      </xdr:nvSpPr>
      <xdr:spPr>
        <a:xfrm>
          <a:off x="3746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79466</xdr:rowOff>
    </xdr:from>
    <xdr:to>
      <xdr:col>24</xdr:col>
      <xdr:colOff>63500</xdr:colOff>
      <xdr:row>39</xdr:row>
      <xdr:rowOff>82731</xdr:rowOff>
    </xdr:to>
    <xdr:cxnSp macro="">
      <xdr:nvCxnSpPr>
        <xdr:cNvPr id="77" name="直線コネクタ 76">
          <a:extLst>
            <a:ext uri="{FF2B5EF4-FFF2-40B4-BE49-F238E27FC236}">
              <a16:creationId xmlns:a16="http://schemas.microsoft.com/office/drawing/2014/main" id="{DE01DBDA-60EF-4C59-BB02-4E690827EC8D}"/>
            </a:ext>
          </a:extLst>
        </xdr:cNvPr>
        <xdr:cNvCxnSpPr/>
      </xdr:nvCxnSpPr>
      <xdr:spPr>
        <a:xfrm>
          <a:off x="3797300" y="676601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a:extLst>
            <a:ext uri="{FF2B5EF4-FFF2-40B4-BE49-F238E27FC236}">
              <a16:creationId xmlns:a16="http://schemas.microsoft.com/office/drawing/2014/main" id="{6ACA88AA-4C64-46F1-927A-0BE5081C9B2F}"/>
            </a:ext>
          </a:extLst>
        </xdr:cNvPr>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79466</xdr:rowOff>
    </xdr:to>
    <xdr:cxnSp macro="">
      <xdr:nvCxnSpPr>
        <xdr:cNvPr id="79" name="直線コネクタ 78">
          <a:extLst>
            <a:ext uri="{FF2B5EF4-FFF2-40B4-BE49-F238E27FC236}">
              <a16:creationId xmlns:a16="http://schemas.microsoft.com/office/drawing/2014/main" id="{8129C9BC-C29D-4D87-9054-D951D66A85C5}"/>
            </a:ext>
          </a:extLst>
        </xdr:cNvPr>
        <xdr:cNvCxnSpPr/>
      </xdr:nvCxnSpPr>
      <xdr:spPr>
        <a:xfrm>
          <a:off x="2908300" y="67382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a:extLst>
            <a:ext uri="{FF2B5EF4-FFF2-40B4-BE49-F238E27FC236}">
              <a16:creationId xmlns:a16="http://schemas.microsoft.com/office/drawing/2014/main" id="{7790E899-D7E8-4E65-A053-CF09BE1AF79A}"/>
            </a:ext>
          </a:extLst>
        </xdr:cNvPr>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81" name="直線コネクタ 80">
          <a:extLst>
            <a:ext uri="{FF2B5EF4-FFF2-40B4-BE49-F238E27FC236}">
              <a16:creationId xmlns:a16="http://schemas.microsoft.com/office/drawing/2014/main" id="{638D2248-FC52-4DBA-AB66-93EA8FC7C56E}"/>
            </a:ext>
          </a:extLst>
        </xdr:cNvPr>
        <xdr:cNvCxnSpPr/>
      </xdr:nvCxnSpPr>
      <xdr:spPr>
        <a:xfrm>
          <a:off x="2019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28666</xdr:rowOff>
    </xdr:from>
    <xdr:to>
      <xdr:col>6</xdr:col>
      <xdr:colOff>38100</xdr:colOff>
      <xdr:row>39</xdr:row>
      <xdr:rowOff>130266</xdr:rowOff>
    </xdr:to>
    <xdr:sp macro="" textlink="">
      <xdr:nvSpPr>
        <xdr:cNvPr id="82" name="楕円 81">
          <a:extLst>
            <a:ext uri="{FF2B5EF4-FFF2-40B4-BE49-F238E27FC236}">
              <a16:creationId xmlns:a16="http://schemas.microsoft.com/office/drawing/2014/main" id="{E98E06CC-2B65-439A-9557-940805C205B0}"/>
            </a:ext>
          </a:extLst>
        </xdr:cNvPr>
        <xdr:cNvSpPr/>
      </xdr:nvSpPr>
      <xdr:spPr>
        <a:xfrm>
          <a:off x="1079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79466</xdr:rowOff>
    </xdr:to>
    <xdr:cxnSp macro="">
      <xdr:nvCxnSpPr>
        <xdr:cNvPr id="83" name="直線コネクタ 82">
          <a:extLst>
            <a:ext uri="{FF2B5EF4-FFF2-40B4-BE49-F238E27FC236}">
              <a16:creationId xmlns:a16="http://schemas.microsoft.com/office/drawing/2014/main" id="{D4510BAD-1D3F-4969-81FF-F5E67724E28F}"/>
            </a:ext>
          </a:extLst>
        </xdr:cNvPr>
        <xdr:cNvCxnSpPr/>
      </xdr:nvCxnSpPr>
      <xdr:spPr>
        <a:xfrm flipV="1">
          <a:off x="1130300" y="670560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98A90A65-8AF9-4390-9A19-2E9E8A8D4A97}"/>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78AC2D44-04C1-43C2-89C6-6A65DCC2383D}"/>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386DE6BB-3383-4AC0-BED4-8285C6EA2E37}"/>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843A5AC8-58BB-4CB7-8409-B16D97CD4E31}"/>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121393</xdr:rowOff>
    </xdr:from>
    <xdr:ext cx="405111" cy="259045"/>
    <xdr:sp macro="" textlink="">
      <xdr:nvSpPr>
        <xdr:cNvPr id="88" name="n_1mainValue【図書館】&#10;有形固定資産減価償却率">
          <a:extLst>
            <a:ext uri="{FF2B5EF4-FFF2-40B4-BE49-F238E27FC236}">
              <a16:creationId xmlns:a16="http://schemas.microsoft.com/office/drawing/2014/main" id="{C169EC58-13E8-48C8-BB4E-5BDC66B0B372}"/>
            </a:ext>
          </a:extLst>
        </xdr:cNvPr>
        <xdr:cNvSpPr txBox="1"/>
      </xdr:nvSpPr>
      <xdr:spPr>
        <a:xfrm>
          <a:off x="3582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9" name="n_2mainValue【図書館】&#10;有形固定資産減価償却率">
          <a:extLst>
            <a:ext uri="{FF2B5EF4-FFF2-40B4-BE49-F238E27FC236}">
              <a16:creationId xmlns:a16="http://schemas.microsoft.com/office/drawing/2014/main" id="{A90B130A-8507-4EFB-B6B4-39C2067FE90C}"/>
            </a:ext>
          </a:extLst>
        </xdr:cNvPr>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a:extLst>
            <a:ext uri="{FF2B5EF4-FFF2-40B4-BE49-F238E27FC236}">
              <a16:creationId xmlns:a16="http://schemas.microsoft.com/office/drawing/2014/main" id="{C4E79308-2366-4CFF-8F7C-983461A7BC7D}"/>
            </a:ext>
          </a:extLst>
        </xdr:cNvPr>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ED4712E2-BCCE-4D2A-A9FF-0097435A7048}"/>
            </a:ext>
          </a:extLst>
        </xdr:cNvPr>
        <xdr:cNvSpPr txBox="1"/>
      </xdr:nvSpPr>
      <xdr:spPr>
        <a:xfrm>
          <a:off x="927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5CAED65-6757-4572-BE71-2EC7509DDF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A912F0F-AD20-4F79-86D8-6A816867A6B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CA8D12C-812E-4634-B1AB-840B86BAF7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F57810E-77E2-4210-9D25-F8CBDB743FE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9960947-7316-40E7-9905-C86259DFDD9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2871FB8-95ED-47DD-B72D-B4A7BE4457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443A688-FE95-4C00-98C4-5C115100DE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3A49701-2798-4F83-9E63-9FD5CF15E5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E9ADDCE-4CD4-40B6-A25A-ABDE925580C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9ABDD66-513B-4B19-84FC-70546C10C88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5E73B57-9667-4A12-945A-F56D9BE0ACE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3D679F3-51AA-4492-BA32-BE95DA0B0E7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A75C1A3F-C765-4C2B-A2EA-F1C79E90A43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E8FB780A-9874-4B7F-A4F8-7EB93C22E82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5A2C0AA-936A-4865-8878-62029C1672C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8C5289F-464B-4D97-96EF-05746C1C1A6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3DF6F14-24F5-4173-915C-A53910380F1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82CB5C26-77B5-4039-8D57-D98CE641341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D824A10-299C-44D7-843F-9344AC9AC34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15F4C6E-3628-4829-9D86-EE0AEFD5CCA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442E086-77DD-40E7-B7CA-295302F8BE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596EA7FF-FBA1-43B7-8312-68CA37197927}"/>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1F7E8EC9-4545-4783-961A-2EDE0599D476}"/>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0FD9005-F070-4BD1-AE93-5BF1120FE64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CB027EB6-051A-4E5C-9F20-FB394027260D}"/>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DF33BC46-6FE9-4737-9F95-21C5399C85EA}"/>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EE979589-F06F-4FB9-8F7F-ABC7824C0F2A}"/>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84529406-56E3-4C0F-ACCF-B76558D14EFC}"/>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BBD2286-7E9C-40F2-B0F9-B3B846EC977A}"/>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C78BAE68-5B78-4CD5-8448-BEAB845EC904}"/>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367E1A8A-BFF8-4888-AC9E-CD645B7617EC}"/>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670972F7-85D9-483A-8793-B6355803874C}"/>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D3B64FF-C0F5-4EE0-BB97-29ABC33DBCF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13F9EF-B817-47C2-A60E-85BE468E8D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C1FF0B1-022B-44DC-A7FE-6627BE8EB4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7FFA86-553C-43DF-8B42-C357A25823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5B412BC-D4CC-4305-BD59-739D765C597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9" name="楕円 128">
          <a:extLst>
            <a:ext uri="{FF2B5EF4-FFF2-40B4-BE49-F238E27FC236}">
              <a16:creationId xmlns:a16="http://schemas.microsoft.com/office/drawing/2014/main" id="{5F8D32CD-EDC7-47AC-8BF2-16B83BC6F745}"/>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116857</xdr:rowOff>
    </xdr:from>
    <xdr:ext cx="469744" cy="259045"/>
    <xdr:sp macro="" textlink="">
      <xdr:nvSpPr>
        <xdr:cNvPr id="130" name="【図書館】&#10;一人当たり面積該当値テキスト">
          <a:extLst>
            <a:ext uri="{FF2B5EF4-FFF2-40B4-BE49-F238E27FC236}">
              <a16:creationId xmlns:a16="http://schemas.microsoft.com/office/drawing/2014/main" id="{085ACD95-2FC7-4740-92F8-8D13DEC4444D}"/>
            </a:ext>
          </a:extLst>
        </xdr:cNvPr>
        <xdr:cNvSpPr txBox="1"/>
      </xdr:nvSpPr>
      <xdr:spPr>
        <a:xfrm>
          <a:off x="10515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103124</xdr:rowOff>
    </xdr:from>
    <xdr:to>
      <xdr:col>50</xdr:col>
      <xdr:colOff>165100</xdr:colOff>
      <xdr:row>39</xdr:row>
      <xdr:rowOff>33274</xdr:rowOff>
    </xdr:to>
    <xdr:sp macro="" textlink="">
      <xdr:nvSpPr>
        <xdr:cNvPr id="131" name="楕円 130">
          <a:extLst>
            <a:ext uri="{FF2B5EF4-FFF2-40B4-BE49-F238E27FC236}">
              <a16:creationId xmlns:a16="http://schemas.microsoft.com/office/drawing/2014/main" id="{63916AC4-030D-4F49-BD1F-BCED2F7A14F6}"/>
            </a:ext>
          </a:extLst>
        </xdr:cNvPr>
        <xdr:cNvSpPr/>
      </xdr:nvSpPr>
      <xdr:spPr>
        <a:xfrm>
          <a:off x="9588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153924</xdr:rowOff>
    </xdr:to>
    <xdr:cxnSp macro="">
      <xdr:nvCxnSpPr>
        <xdr:cNvPr id="132" name="直線コネクタ 131">
          <a:extLst>
            <a:ext uri="{FF2B5EF4-FFF2-40B4-BE49-F238E27FC236}">
              <a16:creationId xmlns:a16="http://schemas.microsoft.com/office/drawing/2014/main" id="{B2BC5CD2-4E3B-493C-BD36-120C31791B1A}"/>
            </a:ext>
          </a:extLst>
        </xdr:cNvPr>
        <xdr:cNvCxnSpPr/>
      </xdr:nvCxnSpPr>
      <xdr:spPr>
        <a:xfrm flipV="1">
          <a:off x="9639300" y="66598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33" name="楕円 132">
          <a:extLst>
            <a:ext uri="{FF2B5EF4-FFF2-40B4-BE49-F238E27FC236}">
              <a16:creationId xmlns:a16="http://schemas.microsoft.com/office/drawing/2014/main" id="{2CA03CE9-E016-4A39-B6C0-C2B64E1DEB3F}"/>
            </a:ext>
          </a:extLst>
        </xdr:cNvPr>
        <xdr:cNvSpPr/>
      </xdr:nvSpPr>
      <xdr:spPr>
        <a:xfrm>
          <a:off x="8699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153924</xdr:rowOff>
    </xdr:from>
    <xdr:to>
      <xdr:col>50</xdr:col>
      <xdr:colOff>114300</xdr:colOff>
      <xdr:row>38</xdr:row>
      <xdr:rowOff>158496</xdr:rowOff>
    </xdr:to>
    <xdr:cxnSp macro="">
      <xdr:nvCxnSpPr>
        <xdr:cNvPr id="134" name="直線コネクタ 133">
          <a:extLst>
            <a:ext uri="{FF2B5EF4-FFF2-40B4-BE49-F238E27FC236}">
              <a16:creationId xmlns:a16="http://schemas.microsoft.com/office/drawing/2014/main" id="{BE9086A3-0295-4DE6-B250-2883A2D2C49F}"/>
            </a:ext>
          </a:extLst>
        </xdr:cNvPr>
        <xdr:cNvCxnSpPr/>
      </xdr:nvCxnSpPr>
      <xdr:spPr>
        <a:xfrm flipV="1">
          <a:off x="8750300" y="6669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112268</xdr:rowOff>
    </xdr:from>
    <xdr:to>
      <xdr:col>41</xdr:col>
      <xdr:colOff>101600</xdr:colOff>
      <xdr:row>39</xdr:row>
      <xdr:rowOff>42418</xdr:rowOff>
    </xdr:to>
    <xdr:sp macro="" textlink="">
      <xdr:nvSpPr>
        <xdr:cNvPr id="135" name="楕円 134">
          <a:extLst>
            <a:ext uri="{FF2B5EF4-FFF2-40B4-BE49-F238E27FC236}">
              <a16:creationId xmlns:a16="http://schemas.microsoft.com/office/drawing/2014/main" id="{C1DF375E-6A57-4F6D-904C-3EA2C2108C3B}"/>
            </a:ext>
          </a:extLst>
        </xdr:cNvPr>
        <xdr:cNvSpPr/>
      </xdr:nvSpPr>
      <xdr:spPr>
        <a:xfrm>
          <a:off x="7810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158496</xdr:rowOff>
    </xdr:from>
    <xdr:to>
      <xdr:col>45</xdr:col>
      <xdr:colOff>177800</xdr:colOff>
      <xdr:row>38</xdr:row>
      <xdr:rowOff>163068</xdr:rowOff>
    </xdr:to>
    <xdr:cxnSp macro="">
      <xdr:nvCxnSpPr>
        <xdr:cNvPr id="136" name="直線コネクタ 135">
          <a:extLst>
            <a:ext uri="{FF2B5EF4-FFF2-40B4-BE49-F238E27FC236}">
              <a16:creationId xmlns:a16="http://schemas.microsoft.com/office/drawing/2014/main" id="{BDAB09E6-6433-41A6-B4D5-AACABE060DEE}"/>
            </a:ext>
          </a:extLst>
        </xdr:cNvPr>
        <xdr:cNvCxnSpPr/>
      </xdr:nvCxnSpPr>
      <xdr:spPr>
        <a:xfrm flipV="1">
          <a:off x="7861300" y="667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121412</xdr:rowOff>
    </xdr:from>
    <xdr:to>
      <xdr:col>36</xdr:col>
      <xdr:colOff>165100</xdr:colOff>
      <xdr:row>39</xdr:row>
      <xdr:rowOff>51562</xdr:rowOff>
    </xdr:to>
    <xdr:sp macro="" textlink="">
      <xdr:nvSpPr>
        <xdr:cNvPr id="137" name="楕円 136">
          <a:extLst>
            <a:ext uri="{FF2B5EF4-FFF2-40B4-BE49-F238E27FC236}">
              <a16:creationId xmlns:a16="http://schemas.microsoft.com/office/drawing/2014/main" id="{5155ADAD-09CC-4C1B-9B67-439B2A099BD6}"/>
            </a:ext>
          </a:extLst>
        </xdr:cNvPr>
        <xdr:cNvSpPr/>
      </xdr:nvSpPr>
      <xdr:spPr>
        <a:xfrm>
          <a:off x="6921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163068</xdr:rowOff>
    </xdr:from>
    <xdr:to>
      <xdr:col>41</xdr:col>
      <xdr:colOff>50800</xdr:colOff>
      <xdr:row>39</xdr:row>
      <xdr:rowOff>762</xdr:rowOff>
    </xdr:to>
    <xdr:cxnSp macro="">
      <xdr:nvCxnSpPr>
        <xdr:cNvPr id="138" name="直線コネクタ 137">
          <a:extLst>
            <a:ext uri="{FF2B5EF4-FFF2-40B4-BE49-F238E27FC236}">
              <a16:creationId xmlns:a16="http://schemas.microsoft.com/office/drawing/2014/main" id="{B86F8204-D048-45AD-9124-5AFBDB113A44}"/>
            </a:ext>
          </a:extLst>
        </xdr:cNvPr>
        <xdr:cNvCxnSpPr/>
      </xdr:nvCxnSpPr>
      <xdr:spPr>
        <a:xfrm flipV="1">
          <a:off x="6972300" y="6678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89D74DA8-9B94-454F-A342-066D1A2A79C2}"/>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DAB795B9-47E0-4BE3-84A8-EFF3E7D8E5AD}"/>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33140AB6-19CC-4FB7-B613-B4F634E25945}"/>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A3D3F09D-0622-4ED1-8D64-1CF943DAFF9B}"/>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49801</xdr:rowOff>
    </xdr:from>
    <xdr:ext cx="469744" cy="259045"/>
    <xdr:sp macro="" textlink="">
      <xdr:nvSpPr>
        <xdr:cNvPr id="143" name="n_1mainValue【図書館】&#10;一人当たり面積">
          <a:extLst>
            <a:ext uri="{FF2B5EF4-FFF2-40B4-BE49-F238E27FC236}">
              <a16:creationId xmlns:a16="http://schemas.microsoft.com/office/drawing/2014/main" id="{773C59A2-2982-4518-AD5A-E9FB8B383E7B}"/>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54373</xdr:rowOff>
    </xdr:from>
    <xdr:ext cx="469744" cy="259045"/>
    <xdr:sp macro="" textlink="">
      <xdr:nvSpPr>
        <xdr:cNvPr id="144" name="n_2mainValue【図書館】&#10;一人当たり面積">
          <a:extLst>
            <a:ext uri="{FF2B5EF4-FFF2-40B4-BE49-F238E27FC236}">
              <a16:creationId xmlns:a16="http://schemas.microsoft.com/office/drawing/2014/main" id="{003DE34B-FC0C-489C-82BC-9AD48C09ADB5}"/>
            </a:ext>
          </a:extLst>
        </xdr:cNvPr>
        <xdr:cNvSpPr txBox="1"/>
      </xdr:nvSpPr>
      <xdr:spPr>
        <a:xfrm>
          <a:off x="8515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58945</xdr:rowOff>
    </xdr:from>
    <xdr:ext cx="469744" cy="259045"/>
    <xdr:sp macro="" textlink="">
      <xdr:nvSpPr>
        <xdr:cNvPr id="145" name="n_3mainValue【図書館】&#10;一人当たり面積">
          <a:extLst>
            <a:ext uri="{FF2B5EF4-FFF2-40B4-BE49-F238E27FC236}">
              <a16:creationId xmlns:a16="http://schemas.microsoft.com/office/drawing/2014/main" id="{63E1A01A-0B51-4DB6-9FFD-B53866A09A39}"/>
            </a:ext>
          </a:extLst>
        </xdr:cNvPr>
        <xdr:cNvSpPr txBox="1"/>
      </xdr:nvSpPr>
      <xdr:spPr>
        <a:xfrm>
          <a:off x="7626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68089</xdr:rowOff>
    </xdr:from>
    <xdr:ext cx="469744" cy="259045"/>
    <xdr:sp macro="" textlink="">
      <xdr:nvSpPr>
        <xdr:cNvPr id="146" name="n_4mainValue【図書館】&#10;一人当たり面積">
          <a:extLst>
            <a:ext uri="{FF2B5EF4-FFF2-40B4-BE49-F238E27FC236}">
              <a16:creationId xmlns:a16="http://schemas.microsoft.com/office/drawing/2014/main" id="{27639DF5-F9F9-4DA4-AF09-A82F3C07625F}"/>
            </a:ext>
          </a:extLst>
        </xdr:cNvPr>
        <xdr:cNvSpPr txBox="1"/>
      </xdr:nvSpPr>
      <xdr:spPr>
        <a:xfrm>
          <a:off x="6737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F9A1F15-7A7A-43CF-B715-013EAD08F4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8E89B7C-19ED-4566-82F2-921BFB37A0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8471BF1-BF9D-4B1E-9DC0-D707D9601B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120523C-A871-4CC0-BABC-C574AA80E2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C3528D7-F6FB-4408-8222-B4AACF59F2A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CFD4919-E9DF-449A-883F-A041A1FBF4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D14BF14-3149-46D9-9C8E-CF8B9F506AD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DB1E503-8F44-4EF8-A291-321FF126D3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0979EEC-155E-4DF5-BAE7-8C7FCDBE05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F298529-9109-4A77-A2CA-8D76635DA3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9CB0CBD-A6BB-45CB-8719-2975BF42800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BD438B1-EF58-40EC-B8FB-74EB44BDD00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B1ADAD3-E60E-4769-9FC5-C9D45D23E5C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D5C3FEE-B9D5-4600-BCBB-FB65EB6DD62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397DB11-AE2F-421E-A87A-9214D975B28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90F189C-41F3-442E-9D41-499F65D7C05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5225004-9A6D-44C8-9CB0-6B3674AB6E2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065F0F7-1D53-4303-8EB6-F318A2F870C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93A0410-F5F7-45C9-AA08-0B73F3C26E2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18645D4-EE4F-4A37-9EDF-F3772592081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CF57E1C8-4EA9-42F4-830A-013A39BADB1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B30D3DE-F4BB-4235-A872-7192C1F40B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E3DC00D-5DBD-4C4E-8408-387A6966708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F9BBA1C-CB7E-4A81-9EF8-3C44E8069C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10F8FD5F-4725-4651-B0C4-CCEA31642C7F}"/>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DB3B530-BCC7-495C-8BD8-9B8B77A9942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56EF706-6157-4799-86C1-B2BEFEC08AC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2E47CDE-ADB7-4442-A3F4-E8DA23D1299B}"/>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24C6D6C3-F842-48C4-B4FD-8CAD6F761708}"/>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FC4B03C-B252-47BD-BFE8-F193281490DB}"/>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E3EC8F7C-2F7B-41C9-BBE5-00E15BACF79E}"/>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E5A5CD2D-0509-4799-B18B-A0B54A8FADA4}"/>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504DE2E8-30B4-4855-87F5-EE7947776186}"/>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6B4609EB-07BD-4C1C-BF74-D35EC3EB7046}"/>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351404C3-CABB-42A7-B3AB-DE0794671197}"/>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D955EFE-5C8C-4179-814C-AF667195C6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C00ECFF-0055-40D0-BC98-136B9F940B5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775CF2-A409-4232-BE62-420F60FF1C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2D9CA7B-39DD-43A3-A129-E3CE38263D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42ADC3C-5DAB-4152-B728-314BFF0D21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59690</xdr:rowOff>
    </xdr:from>
    <xdr:to>
      <xdr:col>24</xdr:col>
      <xdr:colOff>114300</xdr:colOff>
      <xdr:row>57</xdr:row>
      <xdr:rowOff>161290</xdr:rowOff>
    </xdr:to>
    <xdr:sp macro="" textlink="">
      <xdr:nvSpPr>
        <xdr:cNvPr id="187" name="楕円 186">
          <a:extLst>
            <a:ext uri="{FF2B5EF4-FFF2-40B4-BE49-F238E27FC236}">
              <a16:creationId xmlns:a16="http://schemas.microsoft.com/office/drawing/2014/main" id="{F53F21F9-4604-441C-ABAE-4D1A836A8C9C}"/>
            </a:ext>
          </a:extLst>
        </xdr:cNvPr>
        <xdr:cNvSpPr/>
      </xdr:nvSpPr>
      <xdr:spPr>
        <a:xfrm>
          <a:off x="45847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82567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ADAF459-BDBE-4F39-803D-EC2DB187D48F}"/>
            </a:ext>
          </a:extLst>
        </xdr:cNvPr>
        <xdr:cNvSpPr txBox="1"/>
      </xdr:nvSpPr>
      <xdr:spPr>
        <a:xfrm>
          <a:off x="4673600"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189" name="楕円 188">
          <a:extLst>
            <a:ext uri="{FF2B5EF4-FFF2-40B4-BE49-F238E27FC236}">
              <a16:creationId xmlns:a16="http://schemas.microsoft.com/office/drawing/2014/main" id="{F8B513E7-24B3-4B8A-859A-9F2038BAAF38}"/>
            </a:ext>
          </a:extLst>
        </xdr:cNvPr>
        <xdr:cNvSpPr/>
      </xdr:nvSpPr>
      <xdr:spPr>
        <a:xfrm>
          <a:off x="3746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80010</xdr:rowOff>
    </xdr:from>
    <xdr:to>
      <xdr:col>24</xdr:col>
      <xdr:colOff>63500</xdr:colOff>
      <xdr:row>57</xdr:row>
      <xdr:rowOff>110490</xdr:rowOff>
    </xdr:to>
    <xdr:cxnSp macro="">
      <xdr:nvCxnSpPr>
        <xdr:cNvPr id="190" name="直線コネクタ 189">
          <a:extLst>
            <a:ext uri="{FF2B5EF4-FFF2-40B4-BE49-F238E27FC236}">
              <a16:creationId xmlns:a16="http://schemas.microsoft.com/office/drawing/2014/main" id="{8C889E57-13A8-4E75-96D5-F5394EB14BE7}"/>
            </a:ext>
          </a:extLst>
        </xdr:cNvPr>
        <xdr:cNvCxnSpPr/>
      </xdr:nvCxnSpPr>
      <xdr:spPr>
        <a:xfrm>
          <a:off x="3797300" y="9852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158750</xdr:rowOff>
    </xdr:from>
    <xdr:to>
      <xdr:col>15</xdr:col>
      <xdr:colOff>101600</xdr:colOff>
      <xdr:row>57</xdr:row>
      <xdr:rowOff>88900</xdr:rowOff>
    </xdr:to>
    <xdr:sp macro="" textlink="">
      <xdr:nvSpPr>
        <xdr:cNvPr id="191" name="楕円 190">
          <a:extLst>
            <a:ext uri="{FF2B5EF4-FFF2-40B4-BE49-F238E27FC236}">
              <a16:creationId xmlns:a16="http://schemas.microsoft.com/office/drawing/2014/main" id="{9982E8C6-9E09-4510-BCE6-63EE22E2F634}"/>
            </a:ext>
          </a:extLst>
        </xdr:cNvPr>
        <xdr:cNvSpPr/>
      </xdr:nvSpPr>
      <xdr:spPr>
        <a:xfrm>
          <a:off x="2857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38100</xdr:rowOff>
    </xdr:from>
    <xdr:to>
      <xdr:col>19</xdr:col>
      <xdr:colOff>177800</xdr:colOff>
      <xdr:row>57</xdr:row>
      <xdr:rowOff>80010</xdr:rowOff>
    </xdr:to>
    <xdr:cxnSp macro="">
      <xdr:nvCxnSpPr>
        <xdr:cNvPr id="192" name="直線コネクタ 191">
          <a:extLst>
            <a:ext uri="{FF2B5EF4-FFF2-40B4-BE49-F238E27FC236}">
              <a16:creationId xmlns:a16="http://schemas.microsoft.com/office/drawing/2014/main" id="{CD3175EE-BBC1-4593-B545-4A536DBCED12}"/>
            </a:ext>
          </a:extLst>
        </xdr:cNvPr>
        <xdr:cNvCxnSpPr/>
      </xdr:nvCxnSpPr>
      <xdr:spPr>
        <a:xfrm>
          <a:off x="2908300" y="9810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130175</xdr:rowOff>
    </xdr:from>
    <xdr:to>
      <xdr:col>10</xdr:col>
      <xdr:colOff>165100</xdr:colOff>
      <xdr:row>57</xdr:row>
      <xdr:rowOff>60325</xdr:rowOff>
    </xdr:to>
    <xdr:sp macro="" textlink="">
      <xdr:nvSpPr>
        <xdr:cNvPr id="193" name="楕円 192">
          <a:extLst>
            <a:ext uri="{FF2B5EF4-FFF2-40B4-BE49-F238E27FC236}">
              <a16:creationId xmlns:a16="http://schemas.microsoft.com/office/drawing/2014/main" id="{8F1553C6-6B49-4FA6-82B9-E03EC85E181E}"/>
            </a:ext>
          </a:extLst>
        </xdr:cNvPr>
        <xdr:cNvSpPr/>
      </xdr:nvSpPr>
      <xdr:spPr>
        <a:xfrm>
          <a:off x="1968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9525</xdr:rowOff>
    </xdr:from>
    <xdr:to>
      <xdr:col>15</xdr:col>
      <xdr:colOff>50800</xdr:colOff>
      <xdr:row>57</xdr:row>
      <xdr:rowOff>38100</xdr:rowOff>
    </xdr:to>
    <xdr:cxnSp macro="">
      <xdr:nvCxnSpPr>
        <xdr:cNvPr id="194" name="直線コネクタ 193">
          <a:extLst>
            <a:ext uri="{FF2B5EF4-FFF2-40B4-BE49-F238E27FC236}">
              <a16:creationId xmlns:a16="http://schemas.microsoft.com/office/drawing/2014/main" id="{B005A070-6E48-4236-870D-4AC7E893375F}"/>
            </a:ext>
          </a:extLst>
        </xdr:cNvPr>
        <xdr:cNvCxnSpPr/>
      </xdr:nvCxnSpPr>
      <xdr:spPr>
        <a:xfrm>
          <a:off x="2019300" y="9782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73025</xdr:rowOff>
    </xdr:from>
    <xdr:to>
      <xdr:col>6</xdr:col>
      <xdr:colOff>38100</xdr:colOff>
      <xdr:row>57</xdr:row>
      <xdr:rowOff>3175</xdr:rowOff>
    </xdr:to>
    <xdr:sp macro="" textlink="">
      <xdr:nvSpPr>
        <xdr:cNvPr id="195" name="楕円 194">
          <a:extLst>
            <a:ext uri="{FF2B5EF4-FFF2-40B4-BE49-F238E27FC236}">
              <a16:creationId xmlns:a16="http://schemas.microsoft.com/office/drawing/2014/main" id="{59BB21F4-C671-452F-8896-330BB6C8B75E}"/>
            </a:ext>
          </a:extLst>
        </xdr:cNvPr>
        <xdr:cNvSpPr/>
      </xdr:nvSpPr>
      <xdr:spPr>
        <a:xfrm>
          <a:off x="1079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123825</xdr:rowOff>
    </xdr:from>
    <xdr:to>
      <xdr:col>10</xdr:col>
      <xdr:colOff>114300</xdr:colOff>
      <xdr:row>57</xdr:row>
      <xdr:rowOff>9525</xdr:rowOff>
    </xdr:to>
    <xdr:cxnSp macro="">
      <xdr:nvCxnSpPr>
        <xdr:cNvPr id="196" name="直線コネクタ 195">
          <a:extLst>
            <a:ext uri="{FF2B5EF4-FFF2-40B4-BE49-F238E27FC236}">
              <a16:creationId xmlns:a16="http://schemas.microsoft.com/office/drawing/2014/main" id="{09FC5D47-78D9-42A2-B9C0-A5EDE009D53A}"/>
            </a:ext>
          </a:extLst>
        </xdr:cNvPr>
        <xdr:cNvCxnSpPr/>
      </xdr:nvCxnSpPr>
      <xdr:spPr>
        <a:xfrm>
          <a:off x="1130300" y="9725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6ACB633B-8957-4ED1-99E4-DB632803A151}"/>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8473C6A3-B059-40B7-B369-7AF1645F99D7}"/>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1083B40B-0076-4516-9DCC-0FB8AAD9528B}"/>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7A162654-6344-407C-A52E-45E855F1324E}"/>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147337</xdr:rowOff>
    </xdr:from>
    <xdr:ext cx="405111" cy="259045"/>
    <xdr:sp macro="" textlink="">
      <xdr:nvSpPr>
        <xdr:cNvPr id="201" name="n_1mainValue【体育館・プール】&#10;有形固定資産減価償却率">
          <a:extLst>
            <a:ext uri="{FF2B5EF4-FFF2-40B4-BE49-F238E27FC236}">
              <a16:creationId xmlns:a16="http://schemas.microsoft.com/office/drawing/2014/main" id="{EB169CAF-4748-4075-B1B5-3BE044E598FD}"/>
            </a:ext>
          </a:extLst>
        </xdr:cNvPr>
        <xdr:cNvSpPr txBox="1"/>
      </xdr:nvSpPr>
      <xdr:spPr>
        <a:xfrm>
          <a:off x="3582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105427</xdr:rowOff>
    </xdr:from>
    <xdr:ext cx="405111" cy="259045"/>
    <xdr:sp macro="" textlink="">
      <xdr:nvSpPr>
        <xdr:cNvPr id="202" name="n_2mainValue【体育館・プール】&#10;有形固定資産減価償却率">
          <a:extLst>
            <a:ext uri="{FF2B5EF4-FFF2-40B4-BE49-F238E27FC236}">
              <a16:creationId xmlns:a16="http://schemas.microsoft.com/office/drawing/2014/main" id="{F6D818CE-3E17-4A14-BAAB-11496B16A222}"/>
            </a:ext>
          </a:extLst>
        </xdr:cNvPr>
        <xdr:cNvSpPr txBox="1"/>
      </xdr:nvSpPr>
      <xdr:spPr>
        <a:xfrm>
          <a:off x="27057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76852</xdr:rowOff>
    </xdr:from>
    <xdr:ext cx="405111" cy="259045"/>
    <xdr:sp macro="" textlink="">
      <xdr:nvSpPr>
        <xdr:cNvPr id="203" name="n_3mainValue【体育館・プール】&#10;有形固定資産減価償却率">
          <a:extLst>
            <a:ext uri="{FF2B5EF4-FFF2-40B4-BE49-F238E27FC236}">
              <a16:creationId xmlns:a16="http://schemas.microsoft.com/office/drawing/2014/main" id="{3CB4BD43-8165-435D-9258-F6E74BA52AA8}"/>
            </a:ext>
          </a:extLst>
        </xdr:cNvPr>
        <xdr:cNvSpPr txBox="1"/>
      </xdr:nvSpPr>
      <xdr:spPr>
        <a:xfrm>
          <a:off x="1816744" y="950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19702</xdr:rowOff>
    </xdr:from>
    <xdr:ext cx="405111" cy="259045"/>
    <xdr:sp macro="" textlink="">
      <xdr:nvSpPr>
        <xdr:cNvPr id="204" name="n_4mainValue【体育館・プール】&#10;有形固定資産減価償却率">
          <a:extLst>
            <a:ext uri="{FF2B5EF4-FFF2-40B4-BE49-F238E27FC236}">
              <a16:creationId xmlns:a16="http://schemas.microsoft.com/office/drawing/2014/main" id="{70504CAA-B7F3-4598-BA25-E87B98F4D941}"/>
            </a:ext>
          </a:extLst>
        </xdr:cNvPr>
        <xdr:cNvSpPr txBox="1"/>
      </xdr:nvSpPr>
      <xdr:spPr>
        <a:xfrm>
          <a:off x="9277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55E93C6-EA9C-4BFB-B0D9-79BDDA04CB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6A90CED-C649-4BD5-9C31-F20EC18B79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0963A20-8C26-4945-A0FD-7CA9C40BAD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94EC2DC-1A3F-45B6-AA9B-91BA62AC707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EC25FC2-7482-442B-BD4D-13EB7BDF71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DE803A9-934D-47C3-A6FC-50F8556AE1C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77DB7B2-B57A-459D-80C0-D9A36C3C828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378700C-A8CD-4EA1-9CC3-F5608FDBAF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19139F5-A912-4A66-B1ED-991779DB6A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90A5ECD-DF2F-49D6-869E-0528C88F1F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3720ED6-9554-49D7-B3AB-0A5240D410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829478F-1753-463E-A75F-683F22653B7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40CC7CA-406B-416C-8C29-F17708A65D6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C3CE385-0737-4B8D-845F-145A31A8846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F265751-FA9C-4865-A2F7-DF8E44C1EAB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82FC80D-3AB8-4F8C-916E-77919942F8E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392B8CC-53E8-4B62-B8F2-AA3234D467B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E45A8DF-C6CE-40A2-B523-8307F06414E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AA9ED3C-4BA0-47C5-BFA8-B4D03A39A30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2D63F52-40E4-492E-9B97-CD36D40BF39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F883E36-6827-4462-B3A1-FD784454FB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C784BD7-DC0C-448E-9651-87AC8DEDF3C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49E4422-A29C-4777-96AD-239CBFD5AE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6F2AEFDE-B3C8-44E7-BDEB-EC1D2554D297}"/>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48026729-213F-464A-84E2-7A6E607080F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C9B0062B-C849-4C7D-85AD-181D0ECC0BC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356F8607-8469-4DA4-B73C-D00FD36481C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981E2FFF-1DB4-458C-A704-45545041EC3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2121410B-D68D-4CCC-8039-01EE2827B776}"/>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61F35248-6E8D-426F-A6DC-9E50A76304E7}"/>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A340AAB3-C537-4731-99F5-1D0A4A7FD225}"/>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C7AEE6CF-DD65-49F1-B6FA-B25853418742}"/>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99C70BE0-1867-470C-929B-66428ECE6D95}"/>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727E0E1B-CD06-47E4-94B4-82F1BF58D984}"/>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372EF29-8414-4DFE-947E-FE8A41D6E8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1856E9-DD30-483D-B00A-C502B6085B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C50CEC1-5F4D-4C90-804D-A08DE02B7A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0BE7081-B106-49FD-8440-4706C195902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5DA8631-8082-4EF4-BBAC-86F59C0DB0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77216</xdr:rowOff>
    </xdr:from>
    <xdr:to>
      <xdr:col>55</xdr:col>
      <xdr:colOff>50800</xdr:colOff>
      <xdr:row>64</xdr:row>
      <xdr:rowOff>7366</xdr:rowOff>
    </xdr:to>
    <xdr:sp macro="" textlink="">
      <xdr:nvSpPr>
        <xdr:cNvPr id="244" name="楕円 243">
          <a:extLst>
            <a:ext uri="{FF2B5EF4-FFF2-40B4-BE49-F238E27FC236}">
              <a16:creationId xmlns:a16="http://schemas.microsoft.com/office/drawing/2014/main" id="{BA8ED1AB-4315-4782-A3EE-81AC52D70891}"/>
            </a:ext>
          </a:extLst>
        </xdr:cNvPr>
        <xdr:cNvSpPr/>
      </xdr:nvSpPr>
      <xdr:spPr>
        <a:xfrm>
          <a:off x="104267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93778D26-0F73-4466-AA9C-7337F8633075}"/>
            </a:ext>
          </a:extLst>
        </xdr:cNvPr>
        <xdr:cNvSpPr txBox="1"/>
      </xdr:nvSpPr>
      <xdr:spPr>
        <a:xfrm>
          <a:off x="10515600"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79121</xdr:rowOff>
    </xdr:from>
    <xdr:to>
      <xdr:col>50</xdr:col>
      <xdr:colOff>165100</xdr:colOff>
      <xdr:row>64</xdr:row>
      <xdr:rowOff>9271</xdr:rowOff>
    </xdr:to>
    <xdr:sp macro="" textlink="">
      <xdr:nvSpPr>
        <xdr:cNvPr id="246" name="楕円 245">
          <a:extLst>
            <a:ext uri="{FF2B5EF4-FFF2-40B4-BE49-F238E27FC236}">
              <a16:creationId xmlns:a16="http://schemas.microsoft.com/office/drawing/2014/main" id="{09D1E479-9919-4357-96BF-F26564315CAC}"/>
            </a:ext>
          </a:extLst>
        </xdr:cNvPr>
        <xdr:cNvSpPr/>
      </xdr:nvSpPr>
      <xdr:spPr>
        <a:xfrm>
          <a:off x="9588500" y="108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128016</xdr:rowOff>
    </xdr:from>
    <xdr:to>
      <xdr:col>55</xdr:col>
      <xdr:colOff>0</xdr:colOff>
      <xdr:row>63</xdr:row>
      <xdr:rowOff>129921</xdr:rowOff>
    </xdr:to>
    <xdr:cxnSp macro="">
      <xdr:nvCxnSpPr>
        <xdr:cNvPr id="247" name="直線コネクタ 246">
          <a:extLst>
            <a:ext uri="{FF2B5EF4-FFF2-40B4-BE49-F238E27FC236}">
              <a16:creationId xmlns:a16="http://schemas.microsoft.com/office/drawing/2014/main" id="{CF392ED6-AEFC-44EE-B31C-8776C1A69D08}"/>
            </a:ext>
          </a:extLst>
        </xdr:cNvPr>
        <xdr:cNvCxnSpPr/>
      </xdr:nvCxnSpPr>
      <xdr:spPr>
        <a:xfrm flipV="1">
          <a:off x="9639300" y="1092936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80264</xdr:rowOff>
    </xdr:from>
    <xdr:to>
      <xdr:col>46</xdr:col>
      <xdr:colOff>38100</xdr:colOff>
      <xdr:row>64</xdr:row>
      <xdr:rowOff>10414</xdr:rowOff>
    </xdr:to>
    <xdr:sp macro="" textlink="">
      <xdr:nvSpPr>
        <xdr:cNvPr id="248" name="楕円 247">
          <a:extLst>
            <a:ext uri="{FF2B5EF4-FFF2-40B4-BE49-F238E27FC236}">
              <a16:creationId xmlns:a16="http://schemas.microsoft.com/office/drawing/2014/main" id="{D30807A3-C9AB-4CB0-B064-563138F26790}"/>
            </a:ext>
          </a:extLst>
        </xdr:cNvPr>
        <xdr:cNvSpPr/>
      </xdr:nvSpPr>
      <xdr:spPr>
        <a:xfrm>
          <a:off x="86995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129921</xdr:rowOff>
    </xdr:from>
    <xdr:to>
      <xdr:col>50</xdr:col>
      <xdr:colOff>114300</xdr:colOff>
      <xdr:row>63</xdr:row>
      <xdr:rowOff>131064</xdr:rowOff>
    </xdr:to>
    <xdr:cxnSp macro="">
      <xdr:nvCxnSpPr>
        <xdr:cNvPr id="249" name="直線コネクタ 248">
          <a:extLst>
            <a:ext uri="{FF2B5EF4-FFF2-40B4-BE49-F238E27FC236}">
              <a16:creationId xmlns:a16="http://schemas.microsoft.com/office/drawing/2014/main" id="{BC21AA66-FF84-4721-AEC1-34CD06F995D8}"/>
            </a:ext>
          </a:extLst>
        </xdr:cNvPr>
        <xdr:cNvCxnSpPr/>
      </xdr:nvCxnSpPr>
      <xdr:spPr>
        <a:xfrm flipV="1">
          <a:off x="8750300" y="1093127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81788</xdr:rowOff>
    </xdr:from>
    <xdr:to>
      <xdr:col>41</xdr:col>
      <xdr:colOff>101600</xdr:colOff>
      <xdr:row>64</xdr:row>
      <xdr:rowOff>11938</xdr:rowOff>
    </xdr:to>
    <xdr:sp macro="" textlink="">
      <xdr:nvSpPr>
        <xdr:cNvPr id="250" name="楕円 249">
          <a:extLst>
            <a:ext uri="{FF2B5EF4-FFF2-40B4-BE49-F238E27FC236}">
              <a16:creationId xmlns:a16="http://schemas.microsoft.com/office/drawing/2014/main" id="{762287C4-FE84-41E7-9003-CC717219F858}"/>
            </a:ext>
          </a:extLst>
        </xdr:cNvPr>
        <xdr:cNvSpPr/>
      </xdr:nvSpPr>
      <xdr:spPr>
        <a:xfrm>
          <a:off x="7810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131064</xdr:rowOff>
    </xdr:from>
    <xdr:to>
      <xdr:col>45</xdr:col>
      <xdr:colOff>177800</xdr:colOff>
      <xdr:row>63</xdr:row>
      <xdr:rowOff>132588</xdr:rowOff>
    </xdr:to>
    <xdr:cxnSp macro="">
      <xdr:nvCxnSpPr>
        <xdr:cNvPr id="251" name="直線コネクタ 250">
          <a:extLst>
            <a:ext uri="{FF2B5EF4-FFF2-40B4-BE49-F238E27FC236}">
              <a16:creationId xmlns:a16="http://schemas.microsoft.com/office/drawing/2014/main" id="{F3D4F50F-5C30-4388-AFE6-8D2594CC2B79}"/>
            </a:ext>
          </a:extLst>
        </xdr:cNvPr>
        <xdr:cNvCxnSpPr/>
      </xdr:nvCxnSpPr>
      <xdr:spPr>
        <a:xfrm flipV="1">
          <a:off x="7861300" y="1093241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83693</xdr:rowOff>
    </xdr:from>
    <xdr:to>
      <xdr:col>36</xdr:col>
      <xdr:colOff>165100</xdr:colOff>
      <xdr:row>64</xdr:row>
      <xdr:rowOff>13843</xdr:rowOff>
    </xdr:to>
    <xdr:sp macro="" textlink="">
      <xdr:nvSpPr>
        <xdr:cNvPr id="252" name="楕円 251">
          <a:extLst>
            <a:ext uri="{FF2B5EF4-FFF2-40B4-BE49-F238E27FC236}">
              <a16:creationId xmlns:a16="http://schemas.microsoft.com/office/drawing/2014/main" id="{41A5B7A7-AA69-43FF-8B2F-BB1D0C69E94C}"/>
            </a:ext>
          </a:extLst>
        </xdr:cNvPr>
        <xdr:cNvSpPr/>
      </xdr:nvSpPr>
      <xdr:spPr>
        <a:xfrm>
          <a:off x="6921500" y="108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132588</xdr:rowOff>
    </xdr:from>
    <xdr:to>
      <xdr:col>41</xdr:col>
      <xdr:colOff>50800</xdr:colOff>
      <xdr:row>63</xdr:row>
      <xdr:rowOff>134493</xdr:rowOff>
    </xdr:to>
    <xdr:cxnSp macro="">
      <xdr:nvCxnSpPr>
        <xdr:cNvPr id="253" name="直線コネクタ 252">
          <a:extLst>
            <a:ext uri="{FF2B5EF4-FFF2-40B4-BE49-F238E27FC236}">
              <a16:creationId xmlns:a16="http://schemas.microsoft.com/office/drawing/2014/main" id="{4CB69F9D-B3CC-485A-BCCD-AAACD8EB403B}"/>
            </a:ext>
          </a:extLst>
        </xdr:cNvPr>
        <xdr:cNvCxnSpPr/>
      </xdr:nvCxnSpPr>
      <xdr:spPr>
        <a:xfrm flipV="1">
          <a:off x="6972300" y="1093393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C4E2DFAF-C935-4E9B-8CAA-552B7610866A}"/>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8E37EA57-7498-478F-B462-0845A80D6923}"/>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56196799-1BF5-4103-80E0-3B3B1AD09423}"/>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1A2455CD-8D01-42BB-9D5D-0B7FB1E7DA1A}"/>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398</xdr:rowOff>
    </xdr:from>
    <xdr:ext cx="469744" cy="259045"/>
    <xdr:sp macro="" textlink="">
      <xdr:nvSpPr>
        <xdr:cNvPr id="258" name="n_1mainValue【体育館・プール】&#10;一人当たり面積">
          <a:extLst>
            <a:ext uri="{FF2B5EF4-FFF2-40B4-BE49-F238E27FC236}">
              <a16:creationId xmlns:a16="http://schemas.microsoft.com/office/drawing/2014/main" id="{53417BB1-309A-4523-8200-F19131B393F2}"/>
            </a:ext>
          </a:extLst>
        </xdr:cNvPr>
        <xdr:cNvSpPr txBox="1"/>
      </xdr:nvSpPr>
      <xdr:spPr>
        <a:xfrm>
          <a:off x="9391727" y="109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1541</xdr:rowOff>
    </xdr:from>
    <xdr:ext cx="469744" cy="259045"/>
    <xdr:sp macro="" textlink="">
      <xdr:nvSpPr>
        <xdr:cNvPr id="259" name="n_2mainValue【体育館・プール】&#10;一人当たり面積">
          <a:extLst>
            <a:ext uri="{FF2B5EF4-FFF2-40B4-BE49-F238E27FC236}">
              <a16:creationId xmlns:a16="http://schemas.microsoft.com/office/drawing/2014/main" id="{5CCA8FE9-B4B2-499C-AA0B-8F112032B2B1}"/>
            </a:ext>
          </a:extLst>
        </xdr:cNvPr>
        <xdr:cNvSpPr txBox="1"/>
      </xdr:nvSpPr>
      <xdr:spPr>
        <a:xfrm>
          <a:off x="8515427" y="109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3065</xdr:rowOff>
    </xdr:from>
    <xdr:ext cx="469744" cy="259045"/>
    <xdr:sp macro="" textlink="">
      <xdr:nvSpPr>
        <xdr:cNvPr id="260" name="n_3mainValue【体育館・プール】&#10;一人当たり面積">
          <a:extLst>
            <a:ext uri="{FF2B5EF4-FFF2-40B4-BE49-F238E27FC236}">
              <a16:creationId xmlns:a16="http://schemas.microsoft.com/office/drawing/2014/main" id="{A55B863F-4B69-4E3D-B8EF-E9C7BAFB6364}"/>
            </a:ext>
          </a:extLst>
        </xdr:cNvPr>
        <xdr:cNvSpPr txBox="1"/>
      </xdr:nvSpPr>
      <xdr:spPr>
        <a:xfrm>
          <a:off x="76264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4970</xdr:rowOff>
    </xdr:from>
    <xdr:ext cx="469744" cy="259045"/>
    <xdr:sp macro="" textlink="">
      <xdr:nvSpPr>
        <xdr:cNvPr id="261" name="n_4mainValue【体育館・プール】&#10;一人当たり面積">
          <a:extLst>
            <a:ext uri="{FF2B5EF4-FFF2-40B4-BE49-F238E27FC236}">
              <a16:creationId xmlns:a16="http://schemas.microsoft.com/office/drawing/2014/main" id="{E1C64264-308B-4ACE-BFB4-3264BB26F032}"/>
            </a:ext>
          </a:extLst>
        </xdr:cNvPr>
        <xdr:cNvSpPr txBox="1"/>
      </xdr:nvSpPr>
      <xdr:spPr>
        <a:xfrm>
          <a:off x="67374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51389B9-487D-4E96-926A-23EF908247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1B505E7-FB28-4792-9CBC-715392535D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D311F67-388A-4E3B-832A-8C2F6D1EECE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4537B36-5C6A-409C-B7E9-DF5B8155808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7D650AE-ED68-4BD8-8A0D-2E77684869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4316AE5-F586-4A2C-B8FF-0F2F485BEA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5D7AFBB-8F77-44FD-AE92-4732FCFF22D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738252E-A462-4A95-BD62-080CAB5333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6C0EFB6-A4FF-429E-9CF9-B7F00DD448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700A9C7-361E-48FB-B3BD-7FC229133F3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CECCD54-C83A-4B30-B9A4-6D2E1456CB3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5A4A71C0-A578-4957-B843-5C0FA0AC8D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5AE9444-6F8F-49E0-B2D1-644BA728D63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4FBF17E-58EC-41DA-98BC-14A0D689127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ECF9BC6-81EE-478B-9238-1B49239E9F2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839EA75-15EF-40AA-97DA-4E6E1176A69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FA2B15BA-EC94-4675-8EC6-14C4B143E21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BE9415F-FC68-4F88-AEEC-D3214AACE52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E72890F-313B-4D3B-9554-0B9CA88EC02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0124C69-720D-4BDF-8087-CBF62B6F5B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E35FAF2-BB88-4ED0-BF62-9B40F208570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9954BE9-CA3A-457C-9A93-B12C8AF18F7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442C8BE-97E1-462F-AE46-56F1101F3DA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EACC547A-CECA-4BD6-BEA6-7BA1C163CE8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B7F7944-8DA5-42BF-AE31-2BE092C2204A}"/>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485F9E50-9848-4F11-AA1B-884797E3029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4A852BA-6A92-4D1C-8EBF-7199250E3BF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3891BBB6-7ACE-4B40-B601-896212342AD0}"/>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DBD73399-B62B-456A-B4D6-01C3822B315D}"/>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5B72907-5640-4D81-9229-ADC995032A35}"/>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71DB6BB-3020-42F6-B21D-3F9480A87598}"/>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11282A0-9CE4-4EC4-BB50-282AFCF7FF02}"/>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C0B59CCD-3758-4E74-B1CC-303DAB9120EE}"/>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7CB0E76-9F1E-45B1-AD6E-EB8F8B373965}"/>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5A799FE0-A693-4737-A297-4A7258D885DF}"/>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805CC12-7302-4EA7-A978-8B09169B969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AD241F7-422A-4F48-9985-92EE82E076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CC24604-15B8-4B56-8617-C759C017B8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3C3C8BD-2E3D-4528-A9A6-B92AA4D5FE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B70FB4F-577F-4DB0-92AF-56F52BC161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2" name="楕円 301">
          <a:extLst>
            <a:ext uri="{FF2B5EF4-FFF2-40B4-BE49-F238E27FC236}">
              <a16:creationId xmlns:a16="http://schemas.microsoft.com/office/drawing/2014/main" id="{4AC94B35-52D0-48E0-8118-AD43D42407EC}"/>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3" name="【福祉施設】&#10;有形固定資産減価償却率該当値テキスト">
          <a:extLst>
            <a:ext uri="{FF2B5EF4-FFF2-40B4-BE49-F238E27FC236}">
              <a16:creationId xmlns:a16="http://schemas.microsoft.com/office/drawing/2014/main" id="{35927253-D3DA-4314-A5E5-7431EC442E73}"/>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4" name="楕円 303">
          <a:extLst>
            <a:ext uri="{FF2B5EF4-FFF2-40B4-BE49-F238E27FC236}">
              <a16:creationId xmlns:a16="http://schemas.microsoft.com/office/drawing/2014/main" id="{93D1924A-EAE3-4F64-A5CA-BAC06D5D0FEC}"/>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5" name="直線コネクタ 304">
          <a:extLst>
            <a:ext uri="{FF2B5EF4-FFF2-40B4-BE49-F238E27FC236}">
              <a16:creationId xmlns:a16="http://schemas.microsoft.com/office/drawing/2014/main" id="{605AE5D6-EB2C-4AD6-BD0A-7B3CEAB17453}"/>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6" name="楕円 305">
          <a:extLst>
            <a:ext uri="{FF2B5EF4-FFF2-40B4-BE49-F238E27FC236}">
              <a16:creationId xmlns:a16="http://schemas.microsoft.com/office/drawing/2014/main" id="{5D39C33A-1D01-4FE8-8AE9-06C7E6BF74AC}"/>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7" name="直線コネクタ 306">
          <a:extLst>
            <a:ext uri="{FF2B5EF4-FFF2-40B4-BE49-F238E27FC236}">
              <a16:creationId xmlns:a16="http://schemas.microsoft.com/office/drawing/2014/main" id="{7AD53123-DCC3-453F-B547-85CECCA9BE82}"/>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8" name="楕円 307">
          <a:extLst>
            <a:ext uri="{FF2B5EF4-FFF2-40B4-BE49-F238E27FC236}">
              <a16:creationId xmlns:a16="http://schemas.microsoft.com/office/drawing/2014/main" id="{6ACC5EDF-AB00-46E6-A53E-B4DD5731D548}"/>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9" name="直線コネクタ 308">
          <a:extLst>
            <a:ext uri="{FF2B5EF4-FFF2-40B4-BE49-F238E27FC236}">
              <a16:creationId xmlns:a16="http://schemas.microsoft.com/office/drawing/2014/main" id="{2B58CAB7-B495-4777-B213-80BF50A5795D}"/>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0" name="楕円 309">
          <a:extLst>
            <a:ext uri="{FF2B5EF4-FFF2-40B4-BE49-F238E27FC236}">
              <a16:creationId xmlns:a16="http://schemas.microsoft.com/office/drawing/2014/main" id="{AA573F73-CFD7-4172-AEA7-B9E176DA1A07}"/>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1" name="直線コネクタ 310">
          <a:extLst>
            <a:ext uri="{FF2B5EF4-FFF2-40B4-BE49-F238E27FC236}">
              <a16:creationId xmlns:a16="http://schemas.microsoft.com/office/drawing/2014/main" id="{1FDAA2C2-7344-48BA-9250-D6FDC2C3D528}"/>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3DB819C3-AC54-47C1-9791-1D85E8639EB7}"/>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26577F7-F9A9-4B7E-BF9D-8107F66462CF}"/>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A7815A5F-3AF3-4AFC-8C54-5B1AC5C4F1D8}"/>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3D99EB17-DDA0-4372-B9BF-F43FEFDCD95C}"/>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6" name="n_1mainValue【福祉施設】&#10;有形固定資産減価償却率">
          <a:extLst>
            <a:ext uri="{FF2B5EF4-FFF2-40B4-BE49-F238E27FC236}">
              <a16:creationId xmlns:a16="http://schemas.microsoft.com/office/drawing/2014/main" id="{8A78AA9F-A554-47FD-AC9F-AD7462186A42}"/>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7" name="n_2mainValue【福祉施設】&#10;有形固定資産減価償却率">
          <a:extLst>
            <a:ext uri="{FF2B5EF4-FFF2-40B4-BE49-F238E27FC236}">
              <a16:creationId xmlns:a16="http://schemas.microsoft.com/office/drawing/2014/main" id="{9FB7947C-3050-4416-B246-506E46C57F08}"/>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8" name="n_3mainValue【福祉施設】&#10;有形固定資産減価償却率">
          <a:extLst>
            <a:ext uri="{FF2B5EF4-FFF2-40B4-BE49-F238E27FC236}">
              <a16:creationId xmlns:a16="http://schemas.microsoft.com/office/drawing/2014/main" id="{66F58777-0B98-411C-B303-68330D5B6246}"/>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9" name="n_4mainValue【福祉施設】&#10;有形固定資産減価償却率">
          <a:extLst>
            <a:ext uri="{FF2B5EF4-FFF2-40B4-BE49-F238E27FC236}">
              <a16:creationId xmlns:a16="http://schemas.microsoft.com/office/drawing/2014/main" id="{7B6F4E42-0165-4B9A-A08A-5500660FC8DC}"/>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2E40F23-EE4D-4BE9-9608-EE2D95E919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EECEBEA-FACC-4C21-B553-B57D086CAF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16174F0-2C00-4E1D-8AD9-B0B72BFCE5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6690921-349E-4867-BEDB-39742C8C887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0D90748-85C5-4647-8CF6-2553833EAB9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C11487E-AF32-47CC-B444-4D73F0807F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38284C1-5D5C-44F2-8A92-97B5A336AEE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7E650C2-30FF-49D8-9871-94273C8E616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772F1DE-E458-474F-A94E-9BAA09ED8DC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905F8F1-2FB4-4B70-AF68-A4CFCEE488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A134C1D-DA0E-4C4E-9146-784BF2FE747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59FFF6D6-AC06-4AEF-A164-111E4F2E14F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B5A98D1C-6591-4FC8-9380-454F5DCB558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65726F7-7D18-460C-B4C9-F43B08E10EC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7DA5777-AED2-4DE1-847E-502BDB2D0F3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1554EEFF-B09B-44CC-AC9E-2A35B1980D5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CC0B0F2-A94A-45E2-A39A-4227C455D45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B97683C4-82B5-47D5-8AC3-AFFA557BB45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780DA1B-1F52-4F36-95FC-A9ACD6F4E8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00645F7-F6ED-4ED5-8092-9921048865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E4BC794-61FE-426F-BC90-E12147457B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4D483A4F-A25B-4811-9533-82188DBF18DE}"/>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783DA2FC-0EE6-4AF4-9FEB-6AB572D6B51F}"/>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74CF9F32-8238-40A0-8DB7-2B505F7F76C8}"/>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0CBC5AA4-673C-4A0D-9F98-51AA9FCF2446}"/>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A9845BD-5EA5-4035-89A8-DB1126923C44}"/>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9B06FBA0-9069-47F1-B66E-89CFE314E877}"/>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D4878577-5C04-48F8-B3FC-1BDBEE9E58AB}"/>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398B0354-5DB9-4CA8-8162-3F2D7F11E401}"/>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1BD09114-3083-457C-875B-5E1BF6944CD4}"/>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8C3E2363-4D1A-4D21-85A8-C3E4F6B3EB85}"/>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89960EF7-BD15-4872-B7F8-56CADFC1F079}"/>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0982647-EFED-4D99-973C-0C5AFF35F0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A68E44C-3674-4003-933D-CD9A723BB4E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74A4812-81EC-4790-9CBD-68C65D8181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DB4BDB0-C9C5-4858-A7C7-B1DA8A86C37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F0A17DE-3067-4A90-9576-89FB939031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147320</xdr:rowOff>
    </xdr:from>
    <xdr:to>
      <xdr:col>55</xdr:col>
      <xdr:colOff>50800</xdr:colOff>
      <xdr:row>86</xdr:row>
      <xdr:rowOff>77470</xdr:rowOff>
    </xdr:to>
    <xdr:sp macro="" textlink="">
      <xdr:nvSpPr>
        <xdr:cNvPr id="357" name="楕円 356">
          <a:extLst>
            <a:ext uri="{FF2B5EF4-FFF2-40B4-BE49-F238E27FC236}">
              <a16:creationId xmlns:a16="http://schemas.microsoft.com/office/drawing/2014/main" id="{B7493D1E-E6C9-4319-A554-0190E252B8A7}"/>
            </a:ext>
          </a:extLst>
        </xdr:cNvPr>
        <xdr:cNvSpPr/>
      </xdr:nvSpPr>
      <xdr:spPr>
        <a:xfrm>
          <a:off x="10426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58" name="【福祉施設】&#10;一人当たり面積該当値テキスト">
          <a:extLst>
            <a:ext uri="{FF2B5EF4-FFF2-40B4-BE49-F238E27FC236}">
              <a16:creationId xmlns:a16="http://schemas.microsoft.com/office/drawing/2014/main" id="{351B83BE-D68A-4ADB-98A9-404D34F38BDD}"/>
            </a:ext>
          </a:extLst>
        </xdr:cNvPr>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359" name="楕円 358">
          <a:extLst>
            <a:ext uri="{FF2B5EF4-FFF2-40B4-BE49-F238E27FC236}">
              <a16:creationId xmlns:a16="http://schemas.microsoft.com/office/drawing/2014/main" id="{B4ECBECA-0A4C-4281-9358-443851ED9D43}"/>
            </a:ext>
          </a:extLst>
        </xdr:cNvPr>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26670</xdr:rowOff>
    </xdr:from>
    <xdr:to>
      <xdr:col>55</xdr:col>
      <xdr:colOff>0</xdr:colOff>
      <xdr:row>86</xdr:row>
      <xdr:rowOff>26670</xdr:rowOff>
    </xdr:to>
    <xdr:cxnSp macro="">
      <xdr:nvCxnSpPr>
        <xdr:cNvPr id="360" name="直線コネクタ 359">
          <a:extLst>
            <a:ext uri="{FF2B5EF4-FFF2-40B4-BE49-F238E27FC236}">
              <a16:creationId xmlns:a16="http://schemas.microsoft.com/office/drawing/2014/main" id="{FA9E6519-DFBD-4542-86D2-D4CE76B42168}"/>
            </a:ext>
          </a:extLst>
        </xdr:cNvPr>
        <xdr:cNvCxnSpPr/>
      </xdr:nvCxnSpPr>
      <xdr:spPr>
        <a:xfrm>
          <a:off x="9639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147320</xdr:rowOff>
    </xdr:from>
    <xdr:to>
      <xdr:col>46</xdr:col>
      <xdr:colOff>38100</xdr:colOff>
      <xdr:row>86</xdr:row>
      <xdr:rowOff>77470</xdr:rowOff>
    </xdr:to>
    <xdr:sp macro="" textlink="">
      <xdr:nvSpPr>
        <xdr:cNvPr id="361" name="楕円 360">
          <a:extLst>
            <a:ext uri="{FF2B5EF4-FFF2-40B4-BE49-F238E27FC236}">
              <a16:creationId xmlns:a16="http://schemas.microsoft.com/office/drawing/2014/main" id="{79090798-84D0-4C1A-8EA7-414003BA9781}"/>
            </a:ext>
          </a:extLst>
        </xdr:cNvPr>
        <xdr:cNvSpPr/>
      </xdr:nvSpPr>
      <xdr:spPr>
        <a:xfrm>
          <a:off x="869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26670</xdr:rowOff>
    </xdr:to>
    <xdr:cxnSp macro="">
      <xdr:nvCxnSpPr>
        <xdr:cNvPr id="362" name="直線コネクタ 361">
          <a:extLst>
            <a:ext uri="{FF2B5EF4-FFF2-40B4-BE49-F238E27FC236}">
              <a16:creationId xmlns:a16="http://schemas.microsoft.com/office/drawing/2014/main" id="{AC8F8EC6-1BB5-4DA6-8203-DDEDDD38E6FF}"/>
            </a:ext>
          </a:extLst>
        </xdr:cNvPr>
        <xdr:cNvCxnSpPr/>
      </xdr:nvCxnSpPr>
      <xdr:spPr>
        <a:xfrm>
          <a:off x="8750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63" name="楕円 362">
          <a:extLst>
            <a:ext uri="{FF2B5EF4-FFF2-40B4-BE49-F238E27FC236}">
              <a16:creationId xmlns:a16="http://schemas.microsoft.com/office/drawing/2014/main" id="{E9E6F53F-3966-4C59-B273-C7D54D4F5C5A}"/>
            </a:ext>
          </a:extLst>
        </xdr:cNvPr>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26670</xdr:rowOff>
    </xdr:from>
    <xdr:to>
      <xdr:col>45</xdr:col>
      <xdr:colOff>177800</xdr:colOff>
      <xdr:row>86</xdr:row>
      <xdr:rowOff>26670</xdr:rowOff>
    </xdr:to>
    <xdr:cxnSp macro="">
      <xdr:nvCxnSpPr>
        <xdr:cNvPr id="364" name="直線コネクタ 363">
          <a:extLst>
            <a:ext uri="{FF2B5EF4-FFF2-40B4-BE49-F238E27FC236}">
              <a16:creationId xmlns:a16="http://schemas.microsoft.com/office/drawing/2014/main" id="{AE74A5AD-014E-4D23-9E0F-9DBC6327D978}"/>
            </a:ext>
          </a:extLst>
        </xdr:cNvPr>
        <xdr:cNvCxnSpPr/>
      </xdr:nvCxnSpPr>
      <xdr:spPr>
        <a:xfrm>
          <a:off x="7861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5" name="楕円 364">
          <a:extLst>
            <a:ext uri="{FF2B5EF4-FFF2-40B4-BE49-F238E27FC236}">
              <a16:creationId xmlns:a16="http://schemas.microsoft.com/office/drawing/2014/main" id="{24406E90-77B7-4F76-BF9A-DC8FD6B07E2E}"/>
            </a:ext>
          </a:extLst>
        </xdr:cNvPr>
        <xdr:cNvSpPr/>
      </xdr:nvSpPr>
      <xdr:spPr>
        <a:xfrm>
          <a:off x="692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26670</xdr:rowOff>
    </xdr:to>
    <xdr:cxnSp macro="">
      <xdr:nvCxnSpPr>
        <xdr:cNvPr id="366" name="直線コネクタ 365">
          <a:extLst>
            <a:ext uri="{FF2B5EF4-FFF2-40B4-BE49-F238E27FC236}">
              <a16:creationId xmlns:a16="http://schemas.microsoft.com/office/drawing/2014/main" id="{7DFEACE9-4783-48B1-AF57-6175791DCCBA}"/>
            </a:ext>
          </a:extLst>
        </xdr:cNvPr>
        <xdr:cNvCxnSpPr/>
      </xdr:nvCxnSpPr>
      <xdr:spPr>
        <a:xfrm>
          <a:off x="6972300" y="1477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18144BA4-2393-415E-933B-801148A359F9}"/>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AEBB4833-BA29-407D-8100-D326C17074A4}"/>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D63DD67A-5D66-45ED-9B0A-8A79106E9D6B}"/>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B4ADD800-E638-4126-BF3E-621FEA59C36E}"/>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68597</xdr:rowOff>
    </xdr:from>
    <xdr:ext cx="469744" cy="259045"/>
    <xdr:sp macro="" textlink="">
      <xdr:nvSpPr>
        <xdr:cNvPr id="371" name="n_1mainValue【福祉施設】&#10;一人当たり面積">
          <a:extLst>
            <a:ext uri="{FF2B5EF4-FFF2-40B4-BE49-F238E27FC236}">
              <a16:creationId xmlns:a16="http://schemas.microsoft.com/office/drawing/2014/main" id="{C6A495A5-BCB0-4C21-B74F-594ACD3999BE}"/>
            </a:ext>
          </a:extLst>
        </xdr:cNvPr>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68597</xdr:rowOff>
    </xdr:from>
    <xdr:ext cx="469744" cy="259045"/>
    <xdr:sp macro="" textlink="">
      <xdr:nvSpPr>
        <xdr:cNvPr id="372" name="n_2mainValue【福祉施設】&#10;一人当たり面積">
          <a:extLst>
            <a:ext uri="{FF2B5EF4-FFF2-40B4-BE49-F238E27FC236}">
              <a16:creationId xmlns:a16="http://schemas.microsoft.com/office/drawing/2014/main" id="{55400033-D2CE-430B-939A-58C993B3A373}"/>
            </a:ext>
          </a:extLst>
        </xdr:cNvPr>
        <xdr:cNvSpPr txBox="1"/>
      </xdr:nvSpPr>
      <xdr:spPr>
        <a:xfrm>
          <a:off x="8515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73" name="n_3mainValue【福祉施設】&#10;一人当たり面積">
          <a:extLst>
            <a:ext uri="{FF2B5EF4-FFF2-40B4-BE49-F238E27FC236}">
              <a16:creationId xmlns:a16="http://schemas.microsoft.com/office/drawing/2014/main" id="{6D8578F4-EB43-42C7-A449-82689D9E9DD7}"/>
            </a:ext>
          </a:extLst>
        </xdr:cNvPr>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4" name="n_4mainValue【福祉施設】&#10;一人当たり面積">
          <a:extLst>
            <a:ext uri="{FF2B5EF4-FFF2-40B4-BE49-F238E27FC236}">
              <a16:creationId xmlns:a16="http://schemas.microsoft.com/office/drawing/2014/main" id="{148DDB3A-1C0D-4D5B-BD89-35861AE78E63}"/>
            </a:ext>
          </a:extLst>
        </xdr:cNvPr>
        <xdr:cNvSpPr txBox="1"/>
      </xdr:nvSpPr>
      <xdr:spPr>
        <a:xfrm>
          <a:off x="6737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376E2E8-AC84-4E1D-AF25-585410DC3D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C6C97F9-30C4-404B-9D0D-FAEA4C78EE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B8B6477-A563-4907-91E1-9A0A16DDD3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6DCB730-A2EE-4CA4-BADF-A742A35BA7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AB1468C-03A1-4A03-B080-69F0D0C846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6D77304-FB0F-451C-B093-F0049B3C0A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40560A0-C997-4AE1-BD9B-B64F1AFBBBA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4D00812-C549-4090-A6E5-1EA91D1DE16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5455C93-0A5F-4E42-AA3A-1BC7338510D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22B97EA-A732-4D74-A2FF-64CC006F659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143F684-1477-4713-BF0A-CD70F623E6C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234CD9F6-2F7A-46CB-A5D3-A2B4D1295E8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61147F6-E96E-4E63-AD10-D84B24C8ABE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AA4BF924-E6F5-4274-97E2-7B2D9AF5CB6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6B3C57A1-6A56-4D51-9861-6D64A470BDE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C2F90D9C-3BAA-4F00-9178-8857E263585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41BFA62C-80D2-491B-AE93-09EB20A85E8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FA6469A9-F547-40EC-A529-53E85A27D5C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48CDFC9B-57DE-40BA-ACE5-E45E81A490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583D8DD7-FD13-49A8-B91A-53B0161C9D6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FA52352D-EE3F-4687-9AE9-D1D78D172A6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3FC6F258-996E-4E43-8597-94EA78F5200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AB6DF008-EDCB-443C-940A-CE959336EE0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964A99C-F435-4970-B4DC-A33076AED3F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695FB59E-38F0-4234-85E2-38508B7ACE7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AF6DACB1-6F5A-4FE6-83B3-8856F5E49AB5}"/>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33F8C1E-3394-45E9-BD1C-EA8A4A02B13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52DEC708-0F99-4002-9660-E69FC054127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AF32E8E3-B097-4662-847D-B83D0022A241}"/>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211CE9F2-F2FD-413F-9347-C53AB7EFEA06}"/>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B276E9B7-AE53-4F18-A1EC-C04E36203D20}"/>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3CDD773-8DB4-45A5-B249-09D2B3847344}"/>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CB6D5F62-F2DA-4AE1-BEC4-68CEC78D294F}"/>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FD47BF74-66AA-4F6B-93B6-E3636EEA91FB}"/>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7315DEDF-BA8C-4E45-8718-D6C3E5307946}"/>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38125BF3-A6F7-465D-961C-7AA693490E79}"/>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DD42F2A-13CC-4CC3-AB13-F2021249F34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EAE6F41-606F-4FF2-9E5E-EA29B33B4CC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79FA547-16E5-4C10-8A30-8180E26873D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5796A1F-2364-40FC-9866-726AB808303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C8460C5-CACF-406C-8199-57D8AFBC043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23768</xdr:rowOff>
    </xdr:from>
    <xdr:to>
      <xdr:col>24</xdr:col>
      <xdr:colOff>114300</xdr:colOff>
      <xdr:row>108</xdr:row>
      <xdr:rowOff>125368</xdr:rowOff>
    </xdr:to>
    <xdr:sp macro="" textlink="">
      <xdr:nvSpPr>
        <xdr:cNvPr id="416" name="楕円 415">
          <a:extLst>
            <a:ext uri="{FF2B5EF4-FFF2-40B4-BE49-F238E27FC236}">
              <a16:creationId xmlns:a16="http://schemas.microsoft.com/office/drawing/2014/main" id="{7D30ACA6-5BD3-4088-9C3E-CB5D04AFDC15}"/>
            </a:ext>
          </a:extLst>
        </xdr:cNvPr>
        <xdr:cNvSpPr/>
      </xdr:nvSpPr>
      <xdr:spPr>
        <a:xfrm>
          <a:off x="45847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2195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685CD9A-EFAA-4EE7-9045-F93AFF85B31B}"/>
            </a:ext>
          </a:extLst>
        </xdr:cNvPr>
        <xdr:cNvSpPr txBox="1"/>
      </xdr:nvSpPr>
      <xdr:spPr>
        <a:xfrm>
          <a:off x="4673600"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123371</xdr:rowOff>
    </xdr:from>
    <xdr:to>
      <xdr:col>20</xdr:col>
      <xdr:colOff>38100</xdr:colOff>
      <xdr:row>108</xdr:row>
      <xdr:rowOff>53521</xdr:rowOff>
    </xdr:to>
    <xdr:sp macro="" textlink="">
      <xdr:nvSpPr>
        <xdr:cNvPr id="418" name="楕円 417">
          <a:extLst>
            <a:ext uri="{FF2B5EF4-FFF2-40B4-BE49-F238E27FC236}">
              <a16:creationId xmlns:a16="http://schemas.microsoft.com/office/drawing/2014/main" id="{BA7507B2-9253-481E-9C66-100719B35D77}"/>
            </a:ext>
          </a:extLst>
        </xdr:cNvPr>
        <xdr:cNvSpPr/>
      </xdr:nvSpPr>
      <xdr:spPr>
        <a:xfrm>
          <a:off x="3746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2721</xdr:rowOff>
    </xdr:from>
    <xdr:to>
      <xdr:col>24</xdr:col>
      <xdr:colOff>63500</xdr:colOff>
      <xdr:row>108</xdr:row>
      <xdr:rowOff>74568</xdr:rowOff>
    </xdr:to>
    <xdr:cxnSp macro="">
      <xdr:nvCxnSpPr>
        <xdr:cNvPr id="419" name="直線コネクタ 418">
          <a:extLst>
            <a:ext uri="{FF2B5EF4-FFF2-40B4-BE49-F238E27FC236}">
              <a16:creationId xmlns:a16="http://schemas.microsoft.com/office/drawing/2014/main" id="{A725DBB2-7E56-4CCC-A98E-55CEE303E161}"/>
            </a:ext>
          </a:extLst>
        </xdr:cNvPr>
        <xdr:cNvCxnSpPr/>
      </xdr:nvCxnSpPr>
      <xdr:spPr>
        <a:xfrm>
          <a:off x="3797300" y="18519321"/>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131536</xdr:rowOff>
    </xdr:from>
    <xdr:to>
      <xdr:col>15</xdr:col>
      <xdr:colOff>101600</xdr:colOff>
      <xdr:row>108</xdr:row>
      <xdr:rowOff>61686</xdr:rowOff>
    </xdr:to>
    <xdr:sp macro="" textlink="">
      <xdr:nvSpPr>
        <xdr:cNvPr id="420" name="楕円 419">
          <a:extLst>
            <a:ext uri="{FF2B5EF4-FFF2-40B4-BE49-F238E27FC236}">
              <a16:creationId xmlns:a16="http://schemas.microsoft.com/office/drawing/2014/main" id="{FA3EE42C-1371-4D8D-9BF0-0F821B1B0197}"/>
            </a:ext>
          </a:extLst>
        </xdr:cNvPr>
        <xdr:cNvSpPr/>
      </xdr:nvSpPr>
      <xdr:spPr>
        <a:xfrm>
          <a:off x="2857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2721</xdr:rowOff>
    </xdr:from>
    <xdr:to>
      <xdr:col>19</xdr:col>
      <xdr:colOff>177800</xdr:colOff>
      <xdr:row>108</xdr:row>
      <xdr:rowOff>10886</xdr:rowOff>
    </xdr:to>
    <xdr:cxnSp macro="">
      <xdr:nvCxnSpPr>
        <xdr:cNvPr id="421" name="直線コネクタ 420">
          <a:extLst>
            <a:ext uri="{FF2B5EF4-FFF2-40B4-BE49-F238E27FC236}">
              <a16:creationId xmlns:a16="http://schemas.microsoft.com/office/drawing/2014/main" id="{B09701F2-B20A-4B3D-B034-6D067DD34C8B}"/>
            </a:ext>
          </a:extLst>
        </xdr:cNvPr>
        <xdr:cNvCxnSpPr/>
      </xdr:nvCxnSpPr>
      <xdr:spPr>
        <a:xfrm flipV="1">
          <a:off x="2908300" y="1851932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126637</xdr:rowOff>
    </xdr:from>
    <xdr:to>
      <xdr:col>10</xdr:col>
      <xdr:colOff>165100</xdr:colOff>
      <xdr:row>108</xdr:row>
      <xdr:rowOff>56787</xdr:rowOff>
    </xdr:to>
    <xdr:sp macro="" textlink="">
      <xdr:nvSpPr>
        <xdr:cNvPr id="422" name="楕円 421">
          <a:extLst>
            <a:ext uri="{FF2B5EF4-FFF2-40B4-BE49-F238E27FC236}">
              <a16:creationId xmlns:a16="http://schemas.microsoft.com/office/drawing/2014/main" id="{1649A196-102F-43DA-BE8D-01F4B49AF545}"/>
            </a:ext>
          </a:extLst>
        </xdr:cNvPr>
        <xdr:cNvSpPr/>
      </xdr:nvSpPr>
      <xdr:spPr>
        <a:xfrm>
          <a:off x="1968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5987</xdr:rowOff>
    </xdr:from>
    <xdr:to>
      <xdr:col>15</xdr:col>
      <xdr:colOff>50800</xdr:colOff>
      <xdr:row>108</xdr:row>
      <xdr:rowOff>10886</xdr:rowOff>
    </xdr:to>
    <xdr:cxnSp macro="">
      <xdr:nvCxnSpPr>
        <xdr:cNvPr id="423" name="直線コネクタ 422">
          <a:extLst>
            <a:ext uri="{FF2B5EF4-FFF2-40B4-BE49-F238E27FC236}">
              <a16:creationId xmlns:a16="http://schemas.microsoft.com/office/drawing/2014/main" id="{8C097670-E7BF-47D5-BAA5-0E3B6FE59BFA}"/>
            </a:ext>
          </a:extLst>
        </xdr:cNvPr>
        <xdr:cNvCxnSpPr/>
      </xdr:nvCxnSpPr>
      <xdr:spPr>
        <a:xfrm>
          <a:off x="2019300" y="1852258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105411</xdr:rowOff>
    </xdr:from>
    <xdr:to>
      <xdr:col>6</xdr:col>
      <xdr:colOff>38100</xdr:colOff>
      <xdr:row>108</xdr:row>
      <xdr:rowOff>35561</xdr:rowOff>
    </xdr:to>
    <xdr:sp macro="" textlink="">
      <xdr:nvSpPr>
        <xdr:cNvPr id="424" name="楕円 423">
          <a:extLst>
            <a:ext uri="{FF2B5EF4-FFF2-40B4-BE49-F238E27FC236}">
              <a16:creationId xmlns:a16="http://schemas.microsoft.com/office/drawing/2014/main" id="{7974C1A1-F8DA-4BD6-91E4-BE4B3223C14A}"/>
            </a:ext>
          </a:extLst>
        </xdr:cNvPr>
        <xdr:cNvSpPr/>
      </xdr:nvSpPr>
      <xdr:spPr>
        <a:xfrm>
          <a:off x="107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156211</xdr:rowOff>
    </xdr:from>
    <xdr:to>
      <xdr:col>10</xdr:col>
      <xdr:colOff>114300</xdr:colOff>
      <xdr:row>108</xdr:row>
      <xdr:rowOff>5987</xdr:rowOff>
    </xdr:to>
    <xdr:cxnSp macro="">
      <xdr:nvCxnSpPr>
        <xdr:cNvPr id="425" name="直線コネクタ 424">
          <a:extLst>
            <a:ext uri="{FF2B5EF4-FFF2-40B4-BE49-F238E27FC236}">
              <a16:creationId xmlns:a16="http://schemas.microsoft.com/office/drawing/2014/main" id="{6D8BD2EA-E3C0-4339-AD44-D9ACA00C6A9C}"/>
            </a:ext>
          </a:extLst>
        </xdr:cNvPr>
        <xdr:cNvCxnSpPr/>
      </xdr:nvCxnSpPr>
      <xdr:spPr>
        <a:xfrm>
          <a:off x="1130300" y="1850136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04A67FB4-DCC5-4815-918C-683B1C0605C5}"/>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897FA58A-4340-4EEB-843D-15A2C5208819}"/>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F68B225A-D426-45AE-8D45-D122F1B65574}"/>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A59242C4-CA32-4D0D-A4A5-6A4114792A99}"/>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44648</xdr:rowOff>
    </xdr:from>
    <xdr:ext cx="405111" cy="259045"/>
    <xdr:sp macro="" textlink="">
      <xdr:nvSpPr>
        <xdr:cNvPr id="430" name="n_1mainValue【市民会館】&#10;有形固定資産減価償却率">
          <a:extLst>
            <a:ext uri="{FF2B5EF4-FFF2-40B4-BE49-F238E27FC236}">
              <a16:creationId xmlns:a16="http://schemas.microsoft.com/office/drawing/2014/main" id="{12A725C1-C28A-4AD6-95A0-53BBB8AD679F}"/>
            </a:ext>
          </a:extLst>
        </xdr:cNvPr>
        <xdr:cNvSpPr txBox="1"/>
      </xdr:nvSpPr>
      <xdr:spPr>
        <a:xfrm>
          <a:off x="35820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52813</xdr:rowOff>
    </xdr:from>
    <xdr:ext cx="405111" cy="259045"/>
    <xdr:sp macro="" textlink="">
      <xdr:nvSpPr>
        <xdr:cNvPr id="431" name="n_2mainValue【市民会館】&#10;有形固定資産減価償却率">
          <a:extLst>
            <a:ext uri="{FF2B5EF4-FFF2-40B4-BE49-F238E27FC236}">
              <a16:creationId xmlns:a16="http://schemas.microsoft.com/office/drawing/2014/main" id="{F2651D79-19E7-460F-81D3-29F28A8D2294}"/>
            </a:ext>
          </a:extLst>
        </xdr:cNvPr>
        <xdr:cNvSpPr txBox="1"/>
      </xdr:nvSpPr>
      <xdr:spPr>
        <a:xfrm>
          <a:off x="2705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47914</xdr:rowOff>
    </xdr:from>
    <xdr:ext cx="405111" cy="259045"/>
    <xdr:sp macro="" textlink="">
      <xdr:nvSpPr>
        <xdr:cNvPr id="432" name="n_3mainValue【市民会館】&#10;有形固定資産減価償却率">
          <a:extLst>
            <a:ext uri="{FF2B5EF4-FFF2-40B4-BE49-F238E27FC236}">
              <a16:creationId xmlns:a16="http://schemas.microsoft.com/office/drawing/2014/main" id="{88EFEB62-C3A3-4469-A68D-C098E1420386}"/>
            </a:ext>
          </a:extLst>
        </xdr:cNvPr>
        <xdr:cNvSpPr txBox="1"/>
      </xdr:nvSpPr>
      <xdr:spPr>
        <a:xfrm>
          <a:off x="1816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26688</xdr:rowOff>
    </xdr:from>
    <xdr:ext cx="405111" cy="259045"/>
    <xdr:sp macro="" textlink="">
      <xdr:nvSpPr>
        <xdr:cNvPr id="433" name="n_4mainValue【市民会館】&#10;有形固定資産減価償却率">
          <a:extLst>
            <a:ext uri="{FF2B5EF4-FFF2-40B4-BE49-F238E27FC236}">
              <a16:creationId xmlns:a16="http://schemas.microsoft.com/office/drawing/2014/main" id="{10A17735-3F38-42D6-9179-1A7C12E357EA}"/>
            </a:ext>
          </a:extLst>
        </xdr:cNvPr>
        <xdr:cNvSpPr txBox="1"/>
      </xdr:nvSpPr>
      <xdr:spPr>
        <a:xfrm>
          <a:off x="927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1611E025-41CD-4FA8-B5D5-741C1BBDB48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3DCFB1D7-2F28-4ED9-B6F8-3D6665E0DD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90626B03-FA5E-4074-85A4-CD5C52E5FC5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5254345E-A542-4206-BF6A-99C15E9CD0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378BAA67-3856-4D86-8957-D49DBCDF5F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DF374079-F4CA-4815-9D72-611E6FED53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DCB1502C-6E91-4784-9CBF-B4FF0A3958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CCCB65A5-BDC6-4B06-86C5-B5860BB5314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601DE06D-FE00-4906-BA63-9DD0A30C09A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6D75B76-7D14-40C6-B7D6-A62FD526E1D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54E220B2-3530-474F-83D4-45F23C5F79F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69959C56-D99E-48B5-9EB8-5902CD23E19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8FEA14A2-1AC2-4932-BE78-46D5182CF81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4108CCFF-C7FC-4014-B42A-BC049D3DE29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AFF3D60B-B0BA-4700-BE71-23DB300E7E9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2544BB76-9C11-46E7-983F-C50ECFA4401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9E76946-772A-4DE0-946F-653E13C5E94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74EAF830-E454-4D51-9A7F-E9709170D6D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90E84E93-1CD7-4676-B0DA-8BF36F2CAF9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53E1309E-8147-4FC9-93F2-F47B55D58C9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A446ED61-8CFB-434B-AC46-E6DAECE831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3EABFE1E-EDD4-4196-8ACF-72CD5190749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3DD333A7-A239-47F7-9862-2D237A3A11F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D4DAB138-5000-4596-842F-0C374B0F54B6}"/>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863BFDC6-A7AD-4078-A609-DC330702607E}"/>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B57D371A-31D5-4014-B5FB-E26DD73FE1CC}"/>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F93D7B73-E1DA-4B18-B562-A7379574328F}"/>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3886DC55-7619-4B91-92E1-6AE29E965449}"/>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30D78C4B-626E-46E5-8DF8-9D77E7A3CDB0}"/>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727197D1-CD2F-41AC-B05D-8FACA2338F0C}"/>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7844E37C-DC2A-4BB8-B578-1D826D33AD23}"/>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2A2C3333-ED08-47AD-AB45-E933DF0F5ED5}"/>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B07AE491-7BDC-4B1B-828C-ECF09EFAD7C0}"/>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581D64B0-3244-488B-9781-1CDB6CF4517D}"/>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1D2A0A9-5FA7-4144-B06C-791EA7F03EE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C4B4784-2192-4B23-964C-27CB8517303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6F7BE84-8965-4B78-A24A-7C4A551B228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F34CCC7-FAFE-4A71-AE5E-4608879650C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7BE8106-7FBA-4332-8361-0B0766A3F3C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67311</xdr:rowOff>
    </xdr:from>
    <xdr:to>
      <xdr:col>55</xdr:col>
      <xdr:colOff>50800</xdr:colOff>
      <xdr:row>106</xdr:row>
      <xdr:rowOff>168911</xdr:rowOff>
    </xdr:to>
    <xdr:sp macro="" textlink="">
      <xdr:nvSpPr>
        <xdr:cNvPr id="473" name="楕円 472">
          <a:extLst>
            <a:ext uri="{FF2B5EF4-FFF2-40B4-BE49-F238E27FC236}">
              <a16:creationId xmlns:a16="http://schemas.microsoft.com/office/drawing/2014/main" id="{6E8B98B7-B179-42F5-A5DC-C9C9B2DD45A6}"/>
            </a:ext>
          </a:extLst>
        </xdr:cNvPr>
        <xdr:cNvSpPr/>
      </xdr:nvSpPr>
      <xdr:spPr>
        <a:xfrm>
          <a:off x="10426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45738</xdr:rowOff>
    </xdr:from>
    <xdr:ext cx="469744" cy="259045"/>
    <xdr:sp macro="" textlink="">
      <xdr:nvSpPr>
        <xdr:cNvPr id="474" name="【市民会館】&#10;一人当たり面積該当値テキスト">
          <a:extLst>
            <a:ext uri="{FF2B5EF4-FFF2-40B4-BE49-F238E27FC236}">
              <a16:creationId xmlns:a16="http://schemas.microsoft.com/office/drawing/2014/main" id="{5987B998-E73E-45F6-AC6E-2BB80019ADE1}"/>
            </a:ext>
          </a:extLst>
        </xdr:cNvPr>
        <xdr:cNvSpPr txBox="1"/>
      </xdr:nvSpPr>
      <xdr:spPr>
        <a:xfrm>
          <a:off x="10515600"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73025</xdr:rowOff>
    </xdr:from>
    <xdr:to>
      <xdr:col>50</xdr:col>
      <xdr:colOff>165100</xdr:colOff>
      <xdr:row>107</xdr:row>
      <xdr:rowOff>3175</xdr:rowOff>
    </xdr:to>
    <xdr:sp macro="" textlink="">
      <xdr:nvSpPr>
        <xdr:cNvPr id="475" name="楕円 474">
          <a:extLst>
            <a:ext uri="{FF2B5EF4-FFF2-40B4-BE49-F238E27FC236}">
              <a16:creationId xmlns:a16="http://schemas.microsoft.com/office/drawing/2014/main" id="{03985F5A-6E02-4E74-A4C0-73294A30771A}"/>
            </a:ext>
          </a:extLst>
        </xdr:cNvPr>
        <xdr:cNvSpPr/>
      </xdr:nvSpPr>
      <xdr:spPr>
        <a:xfrm>
          <a:off x="9588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118111</xdr:rowOff>
    </xdr:from>
    <xdr:to>
      <xdr:col>55</xdr:col>
      <xdr:colOff>0</xdr:colOff>
      <xdr:row>106</xdr:row>
      <xdr:rowOff>123825</xdr:rowOff>
    </xdr:to>
    <xdr:cxnSp macro="">
      <xdr:nvCxnSpPr>
        <xdr:cNvPr id="476" name="直線コネクタ 475">
          <a:extLst>
            <a:ext uri="{FF2B5EF4-FFF2-40B4-BE49-F238E27FC236}">
              <a16:creationId xmlns:a16="http://schemas.microsoft.com/office/drawing/2014/main" id="{3E81B553-5E81-4B61-A4B4-DF34A315147A}"/>
            </a:ext>
          </a:extLst>
        </xdr:cNvPr>
        <xdr:cNvCxnSpPr/>
      </xdr:nvCxnSpPr>
      <xdr:spPr>
        <a:xfrm flipV="1">
          <a:off x="9639300" y="182918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77" name="楕円 476">
          <a:extLst>
            <a:ext uri="{FF2B5EF4-FFF2-40B4-BE49-F238E27FC236}">
              <a16:creationId xmlns:a16="http://schemas.microsoft.com/office/drawing/2014/main" id="{13885D41-6870-490E-919E-6C5893C15D67}"/>
            </a:ext>
          </a:extLst>
        </xdr:cNvPr>
        <xdr:cNvSpPr/>
      </xdr:nvSpPr>
      <xdr:spPr>
        <a:xfrm>
          <a:off x="869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123825</xdr:rowOff>
    </xdr:from>
    <xdr:to>
      <xdr:col>50</xdr:col>
      <xdr:colOff>114300</xdr:colOff>
      <xdr:row>106</xdr:row>
      <xdr:rowOff>127636</xdr:rowOff>
    </xdr:to>
    <xdr:cxnSp macro="">
      <xdr:nvCxnSpPr>
        <xdr:cNvPr id="478" name="直線コネクタ 477">
          <a:extLst>
            <a:ext uri="{FF2B5EF4-FFF2-40B4-BE49-F238E27FC236}">
              <a16:creationId xmlns:a16="http://schemas.microsoft.com/office/drawing/2014/main" id="{1C5B450B-F6FD-4BD3-9774-50D352A676E7}"/>
            </a:ext>
          </a:extLst>
        </xdr:cNvPr>
        <xdr:cNvCxnSpPr/>
      </xdr:nvCxnSpPr>
      <xdr:spPr>
        <a:xfrm flipV="1">
          <a:off x="8750300" y="182975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84455</xdr:rowOff>
    </xdr:from>
    <xdr:to>
      <xdr:col>41</xdr:col>
      <xdr:colOff>101600</xdr:colOff>
      <xdr:row>107</xdr:row>
      <xdr:rowOff>14605</xdr:rowOff>
    </xdr:to>
    <xdr:sp macro="" textlink="">
      <xdr:nvSpPr>
        <xdr:cNvPr id="479" name="楕円 478">
          <a:extLst>
            <a:ext uri="{FF2B5EF4-FFF2-40B4-BE49-F238E27FC236}">
              <a16:creationId xmlns:a16="http://schemas.microsoft.com/office/drawing/2014/main" id="{3F982813-BB15-4422-A84D-40AB53C25EF2}"/>
            </a:ext>
          </a:extLst>
        </xdr:cNvPr>
        <xdr:cNvSpPr/>
      </xdr:nvSpPr>
      <xdr:spPr>
        <a:xfrm>
          <a:off x="7810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135255</xdr:rowOff>
    </xdr:to>
    <xdr:cxnSp macro="">
      <xdr:nvCxnSpPr>
        <xdr:cNvPr id="480" name="直線コネクタ 479">
          <a:extLst>
            <a:ext uri="{FF2B5EF4-FFF2-40B4-BE49-F238E27FC236}">
              <a16:creationId xmlns:a16="http://schemas.microsoft.com/office/drawing/2014/main" id="{4C5E35C3-68DB-4012-94B2-A68EA60ED6C4}"/>
            </a:ext>
          </a:extLst>
        </xdr:cNvPr>
        <xdr:cNvCxnSpPr/>
      </xdr:nvCxnSpPr>
      <xdr:spPr>
        <a:xfrm flipV="1">
          <a:off x="7861300" y="183013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81" name="楕円 480">
          <a:extLst>
            <a:ext uri="{FF2B5EF4-FFF2-40B4-BE49-F238E27FC236}">
              <a16:creationId xmlns:a16="http://schemas.microsoft.com/office/drawing/2014/main" id="{3E7969EF-1923-4507-BFA9-6E1639984464}"/>
            </a:ext>
          </a:extLst>
        </xdr:cNvPr>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135255</xdr:rowOff>
    </xdr:from>
    <xdr:to>
      <xdr:col>41</xdr:col>
      <xdr:colOff>50800</xdr:colOff>
      <xdr:row>106</xdr:row>
      <xdr:rowOff>140970</xdr:rowOff>
    </xdr:to>
    <xdr:cxnSp macro="">
      <xdr:nvCxnSpPr>
        <xdr:cNvPr id="482" name="直線コネクタ 481">
          <a:extLst>
            <a:ext uri="{FF2B5EF4-FFF2-40B4-BE49-F238E27FC236}">
              <a16:creationId xmlns:a16="http://schemas.microsoft.com/office/drawing/2014/main" id="{1AA7F783-7EC6-45B3-A40D-0743530FCD78}"/>
            </a:ext>
          </a:extLst>
        </xdr:cNvPr>
        <xdr:cNvCxnSpPr/>
      </xdr:nvCxnSpPr>
      <xdr:spPr>
        <a:xfrm flipV="1">
          <a:off x="6972300" y="183089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C66E2D61-D431-4ED8-9CDE-759989281C37}"/>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7924962A-44E1-4D43-A7C3-79AAC075E93D}"/>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031C6284-2AEF-4D33-B437-A67FB4CD0594}"/>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8AB3260A-5222-44A3-B9D3-6C4F8E8AAADC}"/>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165752</xdr:rowOff>
    </xdr:from>
    <xdr:ext cx="469744" cy="259045"/>
    <xdr:sp macro="" textlink="">
      <xdr:nvSpPr>
        <xdr:cNvPr id="487" name="n_1mainValue【市民会館】&#10;一人当たり面積">
          <a:extLst>
            <a:ext uri="{FF2B5EF4-FFF2-40B4-BE49-F238E27FC236}">
              <a16:creationId xmlns:a16="http://schemas.microsoft.com/office/drawing/2014/main" id="{D027F8A7-61AE-4134-894E-AF55172807BD}"/>
            </a:ext>
          </a:extLst>
        </xdr:cNvPr>
        <xdr:cNvSpPr txBox="1"/>
      </xdr:nvSpPr>
      <xdr:spPr>
        <a:xfrm>
          <a:off x="93917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169563</xdr:rowOff>
    </xdr:from>
    <xdr:ext cx="469744" cy="259045"/>
    <xdr:sp macro="" textlink="">
      <xdr:nvSpPr>
        <xdr:cNvPr id="488" name="n_2mainValue【市民会館】&#10;一人当たり面積">
          <a:extLst>
            <a:ext uri="{FF2B5EF4-FFF2-40B4-BE49-F238E27FC236}">
              <a16:creationId xmlns:a16="http://schemas.microsoft.com/office/drawing/2014/main" id="{91B60FD3-397A-4D0A-B0C6-1F34B844D7CC}"/>
            </a:ext>
          </a:extLst>
        </xdr:cNvPr>
        <xdr:cNvSpPr txBox="1"/>
      </xdr:nvSpPr>
      <xdr:spPr>
        <a:xfrm>
          <a:off x="8515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31132</xdr:rowOff>
    </xdr:from>
    <xdr:ext cx="469744" cy="259045"/>
    <xdr:sp macro="" textlink="">
      <xdr:nvSpPr>
        <xdr:cNvPr id="489" name="n_3mainValue【市民会館】&#10;一人当たり面積">
          <a:extLst>
            <a:ext uri="{FF2B5EF4-FFF2-40B4-BE49-F238E27FC236}">
              <a16:creationId xmlns:a16="http://schemas.microsoft.com/office/drawing/2014/main" id="{AA3A0A62-D63D-4AC1-BD47-FA17B60F4274}"/>
            </a:ext>
          </a:extLst>
        </xdr:cNvPr>
        <xdr:cNvSpPr txBox="1"/>
      </xdr:nvSpPr>
      <xdr:spPr>
        <a:xfrm>
          <a:off x="76264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90" name="n_4mainValue【市民会館】&#10;一人当たり面積">
          <a:extLst>
            <a:ext uri="{FF2B5EF4-FFF2-40B4-BE49-F238E27FC236}">
              <a16:creationId xmlns:a16="http://schemas.microsoft.com/office/drawing/2014/main" id="{AB27BAD2-5BBB-48AE-9629-2ED84154427A}"/>
            </a:ext>
          </a:extLst>
        </xdr:cNvPr>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0C3EE34-7F1F-4AA5-9E87-CC9683180A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680284A-6B3F-4C1B-B4E3-AFBE0D884A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38E2BCC3-2542-4CCF-BE48-CE03244A16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1CEA765-D2C9-4F1E-AD3B-2ECBE7AB1E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BAD58A2-0F26-4148-927E-829C619321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8BC9E7E-6579-4652-B7BB-F84A28A272D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C82A4673-A41F-4F62-8573-21F0C9ADB8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9FC4BB2-31E0-4B8B-A451-96F5F36EB64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BB1F1DE4-31AE-4BE0-8AAF-2AC8854252E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9462189D-A8CC-4673-9715-CE30EEA5B9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53E180AD-2838-47EC-A714-9007EB3936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ADD59B44-FC47-4ABE-ADA2-67D9FFD3628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807FD648-5317-4740-82BE-3807E4ECE0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39500DF3-CAF6-469A-8E42-6F8638C0263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EAF18905-5DA2-4D63-8706-73ACA4BEFFA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5562C39D-3904-4FBA-8784-E4757BE4AE5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8774602-F82F-4426-9E9C-0253A1420F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75784FE-0041-4876-8CA2-65ECAE34B0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85F77F73-8BF8-44B7-9D9C-E16A9D3CCB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81FF0F15-7DD0-426A-87DE-38C1569135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DC808043-3011-440D-9E25-82B052D765E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ECBF770B-F11F-4808-AB8F-8CD58D3439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79FB7A6-0A2E-4073-88AA-96167B8664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AE726A41-3EF1-4583-AC1A-17164016A3D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1605E228-9DEC-4977-AF5F-11E5F495A6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4D905B6D-E15C-4DF1-80F8-C372DBD394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7BF7C44D-F768-4605-B996-B399C8C4DE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59F237D9-BE47-4E11-824B-1D06E9A357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999DE455-BCEC-449D-9813-67F0F89869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65EECFFE-FFF6-402F-879F-C759779290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3E73F1AB-CABE-4971-8626-16C7FE4572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E7B2CE92-073B-4C7B-BCB9-2CDCE87A683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D9DCA38F-E761-4CF3-8BFD-4A49812317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52177078-4BDD-42A2-A113-1B4E567ABDC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850A9B4E-6F17-48B3-8E0E-2E93197DC1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F25BECBF-5DB1-418C-8BF1-8F71A659C4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3A600834-0285-42A5-A087-9FDA369C360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C0F19858-B855-4A3F-9D61-91CF62597B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AABC6123-CE9D-4F59-BD73-2D5C72334B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6E618E2D-90B4-464C-B1F2-6A35F11997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5B36C89D-54D7-4621-AAF5-34D2E7F3722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55007151-7A31-4DC6-9598-89AD0D10D11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F9554FAA-8677-4A09-A477-9CBD5FF545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3350CFE7-3274-406B-83C9-D2EE241F602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8FE35102-3A52-4E4F-86B9-1FF59685AB5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75FF69D7-2D89-4DB6-BA41-9F07394C9C0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46D314F0-9C5A-43E6-9FBD-C3CCC1E66C2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C35A626C-E778-40CF-AF7B-B10FFBB5F5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0A7B7621-242F-4C66-8A61-8F3589FA3A1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6AC7B562-A662-4A75-9AFA-2DB8663EBAF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FE8DE0B4-A1EA-450D-BB49-084C733C7AB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D55B1832-39D6-4557-82C9-6D09D1E800F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535DCDB7-E27D-4711-AC1D-C47B411186E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EEF9FE7F-17B7-4577-9B37-042DBBBF8CB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944B1253-1040-4DB9-8FBA-5560E70E66F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E5B9759C-40E5-4C0F-8439-D5F2D0F3D00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547" name="直線コネクタ 546">
          <a:extLst>
            <a:ext uri="{FF2B5EF4-FFF2-40B4-BE49-F238E27FC236}">
              <a16:creationId xmlns:a16="http://schemas.microsoft.com/office/drawing/2014/main" id="{A2DA7242-F60C-4B8C-9692-828166C3F88D}"/>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72823275-A686-4088-AC7A-5E12F107D98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9" name="直線コネクタ 548">
          <a:extLst>
            <a:ext uri="{FF2B5EF4-FFF2-40B4-BE49-F238E27FC236}">
              <a16:creationId xmlns:a16="http://schemas.microsoft.com/office/drawing/2014/main" id="{5ABBEC9A-F7B3-46AC-A585-FC33E9E9B26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D9C4752A-A62C-4113-84E0-76CB5D1268FE}"/>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551" name="直線コネクタ 550">
          <a:extLst>
            <a:ext uri="{FF2B5EF4-FFF2-40B4-BE49-F238E27FC236}">
              <a16:creationId xmlns:a16="http://schemas.microsoft.com/office/drawing/2014/main" id="{CACE6BC5-6E66-4638-ABC5-B88B8A928C4D}"/>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C4D1BE9B-7EA9-4B49-8319-E72746F797C4}"/>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553" name="フローチャート: 判断 552">
          <a:extLst>
            <a:ext uri="{FF2B5EF4-FFF2-40B4-BE49-F238E27FC236}">
              <a16:creationId xmlns:a16="http://schemas.microsoft.com/office/drawing/2014/main" id="{64F7CCF3-7463-412C-9E21-5326F0AC91F5}"/>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4" name="フローチャート: 判断 553">
          <a:extLst>
            <a:ext uri="{FF2B5EF4-FFF2-40B4-BE49-F238E27FC236}">
              <a16:creationId xmlns:a16="http://schemas.microsoft.com/office/drawing/2014/main" id="{EC6E21C8-F20A-42C2-9D00-B22868805311}"/>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555" name="フローチャート: 判断 554">
          <a:extLst>
            <a:ext uri="{FF2B5EF4-FFF2-40B4-BE49-F238E27FC236}">
              <a16:creationId xmlns:a16="http://schemas.microsoft.com/office/drawing/2014/main" id="{45C8C082-ABC9-4F0A-8603-110C04E338A0}"/>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556" name="フローチャート: 判断 555">
          <a:extLst>
            <a:ext uri="{FF2B5EF4-FFF2-40B4-BE49-F238E27FC236}">
              <a16:creationId xmlns:a16="http://schemas.microsoft.com/office/drawing/2014/main" id="{FDE202D9-6E6D-414F-AF32-CB8C0D2119F8}"/>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557" name="フローチャート: 判断 556">
          <a:extLst>
            <a:ext uri="{FF2B5EF4-FFF2-40B4-BE49-F238E27FC236}">
              <a16:creationId xmlns:a16="http://schemas.microsoft.com/office/drawing/2014/main" id="{171C0A92-C8C1-4B8A-9F80-75596817F8FA}"/>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A53C9288-6A0E-4A53-8C88-A4BC13AAAD8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1D16C408-F9D5-4638-9BE2-3F2A5E3A73D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D319FF9-ED81-46A7-822C-A89B188E682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3B7C7A8-8639-412A-9923-36BDB8FEF2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72EB675A-40E6-420A-98AE-7B1E487D46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42545</xdr:rowOff>
    </xdr:from>
    <xdr:to>
      <xdr:col>85</xdr:col>
      <xdr:colOff>177800</xdr:colOff>
      <xdr:row>81</xdr:row>
      <xdr:rowOff>144145</xdr:rowOff>
    </xdr:to>
    <xdr:sp macro="" textlink="">
      <xdr:nvSpPr>
        <xdr:cNvPr id="563" name="楕円 562">
          <a:extLst>
            <a:ext uri="{FF2B5EF4-FFF2-40B4-BE49-F238E27FC236}">
              <a16:creationId xmlns:a16="http://schemas.microsoft.com/office/drawing/2014/main" id="{F44786A8-2EFE-4D02-BA2F-BF7F71DB7644}"/>
            </a:ext>
          </a:extLst>
        </xdr:cNvPr>
        <xdr:cNvSpPr/>
      </xdr:nvSpPr>
      <xdr:spPr>
        <a:xfrm>
          <a:off x="16268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65422</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2010A395-6CAC-43C0-895A-DEE3E76D38CD}"/>
            </a:ext>
          </a:extLst>
        </xdr:cNvPr>
        <xdr:cNvSpPr txBox="1"/>
      </xdr:nvSpPr>
      <xdr:spPr>
        <a:xfrm>
          <a:off x="16357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565" name="楕円 564">
          <a:extLst>
            <a:ext uri="{FF2B5EF4-FFF2-40B4-BE49-F238E27FC236}">
              <a16:creationId xmlns:a16="http://schemas.microsoft.com/office/drawing/2014/main" id="{EE8E2DD2-9D79-4993-8B5A-306AE4D30B0C}"/>
            </a:ext>
          </a:extLst>
        </xdr:cNvPr>
        <xdr:cNvSpPr/>
      </xdr:nvSpPr>
      <xdr:spPr>
        <a:xfrm>
          <a:off x="15430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93345</xdr:rowOff>
    </xdr:to>
    <xdr:cxnSp macro="">
      <xdr:nvCxnSpPr>
        <xdr:cNvPr id="566" name="直線コネクタ 565">
          <a:extLst>
            <a:ext uri="{FF2B5EF4-FFF2-40B4-BE49-F238E27FC236}">
              <a16:creationId xmlns:a16="http://schemas.microsoft.com/office/drawing/2014/main" id="{3AE0FD52-BCC8-491D-97DF-FF54EFC665E1}"/>
            </a:ext>
          </a:extLst>
        </xdr:cNvPr>
        <xdr:cNvCxnSpPr/>
      </xdr:nvCxnSpPr>
      <xdr:spPr>
        <a:xfrm>
          <a:off x="15481300" y="139465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xdr:rowOff>
    </xdr:from>
    <xdr:to>
      <xdr:col>76</xdr:col>
      <xdr:colOff>165100</xdr:colOff>
      <xdr:row>81</xdr:row>
      <xdr:rowOff>109855</xdr:rowOff>
    </xdr:to>
    <xdr:sp macro="" textlink="">
      <xdr:nvSpPr>
        <xdr:cNvPr id="567" name="楕円 566">
          <a:extLst>
            <a:ext uri="{FF2B5EF4-FFF2-40B4-BE49-F238E27FC236}">
              <a16:creationId xmlns:a16="http://schemas.microsoft.com/office/drawing/2014/main" id="{D3FDC292-5AB7-474E-A013-1DBC066524D0}"/>
            </a:ext>
          </a:extLst>
        </xdr:cNvPr>
        <xdr:cNvSpPr/>
      </xdr:nvSpPr>
      <xdr:spPr>
        <a:xfrm>
          <a:off x="14541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59055</xdr:rowOff>
    </xdr:from>
    <xdr:to>
      <xdr:col>81</xdr:col>
      <xdr:colOff>50800</xdr:colOff>
      <xdr:row>81</xdr:row>
      <xdr:rowOff>59055</xdr:rowOff>
    </xdr:to>
    <xdr:cxnSp macro="">
      <xdr:nvCxnSpPr>
        <xdr:cNvPr id="568" name="直線コネクタ 567">
          <a:extLst>
            <a:ext uri="{FF2B5EF4-FFF2-40B4-BE49-F238E27FC236}">
              <a16:creationId xmlns:a16="http://schemas.microsoft.com/office/drawing/2014/main" id="{F698244C-D662-40BE-83D1-BECD97E4D3D1}"/>
            </a:ext>
          </a:extLst>
        </xdr:cNvPr>
        <xdr:cNvCxnSpPr/>
      </xdr:nvCxnSpPr>
      <xdr:spPr>
        <a:xfrm>
          <a:off x="14592300" y="13946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8255</xdr:rowOff>
    </xdr:from>
    <xdr:to>
      <xdr:col>72</xdr:col>
      <xdr:colOff>38100</xdr:colOff>
      <xdr:row>81</xdr:row>
      <xdr:rowOff>109855</xdr:rowOff>
    </xdr:to>
    <xdr:sp macro="" textlink="">
      <xdr:nvSpPr>
        <xdr:cNvPr id="569" name="楕円 568">
          <a:extLst>
            <a:ext uri="{FF2B5EF4-FFF2-40B4-BE49-F238E27FC236}">
              <a16:creationId xmlns:a16="http://schemas.microsoft.com/office/drawing/2014/main" id="{7B3D7F82-19FA-4010-A90E-A2EEECC030C2}"/>
            </a:ext>
          </a:extLst>
        </xdr:cNvPr>
        <xdr:cNvSpPr/>
      </xdr:nvSpPr>
      <xdr:spPr>
        <a:xfrm>
          <a:off x="13652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59055</xdr:rowOff>
    </xdr:from>
    <xdr:to>
      <xdr:col>76</xdr:col>
      <xdr:colOff>114300</xdr:colOff>
      <xdr:row>81</xdr:row>
      <xdr:rowOff>59055</xdr:rowOff>
    </xdr:to>
    <xdr:cxnSp macro="">
      <xdr:nvCxnSpPr>
        <xdr:cNvPr id="570" name="直線コネクタ 569">
          <a:extLst>
            <a:ext uri="{FF2B5EF4-FFF2-40B4-BE49-F238E27FC236}">
              <a16:creationId xmlns:a16="http://schemas.microsoft.com/office/drawing/2014/main" id="{EA50F450-38EE-479B-A394-41EDC31895FF}"/>
            </a:ext>
          </a:extLst>
        </xdr:cNvPr>
        <xdr:cNvCxnSpPr/>
      </xdr:nvCxnSpPr>
      <xdr:spPr>
        <a:xfrm>
          <a:off x="13703300" y="13946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xdr:rowOff>
    </xdr:from>
    <xdr:to>
      <xdr:col>67</xdr:col>
      <xdr:colOff>101600</xdr:colOff>
      <xdr:row>81</xdr:row>
      <xdr:rowOff>109855</xdr:rowOff>
    </xdr:to>
    <xdr:sp macro="" textlink="">
      <xdr:nvSpPr>
        <xdr:cNvPr id="571" name="楕円 570">
          <a:extLst>
            <a:ext uri="{FF2B5EF4-FFF2-40B4-BE49-F238E27FC236}">
              <a16:creationId xmlns:a16="http://schemas.microsoft.com/office/drawing/2014/main" id="{196E2AFE-3A2C-4A6D-BB4F-A9C2F7FBED4B}"/>
            </a:ext>
          </a:extLst>
        </xdr:cNvPr>
        <xdr:cNvSpPr/>
      </xdr:nvSpPr>
      <xdr:spPr>
        <a:xfrm>
          <a:off x="12763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59055</xdr:rowOff>
    </xdr:from>
    <xdr:to>
      <xdr:col>71</xdr:col>
      <xdr:colOff>177800</xdr:colOff>
      <xdr:row>81</xdr:row>
      <xdr:rowOff>59055</xdr:rowOff>
    </xdr:to>
    <xdr:cxnSp macro="">
      <xdr:nvCxnSpPr>
        <xdr:cNvPr id="572" name="直線コネクタ 571">
          <a:extLst>
            <a:ext uri="{FF2B5EF4-FFF2-40B4-BE49-F238E27FC236}">
              <a16:creationId xmlns:a16="http://schemas.microsoft.com/office/drawing/2014/main" id="{CF010FAF-0675-42A2-8DCE-041D6CFFD222}"/>
            </a:ext>
          </a:extLst>
        </xdr:cNvPr>
        <xdr:cNvCxnSpPr/>
      </xdr:nvCxnSpPr>
      <xdr:spPr>
        <a:xfrm>
          <a:off x="12814300" y="13946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573" name="n_1aveValue【消防施設】&#10;有形固定資産減価償却率">
          <a:extLst>
            <a:ext uri="{FF2B5EF4-FFF2-40B4-BE49-F238E27FC236}">
              <a16:creationId xmlns:a16="http://schemas.microsoft.com/office/drawing/2014/main" id="{022BADB4-DBBA-4B4B-A4F7-2660F5B8D948}"/>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574" name="n_2aveValue【消防施設】&#10;有形固定資産減価償却率">
          <a:extLst>
            <a:ext uri="{FF2B5EF4-FFF2-40B4-BE49-F238E27FC236}">
              <a16:creationId xmlns:a16="http://schemas.microsoft.com/office/drawing/2014/main" id="{09B43E14-A104-4908-8CA1-A9BE76C14F09}"/>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575" name="n_3aveValue【消防施設】&#10;有形固定資産減価償却率">
          <a:extLst>
            <a:ext uri="{FF2B5EF4-FFF2-40B4-BE49-F238E27FC236}">
              <a16:creationId xmlns:a16="http://schemas.microsoft.com/office/drawing/2014/main" id="{8F74FC00-F0FC-4FEB-B9E4-D197E1AB925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576" name="n_4aveValue【消防施設】&#10;有形固定資産減価償却率">
          <a:extLst>
            <a:ext uri="{FF2B5EF4-FFF2-40B4-BE49-F238E27FC236}">
              <a16:creationId xmlns:a16="http://schemas.microsoft.com/office/drawing/2014/main" id="{BD24F34E-16F2-413D-917B-15A3CF3FC915}"/>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577" name="n_1mainValue【消防施設】&#10;有形固定資産減価償却率">
          <a:extLst>
            <a:ext uri="{FF2B5EF4-FFF2-40B4-BE49-F238E27FC236}">
              <a16:creationId xmlns:a16="http://schemas.microsoft.com/office/drawing/2014/main" id="{7A7222E2-7400-406F-A6BE-044C68741CB0}"/>
            </a:ext>
          </a:extLst>
        </xdr:cNvPr>
        <xdr:cNvSpPr txBox="1"/>
      </xdr:nvSpPr>
      <xdr:spPr>
        <a:xfrm>
          <a:off x="15266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126382</xdr:rowOff>
    </xdr:from>
    <xdr:ext cx="405111" cy="259045"/>
    <xdr:sp macro="" textlink="">
      <xdr:nvSpPr>
        <xdr:cNvPr id="578" name="n_2mainValue【消防施設】&#10;有形固定資産減価償却率">
          <a:extLst>
            <a:ext uri="{FF2B5EF4-FFF2-40B4-BE49-F238E27FC236}">
              <a16:creationId xmlns:a16="http://schemas.microsoft.com/office/drawing/2014/main" id="{22F7F467-3C7C-4E7E-974F-EED635CC9048}"/>
            </a:ext>
          </a:extLst>
        </xdr:cNvPr>
        <xdr:cNvSpPr txBox="1"/>
      </xdr:nvSpPr>
      <xdr:spPr>
        <a:xfrm>
          <a:off x="14389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126382</xdr:rowOff>
    </xdr:from>
    <xdr:ext cx="405111" cy="259045"/>
    <xdr:sp macro="" textlink="">
      <xdr:nvSpPr>
        <xdr:cNvPr id="579" name="n_3mainValue【消防施設】&#10;有形固定資産減価償却率">
          <a:extLst>
            <a:ext uri="{FF2B5EF4-FFF2-40B4-BE49-F238E27FC236}">
              <a16:creationId xmlns:a16="http://schemas.microsoft.com/office/drawing/2014/main" id="{A9284BCF-5BF1-4AB9-B8D0-1362126B52D7}"/>
            </a:ext>
          </a:extLst>
        </xdr:cNvPr>
        <xdr:cNvSpPr txBox="1"/>
      </xdr:nvSpPr>
      <xdr:spPr>
        <a:xfrm>
          <a:off x="13500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80" name="n_4mainValue【消防施設】&#10;有形固定資産減価償却率">
          <a:extLst>
            <a:ext uri="{FF2B5EF4-FFF2-40B4-BE49-F238E27FC236}">
              <a16:creationId xmlns:a16="http://schemas.microsoft.com/office/drawing/2014/main" id="{58D643C5-F76B-4A66-B68A-15893EF52378}"/>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4FB66D5C-407F-44C8-BEFA-E87C022435E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728587D0-8C8E-4BE8-BF66-35489960BA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CF9BBA6D-153F-45EB-A1C3-CABF29C7CF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4A5712BC-D580-4A0E-8AFF-892DBE8A3B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7A49CB20-F4B9-4315-80B9-5CBD689F0E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B7E438C1-69CF-4003-AF25-11E38F35A5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C14BC7EB-6A1D-42C7-922E-00257D55879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5343917F-E2FE-4C81-BA03-D297662DDBF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8C97873C-C1A3-4E11-A092-005BA366D80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7DDD1ADE-8374-45F1-B92A-508B8EEE7D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1" name="直線コネクタ 590">
          <a:extLst>
            <a:ext uri="{FF2B5EF4-FFF2-40B4-BE49-F238E27FC236}">
              <a16:creationId xmlns:a16="http://schemas.microsoft.com/office/drawing/2014/main" id="{55AB6A62-2CB7-46E1-A3F8-B883741E983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2" name="テキスト ボックス 591">
          <a:extLst>
            <a:ext uri="{FF2B5EF4-FFF2-40B4-BE49-F238E27FC236}">
              <a16:creationId xmlns:a16="http://schemas.microsoft.com/office/drawing/2014/main" id="{A8E29558-B032-4068-A1B4-A9A849FF47D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3" name="直線コネクタ 592">
          <a:extLst>
            <a:ext uri="{FF2B5EF4-FFF2-40B4-BE49-F238E27FC236}">
              <a16:creationId xmlns:a16="http://schemas.microsoft.com/office/drawing/2014/main" id="{7FC15398-5E4B-4C2C-AFF9-4A982B1ED55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4" name="テキスト ボックス 593">
          <a:extLst>
            <a:ext uri="{FF2B5EF4-FFF2-40B4-BE49-F238E27FC236}">
              <a16:creationId xmlns:a16="http://schemas.microsoft.com/office/drawing/2014/main" id="{953A1D6D-0C66-48C6-8023-45A7F3318863}"/>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5" name="直線コネクタ 594">
          <a:extLst>
            <a:ext uri="{FF2B5EF4-FFF2-40B4-BE49-F238E27FC236}">
              <a16:creationId xmlns:a16="http://schemas.microsoft.com/office/drawing/2014/main" id="{6A6859F7-E122-4CDB-887B-13DC95026B4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6" name="テキスト ボックス 595">
          <a:extLst>
            <a:ext uri="{FF2B5EF4-FFF2-40B4-BE49-F238E27FC236}">
              <a16:creationId xmlns:a16="http://schemas.microsoft.com/office/drawing/2014/main" id="{E23F53D1-F12A-43AE-A55D-922656403C1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7" name="直線コネクタ 596">
          <a:extLst>
            <a:ext uri="{FF2B5EF4-FFF2-40B4-BE49-F238E27FC236}">
              <a16:creationId xmlns:a16="http://schemas.microsoft.com/office/drawing/2014/main" id="{B8E186A0-8A03-4493-ADB9-6D247895C6B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8" name="テキスト ボックス 597">
          <a:extLst>
            <a:ext uri="{FF2B5EF4-FFF2-40B4-BE49-F238E27FC236}">
              <a16:creationId xmlns:a16="http://schemas.microsoft.com/office/drawing/2014/main" id="{5B1A464D-BFB1-4BFE-A68C-878966614A1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9" name="直線コネクタ 598">
          <a:extLst>
            <a:ext uri="{FF2B5EF4-FFF2-40B4-BE49-F238E27FC236}">
              <a16:creationId xmlns:a16="http://schemas.microsoft.com/office/drawing/2014/main" id="{7F067F4D-78B2-4906-8F95-F74818A774D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0" name="テキスト ボックス 599">
          <a:extLst>
            <a:ext uri="{FF2B5EF4-FFF2-40B4-BE49-F238E27FC236}">
              <a16:creationId xmlns:a16="http://schemas.microsoft.com/office/drawing/2014/main" id="{AF4A2743-3443-455D-9876-E6C5F5A9D09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1" name="直線コネクタ 600">
          <a:extLst>
            <a:ext uri="{FF2B5EF4-FFF2-40B4-BE49-F238E27FC236}">
              <a16:creationId xmlns:a16="http://schemas.microsoft.com/office/drawing/2014/main" id="{1F2B5E2A-15B3-49FF-809E-B1084FDFC40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2" name="テキスト ボックス 601">
          <a:extLst>
            <a:ext uri="{FF2B5EF4-FFF2-40B4-BE49-F238E27FC236}">
              <a16:creationId xmlns:a16="http://schemas.microsoft.com/office/drawing/2014/main" id="{3521ACC8-87F9-447F-9E9E-53CEAD8AD8F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AF3567FA-FC41-45EA-8B40-6112D3210C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7424B6DF-BC52-40F9-BA56-0588AE0F33C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4508D1ED-CA2A-4A14-8B16-36A00B756E5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06" name="直線コネクタ 605">
          <a:extLst>
            <a:ext uri="{FF2B5EF4-FFF2-40B4-BE49-F238E27FC236}">
              <a16:creationId xmlns:a16="http://schemas.microsoft.com/office/drawing/2014/main" id="{313AF4D2-9EEA-4306-9164-87A6007DCD23}"/>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07" name="【消防施設】&#10;一人当たり面積最小値テキスト">
          <a:extLst>
            <a:ext uri="{FF2B5EF4-FFF2-40B4-BE49-F238E27FC236}">
              <a16:creationId xmlns:a16="http://schemas.microsoft.com/office/drawing/2014/main" id="{612A051C-6AB9-4243-B5AD-39DA56C8760D}"/>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08" name="直線コネクタ 607">
          <a:extLst>
            <a:ext uri="{FF2B5EF4-FFF2-40B4-BE49-F238E27FC236}">
              <a16:creationId xmlns:a16="http://schemas.microsoft.com/office/drawing/2014/main" id="{6D05AA45-901F-4689-A0E3-AA5A941362F5}"/>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09" name="【消防施設】&#10;一人当たり面積最大値テキスト">
          <a:extLst>
            <a:ext uri="{FF2B5EF4-FFF2-40B4-BE49-F238E27FC236}">
              <a16:creationId xmlns:a16="http://schemas.microsoft.com/office/drawing/2014/main" id="{AC297CCA-7A3F-4757-B656-94F2CF1C5066}"/>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10" name="直線コネクタ 609">
          <a:extLst>
            <a:ext uri="{FF2B5EF4-FFF2-40B4-BE49-F238E27FC236}">
              <a16:creationId xmlns:a16="http://schemas.microsoft.com/office/drawing/2014/main" id="{8F797454-BA9B-4C11-B71A-1F05EF5F9D4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611" name="【消防施設】&#10;一人当たり面積平均値テキスト">
          <a:extLst>
            <a:ext uri="{FF2B5EF4-FFF2-40B4-BE49-F238E27FC236}">
              <a16:creationId xmlns:a16="http://schemas.microsoft.com/office/drawing/2014/main" id="{C13E68D4-B75D-4265-8009-1AD0FB8B88CB}"/>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12" name="フローチャート: 判断 611">
          <a:extLst>
            <a:ext uri="{FF2B5EF4-FFF2-40B4-BE49-F238E27FC236}">
              <a16:creationId xmlns:a16="http://schemas.microsoft.com/office/drawing/2014/main" id="{13054F3A-37F8-4710-87D9-6BD1EAD6C18B}"/>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13" name="フローチャート: 判断 612">
          <a:extLst>
            <a:ext uri="{FF2B5EF4-FFF2-40B4-BE49-F238E27FC236}">
              <a16:creationId xmlns:a16="http://schemas.microsoft.com/office/drawing/2014/main" id="{B1616619-A1E5-4246-B884-BCC8637DCBF8}"/>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614" name="フローチャート: 判断 613">
          <a:extLst>
            <a:ext uri="{FF2B5EF4-FFF2-40B4-BE49-F238E27FC236}">
              <a16:creationId xmlns:a16="http://schemas.microsoft.com/office/drawing/2014/main" id="{EC63627E-3820-4A50-B88E-34854651C1C9}"/>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615" name="フローチャート: 判断 614">
          <a:extLst>
            <a:ext uri="{FF2B5EF4-FFF2-40B4-BE49-F238E27FC236}">
              <a16:creationId xmlns:a16="http://schemas.microsoft.com/office/drawing/2014/main" id="{C2E7136E-AF6F-4F6C-9E6E-930E6D28C40F}"/>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16" name="フローチャート: 判断 615">
          <a:extLst>
            <a:ext uri="{FF2B5EF4-FFF2-40B4-BE49-F238E27FC236}">
              <a16:creationId xmlns:a16="http://schemas.microsoft.com/office/drawing/2014/main" id="{E5524B33-4761-4AB8-9A0C-E6671257D5E5}"/>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B80A5DB4-8A47-4CED-8AF1-0E7B5F4184C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2F6C3AE-1651-47FB-AF87-D3D35E493D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4ED7748-A2A9-4E27-BA66-802BF411DC6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CA4E356F-FCDE-4593-A618-75CEA23CBE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F3A0485-AC97-4BC4-B3F2-7423309FE8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106499</xdr:rowOff>
    </xdr:from>
    <xdr:to>
      <xdr:col>116</xdr:col>
      <xdr:colOff>114300</xdr:colOff>
      <xdr:row>86</xdr:row>
      <xdr:rowOff>36649</xdr:rowOff>
    </xdr:to>
    <xdr:sp macro="" textlink="">
      <xdr:nvSpPr>
        <xdr:cNvPr id="622" name="楕円 621">
          <a:extLst>
            <a:ext uri="{FF2B5EF4-FFF2-40B4-BE49-F238E27FC236}">
              <a16:creationId xmlns:a16="http://schemas.microsoft.com/office/drawing/2014/main" id="{8A6A84B2-61B6-43A3-9905-F6E604451414}"/>
            </a:ext>
          </a:extLst>
        </xdr:cNvPr>
        <xdr:cNvSpPr/>
      </xdr:nvSpPr>
      <xdr:spPr>
        <a:xfrm>
          <a:off x="221107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84926</xdr:rowOff>
    </xdr:from>
    <xdr:ext cx="469744" cy="259045"/>
    <xdr:sp macro="" textlink="">
      <xdr:nvSpPr>
        <xdr:cNvPr id="623" name="【消防施設】&#10;一人当たり面積該当値テキスト">
          <a:extLst>
            <a:ext uri="{FF2B5EF4-FFF2-40B4-BE49-F238E27FC236}">
              <a16:creationId xmlns:a16="http://schemas.microsoft.com/office/drawing/2014/main" id="{D3CE3916-74E5-4240-8CEE-63667A49EB5A}"/>
            </a:ext>
          </a:extLst>
        </xdr:cNvPr>
        <xdr:cNvSpPr txBox="1"/>
      </xdr:nvSpPr>
      <xdr:spPr>
        <a:xfrm>
          <a:off x="22199600"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114663</xdr:rowOff>
    </xdr:from>
    <xdr:to>
      <xdr:col>112</xdr:col>
      <xdr:colOff>38100</xdr:colOff>
      <xdr:row>86</xdr:row>
      <xdr:rowOff>44813</xdr:rowOff>
    </xdr:to>
    <xdr:sp macro="" textlink="">
      <xdr:nvSpPr>
        <xdr:cNvPr id="624" name="楕円 623">
          <a:extLst>
            <a:ext uri="{FF2B5EF4-FFF2-40B4-BE49-F238E27FC236}">
              <a16:creationId xmlns:a16="http://schemas.microsoft.com/office/drawing/2014/main" id="{1679ACE3-3F2D-4578-8321-38EEC5E2B24C}"/>
            </a:ext>
          </a:extLst>
        </xdr:cNvPr>
        <xdr:cNvSpPr/>
      </xdr:nvSpPr>
      <xdr:spPr>
        <a:xfrm>
          <a:off x="21272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157299</xdr:rowOff>
    </xdr:from>
    <xdr:to>
      <xdr:col>116</xdr:col>
      <xdr:colOff>63500</xdr:colOff>
      <xdr:row>85</xdr:row>
      <xdr:rowOff>165463</xdr:rowOff>
    </xdr:to>
    <xdr:cxnSp macro="">
      <xdr:nvCxnSpPr>
        <xdr:cNvPr id="625" name="直線コネクタ 624">
          <a:extLst>
            <a:ext uri="{FF2B5EF4-FFF2-40B4-BE49-F238E27FC236}">
              <a16:creationId xmlns:a16="http://schemas.microsoft.com/office/drawing/2014/main" id="{255C0C3B-5251-4BB3-ADA0-8170980A992D}"/>
            </a:ext>
          </a:extLst>
        </xdr:cNvPr>
        <xdr:cNvCxnSpPr/>
      </xdr:nvCxnSpPr>
      <xdr:spPr>
        <a:xfrm flipV="1">
          <a:off x="21323300" y="147305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116295</xdr:rowOff>
    </xdr:from>
    <xdr:to>
      <xdr:col>107</xdr:col>
      <xdr:colOff>101600</xdr:colOff>
      <xdr:row>86</xdr:row>
      <xdr:rowOff>46445</xdr:rowOff>
    </xdr:to>
    <xdr:sp macro="" textlink="">
      <xdr:nvSpPr>
        <xdr:cNvPr id="626" name="楕円 625">
          <a:extLst>
            <a:ext uri="{FF2B5EF4-FFF2-40B4-BE49-F238E27FC236}">
              <a16:creationId xmlns:a16="http://schemas.microsoft.com/office/drawing/2014/main" id="{D0DC9354-9CED-4144-9427-59F199603408}"/>
            </a:ext>
          </a:extLst>
        </xdr:cNvPr>
        <xdr:cNvSpPr/>
      </xdr:nvSpPr>
      <xdr:spPr>
        <a:xfrm>
          <a:off x="20383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165463</xdr:rowOff>
    </xdr:from>
    <xdr:to>
      <xdr:col>111</xdr:col>
      <xdr:colOff>177800</xdr:colOff>
      <xdr:row>85</xdr:row>
      <xdr:rowOff>167095</xdr:rowOff>
    </xdr:to>
    <xdr:cxnSp macro="">
      <xdr:nvCxnSpPr>
        <xdr:cNvPr id="627" name="直線コネクタ 626">
          <a:extLst>
            <a:ext uri="{FF2B5EF4-FFF2-40B4-BE49-F238E27FC236}">
              <a16:creationId xmlns:a16="http://schemas.microsoft.com/office/drawing/2014/main" id="{A0488994-643D-484A-BADA-DED8E6C79515}"/>
            </a:ext>
          </a:extLst>
        </xdr:cNvPr>
        <xdr:cNvCxnSpPr/>
      </xdr:nvCxnSpPr>
      <xdr:spPr>
        <a:xfrm flipV="1">
          <a:off x="20434300" y="147387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119562</xdr:rowOff>
    </xdr:from>
    <xdr:to>
      <xdr:col>102</xdr:col>
      <xdr:colOff>165100</xdr:colOff>
      <xdr:row>86</xdr:row>
      <xdr:rowOff>49712</xdr:rowOff>
    </xdr:to>
    <xdr:sp macro="" textlink="">
      <xdr:nvSpPr>
        <xdr:cNvPr id="628" name="楕円 627">
          <a:extLst>
            <a:ext uri="{FF2B5EF4-FFF2-40B4-BE49-F238E27FC236}">
              <a16:creationId xmlns:a16="http://schemas.microsoft.com/office/drawing/2014/main" id="{16C3E118-B550-446F-B1AE-C4C551560310}"/>
            </a:ext>
          </a:extLst>
        </xdr:cNvPr>
        <xdr:cNvSpPr/>
      </xdr:nvSpPr>
      <xdr:spPr>
        <a:xfrm>
          <a:off x="19494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167095</xdr:rowOff>
    </xdr:from>
    <xdr:to>
      <xdr:col>107</xdr:col>
      <xdr:colOff>50800</xdr:colOff>
      <xdr:row>85</xdr:row>
      <xdr:rowOff>170362</xdr:rowOff>
    </xdr:to>
    <xdr:cxnSp macro="">
      <xdr:nvCxnSpPr>
        <xdr:cNvPr id="629" name="直線コネクタ 628">
          <a:extLst>
            <a:ext uri="{FF2B5EF4-FFF2-40B4-BE49-F238E27FC236}">
              <a16:creationId xmlns:a16="http://schemas.microsoft.com/office/drawing/2014/main" id="{67447836-10B8-4B46-8D1A-FAC113B87872}"/>
            </a:ext>
          </a:extLst>
        </xdr:cNvPr>
        <xdr:cNvCxnSpPr/>
      </xdr:nvCxnSpPr>
      <xdr:spPr>
        <a:xfrm flipV="1">
          <a:off x="19545300" y="147403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121194</xdr:rowOff>
    </xdr:from>
    <xdr:to>
      <xdr:col>98</xdr:col>
      <xdr:colOff>38100</xdr:colOff>
      <xdr:row>86</xdr:row>
      <xdr:rowOff>51344</xdr:rowOff>
    </xdr:to>
    <xdr:sp macro="" textlink="">
      <xdr:nvSpPr>
        <xdr:cNvPr id="630" name="楕円 629">
          <a:extLst>
            <a:ext uri="{FF2B5EF4-FFF2-40B4-BE49-F238E27FC236}">
              <a16:creationId xmlns:a16="http://schemas.microsoft.com/office/drawing/2014/main" id="{960DA67A-492E-44FE-9918-85E10D82B8E8}"/>
            </a:ext>
          </a:extLst>
        </xdr:cNvPr>
        <xdr:cNvSpPr/>
      </xdr:nvSpPr>
      <xdr:spPr>
        <a:xfrm>
          <a:off x="18605500" y="146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170362</xdr:rowOff>
    </xdr:from>
    <xdr:to>
      <xdr:col>102</xdr:col>
      <xdr:colOff>114300</xdr:colOff>
      <xdr:row>86</xdr:row>
      <xdr:rowOff>544</xdr:rowOff>
    </xdr:to>
    <xdr:cxnSp macro="">
      <xdr:nvCxnSpPr>
        <xdr:cNvPr id="631" name="直線コネクタ 630">
          <a:extLst>
            <a:ext uri="{FF2B5EF4-FFF2-40B4-BE49-F238E27FC236}">
              <a16:creationId xmlns:a16="http://schemas.microsoft.com/office/drawing/2014/main" id="{293CBD1A-3520-4D38-9378-E8532BAF2445}"/>
            </a:ext>
          </a:extLst>
        </xdr:cNvPr>
        <xdr:cNvCxnSpPr/>
      </xdr:nvCxnSpPr>
      <xdr:spPr>
        <a:xfrm flipV="1">
          <a:off x="18656300" y="147436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632" name="n_1aveValue【消防施設】&#10;一人当たり面積">
          <a:extLst>
            <a:ext uri="{FF2B5EF4-FFF2-40B4-BE49-F238E27FC236}">
              <a16:creationId xmlns:a16="http://schemas.microsoft.com/office/drawing/2014/main" id="{C5545755-4C26-48C8-A891-8E0BC3CA696C}"/>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633" name="n_2aveValue【消防施設】&#10;一人当たり面積">
          <a:extLst>
            <a:ext uri="{FF2B5EF4-FFF2-40B4-BE49-F238E27FC236}">
              <a16:creationId xmlns:a16="http://schemas.microsoft.com/office/drawing/2014/main" id="{21EA1A7E-4D78-4467-83BE-FE2FA83424DB}"/>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634" name="n_3aveValue【消防施設】&#10;一人当たり面積">
          <a:extLst>
            <a:ext uri="{FF2B5EF4-FFF2-40B4-BE49-F238E27FC236}">
              <a16:creationId xmlns:a16="http://schemas.microsoft.com/office/drawing/2014/main" id="{5262E6CE-B4C3-4AC7-A1A8-D07BDFB22EDC}"/>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35" name="n_4aveValue【消防施設】&#10;一人当たり面積">
          <a:extLst>
            <a:ext uri="{FF2B5EF4-FFF2-40B4-BE49-F238E27FC236}">
              <a16:creationId xmlns:a16="http://schemas.microsoft.com/office/drawing/2014/main" id="{ABEBB53B-4A88-4610-8A0C-74C888B5C4DB}"/>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35940</xdr:rowOff>
    </xdr:from>
    <xdr:ext cx="469744" cy="259045"/>
    <xdr:sp macro="" textlink="">
      <xdr:nvSpPr>
        <xdr:cNvPr id="636" name="n_1mainValue【消防施設】&#10;一人当たり面積">
          <a:extLst>
            <a:ext uri="{FF2B5EF4-FFF2-40B4-BE49-F238E27FC236}">
              <a16:creationId xmlns:a16="http://schemas.microsoft.com/office/drawing/2014/main" id="{00D83AE9-E025-4DFA-9CA2-D7CEA5EFCA93}"/>
            </a:ext>
          </a:extLst>
        </xdr:cNvPr>
        <xdr:cNvSpPr txBox="1"/>
      </xdr:nvSpPr>
      <xdr:spPr>
        <a:xfrm>
          <a:off x="21075727" y="1478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37572</xdr:rowOff>
    </xdr:from>
    <xdr:ext cx="469744" cy="259045"/>
    <xdr:sp macro="" textlink="">
      <xdr:nvSpPr>
        <xdr:cNvPr id="637" name="n_2mainValue【消防施設】&#10;一人当たり面積">
          <a:extLst>
            <a:ext uri="{FF2B5EF4-FFF2-40B4-BE49-F238E27FC236}">
              <a16:creationId xmlns:a16="http://schemas.microsoft.com/office/drawing/2014/main" id="{48B51C29-522A-4360-82A9-F75280FF3C3F}"/>
            </a:ext>
          </a:extLst>
        </xdr:cNvPr>
        <xdr:cNvSpPr txBox="1"/>
      </xdr:nvSpPr>
      <xdr:spPr>
        <a:xfrm>
          <a:off x="201994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40839</xdr:rowOff>
    </xdr:from>
    <xdr:ext cx="469744" cy="259045"/>
    <xdr:sp macro="" textlink="">
      <xdr:nvSpPr>
        <xdr:cNvPr id="638" name="n_3mainValue【消防施設】&#10;一人当たり面積">
          <a:extLst>
            <a:ext uri="{FF2B5EF4-FFF2-40B4-BE49-F238E27FC236}">
              <a16:creationId xmlns:a16="http://schemas.microsoft.com/office/drawing/2014/main" id="{BE6A4E66-C5F9-4A5F-8CF1-66F53A641E61}"/>
            </a:ext>
          </a:extLst>
        </xdr:cNvPr>
        <xdr:cNvSpPr txBox="1"/>
      </xdr:nvSpPr>
      <xdr:spPr>
        <a:xfrm>
          <a:off x="19310427" y="147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42471</xdr:rowOff>
    </xdr:from>
    <xdr:ext cx="469744" cy="259045"/>
    <xdr:sp macro="" textlink="">
      <xdr:nvSpPr>
        <xdr:cNvPr id="639" name="n_4mainValue【消防施設】&#10;一人当たり面積">
          <a:extLst>
            <a:ext uri="{FF2B5EF4-FFF2-40B4-BE49-F238E27FC236}">
              <a16:creationId xmlns:a16="http://schemas.microsoft.com/office/drawing/2014/main" id="{1482E54C-6F30-4773-A3CE-BFE23F29C8EF}"/>
            </a:ext>
          </a:extLst>
        </xdr:cNvPr>
        <xdr:cNvSpPr txBox="1"/>
      </xdr:nvSpPr>
      <xdr:spPr>
        <a:xfrm>
          <a:off x="18421427" y="1478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30FE7F2C-AB91-4426-8BAA-40E2891ED1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3FEC60B-9BDE-4CC6-A559-E3B00B4C1B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E22BFD77-5A75-4587-9878-AB5A9A438B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C20B3CC-8990-46D9-A90D-9202BBF4A0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C2776DE-0F8F-430D-A2F8-EBB33A0B258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C7A00D9-E086-4D63-8767-942E06DC93F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D007E103-EFEC-40A0-AB40-DDD7710E25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420AA89-9940-4862-BECF-1B4028AFD2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3F983FE0-DEB4-4964-BB58-16863C4352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3BF837AB-907A-4970-B1C0-4978012472D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9948F123-0732-4943-90E4-60C7296CCC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53803D1F-5409-484E-A114-BBA293A1AF7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1BC84C49-A642-446A-AB1A-30C8650A6E0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C97B41DF-48C3-4A35-9913-ED10E9D4EA9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5BA05204-D466-41F6-A22D-AE7EFBEF641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C7808EBB-AAF6-4BB9-9F97-8AC65141B49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22A7E78D-C695-4435-885F-AAB163B0354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BBFEDD10-7CD8-4BBD-92CF-AC468B179DD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60A0A8B1-0703-434E-A6CE-7190EA059A4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E1A6154C-A3A9-4392-AB3C-02302B13FC5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E095AAC1-9E52-464F-871B-029036466DC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37ECAA68-6651-4014-BB48-776D76C063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121F63AC-8565-4D40-B6B5-E5F254ACB4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931CDBF2-8F9B-49AD-8779-964DF16459F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DC5C8EC0-935C-446F-A7CC-8AD2D89650E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3697954E-D85D-47EA-830A-9D7ED143AF5A}"/>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a:extLst>
            <a:ext uri="{FF2B5EF4-FFF2-40B4-BE49-F238E27FC236}">
              <a16:creationId xmlns:a16="http://schemas.microsoft.com/office/drawing/2014/main" id="{5B40E657-4218-4342-881E-98A5B8684EC9}"/>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9DD96284-7A10-42A3-BB73-92D3D18D629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668" name="【庁舎】&#10;有形固定資産減価償却率平均値テキスト">
          <a:extLst>
            <a:ext uri="{FF2B5EF4-FFF2-40B4-BE49-F238E27FC236}">
              <a16:creationId xmlns:a16="http://schemas.microsoft.com/office/drawing/2014/main" id="{FBEAA839-65C7-4621-BC1A-7CCDA067B8AB}"/>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669" name="フローチャート: 判断 668">
          <a:extLst>
            <a:ext uri="{FF2B5EF4-FFF2-40B4-BE49-F238E27FC236}">
              <a16:creationId xmlns:a16="http://schemas.microsoft.com/office/drawing/2014/main" id="{579EFF07-67CF-4868-ACE0-138869BBFA7C}"/>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670" name="フローチャート: 判断 669">
          <a:extLst>
            <a:ext uri="{FF2B5EF4-FFF2-40B4-BE49-F238E27FC236}">
              <a16:creationId xmlns:a16="http://schemas.microsoft.com/office/drawing/2014/main" id="{66F22971-AF21-448C-AFAD-8D21BFACA213}"/>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671" name="フローチャート: 判断 670">
          <a:extLst>
            <a:ext uri="{FF2B5EF4-FFF2-40B4-BE49-F238E27FC236}">
              <a16:creationId xmlns:a16="http://schemas.microsoft.com/office/drawing/2014/main" id="{1816C185-CE05-47C1-8AF5-589CD08F0C54}"/>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672" name="フローチャート: 判断 671">
          <a:extLst>
            <a:ext uri="{FF2B5EF4-FFF2-40B4-BE49-F238E27FC236}">
              <a16:creationId xmlns:a16="http://schemas.microsoft.com/office/drawing/2014/main" id="{AA5749D5-769C-417F-B2F3-16865BA93807}"/>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673" name="フローチャート: 判断 672">
          <a:extLst>
            <a:ext uri="{FF2B5EF4-FFF2-40B4-BE49-F238E27FC236}">
              <a16:creationId xmlns:a16="http://schemas.microsoft.com/office/drawing/2014/main" id="{10981A1F-6E3D-48EF-A163-DDE9452536C1}"/>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D6D9576E-6D12-47DF-A1B9-A980B2D42F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49F2C7B-6CD3-4E6F-9395-DD11CC1FA6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E1E062A-FBEC-4E25-AC6C-9261EEEFF65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33340DA-7BE8-4114-ADFC-009CBDDE05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999FB70-B8C5-4529-8D70-034A74E2F21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88900</xdr:rowOff>
    </xdr:from>
    <xdr:to>
      <xdr:col>85</xdr:col>
      <xdr:colOff>177800</xdr:colOff>
      <xdr:row>105</xdr:row>
      <xdr:rowOff>19050</xdr:rowOff>
    </xdr:to>
    <xdr:sp macro="" textlink="">
      <xdr:nvSpPr>
        <xdr:cNvPr id="679" name="楕円 678">
          <a:extLst>
            <a:ext uri="{FF2B5EF4-FFF2-40B4-BE49-F238E27FC236}">
              <a16:creationId xmlns:a16="http://schemas.microsoft.com/office/drawing/2014/main" id="{DA1F05F9-C9BA-416B-8CB3-DB074D3AD42E}"/>
            </a:ext>
          </a:extLst>
        </xdr:cNvPr>
        <xdr:cNvSpPr/>
      </xdr:nvSpPr>
      <xdr:spPr>
        <a:xfrm>
          <a:off x="162687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67327</xdr:rowOff>
    </xdr:from>
    <xdr:ext cx="405111" cy="259045"/>
    <xdr:sp macro="" textlink="">
      <xdr:nvSpPr>
        <xdr:cNvPr id="680" name="【庁舎】&#10;有形固定資産減価償却率該当値テキスト">
          <a:extLst>
            <a:ext uri="{FF2B5EF4-FFF2-40B4-BE49-F238E27FC236}">
              <a16:creationId xmlns:a16="http://schemas.microsoft.com/office/drawing/2014/main" id="{22921117-1E09-46E4-8610-743B5E76C4B3}"/>
            </a:ext>
          </a:extLst>
        </xdr:cNvPr>
        <xdr:cNvSpPr txBox="1"/>
      </xdr:nvSpPr>
      <xdr:spPr>
        <a:xfrm>
          <a:off x="16357600"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78739</xdr:rowOff>
    </xdr:from>
    <xdr:to>
      <xdr:col>81</xdr:col>
      <xdr:colOff>101600</xdr:colOff>
      <xdr:row>105</xdr:row>
      <xdr:rowOff>8889</xdr:rowOff>
    </xdr:to>
    <xdr:sp macro="" textlink="">
      <xdr:nvSpPr>
        <xdr:cNvPr id="681" name="楕円 680">
          <a:extLst>
            <a:ext uri="{FF2B5EF4-FFF2-40B4-BE49-F238E27FC236}">
              <a16:creationId xmlns:a16="http://schemas.microsoft.com/office/drawing/2014/main" id="{6E2530D4-7F56-4757-BD22-423DCD74E93F}"/>
            </a:ext>
          </a:extLst>
        </xdr:cNvPr>
        <xdr:cNvSpPr/>
      </xdr:nvSpPr>
      <xdr:spPr>
        <a:xfrm>
          <a:off x="15430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129539</xdr:rowOff>
    </xdr:from>
    <xdr:to>
      <xdr:col>85</xdr:col>
      <xdr:colOff>127000</xdr:colOff>
      <xdr:row>104</xdr:row>
      <xdr:rowOff>139700</xdr:rowOff>
    </xdr:to>
    <xdr:cxnSp macro="">
      <xdr:nvCxnSpPr>
        <xdr:cNvPr id="682" name="直線コネクタ 681">
          <a:extLst>
            <a:ext uri="{FF2B5EF4-FFF2-40B4-BE49-F238E27FC236}">
              <a16:creationId xmlns:a16="http://schemas.microsoft.com/office/drawing/2014/main" id="{C4BDC7B5-D474-4178-9FB2-C792816173F3}"/>
            </a:ext>
          </a:extLst>
        </xdr:cNvPr>
        <xdr:cNvCxnSpPr/>
      </xdr:nvCxnSpPr>
      <xdr:spPr>
        <a:xfrm>
          <a:off x="15481300" y="17960339"/>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683" name="楕円 682">
          <a:extLst>
            <a:ext uri="{FF2B5EF4-FFF2-40B4-BE49-F238E27FC236}">
              <a16:creationId xmlns:a16="http://schemas.microsoft.com/office/drawing/2014/main" id="{B01B925F-33E3-45C1-9B01-82A39824C735}"/>
            </a:ext>
          </a:extLst>
        </xdr:cNvPr>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129539</xdr:rowOff>
    </xdr:to>
    <xdr:cxnSp macro="">
      <xdr:nvCxnSpPr>
        <xdr:cNvPr id="684" name="直線コネクタ 683">
          <a:extLst>
            <a:ext uri="{FF2B5EF4-FFF2-40B4-BE49-F238E27FC236}">
              <a16:creationId xmlns:a16="http://schemas.microsoft.com/office/drawing/2014/main" id="{5F14187E-9228-49B1-903E-7B5304CA0FB4}"/>
            </a:ext>
          </a:extLst>
        </xdr:cNvPr>
        <xdr:cNvCxnSpPr/>
      </xdr:nvCxnSpPr>
      <xdr:spPr>
        <a:xfrm>
          <a:off x="14592300" y="179184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78739</xdr:rowOff>
    </xdr:from>
    <xdr:to>
      <xdr:col>72</xdr:col>
      <xdr:colOff>38100</xdr:colOff>
      <xdr:row>105</xdr:row>
      <xdr:rowOff>8889</xdr:rowOff>
    </xdr:to>
    <xdr:sp macro="" textlink="">
      <xdr:nvSpPr>
        <xdr:cNvPr id="685" name="楕円 684">
          <a:extLst>
            <a:ext uri="{FF2B5EF4-FFF2-40B4-BE49-F238E27FC236}">
              <a16:creationId xmlns:a16="http://schemas.microsoft.com/office/drawing/2014/main" id="{C1047F9D-444A-429B-84CE-AC18470E484F}"/>
            </a:ext>
          </a:extLst>
        </xdr:cNvPr>
        <xdr:cNvSpPr/>
      </xdr:nvSpPr>
      <xdr:spPr>
        <a:xfrm>
          <a:off x="1365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87630</xdr:rowOff>
    </xdr:from>
    <xdr:to>
      <xdr:col>76</xdr:col>
      <xdr:colOff>114300</xdr:colOff>
      <xdr:row>104</xdr:row>
      <xdr:rowOff>129539</xdr:rowOff>
    </xdr:to>
    <xdr:cxnSp macro="">
      <xdr:nvCxnSpPr>
        <xdr:cNvPr id="686" name="直線コネクタ 685">
          <a:extLst>
            <a:ext uri="{FF2B5EF4-FFF2-40B4-BE49-F238E27FC236}">
              <a16:creationId xmlns:a16="http://schemas.microsoft.com/office/drawing/2014/main" id="{6620EF41-E92A-4B0B-A005-C3F2A2866644}"/>
            </a:ext>
          </a:extLst>
        </xdr:cNvPr>
        <xdr:cNvCxnSpPr/>
      </xdr:nvCxnSpPr>
      <xdr:spPr>
        <a:xfrm flipV="1">
          <a:off x="13703300" y="179184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78739</xdr:rowOff>
    </xdr:from>
    <xdr:to>
      <xdr:col>67</xdr:col>
      <xdr:colOff>101600</xdr:colOff>
      <xdr:row>105</xdr:row>
      <xdr:rowOff>8889</xdr:rowOff>
    </xdr:to>
    <xdr:sp macro="" textlink="">
      <xdr:nvSpPr>
        <xdr:cNvPr id="687" name="楕円 686">
          <a:extLst>
            <a:ext uri="{FF2B5EF4-FFF2-40B4-BE49-F238E27FC236}">
              <a16:creationId xmlns:a16="http://schemas.microsoft.com/office/drawing/2014/main" id="{8BD12922-1249-4943-8F0C-28A55E33D2FD}"/>
            </a:ext>
          </a:extLst>
        </xdr:cNvPr>
        <xdr:cNvSpPr/>
      </xdr:nvSpPr>
      <xdr:spPr>
        <a:xfrm>
          <a:off x="1276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129539</xdr:rowOff>
    </xdr:from>
    <xdr:to>
      <xdr:col>71</xdr:col>
      <xdr:colOff>177800</xdr:colOff>
      <xdr:row>104</xdr:row>
      <xdr:rowOff>129539</xdr:rowOff>
    </xdr:to>
    <xdr:cxnSp macro="">
      <xdr:nvCxnSpPr>
        <xdr:cNvPr id="688" name="直線コネクタ 687">
          <a:extLst>
            <a:ext uri="{FF2B5EF4-FFF2-40B4-BE49-F238E27FC236}">
              <a16:creationId xmlns:a16="http://schemas.microsoft.com/office/drawing/2014/main" id="{7D41B332-ED36-4101-AB7C-A1711D35D230}"/>
            </a:ext>
          </a:extLst>
        </xdr:cNvPr>
        <xdr:cNvCxnSpPr/>
      </xdr:nvCxnSpPr>
      <xdr:spPr>
        <a:xfrm>
          <a:off x="12814300" y="17960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689" name="n_1aveValue【庁舎】&#10;有形固定資産減価償却率">
          <a:extLst>
            <a:ext uri="{FF2B5EF4-FFF2-40B4-BE49-F238E27FC236}">
              <a16:creationId xmlns:a16="http://schemas.microsoft.com/office/drawing/2014/main" id="{366A2A5F-4134-4467-A572-9AEA3CF27C7C}"/>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690" name="n_2aveValue【庁舎】&#10;有形固定資産減価償却率">
          <a:extLst>
            <a:ext uri="{FF2B5EF4-FFF2-40B4-BE49-F238E27FC236}">
              <a16:creationId xmlns:a16="http://schemas.microsoft.com/office/drawing/2014/main" id="{9AA91A80-0666-49E6-8683-3ACC9094B427}"/>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691" name="n_3aveValue【庁舎】&#10;有形固定資産減価償却率">
          <a:extLst>
            <a:ext uri="{FF2B5EF4-FFF2-40B4-BE49-F238E27FC236}">
              <a16:creationId xmlns:a16="http://schemas.microsoft.com/office/drawing/2014/main" id="{E7B13C70-F30B-42D5-A75D-CC3B46433EE5}"/>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692" name="n_4aveValue【庁舎】&#10;有形固定資産減価償却率">
          <a:extLst>
            <a:ext uri="{FF2B5EF4-FFF2-40B4-BE49-F238E27FC236}">
              <a16:creationId xmlns:a16="http://schemas.microsoft.com/office/drawing/2014/main" id="{338A7B68-8FD5-48D8-B0BA-420651511A89}"/>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xdr:rowOff>
    </xdr:from>
    <xdr:ext cx="405111" cy="259045"/>
    <xdr:sp macro="" textlink="">
      <xdr:nvSpPr>
        <xdr:cNvPr id="693" name="n_1mainValue【庁舎】&#10;有形固定資産減価償却率">
          <a:extLst>
            <a:ext uri="{FF2B5EF4-FFF2-40B4-BE49-F238E27FC236}">
              <a16:creationId xmlns:a16="http://schemas.microsoft.com/office/drawing/2014/main" id="{35CBA217-951B-4B60-8863-6CA126E3E145}"/>
            </a:ext>
          </a:extLst>
        </xdr:cNvPr>
        <xdr:cNvSpPr txBox="1"/>
      </xdr:nvSpPr>
      <xdr:spPr>
        <a:xfrm>
          <a:off x="15266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694" name="n_2mainValue【庁舎】&#10;有形固定資産減価償却率">
          <a:extLst>
            <a:ext uri="{FF2B5EF4-FFF2-40B4-BE49-F238E27FC236}">
              <a16:creationId xmlns:a16="http://schemas.microsoft.com/office/drawing/2014/main" id="{7CDFC14A-8911-4895-BB5C-E4B722574E96}"/>
            </a:ext>
          </a:extLst>
        </xdr:cNvPr>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xdr:rowOff>
    </xdr:from>
    <xdr:ext cx="405111" cy="259045"/>
    <xdr:sp macro="" textlink="">
      <xdr:nvSpPr>
        <xdr:cNvPr id="695" name="n_3mainValue【庁舎】&#10;有形固定資産減価償却率">
          <a:extLst>
            <a:ext uri="{FF2B5EF4-FFF2-40B4-BE49-F238E27FC236}">
              <a16:creationId xmlns:a16="http://schemas.microsoft.com/office/drawing/2014/main" id="{1BB5B285-1353-4D8F-BDE6-4A1B065A18A2}"/>
            </a:ext>
          </a:extLst>
        </xdr:cNvPr>
        <xdr:cNvSpPr txBox="1"/>
      </xdr:nvSpPr>
      <xdr:spPr>
        <a:xfrm>
          <a:off x="13500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xdr:rowOff>
    </xdr:from>
    <xdr:ext cx="405111" cy="259045"/>
    <xdr:sp macro="" textlink="">
      <xdr:nvSpPr>
        <xdr:cNvPr id="696" name="n_4mainValue【庁舎】&#10;有形固定資産減価償却率">
          <a:extLst>
            <a:ext uri="{FF2B5EF4-FFF2-40B4-BE49-F238E27FC236}">
              <a16:creationId xmlns:a16="http://schemas.microsoft.com/office/drawing/2014/main" id="{9A4ABF86-ADC6-4F91-B2AD-EB48184E0E2E}"/>
            </a:ext>
          </a:extLst>
        </xdr:cNvPr>
        <xdr:cNvSpPr txBox="1"/>
      </xdr:nvSpPr>
      <xdr:spPr>
        <a:xfrm>
          <a:off x="12611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36FC6E9F-F8C4-4896-BA06-79BFF3D839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B559A6D1-F2B9-4DDB-9D10-C6312CF528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B76771E7-1E16-4F55-87BF-E3FB6F3BE2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AF59BCAB-B07D-48C9-B09D-26EA5570B0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6740DF59-8B96-4BE3-8F0F-1FC1E28440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6568EAFF-55E3-487A-AED6-22E2BFA36B6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BB528905-F680-4C91-995E-97E7509B5F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263E1593-4911-4985-854A-BAC992E5E3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F04BD7D5-5A0D-4680-AC06-2A60DB8EDC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E0B81AA0-6271-42F8-9D6A-9EDE93536AD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A5682FC9-F8B0-45B5-8405-13432D9EFAE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FEB68010-E2DE-4223-8BEF-087A1076803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FAD954AE-375A-4A14-8436-44D36C4AF1F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1EF83853-44C4-4D73-B04A-2DBFDB1849D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2C78228C-2F03-4442-9D72-103517077FB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C81BA629-A079-4F4B-9BEB-0EC49044ED4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E0D0FF20-8DA5-477C-BF84-AE0D6561DF4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55C04395-E618-4952-A4F5-D96C50584F2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EB977652-3384-4BC6-87B1-CC7302F9781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F87CF056-B41F-47B9-8528-4CC5221D151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3032E127-B430-4B39-990F-8459F5EF61D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5EA1892C-753E-4B1A-AF2A-BCB639E62F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670ADD70-553E-4FA7-AE04-0115757C79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20" name="直線コネクタ 719">
          <a:extLst>
            <a:ext uri="{FF2B5EF4-FFF2-40B4-BE49-F238E27FC236}">
              <a16:creationId xmlns:a16="http://schemas.microsoft.com/office/drawing/2014/main" id="{89E56B4D-2D67-4BF8-84F4-450428037758}"/>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721" name="【庁舎】&#10;一人当たり面積最小値テキスト">
          <a:extLst>
            <a:ext uri="{FF2B5EF4-FFF2-40B4-BE49-F238E27FC236}">
              <a16:creationId xmlns:a16="http://schemas.microsoft.com/office/drawing/2014/main" id="{8C03B800-3253-408C-9C9B-0BB34B1B73FA}"/>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722" name="直線コネクタ 721">
          <a:extLst>
            <a:ext uri="{FF2B5EF4-FFF2-40B4-BE49-F238E27FC236}">
              <a16:creationId xmlns:a16="http://schemas.microsoft.com/office/drawing/2014/main" id="{228FDB6C-C2DA-4CE5-AB85-F55AB299C8A8}"/>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723" name="【庁舎】&#10;一人当たり面積最大値テキスト">
          <a:extLst>
            <a:ext uri="{FF2B5EF4-FFF2-40B4-BE49-F238E27FC236}">
              <a16:creationId xmlns:a16="http://schemas.microsoft.com/office/drawing/2014/main" id="{53B8F8A3-0707-4CF4-A34D-973631280829}"/>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724" name="直線コネクタ 723">
          <a:extLst>
            <a:ext uri="{FF2B5EF4-FFF2-40B4-BE49-F238E27FC236}">
              <a16:creationId xmlns:a16="http://schemas.microsoft.com/office/drawing/2014/main" id="{4D6DF35C-9670-4E60-9F93-791436E0A08E}"/>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725" name="【庁舎】&#10;一人当たり面積平均値テキスト">
          <a:extLst>
            <a:ext uri="{FF2B5EF4-FFF2-40B4-BE49-F238E27FC236}">
              <a16:creationId xmlns:a16="http://schemas.microsoft.com/office/drawing/2014/main" id="{B0CCBE02-18B9-4644-86D7-D468816D0788}"/>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726" name="フローチャート: 判断 725">
          <a:extLst>
            <a:ext uri="{FF2B5EF4-FFF2-40B4-BE49-F238E27FC236}">
              <a16:creationId xmlns:a16="http://schemas.microsoft.com/office/drawing/2014/main" id="{3CCEC31B-BBCD-432A-85C4-87FCCA112059}"/>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727" name="フローチャート: 判断 726">
          <a:extLst>
            <a:ext uri="{FF2B5EF4-FFF2-40B4-BE49-F238E27FC236}">
              <a16:creationId xmlns:a16="http://schemas.microsoft.com/office/drawing/2014/main" id="{030BC291-A036-425B-82C7-B57B918A1982}"/>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28" name="フローチャート: 判断 727">
          <a:extLst>
            <a:ext uri="{FF2B5EF4-FFF2-40B4-BE49-F238E27FC236}">
              <a16:creationId xmlns:a16="http://schemas.microsoft.com/office/drawing/2014/main" id="{01D4F5BE-115D-4F67-9A00-3349790B8F92}"/>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729" name="フローチャート: 判断 728">
          <a:extLst>
            <a:ext uri="{FF2B5EF4-FFF2-40B4-BE49-F238E27FC236}">
              <a16:creationId xmlns:a16="http://schemas.microsoft.com/office/drawing/2014/main" id="{1E0DF3A2-C6E5-453E-9A7A-DEDA7013DC6A}"/>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730" name="フローチャート: 判断 729">
          <a:extLst>
            <a:ext uri="{FF2B5EF4-FFF2-40B4-BE49-F238E27FC236}">
              <a16:creationId xmlns:a16="http://schemas.microsoft.com/office/drawing/2014/main" id="{78CBA8C5-76EB-4FFA-81AC-98932CE53CD3}"/>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B859F7B-3ADF-42FB-9E68-69D43558817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D3DCEED-B1E3-44C0-8FA2-99B408A204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2AC4184E-C6ED-492B-B1C0-AB1CF6C42C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3B777F5-F322-416A-A925-61D0B77768E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20C1105-C789-4A4E-B624-89386D39281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36" name="楕円 735">
          <a:extLst>
            <a:ext uri="{FF2B5EF4-FFF2-40B4-BE49-F238E27FC236}">
              <a16:creationId xmlns:a16="http://schemas.microsoft.com/office/drawing/2014/main" id="{0FB45E86-F485-485B-B456-B599090D26EE}"/>
            </a:ext>
          </a:extLst>
        </xdr:cNvPr>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737" name="【庁舎】&#10;一人当たり面積該当値テキスト">
          <a:extLst>
            <a:ext uri="{FF2B5EF4-FFF2-40B4-BE49-F238E27FC236}">
              <a16:creationId xmlns:a16="http://schemas.microsoft.com/office/drawing/2014/main" id="{F11F686E-78BA-4EB1-BC96-B84D304CC879}"/>
            </a:ext>
          </a:extLst>
        </xdr:cNvPr>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50800</xdr:rowOff>
    </xdr:from>
    <xdr:to>
      <xdr:col>112</xdr:col>
      <xdr:colOff>38100</xdr:colOff>
      <xdr:row>106</xdr:row>
      <xdr:rowOff>152400</xdr:rowOff>
    </xdr:to>
    <xdr:sp macro="" textlink="">
      <xdr:nvSpPr>
        <xdr:cNvPr id="738" name="楕円 737">
          <a:extLst>
            <a:ext uri="{FF2B5EF4-FFF2-40B4-BE49-F238E27FC236}">
              <a16:creationId xmlns:a16="http://schemas.microsoft.com/office/drawing/2014/main" id="{2C4C7EF4-9A82-414E-B958-123B1CB9D092}"/>
            </a:ext>
          </a:extLst>
        </xdr:cNvPr>
        <xdr:cNvSpPr/>
      </xdr:nvSpPr>
      <xdr:spPr>
        <a:xfrm>
          <a:off x="212725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101600</xdr:rowOff>
    </xdr:to>
    <xdr:cxnSp macro="">
      <xdr:nvCxnSpPr>
        <xdr:cNvPr id="739" name="直線コネクタ 738">
          <a:extLst>
            <a:ext uri="{FF2B5EF4-FFF2-40B4-BE49-F238E27FC236}">
              <a16:creationId xmlns:a16="http://schemas.microsoft.com/office/drawing/2014/main" id="{C0F98B80-7DFB-4258-91CE-31DF6F2E693F}"/>
            </a:ext>
          </a:extLst>
        </xdr:cNvPr>
        <xdr:cNvCxnSpPr/>
      </xdr:nvCxnSpPr>
      <xdr:spPr>
        <a:xfrm flipV="1">
          <a:off x="21323300" y="1827276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40" name="楕円 739">
          <a:extLst>
            <a:ext uri="{FF2B5EF4-FFF2-40B4-BE49-F238E27FC236}">
              <a16:creationId xmlns:a16="http://schemas.microsoft.com/office/drawing/2014/main" id="{A4DC3341-CAE5-42FD-88C6-465DCD80E772}"/>
            </a:ext>
          </a:extLst>
        </xdr:cNvPr>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101600</xdr:rowOff>
    </xdr:from>
    <xdr:to>
      <xdr:col>111</xdr:col>
      <xdr:colOff>177800</xdr:colOff>
      <xdr:row>106</xdr:row>
      <xdr:rowOff>110489</xdr:rowOff>
    </xdr:to>
    <xdr:cxnSp macro="">
      <xdr:nvCxnSpPr>
        <xdr:cNvPr id="741" name="直線コネクタ 740">
          <a:extLst>
            <a:ext uri="{FF2B5EF4-FFF2-40B4-BE49-F238E27FC236}">
              <a16:creationId xmlns:a16="http://schemas.microsoft.com/office/drawing/2014/main" id="{B6A2A836-ACDF-436B-B627-F42634FF65F8}"/>
            </a:ext>
          </a:extLst>
        </xdr:cNvPr>
        <xdr:cNvCxnSpPr/>
      </xdr:nvCxnSpPr>
      <xdr:spPr>
        <a:xfrm flipV="1">
          <a:off x="20434300" y="182753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60961</xdr:rowOff>
    </xdr:from>
    <xdr:to>
      <xdr:col>102</xdr:col>
      <xdr:colOff>165100</xdr:colOff>
      <xdr:row>106</xdr:row>
      <xdr:rowOff>162561</xdr:rowOff>
    </xdr:to>
    <xdr:sp macro="" textlink="">
      <xdr:nvSpPr>
        <xdr:cNvPr id="742" name="楕円 741">
          <a:extLst>
            <a:ext uri="{FF2B5EF4-FFF2-40B4-BE49-F238E27FC236}">
              <a16:creationId xmlns:a16="http://schemas.microsoft.com/office/drawing/2014/main" id="{D4A4A328-581E-4835-8331-330091F2D7B7}"/>
            </a:ext>
          </a:extLst>
        </xdr:cNvPr>
        <xdr:cNvSpPr/>
      </xdr:nvSpPr>
      <xdr:spPr>
        <a:xfrm>
          <a:off x="19494500" y="182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111761</xdr:rowOff>
    </xdr:to>
    <xdr:cxnSp macro="">
      <xdr:nvCxnSpPr>
        <xdr:cNvPr id="743" name="直線コネクタ 742">
          <a:extLst>
            <a:ext uri="{FF2B5EF4-FFF2-40B4-BE49-F238E27FC236}">
              <a16:creationId xmlns:a16="http://schemas.microsoft.com/office/drawing/2014/main" id="{6FE63521-9C59-42D2-8B0B-BAD0068FBBDE}"/>
            </a:ext>
          </a:extLst>
        </xdr:cNvPr>
        <xdr:cNvCxnSpPr/>
      </xdr:nvCxnSpPr>
      <xdr:spPr>
        <a:xfrm flipV="1">
          <a:off x="19545300" y="182841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66039</xdr:rowOff>
    </xdr:from>
    <xdr:to>
      <xdr:col>98</xdr:col>
      <xdr:colOff>38100</xdr:colOff>
      <xdr:row>106</xdr:row>
      <xdr:rowOff>167639</xdr:rowOff>
    </xdr:to>
    <xdr:sp macro="" textlink="">
      <xdr:nvSpPr>
        <xdr:cNvPr id="744" name="楕円 743">
          <a:extLst>
            <a:ext uri="{FF2B5EF4-FFF2-40B4-BE49-F238E27FC236}">
              <a16:creationId xmlns:a16="http://schemas.microsoft.com/office/drawing/2014/main" id="{67DE990D-452B-4B38-B4C4-991F64E2EB58}"/>
            </a:ext>
          </a:extLst>
        </xdr:cNvPr>
        <xdr:cNvSpPr/>
      </xdr:nvSpPr>
      <xdr:spPr>
        <a:xfrm>
          <a:off x="18605500" y="182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111761</xdr:rowOff>
    </xdr:from>
    <xdr:to>
      <xdr:col>102</xdr:col>
      <xdr:colOff>114300</xdr:colOff>
      <xdr:row>106</xdr:row>
      <xdr:rowOff>116839</xdr:rowOff>
    </xdr:to>
    <xdr:cxnSp macro="">
      <xdr:nvCxnSpPr>
        <xdr:cNvPr id="745" name="直線コネクタ 744">
          <a:extLst>
            <a:ext uri="{FF2B5EF4-FFF2-40B4-BE49-F238E27FC236}">
              <a16:creationId xmlns:a16="http://schemas.microsoft.com/office/drawing/2014/main" id="{D66F6C21-E297-44F4-865A-35A4EA2385D6}"/>
            </a:ext>
          </a:extLst>
        </xdr:cNvPr>
        <xdr:cNvCxnSpPr/>
      </xdr:nvCxnSpPr>
      <xdr:spPr>
        <a:xfrm flipV="1">
          <a:off x="18656300" y="182854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746" name="n_1aveValue【庁舎】&#10;一人当たり面積">
          <a:extLst>
            <a:ext uri="{FF2B5EF4-FFF2-40B4-BE49-F238E27FC236}">
              <a16:creationId xmlns:a16="http://schemas.microsoft.com/office/drawing/2014/main" id="{267615EA-6042-49A0-BDDE-C8B4C37EF267}"/>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747" name="n_2aveValue【庁舎】&#10;一人当たり面積">
          <a:extLst>
            <a:ext uri="{FF2B5EF4-FFF2-40B4-BE49-F238E27FC236}">
              <a16:creationId xmlns:a16="http://schemas.microsoft.com/office/drawing/2014/main" id="{62249264-C37F-49DA-88E4-30A11A04EE72}"/>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748" name="n_3aveValue【庁舎】&#10;一人当たり面積">
          <a:extLst>
            <a:ext uri="{FF2B5EF4-FFF2-40B4-BE49-F238E27FC236}">
              <a16:creationId xmlns:a16="http://schemas.microsoft.com/office/drawing/2014/main" id="{AA539BA9-FDBF-4142-9B09-AD8A099698D5}"/>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749" name="n_4aveValue【庁舎】&#10;一人当たり面積">
          <a:extLst>
            <a:ext uri="{FF2B5EF4-FFF2-40B4-BE49-F238E27FC236}">
              <a16:creationId xmlns:a16="http://schemas.microsoft.com/office/drawing/2014/main" id="{38719BBF-B111-4D78-8894-57081D71A8AC}"/>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143527</xdr:rowOff>
    </xdr:from>
    <xdr:ext cx="469744" cy="259045"/>
    <xdr:sp macro="" textlink="">
      <xdr:nvSpPr>
        <xdr:cNvPr id="750" name="n_1mainValue【庁舎】&#10;一人当たり面積">
          <a:extLst>
            <a:ext uri="{FF2B5EF4-FFF2-40B4-BE49-F238E27FC236}">
              <a16:creationId xmlns:a16="http://schemas.microsoft.com/office/drawing/2014/main" id="{EFF7719C-3312-4E20-B911-23DF84E3689A}"/>
            </a:ext>
          </a:extLst>
        </xdr:cNvPr>
        <xdr:cNvSpPr txBox="1"/>
      </xdr:nvSpPr>
      <xdr:spPr>
        <a:xfrm>
          <a:off x="21075727" y="183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751" name="n_2mainValue【庁舎】&#10;一人当たり面積">
          <a:extLst>
            <a:ext uri="{FF2B5EF4-FFF2-40B4-BE49-F238E27FC236}">
              <a16:creationId xmlns:a16="http://schemas.microsoft.com/office/drawing/2014/main" id="{AC918D4D-FB71-4543-9D9E-9F7CBA280B8F}"/>
            </a:ext>
          </a:extLst>
        </xdr:cNvPr>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153688</xdr:rowOff>
    </xdr:from>
    <xdr:ext cx="469744" cy="259045"/>
    <xdr:sp macro="" textlink="">
      <xdr:nvSpPr>
        <xdr:cNvPr id="752" name="n_3mainValue【庁舎】&#10;一人当たり面積">
          <a:extLst>
            <a:ext uri="{FF2B5EF4-FFF2-40B4-BE49-F238E27FC236}">
              <a16:creationId xmlns:a16="http://schemas.microsoft.com/office/drawing/2014/main" id="{8E144672-5023-4B9A-B5CA-B18813C6F9E1}"/>
            </a:ext>
          </a:extLst>
        </xdr:cNvPr>
        <xdr:cNvSpPr txBox="1"/>
      </xdr:nvSpPr>
      <xdr:spPr>
        <a:xfrm>
          <a:off x="19310427"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158766</xdr:rowOff>
    </xdr:from>
    <xdr:ext cx="469744" cy="259045"/>
    <xdr:sp macro="" textlink="">
      <xdr:nvSpPr>
        <xdr:cNvPr id="753" name="n_4mainValue【庁舎】&#10;一人当たり面積">
          <a:extLst>
            <a:ext uri="{FF2B5EF4-FFF2-40B4-BE49-F238E27FC236}">
              <a16:creationId xmlns:a16="http://schemas.microsoft.com/office/drawing/2014/main" id="{C9E68A68-A2AC-4EDC-A971-FA5AA91ACCFE}"/>
            </a:ext>
          </a:extLst>
        </xdr:cNvPr>
        <xdr:cNvSpPr txBox="1"/>
      </xdr:nvSpPr>
      <xdr:spPr>
        <a:xfrm>
          <a:off x="18421427" y="1833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E9132D06-BB5F-4BBC-9911-2847254F5B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7F2AD108-9466-451A-B78B-D8B709719D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92E3AA63-9C8E-45F4-8141-8C8C41C226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福祉施設や市民会館の老朽化が進んでおり、令和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年度には</a:t>
          </a:r>
          <a:r>
            <a:rPr kumimoji="1" lang="ja-JP" altLang="en-US" sz="1100">
              <a:solidFill>
                <a:schemeClr val="dk1"/>
              </a:solidFill>
              <a:effectLst/>
              <a:latin typeface="+mn-lt"/>
              <a:ea typeface="+mn-ea"/>
              <a:cs typeface="+mn-cs"/>
            </a:rPr>
            <a:t>合併特例事業債</a:t>
          </a:r>
          <a:r>
            <a:rPr kumimoji="1" lang="ja-JP" altLang="ja-JP" sz="1100">
              <a:solidFill>
                <a:schemeClr val="dk1"/>
              </a:solidFill>
              <a:effectLst/>
              <a:latin typeface="+mn-lt"/>
              <a:ea typeface="+mn-ea"/>
              <a:cs typeface="+mn-cs"/>
            </a:rPr>
            <a:t>を活用し、</a:t>
          </a:r>
          <a:r>
            <a:rPr kumimoji="1" lang="ja-JP" altLang="en-US" sz="1100">
              <a:solidFill>
                <a:schemeClr val="dk1"/>
              </a:solidFill>
              <a:effectLst/>
              <a:latin typeface="+mn-lt"/>
              <a:ea typeface="+mn-ea"/>
              <a:cs typeface="+mn-cs"/>
            </a:rPr>
            <a:t>体育館の床改修工事を</a:t>
          </a:r>
          <a:r>
            <a:rPr kumimoji="1" lang="ja-JP" altLang="ja-JP" sz="1100">
              <a:solidFill>
                <a:schemeClr val="dk1"/>
              </a:solidFill>
              <a:effectLst/>
              <a:latin typeface="+mn-lt"/>
              <a:ea typeface="+mn-ea"/>
              <a:cs typeface="+mn-cs"/>
            </a:rPr>
            <a:t>実施して施設の長寿命化に努めた。令和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年度の個別施設計画等の次期更新を見据え、施設の複合化や統廃合等を検討しながら引き続き公共施設等の最適な配置と計画的な更新を進めていく。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27,774
27,366
117.46
18,401,540
17,595,322
580,337
9,128,630
10,895,297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人口減少（</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年度より▲</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）や高齢化率の上昇（</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年度より</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ポイント）等</a:t>
          </a:r>
          <a:r>
            <a:rPr kumimoji="1" lang="ja-JP" altLang="ja-JP" sz="1100">
              <a:solidFill>
                <a:schemeClr val="dk1"/>
              </a:solidFill>
              <a:effectLst/>
              <a:latin typeface="+mn-lt"/>
              <a:ea typeface="+mn-ea"/>
              <a:cs typeface="+mn-cs"/>
            </a:rPr>
            <a:t>で財政力指数は全国平均より低くなっているが、類似団体と比較すると平均的な数字となっており、ほぼ横ばいで推移している。財政力指数を上げるため、定員管理・給与の適正化並びに投資的経費を抑制する等による歳出削減を図るとともに、企業誘致や移住定住の促進等による税収の増を図り、滞納者への徴収強化等を行い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49530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110507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扶助費及び補助費等の経常的な費用が増加が改悪（</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した要因である。今後も事務事業の見直しを進めるとともに、優先度の低い事務事業については廃止、縮小を進め、経常経費の削減に努める。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78740</xdr:rowOff>
    </xdr:from>
    <xdr:to>
      <xdr:col>23</xdr:col>
      <xdr:colOff>133350</xdr:colOff>
      <xdr:row>59</xdr:row>
      <xdr:rowOff>363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22840"/>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136434</xdr:rowOff>
    </xdr:from>
    <xdr:to>
      <xdr:col>19</xdr:col>
      <xdr:colOff>133350</xdr:colOff>
      <xdr:row>58</xdr:row>
      <xdr:rowOff>78740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09084"/>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136434</xdr:rowOff>
    </xdr:from>
    <xdr:to>
      <xdr:col>15</xdr:col>
      <xdr:colOff>82550</xdr:colOff>
      <xdr:row>59</xdr:row>
      <xdr:rowOff>110672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09084"/>
          <a:ext cx="889000" cy="3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110672</xdr:rowOff>
    </xdr:from>
    <xdr:to>
      <xdr:col>11</xdr:col>
      <xdr:colOff>31750</xdr:colOff>
      <xdr:row>60</xdr:row>
      <xdr:rowOff>49530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26222"/>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121013</xdr:rowOff>
    </xdr:from>
    <xdr:to>
      <xdr:col>23</xdr:col>
      <xdr:colOff>184150</xdr:colOff>
      <xdr:row>59</xdr:row>
      <xdr:rowOff>51163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137540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27940</xdr:rowOff>
    </xdr:from>
    <xdr:to>
      <xdr:col>19</xdr:col>
      <xdr:colOff>184150</xdr:colOff>
      <xdr:row>58</xdr:row>
      <xdr:rowOff>129540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139717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85634</xdr:rowOff>
    </xdr:from>
    <xdr:to>
      <xdr:col>15</xdr:col>
      <xdr:colOff>133350</xdr:colOff>
      <xdr:row>58</xdr:row>
      <xdr:rowOff>15784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25961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2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59872</xdr:rowOff>
    </xdr:from>
    <xdr:to>
      <xdr:col>11</xdr:col>
      <xdr:colOff>82550</xdr:colOff>
      <xdr:row>59</xdr:row>
      <xdr:rowOff>161472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年々増加傾向にあるものの、類似団体と比較すると▲</a:t>
          </a:r>
          <a:r>
            <a:rPr kumimoji="1" lang="en-US" altLang="ja-JP" sz="1100" b="0" i="0" baseline="0">
              <a:solidFill>
                <a:schemeClr val="dk1"/>
              </a:solidFill>
              <a:effectLst/>
              <a:latin typeface="+mn-lt"/>
              <a:ea typeface="+mn-ea"/>
              <a:cs typeface="+mn-cs"/>
            </a:rPr>
            <a:t>55,242</a:t>
          </a:r>
          <a:r>
            <a:rPr kumimoji="1" lang="ja-JP" altLang="ja-JP" sz="1100" b="0" i="0" baseline="0">
              <a:solidFill>
                <a:schemeClr val="dk1"/>
              </a:solidFill>
              <a:effectLst/>
              <a:latin typeface="+mn-lt"/>
              <a:ea typeface="+mn-ea"/>
              <a:cs typeface="+mn-cs"/>
            </a:rPr>
            <a:t>円少ない状況にある。これは合併による定員管理に加え、ごみ処理業務と消防業務を一部事務組合で運営しているため、経費節減に大きな効果を与えている。一方で会計年度任用職員に係る費用が増加していること、施設維持管理等委託料の増加により年々増加してきている。今後も適切な定員管理及び施設の民営化や指定管理に移行することでコスト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135978</xdr:rowOff>
    </xdr:from>
    <xdr:to>
      <xdr:col>23</xdr:col>
      <xdr:colOff>133350</xdr:colOff>
      <xdr:row>81</xdr:row>
      <xdr:rowOff>136799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23428"/>
          <a:ext cx="8382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119431</xdr:rowOff>
    </xdr:from>
    <xdr:to>
      <xdr:col>19</xdr:col>
      <xdr:colOff>133350</xdr:colOff>
      <xdr:row>81</xdr:row>
      <xdr:rowOff>135978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06881"/>
          <a:ext cx="8890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112502</xdr:rowOff>
    </xdr:from>
    <xdr:to>
      <xdr:col>15</xdr:col>
      <xdr:colOff>82550</xdr:colOff>
      <xdr:row>81</xdr:row>
      <xdr:rowOff>119431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99952"/>
          <a:ext cx="889000" cy="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86885</xdr:rowOff>
    </xdr:from>
    <xdr:to>
      <xdr:col>11</xdr:col>
      <xdr:colOff>31750</xdr:colOff>
      <xdr:row>81</xdr:row>
      <xdr:rowOff>112502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74335"/>
          <a:ext cx="889000" cy="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85999</xdr:rowOff>
    </xdr:from>
    <xdr:to>
      <xdr:col>23</xdr:col>
      <xdr:colOff>184150</xdr:colOff>
      <xdr:row>82</xdr:row>
      <xdr:rowOff>16149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7276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85178</xdr:rowOff>
    </xdr:from>
    <xdr:to>
      <xdr:col>19</xdr:col>
      <xdr:colOff>184150</xdr:colOff>
      <xdr:row>82</xdr:row>
      <xdr:rowOff>15328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25505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4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68631</xdr:rowOff>
    </xdr:from>
    <xdr:to>
      <xdr:col>15</xdr:col>
      <xdr:colOff>133350</xdr:colOff>
      <xdr:row>81</xdr:row>
      <xdr:rowOff>170231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8958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2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61702</xdr:rowOff>
    </xdr:from>
    <xdr:to>
      <xdr:col>11</xdr:col>
      <xdr:colOff>82550</xdr:colOff>
      <xdr:row>81</xdr:row>
      <xdr:rowOff>163302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2029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36085</xdr:rowOff>
    </xdr:from>
    <xdr:to>
      <xdr:col>7</xdr:col>
      <xdr:colOff>31750</xdr:colOff>
      <xdr:row>81</xdr:row>
      <xdr:rowOff>137685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2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147862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9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ラスパイレス指数は類似団体平均水準にあるが、人口１，０００人当たり職員数は類似団体よりも少ないため、人件費の抑制につながっている。今後も定員管理と同様、職員給与も適正な管理に努める。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88195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5246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141816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141816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115005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926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年の合併後から、計画的に適正な定員管理に努めたため、類似団体よりも少ない結果となっている。今後も適正な定員管理に努める。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98721</xdr:rowOff>
    </xdr:from>
    <xdr:to>
      <xdr:col>81</xdr:col>
      <xdr:colOff>44450</xdr:colOff>
      <xdr:row>59</xdr:row>
      <xdr:rowOff>100330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214271"/>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89874</xdr:rowOff>
    </xdr:from>
    <xdr:to>
      <xdr:col>77</xdr:col>
      <xdr:colOff>44450</xdr:colOff>
      <xdr:row>59</xdr:row>
      <xdr:rowOff>100330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05424"/>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81831</xdr:rowOff>
    </xdr:from>
    <xdr:to>
      <xdr:col>72</xdr:col>
      <xdr:colOff>203200</xdr:colOff>
      <xdr:row>59</xdr:row>
      <xdr:rowOff>89874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1973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68156</xdr:rowOff>
    </xdr:from>
    <xdr:to>
      <xdr:col>68</xdr:col>
      <xdr:colOff>152400</xdr:colOff>
      <xdr:row>59</xdr:row>
      <xdr:rowOff>81831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83706"/>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47921</xdr:rowOff>
    </xdr:from>
    <xdr:to>
      <xdr:col>81</xdr:col>
      <xdr:colOff>95250</xdr:colOff>
      <xdr:row>59</xdr:row>
      <xdr:rowOff>149521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140648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8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39074</xdr:rowOff>
    </xdr:from>
    <xdr:to>
      <xdr:col>73</xdr:col>
      <xdr:colOff>44450</xdr:colOff>
      <xdr:row>59</xdr:row>
      <xdr:rowOff>140674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150851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31031</xdr:rowOff>
    </xdr:from>
    <xdr:to>
      <xdr:col>68</xdr:col>
      <xdr:colOff>203200</xdr:colOff>
      <xdr:row>59</xdr:row>
      <xdr:rowOff>132631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4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142808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17356</xdr:rowOff>
    </xdr:from>
    <xdr:to>
      <xdr:col>64</xdr:col>
      <xdr:colOff>152400</xdr:colOff>
      <xdr:row>59</xdr:row>
      <xdr:rowOff>118956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129133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令和元年度は類似団体平均水準よりも高い水準となっていた。これは</a:t>
          </a:r>
          <a:r>
            <a:rPr kumimoji="1" lang="ja-JP" altLang="en-US" sz="1100" b="0" i="0" baseline="0">
              <a:solidFill>
                <a:sysClr val="windowText" lastClr="000000"/>
              </a:solidFill>
              <a:effectLst/>
              <a:latin typeface="+mn-lt"/>
              <a:ea typeface="+mn-ea"/>
              <a:cs typeface="+mn-cs"/>
            </a:rPr>
            <a:t>令和元</a:t>
          </a:r>
          <a:r>
            <a:rPr kumimoji="1" lang="ja-JP" altLang="ja-JP" sz="1100" b="0" i="0" baseline="0">
              <a:solidFill>
                <a:sysClr val="windowText" lastClr="000000"/>
              </a:solidFill>
              <a:effectLst/>
              <a:latin typeface="+mn-lt"/>
              <a:ea typeface="+mn-ea"/>
              <a:cs typeface="+mn-cs"/>
            </a:rPr>
            <a:t>年度に市営住宅の老朽化に伴い、市債償還の財源にあたる住宅使用料を修繕料の財源としたことにより３ヶ年平均が上昇したためであった。地方債の元利償還金の増加により令和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年度単年度の実質公債費比率だけで見ると上昇しているが、３ヶ年平均でみると▲</a:t>
          </a:r>
          <a:r>
            <a:rPr kumimoji="1" lang="en-US" altLang="ja-JP" sz="1100" b="0" i="0" baseline="0">
              <a:solidFill>
                <a:sysClr val="windowText" lastClr="000000"/>
              </a:solidFill>
              <a:effectLst/>
              <a:latin typeface="+mn-lt"/>
              <a:ea typeface="+mn-ea"/>
              <a:cs typeface="+mn-cs"/>
            </a:rPr>
            <a:t>0.1</a:t>
          </a:r>
          <a:r>
            <a:rPr kumimoji="1" lang="ja-JP" altLang="ja-JP" sz="1100" b="0" i="0" baseline="0">
              <a:solidFill>
                <a:sysClr val="windowText" lastClr="000000"/>
              </a:solidFill>
              <a:effectLst/>
              <a:latin typeface="+mn-lt"/>
              <a:ea typeface="+mn-ea"/>
              <a:cs typeface="+mn-cs"/>
            </a:rPr>
            <a:t>ポイント改善した。国の健全化基準以下で安定的な移行を継続しており、引き続き健全な財政運営を図っていく。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141182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1137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149225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1338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149225</xdr:rowOff>
    </xdr:from>
    <xdr:to>
      <xdr:col>72</xdr:col>
      <xdr:colOff>203200</xdr:colOff>
      <xdr:row>37</xdr:row>
      <xdr:rowOff>20003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2142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20003</xdr:rowOff>
    </xdr:from>
    <xdr:to>
      <xdr:col>68</xdr:col>
      <xdr:colOff>152400</xdr:colOff>
      <xdr:row>37</xdr:row>
      <xdr:rowOff>50165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365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88371</xdr:rowOff>
    </xdr:from>
    <xdr:to>
      <xdr:col>81</xdr:col>
      <xdr:colOff>95250</xdr:colOff>
      <xdr:row>37</xdr:row>
      <xdr:rowOff>18521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104898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0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90382</xdr:rowOff>
    </xdr:from>
    <xdr:to>
      <xdr:col>77</xdr:col>
      <xdr:colOff>95250</xdr:colOff>
      <xdr:row>37</xdr:row>
      <xdr:rowOff>20532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30709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3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140653</xdr:rowOff>
    </xdr:from>
    <xdr:to>
      <xdr:col>68</xdr:col>
      <xdr:colOff>203200</xdr:colOff>
      <xdr:row>37</xdr:row>
      <xdr:rowOff>70803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80980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170815</xdr:rowOff>
    </xdr:from>
    <xdr:to>
      <xdr:col>64</xdr:col>
      <xdr:colOff>152400</xdr:colOff>
      <xdr:row>37</xdr:row>
      <xdr:rowOff>100965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85742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当年度も合併初期時に発行した地方債の償還完了や繰上償還を行うことで地方債現在高の減少し、将来負担比率改善を図ることができている。今後とも将来に負担が残らないよう財政基盤の適正化に努める。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27,774
27,366
117.46
18,401,540
17,595,322
580,337
9,128,630
10,895,297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職員数の削減に努めたため、類似団体平均を大きく下回っている。なお、令和２年度が大きく上昇した要因は、会計年度任用職員制度開始によるものである（これまでの物件費から人件費へ移行）。また、</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年度の人件費は微増であったが、臨時財政対策債の減少の影響により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ポイント増加した。今後とも事務の効率化を図るなど適正な管理に努める。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6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34</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6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63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877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83820</xdr:rowOff>
    </xdr:from>
    <xdr:to>
      <xdr:col>15</xdr:col>
      <xdr:colOff>149225</xdr:colOff>
      <xdr:row>35</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類似団体平均水準に近い位置を維持していて、各種事務事業の見直しを随時行っている。令和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において昨年と比べ</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ポイント減少した</a:t>
          </a:r>
          <a:r>
            <a:rPr kumimoji="1" lang="ja-JP" altLang="ja-JP" sz="1100">
              <a:solidFill>
                <a:sysClr val="windowText" lastClr="000000"/>
              </a:solidFill>
              <a:effectLst/>
              <a:latin typeface="+mn-lt"/>
              <a:ea typeface="+mn-ea"/>
              <a:cs typeface="+mn-cs"/>
            </a:rPr>
            <a:t>。今後とも事務事業の見直しを進める等により経常経費の削減に努める。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16</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09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16</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644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64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17</xdr:row>
      <xdr:rowOff>8890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82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全国平均を上回る</a:t>
          </a:r>
          <a:r>
            <a:rPr kumimoji="1" lang="ja-JP" altLang="ja-JP" sz="1100">
              <a:solidFill>
                <a:sysClr val="windowText" lastClr="000000"/>
              </a:solidFill>
              <a:effectLst/>
              <a:latin typeface="+mn-lt"/>
              <a:ea typeface="+mn-ea"/>
              <a:cs typeface="+mn-cs"/>
            </a:rPr>
            <a:t>高齢化率（</a:t>
          </a:r>
          <a:r>
            <a:rPr kumimoji="1" lang="en-US" altLang="ja-JP" sz="1100">
              <a:solidFill>
                <a:sysClr val="windowText" lastClr="000000"/>
              </a:solidFill>
              <a:effectLst/>
              <a:latin typeface="+mn-lt"/>
              <a:ea typeface="+mn-ea"/>
              <a:cs typeface="+mn-cs"/>
            </a:rPr>
            <a:t>35.7%</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や障がい者自立支援事業所の増加等に伴い、令和元年度まで扶助費の割合が年々増加していた。</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年度は、高齢者の生活保護者数の増加や障害福祉サービス費等の増加により</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ポイント増加した。引き続き各種経費の適正な見直しに努める。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58</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52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82550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4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59</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7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6350</xdr:rowOff>
    </xdr:from>
    <xdr:to>
      <xdr:col>6</xdr:col>
      <xdr:colOff>171450</xdr:colOff>
      <xdr:row>59</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年度と同等の水準を維持している。令和２年度から下水道事業及び簡易水道事業が公営企業会計（法適）へ移行。これに伴い、これまでの繰出金から補助費等へと移ったため、令和元年度と比較して</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ポイント減少している。さらなる経費節減を図り、適切な運営管理に努める。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56243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60</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7443"/>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70757</xdr:rowOff>
    </xdr:from>
    <xdr:to>
      <xdr:col>65</xdr:col>
      <xdr:colOff>53975</xdr:colOff>
      <xdr:row>61</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157134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社会保障関係費の増加により</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ポイント増加した</a:t>
          </a:r>
          <a:r>
            <a:rPr kumimoji="1" lang="ja-JP" altLang="ja-JP" sz="1100">
              <a:solidFill>
                <a:sysClr val="windowText" lastClr="000000"/>
              </a:solidFill>
              <a:effectLst/>
              <a:latin typeface="+mn-lt"/>
              <a:ea typeface="+mn-ea"/>
              <a:cs typeface="+mn-cs"/>
            </a:rPr>
            <a:t>。なお、令和２年度から下水道事業及び簡易水道事業が公営企業会計（法適）へ移行している。これに伴い、これまでの繰出金から補助費等へと移ったため、令和２年度は令和元年度から</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ポイント増加した。類似団体と比較しすると依然高い水準にあるので、各種補助金の徹底した見直し、適正化を進めることにより削減を図っていく。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23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2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38</xdr:row>
      <xdr:rowOff>145288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521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38</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778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a:t>
          </a:r>
          <a:r>
            <a:rPr kumimoji="1" lang="ja-JP" altLang="ja-JP" sz="1100">
              <a:solidFill>
                <a:sysClr val="windowText" lastClr="000000"/>
              </a:solidFill>
              <a:effectLst/>
              <a:latin typeface="+mn-lt"/>
              <a:ea typeface="+mn-ea"/>
              <a:cs typeface="+mn-cs"/>
            </a:rPr>
            <a:t>して</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。これは、令和４年度に臨時財政対策債を繰り上げ償還したことによる公債費の増加が主な要因であ</a:t>
          </a:r>
          <a:r>
            <a:rPr kumimoji="1" lang="ja-JP" altLang="en-US" sz="1100">
              <a:solidFill>
                <a:sysClr val="windowText" lastClr="000000"/>
              </a:solidFill>
              <a:effectLst/>
              <a:latin typeface="+mn-lt"/>
              <a:ea typeface="+mn-ea"/>
              <a:cs typeface="+mn-cs"/>
            </a:rPr>
            <a:t>ったが、今年度は通常通りに戻った。</a:t>
          </a:r>
          <a:r>
            <a:rPr kumimoji="1" lang="ja-JP" altLang="ja-JP" sz="1100">
              <a:solidFill>
                <a:schemeClr val="dk1"/>
              </a:solidFill>
              <a:effectLst/>
              <a:latin typeface="+mn-lt"/>
              <a:ea typeface="+mn-ea"/>
              <a:cs typeface="+mn-cs"/>
            </a:rPr>
            <a:t>今後は老朽化した施設等の更新や長寿命化等に伴う事業の増加が見込まれその対応が喫緊の課題である。うきは市公共施設等総合管理計画に基づき施設毎の個別計画を作成し、施設の廃止、統廃合を進める等十分な検討を行った上で、地方債の発行を最小限に止めることで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106045</xdr:rowOff>
    </xdr:from>
    <xdr:to>
      <xdr:col>24</xdr:col>
      <xdr:colOff>25400</xdr:colOff>
      <xdr:row>74</xdr:row>
      <xdr:rowOff>117475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933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98425</xdr:rowOff>
    </xdr:from>
    <xdr:to>
      <xdr:col>19</xdr:col>
      <xdr:colOff>187325</xdr:colOff>
      <xdr:row>74</xdr:row>
      <xdr:rowOff>117475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85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98425</xdr:rowOff>
    </xdr:from>
    <xdr:to>
      <xdr:col>15</xdr:col>
      <xdr:colOff>98425</xdr:colOff>
      <xdr:row>74</xdr:row>
      <xdr:rowOff>100330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85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100330</xdr:rowOff>
    </xdr:from>
    <xdr:to>
      <xdr:col>11</xdr:col>
      <xdr:colOff>9525</xdr:colOff>
      <xdr:row>74</xdr:row>
      <xdr:rowOff>109855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876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55245</xdr:rowOff>
    </xdr:from>
    <xdr:to>
      <xdr:col>24</xdr:col>
      <xdr:colOff>76200</xdr:colOff>
      <xdr:row>74</xdr:row>
      <xdr:rowOff>156845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135272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5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66675</xdr:rowOff>
    </xdr:from>
    <xdr:to>
      <xdr:col>20</xdr:col>
      <xdr:colOff>38100</xdr:colOff>
      <xdr:row>74</xdr:row>
      <xdr:rowOff>168275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2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47625</xdr:rowOff>
    </xdr:from>
    <xdr:to>
      <xdr:col>15</xdr:col>
      <xdr:colOff>149225</xdr:colOff>
      <xdr:row>74</xdr:row>
      <xdr:rowOff>149225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159402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49530</xdr:rowOff>
    </xdr:from>
    <xdr:to>
      <xdr:col>11</xdr:col>
      <xdr:colOff>60325</xdr:colOff>
      <xdr:row>74</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161307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59055</xdr:rowOff>
    </xdr:from>
    <xdr:to>
      <xdr:col>6</xdr:col>
      <xdr:colOff>171450</xdr:colOff>
      <xdr:row>74</xdr:row>
      <xdr:rowOff>160655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170832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前年度と比較すると扶助費の増加（</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ポイント）、人件費の増加（</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ポイント）等により、前年度と比較し</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ポイント増加した。類似団体と比較しても▲</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ポイント下回っているため、これを維持できるよう全ての業務において優先順位を厳しく点検し、経費節減に努め、健全な財政運用に努める。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51562</xdr:rowOff>
    </xdr:from>
    <xdr:to>
      <xdr:col>82</xdr:col>
      <xdr:colOff>107950</xdr:colOff>
      <xdr:row>76</xdr:row>
      <xdr:rowOff>30987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10312"/>
          <a:ext cx="838200" cy="15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75</xdr:row>
      <xdr:rowOff>51562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0515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77</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05156"/>
          <a:ext cx="8890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212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168165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xdr:rowOff>
    </xdr:from>
    <xdr:to>
      <xdr:col>78</xdr:col>
      <xdr:colOff>120650</xdr:colOff>
      <xdr:row>75</xdr:row>
      <xdr:rowOff>102362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112539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2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87398</xdr:rowOff>
    </xdr:from>
    <xdr:to>
      <xdr:col>29</xdr:col>
      <xdr:colOff>127000</xdr:colOff>
      <xdr:row>18</xdr:row>
      <xdr:rowOff>127501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21123"/>
          <a:ext cx="647700" cy="40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127501</xdr:rowOff>
    </xdr:from>
    <xdr:to>
      <xdr:col>26</xdr:col>
      <xdr:colOff>50800</xdr:colOff>
      <xdr:row>18</xdr:row>
      <xdr:rowOff>138049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61226"/>
          <a:ext cx="698500" cy="10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138049</xdr:rowOff>
    </xdr:from>
    <xdr:to>
      <xdr:col>22</xdr:col>
      <xdr:colOff>114300</xdr:colOff>
      <xdr:row>19</xdr:row>
      <xdr:rowOff>23009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1774"/>
          <a:ext cx="698500" cy="5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23009</xdr:rowOff>
    </xdr:from>
    <xdr:to>
      <xdr:col>18</xdr:col>
      <xdr:colOff>177800</xdr:colOff>
      <xdr:row>19</xdr:row>
      <xdr:rowOff>72343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28184"/>
          <a:ext cx="698500" cy="4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36598</xdr:rowOff>
    </xdr:from>
    <xdr:to>
      <xdr:col>29</xdr:col>
      <xdr:colOff>177800</xdr:colOff>
      <xdr:row>18</xdr:row>
      <xdr:rowOff>138198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70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76701</xdr:rowOff>
    </xdr:from>
    <xdr:to>
      <xdr:col>26</xdr:col>
      <xdr:colOff>101600</xdr:colOff>
      <xdr:row>19</xdr:row>
      <xdr:rowOff>6851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163078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9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87249</xdr:rowOff>
    </xdr:from>
    <xdr:to>
      <xdr:col>22</xdr:col>
      <xdr:colOff>165100</xdr:colOff>
      <xdr:row>19</xdr:row>
      <xdr:rowOff>17399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143659</xdr:rowOff>
    </xdr:from>
    <xdr:to>
      <xdr:col>19</xdr:col>
      <xdr:colOff>38100</xdr:colOff>
      <xdr:row>19</xdr:row>
      <xdr:rowOff>73809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7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58586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21543</xdr:rowOff>
    </xdr:from>
    <xdr:to>
      <xdr:col>15</xdr:col>
      <xdr:colOff>101600</xdr:colOff>
      <xdr:row>19</xdr:row>
      <xdr:rowOff>123143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26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107920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1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78533</xdr:rowOff>
    </xdr:from>
    <xdr:to>
      <xdr:col>29</xdr:col>
      <xdr:colOff>127000</xdr:colOff>
      <xdr:row>38</xdr:row>
      <xdr:rowOff>86630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46133"/>
          <a:ext cx="647700" cy="8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78533</xdr:rowOff>
    </xdr:from>
    <xdr:to>
      <xdr:col>26</xdr:col>
      <xdr:colOff>50800</xdr:colOff>
      <xdr:row>38</xdr:row>
      <xdr:rowOff>89382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46133"/>
          <a:ext cx="698500" cy="1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88795</xdr:rowOff>
    </xdr:from>
    <xdr:to>
      <xdr:col>22</xdr:col>
      <xdr:colOff>114300</xdr:colOff>
      <xdr:row>38</xdr:row>
      <xdr:rowOff>89382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56395"/>
          <a:ext cx="698500" cy="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74977</xdr:rowOff>
    </xdr:from>
    <xdr:to>
      <xdr:col>18</xdr:col>
      <xdr:colOff>177800</xdr:colOff>
      <xdr:row>38</xdr:row>
      <xdr:rowOff>88795</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42577"/>
          <a:ext cx="698500" cy="1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35830</xdr:rowOff>
    </xdr:from>
    <xdr:to>
      <xdr:col>29</xdr:col>
      <xdr:colOff>177800</xdr:colOff>
      <xdr:row>38</xdr:row>
      <xdr:rowOff>137430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50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302762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2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27733</xdr:rowOff>
    </xdr:from>
    <xdr:to>
      <xdr:col>26</xdr:col>
      <xdr:colOff>101600</xdr:colOff>
      <xdr:row>38</xdr:row>
      <xdr:rowOff>129333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9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114110</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38582</xdr:rowOff>
    </xdr:from>
    <xdr:to>
      <xdr:col>22</xdr:col>
      <xdr:colOff>165100</xdr:colOff>
      <xdr:row>38</xdr:row>
      <xdr:rowOff>140182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06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124959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9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37995</xdr:rowOff>
    </xdr:from>
    <xdr:to>
      <xdr:col>19</xdr:col>
      <xdr:colOff>38100</xdr:colOff>
      <xdr:row>38</xdr:row>
      <xdr:rowOff>139595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124372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9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24177</xdr:rowOff>
    </xdr:from>
    <xdr:to>
      <xdr:col>15</xdr:col>
      <xdr:colOff>101600</xdr:colOff>
      <xdr:row>38</xdr:row>
      <xdr:rowOff>125777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1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110554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27,774
27,366
117.46
18,401,540
17,595,322
580,337
9,128,630
10,895,297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9333</xdr:rowOff>
    </xdr:from>
    <xdr:to>
      <xdr:col>24</xdr:col>
      <xdr:colOff>63500</xdr:colOff>
      <xdr:row>38</xdr:row>
      <xdr:rowOff>34228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4433"/>
          <a:ext cx="8382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34228</xdr:rowOff>
    </xdr:from>
    <xdr:to>
      <xdr:col>19</xdr:col>
      <xdr:colOff>177800</xdr:colOff>
      <xdr:row>38</xdr:row>
      <xdr:rowOff>42316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9328"/>
          <a:ext cx="889000" cy="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42316</xdr:rowOff>
    </xdr:from>
    <xdr:to>
      <xdr:col>15</xdr:col>
      <xdr:colOff>50800</xdr:colOff>
      <xdr:row>38</xdr:row>
      <xdr:rowOff>77346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7416"/>
          <a:ext cx="889000" cy="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77346</xdr:rowOff>
    </xdr:from>
    <xdr:to>
      <xdr:col>10</xdr:col>
      <xdr:colOff>114300</xdr:colOff>
      <xdr:row>39</xdr:row>
      <xdr:rowOff>80961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2446"/>
          <a:ext cx="889000" cy="1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129983</xdr:rowOff>
    </xdr:from>
    <xdr:to>
      <xdr:col>24</xdr:col>
      <xdr:colOff>114300</xdr:colOff>
      <xdr:row>38</xdr:row>
      <xdr:rowOff>60133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108410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154878</xdr:rowOff>
    </xdr:from>
    <xdr:to>
      <xdr:col>20</xdr:col>
      <xdr:colOff>38100</xdr:colOff>
      <xdr:row>38</xdr:row>
      <xdr:rowOff>85028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76155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162966</xdr:rowOff>
    </xdr:from>
    <xdr:to>
      <xdr:col>15</xdr:col>
      <xdr:colOff>101600</xdr:colOff>
      <xdr:row>38</xdr:row>
      <xdr:rowOff>93116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84243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26546</xdr:rowOff>
    </xdr:from>
    <xdr:to>
      <xdr:col>10</xdr:col>
      <xdr:colOff>165100</xdr:colOff>
      <xdr:row>38</xdr:row>
      <xdr:rowOff>128146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119273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30161</xdr:rowOff>
    </xdr:from>
    <xdr:to>
      <xdr:col>6</xdr:col>
      <xdr:colOff>38100</xdr:colOff>
      <xdr:row>39</xdr:row>
      <xdr:rowOff>131761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122888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59592</xdr:rowOff>
    </xdr:from>
    <xdr:to>
      <xdr:col>24</xdr:col>
      <xdr:colOff>63500</xdr:colOff>
      <xdr:row>58</xdr:row>
      <xdr:rowOff>64458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03692"/>
          <a:ext cx="8382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59592</xdr:rowOff>
    </xdr:from>
    <xdr:to>
      <xdr:col>19</xdr:col>
      <xdr:colOff>177800</xdr:colOff>
      <xdr:row>58</xdr:row>
      <xdr:rowOff>74972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03692"/>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74972</xdr:rowOff>
    </xdr:from>
    <xdr:to>
      <xdr:col>15</xdr:col>
      <xdr:colOff>50800</xdr:colOff>
      <xdr:row>58</xdr:row>
      <xdr:rowOff>75130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19072"/>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75130</xdr:rowOff>
    </xdr:from>
    <xdr:to>
      <xdr:col>10</xdr:col>
      <xdr:colOff>114300</xdr:colOff>
      <xdr:row>58</xdr:row>
      <xdr:rowOff>75143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19230"/>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13658</xdr:rowOff>
    </xdr:from>
    <xdr:to>
      <xdr:col>24</xdr:col>
      <xdr:colOff>114300</xdr:colOff>
      <xdr:row>58</xdr:row>
      <xdr:rowOff>115258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8792</xdr:rowOff>
    </xdr:from>
    <xdr:to>
      <xdr:col>20</xdr:col>
      <xdr:colOff>38100</xdr:colOff>
      <xdr:row>58</xdr:row>
      <xdr:rowOff>110392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101519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24172</xdr:rowOff>
    </xdr:from>
    <xdr:to>
      <xdr:col>15</xdr:col>
      <xdr:colOff>101600</xdr:colOff>
      <xdr:row>58</xdr:row>
      <xdr:rowOff>125772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116899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24330</xdr:rowOff>
    </xdr:from>
    <xdr:to>
      <xdr:col>10</xdr:col>
      <xdr:colOff>165100</xdr:colOff>
      <xdr:row>58</xdr:row>
      <xdr:rowOff>125930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117057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24343</xdr:rowOff>
    </xdr:from>
    <xdr:to>
      <xdr:col>6</xdr:col>
      <xdr:colOff>38100</xdr:colOff>
      <xdr:row>58</xdr:row>
      <xdr:rowOff>125943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117070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3911</xdr:rowOff>
    </xdr:from>
    <xdr:to>
      <xdr:col>24</xdr:col>
      <xdr:colOff>63500</xdr:colOff>
      <xdr:row>79</xdr:row>
      <xdr:rowOff>5035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8461"/>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2045</xdr:rowOff>
    </xdr:from>
    <xdr:to>
      <xdr:col>19</xdr:col>
      <xdr:colOff>177800</xdr:colOff>
      <xdr:row>79</xdr:row>
      <xdr:rowOff>3911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6595"/>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2045</xdr:rowOff>
    </xdr:from>
    <xdr:to>
      <xdr:col>15</xdr:col>
      <xdr:colOff>50800</xdr:colOff>
      <xdr:row>79</xdr:row>
      <xdr:rowOff>6141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6595"/>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6141</xdr:rowOff>
    </xdr:from>
    <xdr:to>
      <xdr:col>10</xdr:col>
      <xdr:colOff>114300</xdr:colOff>
      <xdr:row>79</xdr:row>
      <xdr:rowOff>7969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069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125685</xdr:rowOff>
    </xdr:from>
    <xdr:to>
      <xdr:col>24</xdr:col>
      <xdr:colOff>114300</xdr:colOff>
      <xdr:row>79</xdr:row>
      <xdr:rowOff>55835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40612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124561</xdr:rowOff>
    </xdr:from>
    <xdr:to>
      <xdr:col>20</xdr:col>
      <xdr:colOff>38100</xdr:colOff>
      <xdr:row>79</xdr:row>
      <xdr:rowOff>54711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45838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122695</xdr:rowOff>
    </xdr:from>
    <xdr:to>
      <xdr:col>15</xdr:col>
      <xdr:colOff>101600</xdr:colOff>
      <xdr:row>79</xdr:row>
      <xdr:rowOff>52845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43972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126791</xdr:rowOff>
    </xdr:from>
    <xdr:to>
      <xdr:col>10</xdr:col>
      <xdr:colOff>165100</xdr:colOff>
      <xdr:row>79</xdr:row>
      <xdr:rowOff>56941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48068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128619</xdr:rowOff>
    </xdr:from>
    <xdr:to>
      <xdr:col>6</xdr:col>
      <xdr:colOff>38100</xdr:colOff>
      <xdr:row>79</xdr:row>
      <xdr:rowOff>58769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49896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113297</xdr:rowOff>
    </xdr:from>
    <xdr:to>
      <xdr:col>24</xdr:col>
      <xdr:colOff>63500</xdr:colOff>
      <xdr:row>96</xdr:row>
      <xdr:rowOff>28487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01047"/>
          <a:ext cx="8382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137071</xdr:rowOff>
    </xdr:from>
    <xdr:to>
      <xdr:col>19</xdr:col>
      <xdr:colOff>177800</xdr:colOff>
      <xdr:row>96</xdr:row>
      <xdr:rowOff>28487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24821"/>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137071</xdr:rowOff>
    </xdr:from>
    <xdr:to>
      <xdr:col>15</xdr:col>
      <xdr:colOff>50800</xdr:colOff>
      <xdr:row>96</xdr:row>
      <xdr:rowOff>136744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24821"/>
          <a:ext cx="889000" cy="17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136378</xdr:rowOff>
    </xdr:from>
    <xdr:to>
      <xdr:col>10</xdr:col>
      <xdr:colOff>114300</xdr:colOff>
      <xdr:row>96</xdr:row>
      <xdr:rowOff>136744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59557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62497</xdr:rowOff>
    </xdr:from>
    <xdr:to>
      <xdr:col>24</xdr:col>
      <xdr:colOff>114300</xdr:colOff>
      <xdr:row>95</xdr:row>
      <xdr:rowOff>164097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85374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0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149137</xdr:rowOff>
    </xdr:from>
    <xdr:to>
      <xdr:col>20</xdr:col>
      <xdr:colOff>38100</xdr:colOff>
      <xdr:row>96</xdr:row>
      <xdr:rowOff>79287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95814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21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86271</xdr:rowOff>
    </xdr:from>
    <xdr:to>
      <xdr:col>15</xdr:col>
      <xdr:colOff>101600</xdr:colOff>
      <xdr:row>96</xdr:row>
      <xdr:rowOff>16421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32948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149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85944</xdr:rowOff>
    </xdr:from>
    <xdr:to>
      <xdr:col>10</xdr:col>
      <xdr:colOff>165100</xdr:colOff>
      <xdr:row>97</xdr:row>
      <xdr:rowOff>16094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4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32621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3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85578</xdr:rowOff>
    </xdr:from>
    <xdr:to>
      <xdr:col>6</xdr:col>
      <xdr:colOff>38100</xdr:colOff>
      <xdr:row>97</xdr:row>
      <xdr:rowOff>15728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4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32255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32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161562</xdr:rowOff>
    </xdr:from>
    <xdr:to>
      <xdr:col>55</xdr:col>
      <xdr:colOff>0</xdr:colOff>
      <xdr:row>36</xdr:row>
      <xdr:rowOff>161855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33762"/>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161562</xdr:rowOff>
    </xdr:from>
    <xdr:to>
      <xdr:col>50</xdr:col>
      <xdr:colOff>114300</xdr:colOff>
      <xdr:row>36</xdr:row>
      <xdr:rowOff>164408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3762"/>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139959</xdr:rowOff>
    </xdr:from>
    <xdr:to>
      <xdr:col>45</xdr:col>
      <xdr:colOff>177800</xdr:colOff>
      <xdr:row>36</xdr:row>
      <xdr:rowOff>164408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69259"/>
          <a:ext cx="889000" cy="36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139959</xdr:rowOff>
    </xdr:from>
    <xdr:to>
      <xdr:col>41</xdr:col>
      <xdr:colOff>50800</xdr:colOff>
      <xdr:row>37</xdr:row>
      <xdr:rowOff>134351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69259"/>
          <a:ext cx="889000" cy="50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111055</xdr:rowOff>
    </xdr:from>
    <xdr:to>
      <xdr:col>55</xdr:col>
      <xdr:colOff>50800</xdr:colOff>
      <xdr:row>37</xdr:row>
      <xdr:rowOff>41205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89482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6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110762</xdr:rowOff>
    </xdr:from>
    <xdr:to>
      <xdr:col>50</xdr:col>
      <xdr:colOff>165100</xdr:colOff>
      <xdr:row>37</xdr:row>
      <xdr:rowOff>40912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57439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113608</xdr:rowOff>
    </xdr:from>
    <xdr:to>
      <xdr:col>46</xdr:col>
      <xdr:colOff>38100</xdr:colOff>
      <xdr:row>37</xdr:row>
      <xdr:rowOff>43758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60285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6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89159</xdr:rowOff>
    </xdr:from>
    <xdr:to>
      <xdr:col>41</xdr:col>
      <xdr:colOff>101600</xdr:colOff>
      <xdr:row>35</xdr:row>
      <xdr:rowOff>19309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1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10436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83551</xdr:rowOff>
    </xdr:from>
    <xdr:to>
      <xdr:col>36</xdr:col>
      <xdr:colOff>165100</xdr:colOff>
      <xdr:row>38</xdr:row>
      <xdr:rowOff>13701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4828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34085</xdr:rowOff>
    </xdr:from>
    <xdr:to>
      <xdr:col>55</xdr:col>
      <xdr:colOff>0</xdr:colOff>
      <xdr:row>58</xdr:row>
      <xdr:rowOff>34658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8185"/>
          <a:ext cx="8382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3882</xdr:rowOff>
    </xdr:from>
    <xdr:to>
      <xdr:col>50</xdr:col>
      <xdr:colOff>114300</xdr:colOff>
      <xdr:row>58</xdr:row>
      <xdr:rowOff>34658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47982"/>
          <a:ext cx="889000" cy="3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3882</xdr:rowOff>
    </xdr:from>
    <xdr:to>
      <xdr:col>45</xdr:col>
      <xdr:colOff>177800</xdr:colOff>
      <xdr:row>58</xdr:row>
      <xdr:rowOff>21548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47982"/>
          <a:ext cx="8890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85748</xdr:rowOff>
    </xdr:from>
    <xdr:to>
      <xdr:col>41</xdr:col>
      <xdr:colOff>50800</xdr:colOff>
      <xdr:row>58</xdr:row>
      <xdr:rowOff>21548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58398"/>
          <a:ext cx="889000" cy="10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154735</xdr:rowOff>
    </xdr:from>
    <xdr:to>
      <xdr:col>55</xdr:col>
      <xdr:colOff>50800</xdr:colOff>
      <xdr:row>58</xdr:row>
      <xdr:rowOff>84885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69662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155308</xdr:rowOff>
    </xdr:from>
    <xdr:to>
      <xdr:col>50</xdr:col>
      <xdr:colOff>165100</xdr:colOff>
      <xdr:row>58</xdr:row>
      <xdr:rowOff>85458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76585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124532</xdr:rowOff>
    </xdr:from>
    <xdr:to>
      <xdr:col>46</xdr:col>
      <xdr:colOff>38100</xdr:colOff>
      <xdr:row>58</xdr:row>
      <xdr:rowOff>54682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9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45809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142198</xdr:rowOff>
    </xdr:from>
    <xdr:to>
      <xdr:col>41</xdr:col>
      <xdr:colOff>101600</xdr:colOff>
      <xdr:row>58</xdr:row>
      <xdr:rowOff>72348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63475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34948</xdr:rowOff>
    </xdr:from>
    <xdr:to>
      <xdr:col>36</xdr:col>
      <xdr:colOff>165100</xdr:colOff>
      <xdr:row>57</xdr:row>
      <xdr:rowOff>136548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153075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58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49061</xdr:rowOff>
    </xdr:from>
    <xdr:to>
      <xdr:col>55</xdr:col>
      <xdr:colOff>0</xdr:colOff>
      <xdr:row>78</xdr:row>
      <xdr:rowOff>80150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2161"/>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88164</xdr:rowOff>
    </xdr:from>
    <xdr:to>
      <xdr:col>50</xdr:col>
      <xdr:colOff>114300</xdr:colOff>
      <xdr:row>78</xdr:row>
      <xdr:rowOff>80150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89814"/>
          <a:ext cx="889000" cy="1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78257</xdr:rowOff>
    </xdr:from>
    <xdr:to>
      <xdr:col>45</xdr:col>
      <xdr:colOff>177800</xdr:colOff>
      <xdr:row>77</xdr:row>
      <xdr:rowOff>88164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79907"/>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68187</xdr:rowOff>
    </xdr:from>
    <xdr:to>
      <xdr:col>41</xdr:col>
      <xdr:colOff>50800</xdr:colOff>
      <xdr:row>77</xdr:row>
      <xdr:rowOff>78257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26937"/>
          <a:ext cx="889000" cy="35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169711</xdr:rowOff>
    </xdr:from>
    <xdr:to>
      <xdr:col>55</xdr:col>
      <xdr:colOff>50800</xdr:colOff>
      <xdr:row>78</xdr:row>
      <xdr:rowOff>99861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148138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29350</xdr:rowOff>
    </xdr:from>
    <xdr:to>
      <xdr:col>50</xdr:col>
      <xdr:colOff>165100</xdr:colOff>
      <xdr:row>78</xdr:row>
      <xdr:rowOff>130950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122077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9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37364</xdr:rowOff>
    </xdr:from>
    <xdr:to>
      <xdr:col>46</xdr:col>
      <xdr:colOff>38100</xdr:colOff>
      <xdr:row>77</xdr:row>
      <xdr:rowOff>138964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130091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3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27457</xdr:rowOff>
    </xdr:from>
    <xdr:to>
      <xdr:col>41</xdr:col>
      <xdr:colOff>101600</xdr:colOff>
      <xdr:row>77</xdr:row>
      <xdr:rowOff>129057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120184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17387</xdr:rowOff>
    </xdr:from>
    <xdr:to>
      <xdr:col>36</xdr:col>
      <xdr:colOff>165100</xdr:colOff>
      <xdr:row>75</xdr:row>
      <xdr:rowOff>118987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135514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84737</xdr:rowOff>
    </xdr:from>
    <xdr:to>
      <xdr:col>55</xdr:col>
      <xdr:colOff>0</xdr:colOff>
      <xdr:row>98</xdr:row>
      <xdr:rowOff>88830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86837"/>
          <a:ext cx="838200" cy="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76384</xdr:rowOff>
    </xdr:from>
    <xdr:to>
      <xdr:col>50</xdr:col>
      <xdr:colOff>114300</xdr:colOff>
      <xdr:row>98</xdr:row>
      <xdr:rowOff>84737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8484"/>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76384</xdr:rowOff>
    </xdr:from>
    <xdr:to>
      <xdr:col>45</xdr:col>
      <xdr:colOff>177800</xdr:colOff>
      <xdr:row>98</xdr:row>
      <xdr:rowOff>100495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78484"/>
          <a:ext cx="889000" cy="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95281</xdr:rowOff>
    </xdr:from>
    <xdr:to>
      <xdr:col>41</xdr:col>
      <xdr:colOff>50800</xdr:colOff>
      <xdr:row>98</xdr:row>
      <xdr:rowOff>100495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97381"/>
          <a:ext cx="889000" cy="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38030</xdr:rowOff>
    </xdr:from>
    <xdr:to>
      <xdr:col>55</xdr:col>
      <xdr:colOff>50800</xdr:colOff>
      <xdr:row>98</xdr:row>
      <xdr:rowOff>139630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124407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33937</xdr:rowOff>
    </xdr:from>
    <xdr:to>
      <xdr:col>50</xdr:col>
      <xdr:colOff>165100</xdr:colOff>
      <xdr:row>98</xdr:row>
      <xdr:rowOff>135537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126664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25584</xdr:rowOff>
    </xdr:from>
    <xdr:to>
      <xdr:col>46</xdr:col>
      <xdr:colOff>38100</xdr:colOff>
      <xdr:row>98</xdr:row>
      <xdr:rowOff>127184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118311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49695</xdr:rowOff>
    </xdr:from>
    <xdr:to>
      <xdr:col>41</xdr:col>
      <xdr:colOff>101600</xdr:colOff>
      <xdr:row>98</xdr:row>
      <xdr:rowOff>151295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142422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44481</xdr:rowOff>
    </xdr:from>
    <xdr:to>
      <xdr:col>36</xdr:col>
      <xdr:colOff>165100</xdr:colOff>
      <xdr:row>98</xdr:row>
      <xdr:rowOff>146081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137208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30493</xdr:rowOff>
    </xdr:from>
    <xdr:to>
      <xdr:col>85</xdr:col>
      <xdr:colOff>127000</xdr:colOff>
      <xdr:row>38</xdr:row>
      <xdr:rowOff>87096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374143"/>
          <a:ext cx="838200" cy="2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59042</xdr:rowOff>
    </xdr:from>
    <xdr:to>
      <xdr:col>81</xdr:col>
      <xdr:colOff>50800</xdr:colOff>
      <xdr:row>38</xdr:row>
      <xdr:rowOff>87096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74142"/>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37605</xdr:rowOff>
    </xdr:from>
    <xdr:to>
      <xdr:col>76</xdr:col>
      <xdr:colOff>114300</xdr:colOff>
      <xdr:row>38</xdr:row>
      <xdr:rowOff>59042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52705"/>
          <a:ext cx="889000" cy="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37605</xdr:rowOff>
    </xdr:from>
    <xdr:to>
      <xdr:col>71</xdr:col>
      <xdr:colOff>177800</xdr:colOff>
      <xdr:row>38</xdr:row>
      <xdr:rowOff>142989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52705"/>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151143</xdr:rowOff>
    </xdr:from>
    <xdr:to>
      <xdr:col>85</xdr:col>
      <xdr:colOff>177800</xdr:colOff>
      <xdr:row>37</xdr:row>
      <xdr:rowOff>81293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2570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36296</xdr:rowOff>
    </xdr:from>
    <xdr:to>
      <xdr:col>81</xdr:col>
      <xdr:colOff>101600</xdr:colOff>
      <xdr:row>38</xdr:row>
      <xdr:rowOff>137896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154424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8242</xdr:rowOff>
    </xdr:from>
    <xdr:to>
      <xdr:col>76</xdr:col>
      <xdr:colOff>165100</xdr:colOff>
      <xdr:row>38</xdr:row>
      <xdr:rowOff>109842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2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126369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158255</xdr:rowOff>
    </xdr:from>
    <xdr:to>
      <xdr:col>72</xdr:col>
      <xdr:colOff>38100</xdr:colOff>
      <xdr:row>38</xdr:row>
      <xdr:rowOff>88405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104932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92189</xdr:rowOff>
    </xdr:from>
    <xdr:to>
      <xdr:col>67</xdr:col>
      <xdr:colOff>101600</xdr:colOff>
      <xdr:row>39</xdr:row>
      <xdr:rowOff>22339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13466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161190</xdr:rowOff>
    </xdr:from>
    <xdr:to>
      <xdr:col>85</xdr:col>
      <xdr:colOff>127000</xdr:colOff>
      <xdr:row>78</xdr:row>
      <xdr:rowOff>16663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62840"/>
          <a:ext cx="838200" cy="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161190</xdr:rowOff>
    </xdr:from>
    <xdr:to>
      <xdr:col>81</xdr:col>
      <xdr:colOff>50800</xdr:colOff>
      <xdr:row>78</xdr:row>
      <xdr:rowOff>26295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62840"/>
          <a:ext cx="889000" cy="3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26295</xdr:rowOff>
    </xdr:from>
    <xdr:to>
      <xdr:col>76</xdr:col>
      <xdr:colOff>114300</xdr:colOff>
      <xdr:row>78</xdr:row>
      <xdr:rowOff>33533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99395"/>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15895</xdr:rowOff>
    </xdr:from>
    <xdr:to>
      <xdr:col>71</xdr:col>
      <xdr:colOff>177800</xdr:colOff>
      <xdr:row>78</xdr:row>
      <xdr:rowOff>33533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88995"/>
          <a:ext cx="889000" cy="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137313</xdr:rowOff>
    </xdr:from>
    <xdr:to>
      <xdr:col>85</xdr:col>
      <xdr:colOff>177800</xdr:colOff>
      <xdr:row>78</xdr:row>
      <xdr:rowOff>67463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110390</xdr:rowOff>
    </xdr:from>
    <xdr:to>
      <xdr:col>81</xdr:col>
      <xdr:colOff>101600</xdr:colOff>
      <xdr:row>78</xdr:row>
      <xdr:rowOff>40540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31667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146945</xdr:rowOff>
    </xdr:from>
    <xdr:to>
      <xdr:col>76</xdr:col>
      <xdr:colOff>165100</xdr:colOff>
      <xdr:row>78</xdr:row>
      <xdr:rowOff>77095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68222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4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154183</xdr:rowOff>
    </xdr:from>
    <xdr:to>
      <xdr:col>72</xdr:col>
      <xdr:colOff>38100</xdr:colOff>
      <xdr:row>78</xdr:row>
      <xdr:rowOff>84333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5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75460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4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136545</xdr:rowOff>
    </xdr:from>
    <xdr:to>
      <xdr:col>67</xdr:col>
      <xdr:colOff>101600</xdr:colOff>
      <xdr:row>78</xdr:row>
      <xdr:rowOff>66695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57822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17080</xdr:rowOff>
    </xdr:from>
    <xdr:to>
      <xdr:col>85</xdr:col>
      <xdr:colOff>127000</xdr:colOff>
      <xdr:row>98</xdr:row>
      <xdr:rowOff>27505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19180"/>
          <a:ext cx="8382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9296</xdr:rowOff>
    </xdr:from>
    <xdr:to>
      <xdr:col>81</xdr:col>
      <xdr:colOff>50800</xdr:colOff>
      <xdr:row>98</xdr:row>
      <xdr:rowOff>17080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11396"/>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9296</xdr:rowOff>
    </xdr:from>
    <xdr:to>
      <xdr:col>76</xdr:col>
      <xdr:colOff>114300</xdr:colOff>
      <xdr:row>98</xdr:row>
      <xdr:rowOff>78350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11396"/>
          <a:ext cx="8890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78350</xdr:rowOff>
    </xdr:from>
    <xdr:to>
      <xdr:col>71</xdr:col>
      <xdr:colOff>177800</xdr:colOff>
      <xdr:row>98</xdr:row>
      <xdr:rowOff>91745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0450"/>
          <a:ext cx="889000" cy="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148155</xdr:rowOff>
    </xdr:from>
    <xdr:to>
      <xdr:col>85</xdr:col>
      <xdr:colOff>177800</xdr:colOff>
      <xdr:row>98</xdr:row>
      <xdr:rowOff>78305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107532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137730</xdr:rowOff>
    </xdr:from>
    <xdr:to>
      <xdr:col>81</xdr:col>
      <xdr:colOff>101600</xdr:colOff>
      <xdr:row>98</xdr:row>
      <xdr:rowOff>67880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84407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4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129946</xdr:rowOff>
    </xdr:from>
    <xdr:to>
      <xdr:col>76</xdr:col>
      <xdr:colOff>165100</xdr:colOff>
      <xdr:row>98</xdr:row>
      <xdr:rowOff>60096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76623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3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27550</xdr:rowOff>
    </xdr:from>
    <xdr:to>
      <xdr:col>72</xdr:col>
      <xdr:colOff>38100</xdr:colOff>
      <xdr:row>98</xdr:row>
      <xdr:rowOff>129150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120277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40945</xdr:rowOff>
    </xdr:from>
    <xdr:to>
      <xdr:col>67</xdr:col>
      <xdr:colOff>101600</xdr:colOff>
      <xdr:row>98</xdr:row>
      <xdr:rowOff>142545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133672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60604</xdr:rowOff>
    </xdr:from>
    <xdr:to>
      <xdr:col>116</xdr:col>
      <xdr:colOff>63500</xdr:colOff>
      <xdr:row>38</xdr:row>
      <xdr:rowOff>106438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75704"/>
          <a:ext cx="8382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60604</xdr:rowOff>
    </xdr:from>
    <xdr:to>
      <xdr:col>111</xdr:col>
      <xdr:colOff>177800</xdr:colOff>
      <xdr:row>38</xdr:row>
      <xdr:rowOff>129204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75704"/>
          <a:ext cx="889000" cy="6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129204</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44304"/>
          <a:ext cx="889000" cy="8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55638</xdr:rowOff>
    </xdr:from>
    <xdr:to>
      <xdr:col>116</xdr:col>
      <xdr:colOff>114300</xdr:colOff>
      <xdr:row>38</xdr:row>
      <xdr:rowOff>157238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15016</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9804</xdr:rowOff>
    </xdr:from>
    <xdr:to>
      <xdr:col>112</xdr:col>
      <xdr:colOff>38100</xdr:colOff>
      <xdr:row>38</xdr:row>
      <xdr:rowOff>111404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127931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78404</xdr:rowOff>
    </xdr:from>
    <xdr:to>
      <xdr:col>107</xdr:col>
      <xdr:colOff>101600</xdr:colOff>
      <xdr:row>39</xdr:row>
      <xdr:rowOff>8554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25080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6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137506</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81606"/>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86706</xdr:rowOff>
    </xdr:from>
    <xdr:to>
      <xdr:col>116</xdr:col>
      <xdr:colOff>114300</xdr:colOff>
      <xdr:row>59</xdr:row>
      <xdr:rowOff>16856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1633</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5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136092</xdr:rowOff>
    </xdr:from>
    <xdr:to>
      <xdr:col>116</xdr:col>
      <xdr:colOff>63500</xdr:colOff>
      <xdr:row>77</xdr:row>
      <xdr:rowOff>153403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37742"/>
          <a:ext cx="838200" cy="1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153403</xdr:rowOff>
    </xdr:from>
    <xdr:to>
      <xdr:col>111</xdr:col>
      <xdr:colOff>177800</xdr:colOff>
      <xdr:row>77</xdr:row>
      <xdr:rowOff>159308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5505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159308</xdr:rowOff>
    </xdr:from>
    <xdr:to>
      <xdr:col>107</xdr:col>
      <xdr:colOff>50800</xdr:colOff>
      <xdr:row>78</xdr:row>
      <xdr:rowOff>15963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60958"/>
          <a:ext cx="889000" cy="2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37021</xdr:rowOff>
    </xdr:from>
    <xdr:to>
      <xdr:col>102</xdr:col>
      <xdr:colOff>114300</xdr:colOff>
      <xdr:row>78</xdr:row>
      <xdr:rowOff>15963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67221"/>
          <a:ext cx="889000" cy="32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85292</xdr:rowOff>
    </xdr:from>
    <xdr:to>
      <xdr:col>116</xdr:col>
      <xdr:colOff>114300</xdr:colOff>
      <xdr:row>78</xdr:row>
      <xdr:rowOff>15442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8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63719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6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102603</xdr:rowOff>
    </xdr:from>
    <xdr:to>
      <xdr:col>112</xdr:col>
      <xdr:colOff>38100</xdr:colOff>
      <xdr:row>78</xdr:row>
      <xdr:rowOff>32753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23880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108508</xdr:rowOff>
    </xdr:from>
    <xdr:to>
      <xdr:col>107</xdr:col>
      <xdr:colOff>101600</xdr:colOff>
      <xdr:row>78</xdr:row>
      <xdr:rowOff>38658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29785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0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136613</xdr:rowOff>
    </xdr:from>
    <xdr:to>
      <xdr:col>102</xdr:col>
      <xdr:colOff>165100</xdr:colOff>
      <xdr:row>78</xdr:row>
      <xdr:rowOff>66763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3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57890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3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157671</xdr:rowOff>
    </xdr:from>
    <xdr:to>
      <xdr:col>98</xdr:col>
      <xdr:colOff>38100</xdr:colOff>
      <xdr:row>76</xdr:row>
      <xdr:rowOff>87821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104347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9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歳出決算総額は、住民一人あたり</a:t>
          </a:r>
          <a:r>
            <a:rPr kumimoji="1" lang="en-US" altLang="ja-JP" sz="1100">
              <a:solidFill>
                <a:schemeClr val="dk1"/>
              </a:solidFill>
              <a:effectLst/>
              <a:latin typeface="+mn-lt"/>
              <a:ea typeface="+mn-ea"/>
              <a:cs typeface="+mn-cs"/>
            </a:rPr>
            <a:t>633,517</a:t>
          </a:r>
          <a:r>
            <a:rPr kumimoji="1" lang="ja-JP" altLang="ja-JP" sz="1100">
              <a:solidFill>
                <a:schemeClr val="dk1"/>
              </a:solidFill>
              <a:effectLst/>
              <a:latin typeface="+mn-lt"/>
              <a:ea typeface="+mn-ea"/>
              <a:cs typeface="+mn-cs"/>
            </a:rPr>
            <a:t>円となっており前年度から</a:t>
          </a:r>
          <a:r>
            <a:rPr kumimoji="1" lang="en-US" altLang="ja-JP" sz="1100">
              <a:solidFill>
                <a:schemeClr val="dk1"/>
              </a:solidFill>
              <a:effectLst/>
              <a:latin typeface="+mn-lt"/>
              <a:ea typeface="+mn-ea"/>
              <a:cs typeface="+mn-cs"/>
            </a:rPr>
            <a:t>11,887</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en-US" sz="1100">
              <a:solidFill>
                <a:sysClr val="windowText" lastClr="000000"/>
              </a:solidFill>
              <a:effectLst/>
              <a:latin typeface="+mn-lt"/>
              <a:ea typeface="+mn-ea"/>
              <a:cs typeface="+mn-cs"/>
            </a:rPr>
            <a:t>扶助費</a:t>
          </a:r>
          <a:r>
            <a:rPr kumimoji="1" lang="ja-JP" altLang="ja-JP" sz="1100">
              <a:solidFill>
                <a:sysClr val="windowText" lastClr="000000"/>
              </a:solidFill>
              <a:effectLst/>
              <a:latin typeface="+mn-lt"/>
              <a:ea typeface="+mn-ea"/>
              <a:cs typeface="+mn-cs"/>
            </a:rPr>
            <a:t>は前年度と比較して一人あたり</a:t>
          </a:r>
          <a:r>
            <a:rPr kumimoji="1" lang="en-US" altLang="ja-JP" sz="1100">
              <a:solidFill>
                <a:sysClr val="windowText" lastClr="000000"/>
              </a:solidFill>
              <a:effectLst/>
              <a:latin typeface="+mn-lt"/>
              <a:ea typeface="+mn-ea"/>
              <a:cs typeface="+mn-cs"/>
            </a:rPr>
            <a:t>11,370</a:t>
          </a:r>
          <a:r>
            <a:rPr kumimoji="1" lang="ja-JP" altLang="ja-JP" sz="1100">
              <a:solidFill>
                <a:sysClr val="windowText" lastClr="000000"/>
              </a:solidFill>
              <a:effectLst/>
              <a:latin typeface="+mn-lt"/>
              <a:ea typeface="+mn-ea"/>
              <a:cs typeface="+mn-cs"/>
            </a:rPr>
            <a:t>円の増となっており、高齢化率の増加、障がい者自立支援事業所の増加等に伴い扶助費は増加傾向にあるため、各種経費の見直しに努める。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公債費においては、</a:t>
          </a:r>
          <a:r>
            <a:rPr kumimoji="1" lang="en-US" altLang="ja-JP" sz="1100">
              <a:solidFill>
                <a:sysClr val="windowText" lastClr="000000"/>
              </a:solidFill>
              <a:effectLst/>
              <a:latin typeface="+mn-lt"/>
              <a:ea typeface="+mn-ea"/>
              <a:cs typeface="+mn-cs"/>
            </a:rPr>
            <a:t>R4</a:t>
          </a:r>
          <a:r>
            <a:rPr kumimoji="1" lang="ja-JP" altLang="en-US" sz="1100">
              <a:solidFill>
                <a:sysClr val="windowText" lastClr="000000"/>
              </a:solidFill>
              <a:effectLst/>
              <a:latin typeface="+mn-lt"/>
              <a:ea typeface="+mn-ea"/>
              <a:cs typeface="+mn-cs"/>
            </a:rPr>
            <a:t>年度繰上償還を行ったことにより一時的に公債費が増加したが、</a:t>
          </a:r>
          <a:r>
            <a:rPr kumimoji="1" lang="en-US" altLang="ja-JP" sz="1100">
              <a:solidFill>
                <a:sysClr val="windowText" lastClr="000000"/>
              </a:solidFill>
              <a:effectLst/>
              <a:latin typeface="+mn-lt"/>
              <a:ea typeface="+mn-ea"/>
              <a:cs typeface="+mn-cs"/>
            </a:rPr>
            <a:t>R5</a:t>
          </a:r>
          <a:r>
            <a:rPr kumimoji="1" lang="ja-JP" altLang="en-US" sz="1100">
              <a:solidFill>
                <a:sysClr val="windowText" lastClr="000000"/>
              </a:solidFill>
              <a:effectLst/>
              <a:latin typeface="+mn-lt"/>
              <a:ea typeface="+mn-ea"/>
              <a:cs typeface="+mn-cs"/>
            </a:rPr>
            <a:t>年度は例年通りに戻った。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普通建設事業費（うち新規整備）は、</a:t>
          </a:r>
          <a:r>
            <a:rPr kumimoji="1" lang="ja-JP" altLang="en-US" sz="1100">
              <a:solidFill>
                <a:sysClr val="windowText" lastClr="000000"/>
              </a:solidFill>
              <a:effectLst/>
              <a:latin typeface="+mn-lt"/>
              <a:ea typeface="+mn-ea"/>
              <a:cs typeface="+mn-cs"/>
            </a:rPr>
            <a:t>道路や河川工事により</a:t>
          </a:r>
          <a:r>
            <a:rPr kumimoji="1" lang="ja-JP" altLang="ja-JP" sz="1100">
              <a:solidFill>
                <a:sysClr val="windowText" lastClr="000000"/>
              </a:solidFill>
              <a:effectLst/>
              <a:latin typeface="+mn-lt"/>
              <a:ea typeface="+mn-ea"/>
              <a:cs typeface="+mn-cs"/>
            </a:rPr>
            <a:t>前年度から</a:t>
          </a:r>
          <a:r>
            <a:rPr kumimoji="1" lang="en-US" altLang="ja-JP" sz="1100">
              <a:solidFill>
                <a:sysClr val="windowText" lastClr="000000"/>
              </a:solidFill>
              <a:effectLst/>
              <a:latin typeface="+mn-lt"/>
              <a:ea typeface="+mn-ea"/>
              <a:cs typeface="+mn-cs"/>
            </a:rPr>
            <a:t>2,448</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人件費及び維持補修費については、類似団体より低くなっているが、今後とも業務の見直し、経費の適正化に努めていく。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福岡県うきは市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27,774
27,366
117.46
18,401,540
17,595,322
580,337
9,128,630
10,895,297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28067</xdr:rowOff>
    </xdr:from>
    <xdr:to>
      <xdr:col>24</xdr:col>
      <xdr:colOff>63500</xdr:colOff>
      <xdr:row>36</xdr:row>
      <xdr:rowOff>136652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0267"/>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136652</xdr:rowOff>
    </xdr:from>
    <xdr:to>
      <xdr:col>19</xdr:col>
      <xdr:colOff>177800</xdr:colOff>
      <xdr:row>36</xdr:row>
      <xdr:rowOff>152464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8852"/>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118745</xdr:rowOff>
    </xdr:from>
    <xdr:to>
      <xdr:col>15</xdr:col>
      <xdr:colOff>50800</xdr:colOff>
      <xdr:row>36</xdr:row>
      <xdr:rowOff>152464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0945"/>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96838</xdr:rowOff>
    </xdr:from>
    <xdr:to>
      <xdr:col>10</xdr:col>
      <xdr:colOff>114300</xdr:colOff>
      <xdr:row>36</xdr:row>
      <xdr:rowOff>118745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903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148717</xdr:rowOff>
    </xdr:from>
    <xdr:to>
      <xdr:col>24</xdr:col>
      <xdr:colOff>114300</xdr:colOff>
      <xdr:row>36</xdr:row>
      <xdr:rowOff>78867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127144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85852</xdr:rowOff>
    </xdr:from>
    <xdr:to>
      <xdr:col>20</xdr:col>
      <xdr:colOff>38100</xdr:colOff>
      <xdr:row>37</xdr:row>
      <xdr:rowOff>16002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7129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101664</xdr:rowOff>
    </xdr:from>
    <xdr:to>
      <xdr:col>15</xdr:col>
      <xdr:colOff>101600</xdr:colOff>
      <xdr:row>37</xdr:row>
      <xdr:rowOff>31814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22941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67945</xdr:rowOff>
    </xdr:from>
    <xdr:to>
      <xdr:col>10</xdr:col>
      <xdr:colOff>165100</xdr:colOff>
      <xdr:row>36</xdr:row>
      <xdr:rowOff>169545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160672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46038</xdr:rowOff>
    </xdr:from>
    <xdr:to>
      <xdr:col>6</xdr:col>
      <xdr:colOff>38100</xdr:colOff>
      <xdr:row>36</xdr:row>
      <xdr:rowOff>147638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138765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78625</xdr:rowOff>
    </xdr:from>
    <xdr:to>
      <xdr:col>24</xdr:col>
      <xdr:colOff>63500</xdr:colOff>
      <xdr:row>58</xdr:row>
      <xdr:rowOff>84806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2725"/>
          <a:ext cx="8382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74285</xdr:rowOff>
    </xdr:from>
    <xdr:to>
      <xdr:col>19</xdr:col>
      <xdr:colOff>177800</xdr:colOff>
      <xdr:row>58</xdr:row>
      <xdr:rowOff>78625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8385"/>
          <a:ext cx="8890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157425</xdr:rowOff>
    </xdr:from>
    <xdr:to>
      <xdr:col>15</xdr:col>
      <xdr:colOff>50800</xdr:colOff>
      <xdr:row>58</xdr:row>
      <xdr:rowOff>74285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0075"/>
          <a:ext cx="889000" cy="8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157425</xdr:rowOff>
    </xdr:from>
    <xdr:to>
      <xdr:col>10</xdr:col>
      <xdr:colOff>114300</xdr:colOff>
      <xdr:row>58</xdr:row>
      <xdr:rowOff>124030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0075"/>
          <a:ext cx="889000" cy="1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34006</xdr:rowOff>
    </xdr:from>
    <xdr:to>
      <xdr:col>24</xdr:col>
      <xdr:colOff>114300</xdr:colOff>
      <xdr:row>58</xdr:row>
      <xdr:rowOff>135606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27825</xdr:rowOff>
    </xdr:from>
    <xdr:to>
      <xdr:col>20</xdr:col>
      <xdr:colOff>38100</xdr:colOff>
      <xdr:row>58</xdr:row>
      <xdr:rowOff>129425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120552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23485</xdr:rowOff>
    </xdr:from>
    <xdr:to>
      <xdr:col>15</xdr:col>
      <xdr:colOff>101600</xdr:colOff>
      <xdr:row>58</xdr:row>
      <xdr:rowOff>125085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116212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106625</xdr:rowOff>
    </xdr:from>
    <xdr:to>
      <xdr:col>10</xdr:col>
      <xdr:colOff>165100</xdr:colOff>
      <xdr:row>58</xdr:row>
      <xdr:rowOff>36775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27902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73230</xdr:rowOff>
    </xdr:from>
    <xdr:to>
      <xdr:col>6</xdr:col>
      <xdr:colOff>38100</xdr:colOff>
      <xdr:row>59</xdr:row>
      <xdr:rowOff>3380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165957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96234</xdr:rowOff>
    </xdr:from>
    <xdr:to>
      <xdr:col>24</xdr:col>
      <xdr:colOff>63500</xdr:colOff>
      <xdr:row>75</xdr:row>
      <xdr:rowOff>148743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4984"/>
          <a:ext cx="838200" cy="5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105149</xdr:rowOff>
    </xdr:from>
    <xdr:to>
      <xdr:col>19</xdr:col>
      <xdr:colOff>177800</xdr:colOff>
      <xdr:row>75</xdr:row>
      <xdr:rowOff>148743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63899"/>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105149</xdr:rowOff>
    </xdr:from>
    <xdr:to>
      <xdr:col>15</xdr:col>
      <xdr:colOff>50800</xdr:colOff>
      <xdr:row>76</xdr:row>
      <xdr:rowOff>83469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3899"/>
          <a:ext cx="889000" cy="1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58333</xdr:rowOff>
    </xdr:from>
    <xdr:to>
      <xdr:col>10</xdr:col>
      <xdr:colOff>114300</xdr:colOff>
      <xdr:row>76</xdr:row>
      <xdr:rowOff>83469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88533"/>
          <a:ext cx="889000" cy="2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45434</xdr:rowOff>
    </xdr:from>
    <xdr:to>
      <xdr:col>24</xdr:col>
      <xdr:colOff>114300</xdr:colOff>
      <xdr:row>75</xdr:row>
      <xdr:rowOff>147033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41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68311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5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97944</xdr:rowOff>
    </xdr:from>
    <xdr:to>
      <xdr:col>20</xdr:col>
      <xdr:colOff>38100</xdr:colOff>
      <xdr:row>76</xdr:row>
      <xdr:rowOff>28094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44621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3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54349</xdr:rowOff>
    </xdr:from>
    <xdr:to>
      <xdr:col>15</xdr:col>
      <xdr:colOff>101600</xdr:colOff>
      <xdr:row>75</xdr:row>
      <xdr:rowOff>155950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3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32669</xdr:rowOff>
    </xdr:from>
    <xdr:to>
      <xdr:col>10</xdr:col>
      <xdr:colOff>165100</xdr:colOff>
      <xdr:row>76</xdr:row>
      <xdr:rowOff>134269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125396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7533</xdr:rowOff>
    </xdr:from>
    <xdr:to>
      <xdr:col>6</xdr:col>
      <xdr:colOff>38100</xdr:colOff>
      <xdr:row>76</xdr:row>
      <xdr:rowOff>109133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125659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95214</xdr:rowOff>
    </xdr:from>
    <xdr:to>
      <xdr:col>24</xdr:col>
      <xdr:colOff>63500</xdr:colOff>
      <xdr:row>97</xdr:row>
      <xdr:rowOff>109031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25864"/>
          <a:ext cx="8382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95214</xdr:rowOff>
    </xdr:from>
    <xdr:to>
      <xdr:col>19</xdr:col>
      <xdr:colOff>177800</xdr:colOff>
      <xdr:row>97</xdr:row>
      <xdr:rowOff>104071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25864"/>
          <a:ext cx="889000" cy="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104071</xdr:rowOff>
    </xdr:from>
    <xdr:to>
      <xdr:col>15</xdr:col>
      <xdr:colOff>50800</xdr:colOff>
      <xdr:row>97</xdr:row>
      <xdr:rowOff>161513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34721"/>
          <a:ext cx="889000" cy="5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140939</xdr:rowOff>
    </xdr:from>
    <xdr:to>
      <xdr:col>10</xdr:col>
      <xdr:colOff>114300</xdr:colOff>
      <xdr:row>97</xdr:row>
      <xdr:rowOff>161513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7158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58231</xdr:rowOff>
    </xdr:from>
    <xdr:to>
      <xdr:col>24</xdr:col>
      <xdr:colOff>114300</xdr:colOff>
      <xdr:row>97</xdr:row>
      <xdr:rowOff>159831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144608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44414</xdr:rowOff>
    </xdr:from>
    <xdr:to>
      <xdr:col>20</xdr:col>
      <xdr:colOff>38100</xdr:colOff>
      <xdr:row>97</xdr:row>
      <xdr:rowOff>146014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137141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53271</xdr:rowOff>
    </xdr:from>
    <xdr:to>
      <xdr:col>15</xdr:col>
      <xdr:colOff>101600</xdr:colOff>
      <xdr:row>97</xdr:row>
      <xdr:rowOff>154871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145998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110713</xdr:rowOff>
    </xdr:from>
    <xdr:to>
      <xdr:col>10</xdr:col>
      <xdr:colOff>165100</xdr:colOff>
      <xdr:row>98</xdr:row>
      <xdr:rowOff>40863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31990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3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90139</xdr:rowOff>
    </xdr:from>
    <xdr:to>
      <xdr:col>6</xdr:col>
      <xdr:colOff>38100</xdr:colOff>
      <xdr:row>98</xdr:row>
      <xdr:rowOff>20289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160274</xdr:rowOff>
    </xdr:from>
    <xdr:to>
      <xdr:col>55</xdr:col>
      <xdr:colOff>0</xdr:colOff>
      <xdr:row>39</xdr:row>
      <xdr:rowOff>23767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75374"/>
          <a:ext cx="8382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160274</xdr:rowOff>
    </xdr:from>
    <xdr:to>
      <xdr:col>50</xdr:col>
      <xdr:colOff>114300</xdr:colOff>
      <xdr:row>39</xdr:row>
      <xdr:rowOff>22461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75374"/>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22461</xdr:rowOff>
    </xdr:from>
    <xdr:to>
      <xdr:col>45</xdr:col>
      <xdr:colOff>177800</xdr:colOff>
      <xdr:row>39</xdr:row>
      <xdr:rowOff>32585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901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32585</xdr:rowOff>
    </xdr:from>
    <xdr:to>
      <xdr:col>41</xdr:col>
      <xdr:colOff>50800</xdr:colOff>
      <xdr:row>39</xdr:row>
      <xdr:rowOff>35197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1913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144417</xdr:rowOff>
    </xdr:from>
    <xdr:to>
      <xdr:col>55</xdr:col>
      <xdr:colOff>50800</xdr:colOff>
      <xdr:row>39</xdr:row>
      <xdr:rowOff>74567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59344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109474</xdr:rowOff>
    </xdr:from>
    <xdr:to>
      <xdr:col>50</xdr:col>
      <xdr:colOff>165100</xdr:colOff>
      <xdr:row>39</xdr:row>
      <xdr:rowOff>39624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30751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143111</xdr:rowOff>
    </xdr:from>
    <xdr:to>
      <xdr:col>46</xdr:col>
      <xdr:colOff>38100</xdr:colOff>
      <xdr:row>39</xdr:row>
      <xdr:rowOff>73261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64388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153235</xdr:rowOff>
    </xdr:from>
    <xdr:to>
      <xdr:col>41</xdr:col>
      <xdr:colOff>101600</xdr:colOff>
      <xdr:row>39</xdr:row>
      <xdr:rowOff>83385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74512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61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155847</xdr:rowOff>
    </xdr:from>
    <xdr:to>
      <xdr:col>36</xdr:col>
      <xdr:colOff>165100</xdr:colOff>
      <xdr:row>39</xdr:row>
      <xdr:rowOff>85997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77124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122128</xdr:rowOff>
    </xdr:from>
    <xdr:to>
      <xdr:col>55</xdr:col>
      <xdr:colOff>0</xdr:colOff>
      <xdr:row>58</xdr:row>
      <xdr:rowOff>6571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94778"/>
          <a:ext cx="8382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147548</xdr:rowOff>
    </xdr:from>
    <xdr:to>
      <xdr:col>50</xdr:col>
      <xdr:colOff>114300</xdr:colOff>
      <xdr:row>58</xdr:row>
      <xdr:rowOff>6571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20198"/>
          <a:ext cx="889000" cy="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147548</xdr:rowOff>
    </xdr:from>
    <xdr:to>
      <xdr:col>45</xdr:col>
      <xdr:colOff>177800</xdr:colOff>
      <xdr:row>58</xdr:row>
      <xdr:rowOff>6045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20198"/>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127378</xdr:rowOff>
    </xdr:from>
    <xdr:to>
      <xdr:col>41</xdr:col>
      <xdr:colOff>50800</xdr:colOff>
      <xdr:row>58</xdr:row>
      <xdr:rowOff>6045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00028"/>
          <a:ext cx="889000" cy="5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71328</xdr:rowOff>
    </xdr:from>
    <xdr:to>
      <xdr:col>55</xdr:col>
      <xdr:colOff>50800</xdr:colOff>
      <xdr:row>58</xdr:row>
      <xdr:rowOff>1478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4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49755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127221</xdr:rowOff>
    </xdr:from>
    <xdr:to>
      <xdr:col>50</xdr:col>
      <xdr:colOff>165100</xdr:colOff>
      <xdr:row>58</xdr:row>
      <xdr:rowOff>57371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48498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9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96748</xdr:rowOff>
    </xdr:from>
    <xdr:to>
      <xdr:col>46</xdr:col>
      <xdr:colOff>38100</xdr:colOff>
      <xdr:row>58</xdr:row>
      <xdr:rowOff>26898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18025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126695</xdr:rowOff>
    </xdr:from>
    <xdr:to>
      <xdr:col>41</xdr:col>
      <xdr:colOff>101600</xdr:colOff>
      <xdr:row>58</xdr:row>
      <xdr:rowOff>56845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47972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76578</xdr:rowOff>
    </xdr:from>
    <xdr:to>
      <xdr:col>36</xdr:col>
      <xdr:colOff>165100</xdr:colOff>
      <xdr:row>58</xdr:row>
      <xdr:rowOff>6728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169305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4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38545</xdr:rowOff>
    </xdr:from>
    <xdr:to>
      <xdr:col>55</xdr:col>
      <xdr:colOff>0</xdr:colOff>
      <xdr:row>78</xdr:row>
      <xdr:rowOff>50340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11645"/>
          <a:ext cx="8382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27403</xdr:rowOff>
    </xdr:from>
    <xdr:to>
      <xdr:col>50</xdr:col>
      <xdr:colOff>114300</xdr:colOff>
      <xdr:row>78</xdr:row>
      <xdr:rowOff>38545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00503"/>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17331</xdr:rowOff>
    </xdr:from>
    <xdr:to>
      <xdr:col>45</xdr:col>
      <xdr:colOff>177800</xdr:colOff>
      <xdr:row>78</xdr:row>
      <xdr:rowOff>27403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0431"/>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17331</xdr:rowOff>
    </xdr:from>
    <xdr:to>
      <xdr:col>41</xdr:col>
      <xdr:colOff>50800</xdr:colOff>
      <xdr:row>78</xdr:row>
      <xdr:rowOff>21025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0431"/>
          <a:ext cx="889000" cy="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170990</xdr:rowOff>
    </xdr:from>
    <xdr:to>
      <xdr:col>55</xdr:col>
      <xdr:colOff>50800</xdr:colOff>
      <xdr:row>78</xdr:row>
      <xdr:rowOff>101140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159195</xdr:rowOff>
    </xdr:from>
    <xdr:to>
      <xdr:col>50</xdr:col>
      <xdr:colOff>165100</xdr:colOff>
      <xdr:row>78</xdr:row>
      <xdr:rowOff>89345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80472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148053</xdr:rowOff>
    </xdr:from>
    <xdr:to>
      <xdr:col>46</xdr:col>
      <xdr:colOff>38100</xdr:colOff>
      <xdr:row>78</xdr:row>
      <xdr:rowOff>78203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69330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137981</xdr:rowOff>
    </xdr:from>
    <xdr:to>
      <xdr:col>41</xdr:col>
      <xdr:colOff>101600</xdr:colOff>
      <xdr:row>78</xdr:row>
      <xdr:rowOff>68131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141675</xdr:rowOff>
    </xdr:from>
    <xdr:to>
      <xdr:col>36</xdr:col>
      <xdr:colOff>165100</xdr:colOff>
      <xdr:row>78</xdr:row>
      <xdr:rowOff>71825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1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147549</xdr:rowOff>
    </xdr:from>
    <xdr:to>
      <xdr:col>55</xdr:col>
      <xdr:colOff>0</xdr:colOff>
      <xdr:row>97</xdr:row>
      <xdr:rowOff>7569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06749"/>
          <a:ext cx="8382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96075</xdr:rowOff>
    </xdr:from>
    <xdr:to>
      <xdr:col>50</xdr:col>
      <xdr:colOff>114300</xdr:colOff>
      <xdr:row>96</xdr:row>
      <xdr:rowOff>147549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55275"/>
          <a:ext cx="889000" cy="5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96075</xdr:rowOff>
    </xdr:from>
    <xdr:to>
      <xdr:col>45</xdr:col>
      <xdr:colOff>177800</xdr:colOff>
      <xdr:row>96</xdr:row>
      <xdr:rowOff>151580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55275"/>
          <a:ext cx="889000" cy="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151580</xdr:rowOff>
    </xdr:from>
    <xdr:to>
      <xdr:col>41</xdr:col>
      <xdr:colOff>50800</xdr:colOff>
      <xdr:row>97</xdr:row>
      <xdr:rowOff>54631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0780"/>
          <a:ext cx="889000" cy="7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128219</xdr:rowOff>
    </xdr:from>
    <xdr:to>
      <xdr:col>55</xdr:col>
      <xdr:colOff>50800</xdr:colOff>
      <xdr:row>97</xdr:row>
      <xdr:rowOff>58369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106646</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96749</xdr:rowOff>
    </xdr:from>
    <xdr:to>
      <xdr:col>50</xdr:col>
      <xdr:colOff>165100</xdr:colOff>
      <xdr:row>97</xdr:row>
      <xdr:rowOff>26899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18026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45275</xdr:rowOff>
    </xdr:from>
    <xdr:to>
      <xdr:col>46</xdr:col>
      <xdr:colOff>38100</xdr:colOff>
      <xdr:row>96</xdr:row>
      <xdr:rowOff>146875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138002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9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100780</xdr:rowOff>
    </xdr:from>
    <xdr:to>
      <xdr:col>41</xdr:col>
      <xdr:colOff>101600</xdr:colOff>
      <xdr:row>97</xdr:row>
      <xdr:rowOff>30930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22057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3831</xdr:rowOff>
    </xdr:from>
    <xdr:to>
      <xdr:col>36</xdr:col>
      <xdr:colOff>165100</xdr:colOff>
      <xdr:row>97</xdr:row>
      <xdr:rowOff>105431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96558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106004</xdr:rowOff>
    </xdr:from>
    <xdr:to>
      <xdr:col>85</xdr:col>
      <xdr:colOff>127000</xdr:colOff>
      <xdr:row>36</xdr:row>
      <xdr:rowOff>88402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06754"/>
          <a:ext cx="838200" cy="1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88402</xdr:rowOff>
    </xdr:from>
    <xdr:to>
      <xdr:col>81</xdr:col>
      <xdr:colOff>50800</xdr:colOff>
      <xdr:row>36</xdr:row>
      <xdr:rowOff>102072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60602"/>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86596</xdr:rowOff>
    </xdr:from>
    <xdr:to>
      <xdr:col>76</xdr:col>
      <xdr:colOff>114300</xdr:colOff>
      <xdr:row>36</xdr:row>
      <xdr:rowOff>102072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58796"/>
          <a:ext cx="8890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86596</xdr:rowOff>
    </xdr:from>
    <xdr:to>
      <xdr:col>71</xdr:col>
      <xdr:colOff>177800</xdr:colOff>
      <xdr:row>36</xdr:row>
      <xdr:rowOff>89134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58796"/>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55204</xdr:rowOff>
    </xdr:from>
    <xdr:to>
      <xdr:col>85</xdr:col>
      <xdr:colOff>177800</xdr:colOff>
      <xdr:row>35</xdr:row>
      <xdr:rowOff>156804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33631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37602</xdr:rowOff>
    </xdr:from>
    <xdr:to>
      <xdr:col>81</xdr:col>
      <xdr:colOff>101600</xdr:colOff>
      <xdr:row>36</xdr:row>
      <xdr:rowOff>139202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130329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51272</xdr:rowOff>
    </xdr:from>
    <xdr:to>
      <xdr:col>76</xdr:col>
      <xdr:colOff>165100</xdr:colOff>
      <xdr:row>36</xdr:row>
      <xdr:rowOff>152872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143999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35796</xdr:rowOff>
    </xdr:from>
    <xdr:to>
      <xdr:col>72</xdr:col>
      <xdr:colOff>38100</xdr:colOff>
      <xdr:row>36</xdr:row>
      <xdr:rowOff>137396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2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128523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38334</xdr:rowOff>
    </xdr:from>
    <xdr:to>
      <xdr:col>67</xdr:col>
      <xdr:colOff>101600</xdr:colOff>
      <xdr:row>36</xdr:row>
      <xdr:rowOff>139934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1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61140</xdr:rowOff>
    </xdr:from>
    <xdr:to>
      <xdr:col>85</xdr:col>
      <xdr:colOff>127000</xdr:colOff>
      <xdr:row>57</xdr:row>
      <xdr:rowOff>87237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33790"/>
          <a:ext cx="8382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61140</xdr:rowOff>
    </xdr:from>
    <xdr:to>
      <xdr:col>81</xdr:col>
      <xdr:colOff>50800</xdr:colOff>
      <xdr:row>57</xdr:row>
      <xdr:rowOff>115236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33790"/>
          <a:ext cx="8890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70823</xdr:rowOff>
    </xdr:from>
    <xdr:to>
      <xdr:col>76</xdr:col>
      <xdr:colOff>114300</xdr:colOff>
      <xdr:row>57</xdr:row>
      <xdr:rowOff>115236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43473"/>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153338</xdr:rowOff>
    </xdr:from>
    <xdr:to>
      <xdr:col>71</xdr:col>
      <xdr:colOff>177800</xdr:colOff>
      <xdr:row>57</xdr:row>
      <xdr:rowOff>70823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54538"/>
          <a:ext cx="889000" cy="8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36437</xdr:rowOff>
    </xdr:from>
    <xdr:to>
      <xdr:col>85</xdr:col>
      <xdr:colOff>177800</xdr:colOff>
      <xdr:row>57</xdr:row>
      <xdr:rowOff>138037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122814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10340</xdr:rowOff>
    </xdr:from>
    <xdr:to>
      <xdr:col>81</xdr:col>
      <xdr:colOff>101600</xdr:colOff>
      <xdr:row>57</xdr:row>
      <xdr:rowOff>111940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103067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7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64436</xdr:rowOff>
    </xdr:from>
    <xdr:to>
      <xdr:col>76</xdr:col>
      <xdr:colOff>165100</xdr:colOff>
      <xdr:row>57</xdr:row>
      <xdr:rowOff>166036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157163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20023</xdr:rowOff>
    </xdr:from>
    <xdr:to>
      <xdr:col>72</xdr:col>
      <xdr:colOff>38100</xdr:colOff>
      <xdr:row>57</xdr:row>
      <xdr:rowOff>121623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112750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8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102538</xdr:rowOff>
    </xdr:from>
    <xdr:to>
      <xdr:col>67</xdr:col>
      <xdr:colOff>101600</xdr:colOff>
      <xdr:row>57</xdr:row>
      <xdr:rowOff>32688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0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49215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30493</xdr:rowOff>
    </xdr:from>
    <xdr:to>
      <xdr:col>85</xdr:col>
      <xdr:colOff>127000</xdr:colOff>
      <xdr:row>78</xdr:row>
      <xdr:rowOff>87097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232143"/>
          <a:ext cx="838200" cy="2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59043</xdr:rowOff>
    </xdr:from>
    <xdr:to>
      <xdr:col>81</xdr:col>
      <xdr:colOff>50800</xdr:colOff>
      <xdr:row>78</xdr:row>
      <xdr:rowOff>87097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32143"/>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37605</xdr:rowOff>
    </xdr:from>
    <xdr:to>
      <xdr:col>76</xdr:col>
      <xdr:colOff>114300</xdr:colOff>
      <xdr:row>78</xdr:row>
      <xdr:rowOff>59043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10705"/>
          <a:ext cx="889000" cy="2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37605</xdr:rowOff>
    </xdr:from>
    <xdr:to>
      <xdr:col>71</xdr:col>
      <xdr:colOff>177800</xdr:colOff>
      <xdr:row>78</xdr:row>
      <xdr:rowOff>142990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10705"/>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151143</xdr:rowOff>
    </xdr:from>
    <xdr:to>
      <xdr:col>85</xdr:col>
      <xdr:colOff>177800</xdr:colOff>
      <xdr:row>77</xdr:row>
      <xdr:rowOff>81293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1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2570</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36297</xdr:rowOff>
    </xdr:from>
    <xdr:to>
      <xdr:col>81</xdr:col>
      <xdr:colOff>101600</xdr:colOff>
      <xdr:row>78</xdr:row>
      <xdr:rowOff>137897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154424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8243</xdr:rowOff>
    </xdr:from>
    <xdr:to>
      <xdr:col>76</xdr:col>
      <xdr:colOff>165100</xdr:colOff>
      <xdr:row>78</xdr:row>
      <xdr:rowOff>109843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126370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158255</xdr:rowOff>
    </xdr:from>
    <xdr:to>
      <xdr:col>72</xdr:col>
      <xdr:colOff>38100</xdr:colOff>
      <xdr:row>78</xdr:row>
      <xdr:rowOff>88405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104932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92190</xdr:rowOff>
    </xdr:from>
    <xdr:to>
      <xdr:col>67</xdr:col>
      <xdr:colOff>101600</xdr:colOff>
      <xdr:row>79</xdr:row>
      <xdr:rowOff>22340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13467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161190</xdr:rowOff>
    </xdr:from>
    <xdr:to>
      <xdr:col>85</xdr:col>
      <xdr:colOff>127000</xdr:colOff>
      <xdr:row>98</xdr:row>
      <xdr:rowOff>16663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91840"/>
          <a:ext cx="838200" cy="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161190</xdr:rowOff>
    </xdr:from>
    <xdr:to>
      <xdr:col>81</xdr:col>
      <xdr:colOff>50800</xdr:colOff>
      <xdr:row>98</xdr:row>
      <xdr:rowOff>26295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91840"/>
          <a:ext cx="889000" cy="3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26295</xdr:rowOff>
    </xdr:from>
    <xdr:to>
      <xdr:col>76</xdr:col>
      <xdr:colOff>114300</xdr:colOff>
      <xdr:row>98</xdr:row>
      <xdr:rowOff>33533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828395"/>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15895</xdr:rowOff>
    </xdr:from>
    <xdr:to>
      <xdr:col>71</xdr:col>
      <xdr:colOff>177800</xdr:colOff>
      <xdr:row>98</xdr:row>
      <xdr:rowOff>33533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817995"/>
          <a:ext cx="889000" cy="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137313</xdr:rowOff>
    </xdr:from>
    <xdr:to>
      <xdr:col>85</xdr:col>
      <xdr:colOff>177800</xdr:colOff>
      <xdr:row>98</xdr:row>
      <xdr:rowOff>67463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110390</xdr:rowOff>
    </xdr:from>
    <xdr:to>
      <xdr:col>81</xdr:col>
      <xdr:colOff>101600</xdr:colOff>
      <xdr:row>98</xdr:row>
      <xdr:rowOff>40540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31667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146945</xdr:rowOff>
    </xdr:from>
    <xdr:to>
      <xdr:col>76</xdr:col>
      <xdr:colOff>165100</xdr:colOff>
      <xdr:row>98</xdr:row>
      <xdr:rowOff>77095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7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154183</xdr:rowOff>
    </xdr:from>
    <xdr:to>
      <xdr:col>72</xdr:col>
      <xdr:colOff>38100</xdr:colOff>
      <xdr:row>98</xdr:row>
      <xdr:rowOff>84333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8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75460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7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136545</xdr:rowOff>
    </xdr:from>
    <xdr:to>
      <xdr:col>67</xdr:col>
      <xdr:colOff>101600</xdr:colOff>
      <xdr:row>98</xdr:row>
      <xdr:rowOff>66695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57822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類似団体内平均値と比べると、各項目でほぼ平均あるいは低い水準となっている。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民生費は高齢化率の増加、障がい者自立支援事業所の増加や障害福祉サービス等に伴い増加傾向にある。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土木費については、下水道事業への繰出金・出資金の減少したことにより（住民一人あたり▲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年度は度繰上償還をの減少により前年度比で減額（住民一人あたり▲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災害復旧費については、令和５年度大雨により各地で災害が発生したことにより増加（住民一人あたり＋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17,957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老朽化した施設の維持補修及び更新（建替えや複合化）が喫緊の課題となっており、うきは市公共施設等総合管理計画及び個別計画に基づき、施設の建替え等は十分な検討を行った上で財政健全化に努める。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実質収支額は継続的に黒字を確保しており、財政調整基金残高は適切な財源確保と歳出の精査により、近年取崩しを回避し増加傾向にある。今後の</a:t>
          </a:r>
          <a:r>
            <a:rPr kumimoji="1" lang="ja-JP" altLang="en-US" sz="1100">
              <a:solidFill>
                <a:sysClr val="windowText" lastClr="000000"/>
              </a:solidFill>
              <a:effectLst/>
              <a:latin typeface="+mn-lt"/>
              <a:ea typeface="+mn-ea"/>
              <a:cs typeface="+mn-cs"/>
            </a:rPr>
            <a:t>大規模事業や</a:t>
          </a:r>
          <a:r>
            <a:rPr kumimoji="1" lang="ja-JP" altLang="ja-JP" sz="1100">
              <a:solidFill>
                <a:sysClr val="windowText" lastClr="000000"/>
              </a:solidFill>
              <a:effectLst/>
              <a:latin typeface="+mn-lt"/>
              <a:ea typeface="+mn-ea"/>
              <a:cs typeface="+mn-cs"/>
            </a:rPr>
            <a:t>公共施設の更新等を見据え安易な取崩しは行わず最低水準の取り崩しに努めている。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福岡県うきは市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年度は、一般会計の実質収支で約</a:t>
          </a:r>
          <a:r>
            <a:rPr kumimoji="1" lang="en-US" altLang="ja-JP" sz="1100">
              <a:solidFill>
                <a:sysClr val="windowText" lastClr="000000"/>
              </a:solidFill>
              <a:effectLst/>
              <a:latin typeface="+mn-lt"/>
              <a:ea typeface="+mn-ea"/>
              <a:cs typeface="+mn-cs"/>
            </a:rPr>
            <a:t>577</a:t>
          </a:r>
          <a:r>
            <a:rPr kumimoji="1" lang="ja-JP" altLang="ja-JP" sz="1100">
              <a:solidFill>
                <a:sysClr val="windowText" lastClr="000000"/>
              </a:solidFill>
              <a:effectLst/>
              <a:latin typeface="+mn-lt"/>
              <a:ea typeface="+mn-ea"/>
              <a:cs typeface="+mn-cs"/>
            </a:rPr>
            <a:t>百万円の黒字であり、他の特別会計でもすべて黒字を確保でき、全会計連結で約</a:t>
          </a:r>
          <a:r>
            <a:rPr kumimoji="1" lang="en-US" altLang="ja-JP" sz="1100">
              <a:solidFill>
                <a:sysClr val="windowText" lastClr="000000"/>
              </a:solidFill>
              <a:effectLst/>
              <a:latin typeface="+mn-lt"/>
              <a:ea typeface="+mn-ea"/>
              <a:cs typeface="+mn-cs"/>
            </a:rPr>
            <a:t>1,215</a:t>
          </a:r>
          <a:r>
            <a:rPr kumimoji="1" lang="ja-JP" altLang="ja-JP" sz="1100">
              <a:solidFill>
                <a:sysClr val="windowText" lastClr="000000"/>
              </a:solidFill>
              <a:effectLst/>
              <a:latin typeface="+mn-lt"/>
              <a:ea typeface="+mn-ea"/>
              <a:cs typeface="+mn-cs"/>
            </a:rPr>
            <a:t>百万円の黒字となった。今後とも健全な財政運営に努める。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257_&#12358;&#12365;&#1239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77.2</v>
          </cell>
          <cell r="BX53">
            <v>77.400000000000006</v>
          </cell>
          <cell r="CF53">
            <v>77.2</v>
          </cell>
          <cell r="CN53">
            <v>77.7</v>
          </cell>
          <cell r="CV53">
            <v>78.400000000000006</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row>
        <row r="75">
          <cell r="BP75">
            <v>10.6</v>
          </cell>
          <cell r="BX75">
            <v>9.1</v>
          </cell>
          <cell r="CF75">
            <v>7</v>
          </cell>
          <cell r="CN75">
            <v>6.6</v>
          </cell>
          <cell r="CV75">
            <v>6.5</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81" t="s">
        <v>76</v>
      </c>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181"/>
      <c r="DK1" s="181"/>
      <c r="DL1" s="181"/>
      <c r="DM1" s="181"/>
      <c r="DN1" s="181"/>
      <c r="DO1" s="181"/>
    </row>
    <row r="2" spans="1:119" ht="24.75" thickBot="1" x14ac:dyDescent="0.2">
      <c r="B2" s="182" t="s">
        <v>77</v>
      </c>
      <c r="C2" s="182"/>
      <c r="D2" s="183"/>
    </row>
    <row r="3" spans="1:119" ht="18.75" customHeight="1" thickBot="1" x14ac:dyDescent="0.2">
      <c r="A3" s="181"/>
      <c r="B3" s="382" t="s">
        <v>78</v>
      </c>
      <c r="C3" s="383"/>
      <c r="D3" s="383"/>
      <c r="E3" s="384"/>
      <c r="F3" s="384"/>
      <c r="G3" s="384"/>
      <c r="H3" s="384"/>
      <c r="I3" s="384"/>
      <c r="J3" s="384"/>
      <c r="K3" s="384"/>
      <c r="L3" s="384" t="s">
        <v>79</v>
      </c>
      <c r="M3" s="384"/>
      <c r="N3" s="384"/>
      <c r="O3" s="384"/>
      <c r="P3" s="384"/>
      <c r="Q3" s="384"/>
      <c r="R3" s="391"/>
      <c r="S3" s="391"/>
      <c r="T3" s="391"/>
      <c r="U3" s="391"/>
      <c r="V3" s="392"/>
      <c r="W3" s="366" t="s">
        <v>80</v>
      </c>
      <c r="X3" s="367"/>
      <c r="Y3" s="367"/>
      <c r="Z3" s="367"/>
      <c r="AA3" s="367"/>
      <c r="AB3" s="383"/>
      <c r="AC3" s="391" t="s">
        <v>81</v>
      </c>
      <c r="AD3" s="367"/>
      <c r="AE3" s="367"/>
      <c r="AF3" s="367"/>
      <c r="AG3" s="367"/>
      <c r="AH3" s="367"/>
      <c r="AI3" s="367"/>
      <c r="AJ3" s="367"/>
      <c r="AK3" s="367"/>
      <c r="AL3" s="368"/>
      <c r="AM3" s="366" t="s">
        <v>82</v>
      </c>
      <c r="AN3" s="367"/>
      <c r="AO3" s="367"/>
      <c r="AP3" s="367"/>
      <c r="AQ3" s="367"/>
      <c r="AR3" s="367"/>
      <c r="AS3" s="367"/>
      <c r="AT3" s="367"/>
      <c r="AU3" s="367"/>
      <c r="AV3" s="367"/>
      <c r="AW3" s="367"/>
      <c r="AX3" s="368"/>
      <c r="AY3" s="403" t="s">
        <v>1</v>
      </c>
      <c r="AZ3" s="404"/>
      <c r="BA3" s="404"/>
      <c r="BB3" s="404"/>
      <c r="BC3" s="404"/>
      <c r="BD3" s="404"/>
      <c r="BE3" s="404"/>
      <c r="BF3" s="404"/>
      <c r="BG3" s="404"/>
      <c r="BH3" s="404"/>
      <c r="BI3" s="404"/>
      <c r="BJ3" s="404"/>
      <c r="BK3" s="404"/>
      <c r="BL3" s="404"/>
      <c r="BM3" s="405"/>
      <c r="BN3" s="366" t="s">
        <v>83</v>
      </c>
      <c r="BO3" s="367"/>
      <c r="BP3" s="367"/>
      <c r="BQ3" s="367"/>
      <c r="BR3" s="367"/>
      <c r="BS3" s="367"/>
      <c r="BT3" s="367"/>
      <c r="BU3" s="368"/>
      <c r="BV3" s="366" t="s">
        <v>84</v>
      </c>
      <c r="BW3" s="367"/>
      <c r="BX3" s="367"/>
      <c r="BY3" s="367"/>
      <c r="BZ3" s="367"/>
      <c r="CA3" s="367"/>
      <c r="CB3" s="367"/>
      <c r="CC3" s="368"/>
      <c r="CD3" s="403" t="s">
        <v>1</v>
      </c>
      <c r="CE3" s="404"/>
      <c r="CF3" s="404"/>
      <c r="CG3" s="404"/>
      <c r="CH3" s="404"/>
      <c r="CI3" s="404"/>
      <c r="CJ3" s="404"/>
      <c r="CK3" s="404"/>
      <c r="CL3" s="404"/>
      <c r="CM3" s="404"/>
      <c r="CN3" s="404"/>
      <c r="CO3" s="404"/>
      <c r="CP3" s="404"/>
      <c r="CQ3" s="404"/>
      <c r="CR3" s="404"/>
      <c r="CS3" s="405"/>
      <c r="CT3" s="366" t="s">
        <v>85</v>
      </c>
      <c r="CU3" s="367"/>
      <c r="CV3" s="367"/>
      <c r="CW3" s="367"/>
      <c r="CX3" s="367"/>
      <c r="CY3" s="367"/>
      <c r="CZ3" s="367"/>
      <c r="DA3" s="368"/>
      <c r="DB3" s="366" t="s">
        <v>86</v>
      </c>
      <c r="DC3" s="367"/>
      <c r="DD3" s="367"/>
      <c r="DE3" s="367"/>
      <c r="DF3" s="367"/>
      <c r="DG3" s="367"/>
      <c r="DH3" s="367"/>
      <c r="DI3" s="368"/>
    </row>
    <row r="4" spans="1:119" ht="18.75" customHeight="1" x14ac:dyDescent="0.15">
      <c r="A4" s="181"/>
      <c r="B4" s="385"/>
      <c r="C4" s="386"/>
      <c r="D4" s="386"/>
      <c r="E4" s="387"/>
      <c r="F4" s="387"/>
      <c r="G4" s="387"/>
      <c r="H4" s="387"/>
      <c r="I4" s="387"/>
      <c r="J4" s="387"/>
      <c r="K4" s="387"/>
      <c r="L4" s="387"/>
      <c r="M4" s="387"/>
      <c r="N4" s="387"/>
      <c r="O4" s="387"/>
      <c r="P4" s="387"/>
      <c r="Q4" s="387"/>
      <c r="R4" s="393"/>
      <c r="S4" s="393"/>
      <c r="T4" s="393"/>
      <c r="U4" s="393"/>
      <c r="V4" s="394"/>
      <c r="W4" s="397"/>
      <c r="X4" s="398"/>
      <c r="Y4" s="398"/>
      <c r="Z4" s="398"/>
      <c r="AA4" s="398"/>
      <c r="AB4" s="386"/>
      <c r="AC4" s="393"/>
      <c r="AD4" s="398"/>
      <c r="AE4" s="398"/>
      <c r="AF4" s="398"/>
      <c r="AG4" s="398"/>
      <c r="AH4" s="398"/>
      <c r="AI4" s="398"/>
      <c r="AJ4" s="398"/>
      <c r="AK4" s="398"/>
      <c r="AL4" s="401"/>
      <c r="AM4" s="399"/>
      <c r="AN4" s="400"/>
      <c r="AO4" s="400"/>
      <c r="AP4" s="400"/>
      <c r="AQ4" s="400"/>
      <c r="AR4" s="400"/>
      <c r="AS4" s="400"/>
      <c r="AT4" s="400"/>
      <c r="AU4" s="400"/>
      <c r="AV4" s="400"/>
      <c r="AW4" s="400"/>
      <c r="AX4" s="402"/>
      <c r="AY4" s="369" t="s">
        <v>87</v>
      </c>
      <c r="AZ4" s="370"/>
      <c r="BA4" s="370"/>
      <c r="BB4" s="370"/>
      <c r="BC4" s="370"/>
      <c r="BD4" s="370"/>
      <c r="BE4" s="370"/>
      <c r="BF4" s="370"/>
      <c r="BG4" s="370"/>
      <c r="BH4" s="370"/>
      <c r="BI4" s="370"/>
      <c r="BJ4" s="370"/>
      <c r="BK4" s="370"/>
      <c r="BL4" s="370"/>
      <c r="BM4" s="371"/>
      <c r="BN4" s="372">
        <v>18401540</v>
      </c>
      <c r="BO4" s="373"/>
      <c r="BP4" s="373"/>
      <c r="BQ4" s="373"/>
      <c r="BR4" s="373"/>
      <c r="BS4" s="373"/>
      <c r="BT4" s="373"/>
      <c r="BU4" s="374"/>
      <c r="BV4" s="372">
        <v>18351157</v>
      </c>
      <c r="BW4" s="373"/>
      <c r="BX4" s="373"/>
      <c r="BY4" s="373"/>
      <c r="BZ4" s="373"/>
      <c r="CA4" s="373"/>
      <c r="CB4" s="373"/>
      <c r="CC4" s="374"/>
      <c r="CD4" s="375" t="s">
        <v>88</v>
      </c>
      <c r="CE4" s="376"/>
      <c r="CF4" s="376"/>
      <c r="CG4" s="376"/>
      <c r="CH4" s="376"/>
      <c r="CI4" s="376"/>
      <c r="CJ4" s="376"/>
      <c r="CK4" s="376"/>
      <c r="CL4" s="376"/>
      <c r="CM4" s="376"/>
      <c r="CN4" s="376"/>
      <c r="CO4" s="376"/>
      <c r="CP4" s="376"/>
      <c r="CQ4" s="376"/>
      <c r="CR4" s="376"/>
      <c r="CS4" s="377"/>
      <c r="CT4" s="378">
        <v>6.4</v>
      </c>
      <c r="CU4" s="379"/>
      <c r="CV4" s="379"/>
      <c r="CW4" s="379"/>
      <c r="CX4" s="379"/>
      <c r="CY4" s="379"/>
      <c r="CZ4" s="379"/>
      <c r="DA4" s="380"/>
      <c r="DB4" s="378">
        <v>7.7</v>
      </c>
      <c r="DC4" s="379"/>
      <c r="DD4" s="379"/>
      <c r="DE4" s="379"/>
      <c r="DF4" s="379"/>
      <c r="DG4" s="379"/>
      <c r="DH4" s="379"/>
      <c r="DI4" s="380"/>
    </row>
    <row r="5" spans="1:119" ht="18.75" customHeight="1" x14ac:dyDescent="0.15">
      <c r="A5" s="181"/>
      <c r="B5" s="388"/>
      <c r="C5" s="389"/>
      <c r="D5" s="389"/>
      <c r="E5" s="390"/>
      <c r="F5" s="390"/>
      <c r="G5" s="390"/>
      <c r="H5" s="390"/>
      <c r="I5" s="390"/>
      <c r="J5" s="390"/>
      <c r="K5" s="390"/>
      <c r="L5" s="390"/>
      <c r="M5" s="390"/>
      <c r="N5" s="390"/>
      <c r="O5" s="390"/>
      <c r="P5" s="390"/>
      <c r="Q5" s="390"/>
      <c r="R5" s="395"/>
      <c r="S5" s="395"/>
      <c r="T5" s="395"/>
      <c r="U5" s="395"/>
      <c r="V5" s="396"/>
      <c r="W5" s="399"/>
      <c r="X5" s="400"/>
      <c r="Y5" s="400"/>
      <c r="Z5" s="400"/>
      <c r="AA5" s="400"/>
      <c r="AB5" s="389"/>
      <c r="AC5" s="395"/>
      <c r="AD5" s="400"/>
      <c r="AE5" s="400"/>
      <c r="AF5" s="400"/>
      <c r="AG5" s="400"/>
      <c r="AH5" s="400"/>
      <c r="AI5" s="400"/>
      <c r="AJ5" s="400"/>
      <c r="AK5" s="400"/>
      <c r="AL5" s="402"/>
      <c r="AM5" s="438" t="s">
        <v>89</v>
      </c>
      <c r="AN5" s="439"/>
      <c r="AO5" s="439"/>
      <c r="AP5" s="439"/>
      <c r="AQ5" s="439"/>
      <c r="AR5" s="439"/>
      <c r="AS5" s="439"/>
      <c r="AT5" s="440"/>
      <c r="AU5" s="441" t="s">
        <v>90</v>
      </c>
      <c r="AV5" s="442"/>
      <c r="AW5" s="442"/>
      <c r="AX5" s="442"/>
      <c r="AY5" s="443" t="s">
        <v>91</v>
      </c>
      <c r="AZ5" s="444"/>
      <c r="BA5" s="444"/>
      <c r="BB5" s="444"/>
      <c r="BC5" s="444"/>
      <c r="BD5" s="444"/>
      <c r="BE5" s="444"/>
      <c r="BF5" s="444"/>
      <c r="BG5" s="444"/>
      <c r="BH5" s="444"/>
      <c r="BI5" s="444"/>
      <c r="BJ5" s="444"/>
      <c r="BK5" s="444"/>
      <c r="BL5" s="444"/>
      <c r="BM5" s="445"/>
      <c r="BN5" s="409">
        <v>17595322</v>
      </c>
      <c r="BO5" s="410"/>
      <c r="BP5" s="410"/>
      <c r="BQ5" s="410"/>
      <c r="BR5" s="410"/>
      <c r="BS5" s="410"/>
      <c r="BT5" s="410"/>
      <c r="BU5" s="411"/>
      <c r="BV5" s="409">
        <v>17538049</v>
      </c>
      <c r="BW5" s="410"/>
      <c r="BX5" s="410"/>
      <c r="BY5" s="410"/>
      <c r="BZ5" s="410"/>
      <c r="CA5" s="410"/>
      <c r="CB5" s="410"/>
      <c r="CC5" s="411"/>
      <c r="CD5" s="412" t="s">
        <v>92</v>
      </c>
      <c r="CE5" s="413"/>
      <c r="CF5" s="413"/>
      <c r="CG5" s="413"/>
      <c r="CH5" s="413"/>
      <c r="CI5" s="413"/>
      <c r="CJ5" s="413"/>
      <c r="CK5" s="413"/>
      <c r="CL5" s="413"/>
      <c r="CM5" s="413"/>
      <c r="CN5" s="413"/>
      <c r="CO5" s="413"/>
      <c r="CP5" s="413"/>
      <c r="CQ5" s="413"/>
      <c r="CR5" s="413"/>
      <c r="CS5" s="414"/>
      <c r="CT5" s="406">
        <v>85.3</v>
      </c>
      <c r="CU5" s="407"/>
      <c r="CV5" s="407"/>
      <c r="CW5" s="407"/>
      <c r="CX5" s="407"/>
      <c r="CY5" s="407"/>
      <c r="CZ5" s="407"/>
      <c r="DA5" s="408"/>
      <c r="DB5" s="406">
        <v>82.6</v>
      </c>
      <c r="DC5" s="407"/>
      <c r="DD5" s="407"/>
      <c r="DE5" s="407"/>
      <c r="DF5" s="407"/>
      <c r="DG5" s="407"/>
      <c r="DH5" s="407"/>
      <c r="DI5" s="408"/>
    </row>
    <row r="6" spans="1:119" ht="18.75" customHeight="1" x14ac:dyDescent="0.15">
      <c r="A6" s="181"/>
      <c r="B6" s="415" t="s">
        <v>93</v>
      </c>
      <c r="C6" s="416"/>
      <c r="D6" s="416"/>
      <c r="E6" s="417"/>
      <c r="F6" s="417"/>
      <c r="G6" s="417"/>
      <c r="H6" s="417"/>
      <c r="I6" s="417"/>
      <c r="J6" s="417"/>
      <c r="K6" s="417"/>
      <c r="L6" s="417" t="s">
        <v>94</v>
      </c>
      <c r="M6" s="417"/>
      <c r="N6" s="417"/>
      <c r="O6" s="417"/>
      <c r="P6" s="417"/>
      <c r="Q6" s="417"/>
      <c r="R6" s="421"/>
      <c r="S6" s="421"/>
      <c r="T6" s="421"/>
      <c r="U6" s="421"/>
      <c r="V6" s="422"/>
      <c r="W6" s="425" t="s">
        <v>95</v>
      </c>
      <c r="X6" s="426"/>
      <c r="Y6" s="426"/>
      <c r="Z6" s="426"/>
      <c r="AA6" s="426"/>
      <c r="AB6" s="416"/>
      <c r="AC6" s="429" t="s">
        <v>96</v>
      </c>
      <c r="AD6" s="430"/>
      <c r="AE6" s="430"/>
      <c r="AF6" s="430"/>
      <c r="AG6" s="430"/>
      <c r="AH6" s="430"/>
      <c r="AI6" s="430"/>
      <c r="AJ6" s="430"/>
      <c r="AK6" s="430"/>
      <c r="AL6" s="431"/>
      <c r="AM6" s="438" t="s">
        <v>97</v>
      </c>
      <c r="AN6" s="439"/>
      <c r="AO6" s="439"/>
      <c r="AP6" s="439"/>
      <c r="AQ6" s="439"/>
      <c r="AR6" s="439"/>
      <c r="AS6" s="439"/>
      <c r="AT6" s="440"/>
      <c r="AU6" s="441" t="s">
        <v>90</v>
      </c>
      <c r="AV6" s="442"/>
      <c r="AW6" s="442"/>
      <c r="AX6" s="442"/>
      <c r="AY6" s="443" t="s">
        <v>98</v>
      </c>
      <c r="AZ6" s="444"/>
      <c r="BA6" s="444"/>
      <c r="BB6" s="444"/>
      <c r="BC6" s="444"/>
      <c r="BD6" s="444"/>
      <c r="BE6" s="444"/>
      <c r="BF6" s="444"/>
      <c r="BG6" s="444"/>
      <c r="BH6" s="444"/>
      <c r="BI6" s="444"/>
      <c r="BJ6" s="444"/>
      <c r="BK6" s="444"/>
      <c r="BL6" s="444"/>
      <c r="BM6" s="445"/>
      <c r="BN6" s="409">
        <v>806218</v>
      </c>
      <c r="BO6" s="410"/>
      <c r="BP6" s="410"/>
      <c r="BQ6" s="410"/>
      <c r="BR6" s="410"/>
      <c r="BS6" s="410"/>
      <c r="BT6" s="410"/>
      <c r="BU6" s="411"/>
      <c r="BV6" s="409">
        <v>813108</v>
      </c>
      <c r="BW6" s="410"/>
      <c r="BX6" s="410"/>
      <c r="BY6" s="410"/>
      <c r="BZ6" s="410"/>
      <c r="CA6" s="410"/>
      <c r="CB6" s="410"/>
      <c r="CC6" s="411"/>
      <c r="CD6" s="412" t="s">
        <v>99</v>
      </c>
      <c r="CE6" s="413"/>
      <c r="CF6" s="413"/>
      <c r="CG6" s="413"/>
      <c r="CH6" s="413"/>
      <c r="CI6" s="413"/>
      <c r="CJ6" s="413"/>
      <c r="CK6" s="413"/>
      <c r="CL6" s="413"/>
      <c r="CM6" s="413"/>
      <c r="CN6" s="413"/>
      <c r="CO6" s="413"/>
      <c r="CP6" s="413"/>
      <c r="CQ6" s="413"/>
      <c r="CR6" s="413"/>
      <c r="CS6" s="414"/>
      <c r="CT6" s="446">
        <v>85.8</v>
      </c>
      <c r="CU6" s="447"/>
      <c r="CV6" s="447"/>
      <c r="CW6" s="447"/>
      <c r="CX6" s="447"/>
      <c r="CY6" s="447"/>
      <c r="CZ6" s="447"/>
      <c r="DA6" s="448"/>
      <c r="DB6" s="446">
        <v>83.7</v>
      </c>
      <c r="DC6" s="447"/>
      <c r="DD6" s="447"/>
      <c r="DE6" s="447"/>
      <c r="DF6" s="447"/>
      <c r="DG6" s="447"/>
      <c r="DH6" s="447"/>
      <c r="DI6" s="448"/>
    </row>
    <row r="7" spans="1:119" ht="18.75" customHeight="1" x14ac:dyDescent="0.15">
      <c r="A7" s="181"/>
      <c r="B7" s="385"/>
      <c r="C7" s="386"/>
      <c r="D7" s="386"/>
      <c r="E7" s="387"/>
      <c r="F7" s="387"/>
      <c r="G7" s="387"/>
      <c r="H7" s="387"/>
      <c r="I7" s="387"/>
      <c r="J7" s="387"/>
      <c r="K7" s="387"/>
      <c r="L7" s="387"/>
      <c r="M7" s="387"/>
      <c r="N7" s="387"/>
      <c r="O7" s="387"/>
      <c r="P7" s="387"/>
      <c r="Q7" s="387"/>
      <c r="R7" s="393"/>
      <c r="S7" s="393"/>
      <c r="T7" s="393"/>
      <c r="U7" s="393"/>
      <c r="V7" s="394"/>
      <c r="W7" s="397"/>
      <c r="X7" s="398"/>
      <c r="Y7" s="398"/>
      <c r="Z7" s="398"/>
      <c r="AA7" s="398"/>
      <c r="AB7" s="386"/>
      <c r="AC7" s="432"/>
      <c r="AD7" s="433"/>
      <c r="AE7" s="433"/>
      <c r="AF7" s="433"/>
      <c r="AG7" s="433"/>
      <c r="AH7" s="433"/>
      <c r="AI7" s="433"/>
      <c r="AJ7" s="433"/>
      <c r="AK7" s="433"/>
      <c r="AL7" s="434"/>
      <c r="AM7" s="438" t="s">
        <v>100</v>
      </c>
      <c r="AN7" s="439"/>
      <c r="AO7" s="439"/>
      <c r="AP7" s="439"/>
      <c r="AQ7" s="439"/>
      <c r="AR7" s="439"/>
      <c r="AS7" s="439"/>
      <c r="AT7" s="440"/>
      <c r="AU7" s="441" t="s">
        <v>90</v>
      </c>
      <c r="AV7" s="442"/>
      <c r="AW7" s="442"/>
      <c r="AX7" s="442"/>
      <c r="AY7" s="443" t="s">
        <v>101</v>
      </c>
      <c r="AZ7" s="444"/>
      <c r="BA7" s="444"/>
      <c r="BB7" s="444"/>
      <c r="BC7" s="444"/>
      <c r="BD7" s="444"/>
      <c r="BE7" s="444"/>
      <c r="BF7" s="444"/>
      <c r="BG7" s="444"/>
      <c r="BH7" s="444"/>
      <c r="BI7" s="444"/>
      <c r="BJ7" s="444"/>
      <c r="BK7" s="444"/>
      <c r="BL7" s="444"/>
      <c r="BM7" s="445"/>
      <c r="BN7" s="409">
        <v>225881</v>
      </c>
      <c r="BO7" s="410"/>
      <c r="BP7" s="410"/>
      <c r="BQ7" s="410"/>
      <c r="BR7" s="410"/>
      <c r="BS7" s="410"/>
      <c r="BT7" s="410"/>
      <c r="BU7" s="411"/>
      <c r="BV7" s="409">
        <v>116240</v>
      </c>
      <c r="BW7" s="410"/>
      <c r="BX7" s="410"/>
      <c r="BY7" s="410"/>
      <c r="BZ7" s="410"/>
      <c r="CA7" s="410"/>
      <c r="CB7" s="410"/>
      <c r="CC7" s="411"/>
      <c r="CD7" s="412" t="s">
        <v>102</v>
      </c>
      <c r="CE7" s="413"/>
      <c r="CF7" s="413"/>
      <c r="CG7" s="413"/>
      <c r="CH7" s="413"/>
      <c r="CI7" s="413"/>
      <c r="CJ7" s="413"/>
      <c r="CK7" s="413"/>
      <c r="CL7" s="413"/>
      <c r="CM7" s="413"/>
      <c r="CN7" s="413"/>
      <c r="CO7" s="413"/>
      <c r="CP7" s="413"/>
      <c r="CQ7" s="413"/>
      <c r="CR7" s="413"/>
      <c r="CS7" s="414"/>
      <c r="CT7" s="409">
        <v>9128630</v>
      </c>
      <c r="CU7" s="410"/>
      <c r="CV7" s="410"/>
      <c r="CW7" s="410"/>
      <c r="CX7" s="410"/>
      <c r="CY7" s="410"/>
      <c r="CZ7" s="410"/>
      <c r="DA7" s="411"/>
      <c r="DB7" s="409">
        <v>9037952</v>
      </c>
      <c r="DC7" s="410"/>
      <c r="DD7" s="410"/>
      <c r="DE7" s="410"/>
      <c r="DF7" s="410"/>
      <c r="DG7" s="410"/>
      <c r="DH7" s="410"/>
      <c r="DI7" s="411"/>
    </row>
    <row r="8" spans="1:119" ht="18.75" customHeight="1" thickBot="1" x14ac:dyDescent="0.2">
      <c r="A8" s="181"/>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103</v>
      </c>
      <c r="AN8" s="439"/>
      <c r="AO8" s="439"/>
      <c r="AP8" s="439"/>
      <c r="AQ8" s="439"/>
      <c r="AR8" s="439"/>
      <c r="AS8" s="439"/>
      <c r="AT8" s="440"/>
      <c r="AU8" s="441" t="s">
        <v>90</v>
      </c>
      <c r="AV8" s="442"/>
      <c r="AW8" s="442"/>
      <c r="AX8" s="442"/>
      <c r="AY8" s="443" t="s">
        <v>104</v>
      </c>
      <c r="AZ8" s="444"/>
      <c r="BA8" s="444"/>
      <c r="BB8" s="444"/>
      <c r="BC8" s="444"/>
      <c r="BD8" s="444"/>
      <c r="BE8" s="444"/>
      <c r="BF8" s="444"/>
      <c r="BG8" s="444"/>
      <c r="BH8" s="444"/>
      <c r="BI8" s="444"/>
      <c r="BJ8" s="444"/>
      <c r="BK8" s="444"/>
      <c r="BL8" s="444"/>
      <c r="BM8" s="445"/>
      <c r="BN8" s="409">
        <v>580337</v>
      </c>
      <c r="BO8" s="410"/>
      <c r="BP8" s="410"/>
      <c r="BQ8" s="410"/>
      <c r="BR8" s="410"/>
      <c r="BS8" s="410"/>
      <c r="BT8" s="410"/>
      <c r="BU8" s="411"/>
      <c r="BV8" s="409">
        <v>696868</v>
      </c>
      <c r="BW8" s="410"/>
      <c r="BX8" s="410"/>
      <c r="BY8" s="410"/>
      <c r="BZ8" s="410"/>
      <c r="CA8" s="410"/>
      <c r="CB8" s="410"/>
      <c r="CC8" s="411"/>
      <c r="CD8" s="412" t="s">
        <v>105</v>
      </c>
      <c r="CE8" s="413"/>
      <c r="CF8" s="413"/>
      <c r="CG8" s="413"/>
      <c r="CH8" s="413"/>
      <c r="CI8" s="413"/>
      <c r="CJ8" s="413"/>
      <c r="CK8" s="413"/>
      <c r="CL8" s="413"/>
      <c r="CM8" s="413"/>
      <c r="CN8" s="413"/>
      <c r="CO8" s="413"/>
      <c r="CP8" s="413"/>
      <c r="CQ8" s="413"/>
      <c r="CR8" s="413"/>
      <c r="CS8" s="414"/>
      <c r="CT8" s="449">
        <v>0.38</v>
      </c>
      <c r="CU8" s="450"/>
      <c r="CV8" s="450"/>
      <c r="CW8" s="450"/>
      <c r="CX8" s="450"/>
      <c r="CY8" s="450"/>
      <c r="CZ8" s="450"/>
      <c r="DA8" s="451"/>
      <c r="DB8" s="449">
        <v>0.38</v>
      </c>
      <c r="DC8" s="450"/>
      <c r="DD8" s="450"/>
      <c r="DE8" s="450"/>
      <c r="DF8" s="450"/>
      <c r="DG8" s="450"/>
      <c r="DH8" s="450"/>
      <c r="DI8" s="451"/>
    </row>
    <row r="9" spans="1:119" ht="18.75" customHeight="1" thickBot="1" x14ac:dyDescent="0.2">
      <c r="A9" s="181"/>
      <c r="B9" s="403" t="s">
        <v>106</v>
      </c>
      <c r="C9" s="404"/>
      <c r="D9" s="404"/>
      <c r="E9" s="404"/>
      <c r="F9" s="404"/>
      <c r="G9" s="404"/>
      <c r="H9" s="404"/>
      <c r="I9" s="404"/>
      <c r="J9" s="404"/>
      <c r="K9" s="452"/>
      <c r="L9" s="453" t="s">
        <v>107</v>
      </c>
      <c r="M9" s="454"/>
      <c r="N9" s="454"/>
      <c r="O9" s="454"/>
      <c r="P9" s="454"/>
      <c r="Q9" s="455"/>
      <c r="R9" s="456">
        <v>27981</v>
      </c>
      <c r="S9" s="457"/>
      <c r="T9" s="457"/>
      <c r="U9" s="457"/>
      <c r="V9" s="458"/>
      <c r="W9" s="366" t="s">
        <v>108</v>
      </c>
      <c r="X9" s="367"/>
      <c r="Y9" s="367"/>
      <c r="Z9" s="367"/>
      <c r="AA9" s="367"/>
      <c r="AB9" s="367"/>
      <c r="AC9" s="367"/>
      <c r="AD9" s="367"/>
      <c r="AE9" s="367"/>
      <c r="AF9" s="367"/>
      <c r="AG9" s="367"/>
      <c r="AH9" s="367"/>
      <c r="AI9" s="367"/>
      <c r="AJ9" s="367"/>
      <c r="AK9" s="367"/>
      <c r="AL9" s="368"/>
      <c r="AM9" s="438" t="s">
        <v>109</v>
      </c>
      <c r="AN9" s="439"/>
      <c r="AO9" s="439"/>
      <c r="AP9" s="439"/>
      <c r="AQ9" s="439"/>
      <c r="AR9" s="439"/>
      <c r="AS9" s="439"/>
      <c r="AT9" s="440"/>
      <c r="AU9" s="441" t="s">
        <v>90</v>
      </c>
      <c r="AV9" s="442"/>
      <c r="AW9" s="442"/>
      <c r="AX9" s="442"/>
      <c r="AY9" s="443" t="s">
        <v>110</v>
      </c>
      <c r="AZ9" s="444"/>
      <c r="BA9" s="444"/>
      <c r="BB9" s="444"/>
      <c r="BC9" s="444"/>
      <c r="BD9" s="444"/>
      <c r="BE9" s="444"/>
      <c r="BF9" s="444"/>
      <c r="BG9" s="444"/>
      <c r="BH9" s="444"/>
      <c r="BI9" s="444"/>
      <c r="BJ9" s="444"/>
      <c r="BK9" s="444"/>
      <c r="BL9" s="444"/>
      <c r="BM9" s="445"/>
      <c r="BN9" s="409">
        <v>-116531</v>
      </c>
      <c r="BO9" s="410"/>
      <c r="BP9" s="410"/>
      <c r="BQ9" s="410"/>
      <c r="BR9" s="410"/>
      <c r="BS9" s="410"/>
      <c r="BT9" s="410"/>
      <c r="BU9" s="411"/>
      <c r="BV9" s="409">
        <v>-192768</v>
      </c>
      <c r="BW9" s="410"/>
      <c r="BX9" s="410"/>
      <c r="BY9" s="410"/>
      <c r="BZ9" s="410"/>
      <c r="CA9" s="410"/>
      <c r="CB9" s="410"/>
      <c r="CC9" s="411"/>
      <c r="CD9" s="412" t="s">
        <v>111</v>
      </c>
      <c r="CE9" s="413"/>
      <c r="CF9" s="413"/>
      <c r="CG9" s="413"/>
      <c r="CH9" s="413"/>
      <c r="CI9" s="413"/>
      <c r="CJ9" s="413"/>
      <c r="CK9" s="413"/>
      <c r="CL9" s="413"/>
      <c r="CM9" s="413"/>
      <c r="CN9" s="413"/>
      <c r="CO9" s="413"/>
      <c r="CP9" s="413"/>
      <c r="CQ9" s="413"/>
      <c r="CR9" s="413"/>
      <c r="CS9" s="414"/>
      <c r="CT9" s="406">
        <v>11.9</v>
      </c>
      <c r="CU9" s="407"/>
      <c r="CV9" s="407"/>
      <c r="CW9" s="407"/>
      <c r="CX9" s="407"/>
      <c r="CY9" s="407"/>
      <c r="CZ9" s="407"/>
      <c r="DA9" s="408"/>
      <c r="DB9" s="406">
        <v>15</v>
      </c>
      <c r="DC9" s="407"/>
      <c r="DD9" s="407"/>
      <c r="DE9" s="407"/>
      <c r="DF9" s="407"/>
      <c r="DG9" s="407"/>
      <c r="DH9" s="407"/>
      <c r="DI9" s="408"/>
    </row>
    <row r="10" spans="1:119" ht="18.75" customHeight="1" thickBot="1" x14ac:dyDescent="0.2">
      <c r="A10" s="181"/>
      <c r="B10" s="403"/>
      <c r="C10" s="404"/>
      <c r="D10" s="404"/>
      <c r="E10" s="404"/>
      <c r="F10" s="404"/>
      <c r="G10" s="404"/>
      <c r="H10" s="404"/>
      <c r="I10" s="404"/>
      <c r="J10" s="404"/>
      <c r="K10" s="452"/>
      <c r="L10" s="459" t="s">
        <v>112</v>
      </c>
      <c r="M10" s="439"/>
      <c r="N10" s="439"/>
      <c r="O10" s="439"/>
      <c r="P10" s="439"/>
      <c r="Q10" s="440"/>
      <c r="R10" s="460">
        <v>29509</v>
      </c>
      <c r="S10" s="461"/>
      <c r="T10" s="461"/>
      <c r="U10" s="461"/>
      <c r="V10" s="462"/>
      <c r="W10" s="397"/>
      <c r="X10" s="398"/>
      <c r="Y10" s="398"/>
      <c r="Z10" s="398"/>
      <c r="AA10" s="398"/>
      <c r="AB10" s="398"/>
      <c r="AC10" s="398"/>
      <c r="AD10" s="398"/>
      <c r="AE10" s="398"/>
      <c r="AF10" s="398"/>
      <c r="AG10" s="398"/>
      <c r="AH10" s="398"/>
      <c r="AI10" s="398"/>
      <c r="AJ10" s="398"/>
      <c r="AK10" s="398"/>
      <c r="AL10" s="401"/>
      <c r="AM10" s="438" t="s">
        <v>113</v>
      </c>
      <c r="AN10" s="439"/>
      <c r="AO10" s="439"/>
      <c r="AP10" s="439"/>
      <c r="AQ10" s="439"/>
      <c r="AR10" s="439"/>
      <c r="AS10" s="439"/>
      <c r="AT10" s="440"/>
      <c r="AU10" s="441" t="s">
        <v>114</v>
      </c>
      <c r="AV10" s="442"/>
      <c r="AW10" s="442"/>
      <c r="AX10" s="442"/>
      <c r="AY10" s="443" t="s">
        <v>115</v>
      </c>
      <c r="AZ10" s="444"/>
      <c r="BA10" s="444"/>
      <c r="BB10" s="444"/>
      <c r="BC10" s="444"/>
      <c r="BD10" s="444"/>
      <c r="BE10" s="444"/>
      <c r="BF10" s="444"/>
      <c r="BG10" s="444"/>
      <c r="BH10" s="444"/>
      <c r="BI10" s="444"/>
      <c r="BJ10" s="444"/>
      <c r="BK10" s="444"/>
      <c r="BL10" s="444"/>
      <c r="BM10" s="445"/>
      <c r="BN10" s="409">
        <v>826131</v>
      </c>
      <c r="BO10" s="410"/>
      <c r="BP10" s="410"/>
      <c r="BQ10" s="410"/>
      <c r="BR10" s="410"/>
      <c r="BS10" s="410"/>
      <c r="BT10" s="410"/>
      <c r="BU10" s="411"/>
      <c r="BV10" s="409">
        <v>101693</v>
      </c>
      <c r="BW10" s="410"/>
      <c r="BX10" s="410"/>
      <c r="BY10" s="410"/>
      <c r="BZ10" s="410"/>
      <c r="CA10" s="410"/>
      <c r="CB10" s="410"/>
      <c r="CC10" s="41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3"/>
      <c r="C11" s="404"/>
      <c r="D11" s="404"/>
      <c r="E11" s="404"/>
      <c r="F11" s="404"/>
      <c r="G11" s="404"/>
      <c r="H11" s="404"/>
      <c r="I11" s="404"/>
      <c r="J11" s="404"/>
      <c r="K11" s="452"/>
      <c r="L11" s="463" t="s">
        <v>117</v>
      </c>
      <c r="M11" s="464"/>
      <c r="N11" s="464"/>
      <c r="O11" s="464"/>
      <c r="P11" s="464"/>
      <c r="Q11" s="465"/>
      <c r="R11" s="466" t="s">
        <v>118</v>
      </c>
      <c r="S11" s="467"/>
      <c r="T11" s="467"/>
      <c r="U11" s="467"/>
      <c r="V11" s="468"/>
      <c r="W11" s="397"/>
      <c r="X11" s="398"/>
      <c r="Y11" s="398"/>
      <c r="Z11" s="398"/>
      <c r="AA11" s="398"/>
      <c r="AB11" s="398"/>
      <c r="AC11" s="398"/>
      <c r="AD11" s="398"/>
      <c r="AE11" s="398"/>
      <c r="AF11" s="398"/>
      <c r="AG11" s="398"/>
      <c r="AH11" s="398"/>
      <c r="AI11" s="398"/>
      <c r="AJ11" s="398"/>
      <c r="AK11" s="398"/>
      <c r="AL11" s="401"/>
      <c r="AM11" s="438" t="s">
        <v>119</v>
      </c>
      <c r="AN11" s="439"/>
      <c r="AO11" s="439"/>
      <c r="AP11" s="439"/>
      <c r="AQ11" s="439"/>
      <c r="AR11" s="439"/>
      <c r="AS11" s="439"/>
      <c r="AT11" s="440"/>
      <c r="AU11" s="441" t="s">
        <v>114</v>
      </c>
      <c r="AV11" s="442"/>
      <c r="AW11" s="442"/>
      <c r="AX11" s="442"/>
      <c r="AY11" s="443" t="s">
        <v>120</v>
      </c>
      <c r="AZ11" s="444"/>
      <c r="BA11" s="444"/>
      <c r="BB11" s="444"/>
      <c r="BC11" s="444"/>
      <c r="BD11" s="444"/>
      <c r="BE11" s="444"/>
      <c r="BF11" s="444"/>
      <c r="BG11" s="444"/>
      <c r="BH11" s="444"/>
      <c r="BI11" s="444"/>
      <c r="BJ11" s="444"/>
      <c r="BK11" s="444"/>
      <c r="BL11" s="444"/>
      <c r="BM11" s="445"/>
      <c r="BN11" s="409">
        <v>65396</v>
      </c>
      <c r="BO11" s="410"/>
      <c r="BP11" s="410"/>
      <c r="BQ11" s="410"/>
      <c r="BR11" s="410"/>
      <c r="BS11" s="410"/>
      <c r="BT11" s="410"/>
      <c r="BU11" s="411"/>
      <c r="BV11" s="409">
        <v>359145</v>
      </c>
      <c r="BW11" s="410"/>
      <c r="BX11" s="410"/>
      <c r="BY11" s="410"/>
      <c r="BZ11" s="410"/>
      <c r="CA11" s="410"/>
      <c r="CB11" s="410"/>
      <c r="CC11" s="411"/>
      <c r="CD11" s="412" t="s">
        <v>121</v>
      </c>
      <c r="CE11" s="413"/>
      <c r="CF11" s="413"/>
      <c r="CG11" s="413"/>
      <c r="CH11" s="413"/>
      <c r="CI11" s="413"/>
      <c r="CJ11" s="413"/>
      <c r="CK11" s="413"/>
      <c r="CL11" s="413"/>
      <c r="CM11" s="413"/>
      <c r="CN11" s="413"/>
      <c r="CO11" s="413"/>
      <c r="CP11" s="413"/>
      <c r="CQ11" s="413"/>
      <c r="CR11" s="413"/>
      <c r="CS11" s="414"/>
      <c r="CT11" s="449" t="s">
        <v>122</v>
      </c>
      <c r="CU11" s="450"/>
      <c r="CV11" s="450"/>
      <c r="CW11" s="450"/>
      <c r="CX11" s="450"/>
      <c r="CY11" s="450"/>
      <c r="CZ11" s="450"/>
      <c r="DA11" s="451"/>
      <c r="DB11" s="449" t="s">
        <v>122</v>
      </c>
      <c r="DC11" s="450"/>
      <c r="DD11" s="450"/>
      <c r="DE11" s="450"/>
      <c r="DF11" s="450"/>
      <c r="DG11" s="450"/>
      <c r="DH11" s="450"/>
      <c r="DI11" s="451"/>
    </row>
    <row r="12" spans="1:119" ht="18.75" customHeight="1" x14ac:dyDescent="0.15">
      <c r="A12" s="181"/>
      <c r="B12" s="469" t="s">
        <v>123</v>
      </c>
      <c r="C12" s="470"/>
      <c r="D12" s="470"/>
      <c r="E12" s="470"/>
      <c r="F12" s="470"/>
      <c r="G12" s="470"/>
      <c r="H12" s="470"/>
      <c r="I12" s="470"/>
      <c r="J12" s="470"/>
      <c r="K12" s="471"/>
      <c r="L12" s="478" t="s">
        <v>124</v>
      </c>
      <c r="M12" s="479"/>
      <c r="N12" s="479"/>
      <c r="O12" s="479"/>
      <c r="P12" s="479"/>
      <c r="Q12" s="480"/>
      <c r="R12" s="481">
        <v>27774</v>
      </c>
      <c r="S12" s="482"/>
      <c r="T12" s="482"/>
      <c r="U12" s="482"/>
      <c r="V12" s="483"/>
      <c r="W12" s="484" t="s">
        <v>1</v>
      </c>
      <c r="X12" s="442"/>
      <c r="Y12" s="442"/>
      <c r="Z12" s="442"/>
      <c r="AA12" s="442"/>
      <c r="AB12" s="485"/>
      <c r="AC12" s="486" t="s">
        <v>125</v>
      </c>
      <c r="AD12" s="487"/>
      <c r="AE12" s="487"/>
      <c r="AF12" s="487"/>
      <c r="AG12" s="488"/>
      <c r="AH12" s="486" t="s">
        <v>126</v>
      </c>
      <c r="AI12" s="487"/>
      <c r="AJ12" s="487"/>
      <c r="AK12" s="487"/>
      <c r="AL12" s="489"/>
      <c r="AM12" s="438" t="s">
        <v>127</v>
      </c>
      <c r="AN12" s="439"/>
      <c r="AO12" s="439"/>
      <c r="AP12" s="439"/>
      <c r="AQ12" s="439"/>
      <c r="AR12" s="439"/>
      <c r="AS12" s="439"/>
      <c r="AT12" s="440"/>
      <c r="AU12" s="441" t="s">
        <v>90</v>
      </c>
      <c r="AV12" s="442"/>
      <c r="AW12" s="442"/>
      <c r="AX12" s="442"/>
      <c r="AY12" s="443" t="s">
        <v>128</v>
      </c>
      <c r="AZ12" s="444"/>
      <c r="BA12" s="444"/>
      <c r="BB12" s="444"/>
      <c r="BC12" s="444"/>
      <c r="BD12" s="444"/>
      <c r="BE12" s="444"/>
      <c r="BF12" s="444"/>
      <c r="BG12" s="444"/>
      <c r="BH12" s="444"/>
      <c r="BI12" s="444"/>
      <c r="BJ12" s="444"/>
      <c r="BK12" s="444"/>
      <c r="BL12" s="444"/>
      <c r="BM12" s="445"/>
      <c r="BN12" s="409">
        <v>0</v>
      </c>
      <c r="BO12" s="410"/>
      <c r="BP12" s="410"/>
      <c r="BQ12" s="410"/>
      <c r="BR12" s="410"/>
      <c r="BS12" s="410"/>
      <c r="BT12" s="410"/>
      <c r="BU12" s="411"/>
      <c r="BV12" s="409">
        <v>13831</v>
      </c>
      <c r="BW12" s="410"/>
      <c r="BX12" s="410"/>
      <c r="BY12" s="410"/>
      <c r="BZ12" s="410"/>
      <c r="CA12" s="410"/>
      <c r="CB12" s="410"/>
      <c r="CC12" s="411"/>
      <c r="CD12" s="412" t="s">
        <v>129</v>
      </c>
      <c r="CE12" s="413"/>
      <c r="CF12" s="413"/>
      <c r="CG12" s="413"/>
      <c r="CH12" s="413"/>
      <c r="CI12" s="413"/>
      <c r="CJ12" s="413"/>
      <c r="CK12" s="413"/>
      <c r="CL12" s="413"/>
      <c r="CM12" s="413"/>
      <c r="CN12" s="413"/>
      <c r="CO12" s="413"/>
      <c r="CP12" s="413"/>
      <c r="CQ12" s="413"/>
      <c r="CR12" s="413"/>
      <c r="CS12" s="414"/>
      <c r="CT12" s="449" t="s">
        <v>122</v>
      </c>
      <c r="CU12" s="450"/>
      <c r="CV12" s="450"/>
      <c r="CW12" s="450"/>
      <c r="CX12" s="450"/>
      <c r="CY12" s="450"/>
      <c r="CZ12" s="450"/>
      <c r="DA12" s="451"/>
      <c r="DB12" s="449" t="s">
        <v>122</v>
      </c>
      <c r="DC12" s="450"/>
      <c r="DD12" s="450"/>
      <c r="DE12" s="450"/>
      <c r="DF12" s="450"/>
      <c r="DG12" s="450"/>
      <c r="DH12" s="450"/>
      <c r="DI12" s="451"/>
    </row>
    <row r="13" spans="1:119" ht="18.75" customHeight="1" x14ac:dyDescent="0.15">
      <c r="A13" s="181"/>
      <c r="B13" s="472"/>
      <c r="C13" s="473"/>
      <c r="D13" s="473"/>
      <c r="E13" s="473"/>
      <c r="F13" s="473"/>
      <c r="G13" s="473"/>
      <c r="H13" s="473"/>
      <c r="I13" s="473"/>
      <c r="J13" s="473"/>
      <c r="K13" s="474"/>
      <c r="L13" s="190"/>
      <c r="M13" s="500" t="s">
        <v>130</v>
      </c>
      <c r="N13" s="501"/>
      <c r="O13" s="501"/>
      <c r="P13" s="501"/>
      <c r="Q13" s="502"/>
      <c r="R13" s="493">
        <v>27366</v>
      </c>
      <c r="S13" s="494"/>
      <c r="T13" s="494"/>
      <c r="U13" s="494"/>
      <c r="V13" s="495"/>
      <c r="W13" s="425" t="s">
        <v>131</v>
      </c>
      <c r="X13" s="426"/>
      <c r="Y13" s="426"/>
      <c r="Z13" s="426"/>
      <c r="AA13" s="426"/>
      <c r="AB13" s="416"/>
      <c r="AC13" s="460">
        <v>2125</v>
      </c>
      <c r="AD13" s="461"/>
      <c r="AE13" s="461"/>
      <c r="AF13" s="461"/>
      <c r="AG13" s="503"/>
      <c r="AH13" s="460">
        <v>2266</v>
      </c>
      <c r="AI13" s="461"/>
      <c r="AJ13" s="461"/>
      <c r="AK13" s="461"/>
      <c r="AL13" s="462"/>
      <c r="AM13" s="438" t="s">
        <v>132</v>
      </c>
      <c r="AN13" s="439"/>
      <c r="AO13" s="439"/>
      <c r="AP13" s="439"/>
      <c r="AQ13" s="439"/>
      <c r="AR13" s="439"/>
      <c r="AS13" s="439"/>
      <c r="AT13" s="440"/>
      <c r="AU13" s="441" t="s">
        <v>114</v>
      </c>
      <c r="AV13" s="442"/>
      <c r="AW13" s="442"/>
      <c r="AX13" s="442"/>
      <c r="AY13" s="443" t="s">
        <v>133</v>
      </c>
      <c r="AZ13" s="444"/>
      <c r="BA13" s="444"/>
      <c r="BB13" s="444"/>
      <c r="BC13" s="444"/>
      <c r="BD13" s="444"/>
      <c r="BE13" s="444"/>
      <c r="BF13" s="444"/>
      <c r="BG13" s="444"/>
      <c r="BH13" s="444"/>
      <c r="BI13" s="444"/>
      <c r="BJ13" s="444"/>
      <c r="BK13" s="444"/>
      <c r="BL13" s="444"/>
      <c r="BM13" s="445"/>
      <c r="BN13" s="409">
        <v>774996</v>
      </c>
      <c r="BO13" s="410"/>
      <c r="BP13" s="410"/>
      <c r="BQ13" s="410"/>
      <c r="BR13" s="410"/>
      <c r="BS13" s="410"/>
      <c r="BT13" s="410"/>
      <c r="BU13" s="411"/>
      <c r="BV13" s="409">
        <v>254239</v>
      </c>
      <c r="BW13" s="410"/>
      <c r="BX13" s="410"/>
      <c r="BY13" s="410"/>
      <c r="BZ13" s="410"/>
      <c r="CA13" s="410"/>
      <c r="CB13" s="410"/>
      <c r="CC13" s="411"/>
      <c r="CD13" s="412" t="s">
        <v>134</v>
      </c>
      <c r="CE13" s="413"/>
      <c r="CF13" s="413"/>
      <c r="CG13" s="413"/>
      <c r="CH13" s="413"/>
      <c r="CI13" s="413"/>
      <c r="CJ13" s="413"/>
      <c r="CK13" s="413"/>
      <c r="CL13" s="413"/>
      <c r="CM13" s="413"/>
      <c r="CN13" s="413"/>
      <c r="CO13" s="413"/>
      <c r="CP13" s="413"/>
      <c r="CQ13" s="413"/>
      <c r="CR13" s="413"/>
      <c r="CS13" s="414"/>
      <c r="CT13" s="406">
        <v>6.5</v>
      </c>
      <c r="CU13" s="407"/>
      <c r="CV13" s="407"/>
      <c r="CW13" s="407"/>
      <c r="CX13" s="407"/>
      <c r="CY13" s="407"/>
      <c r="CZ13" s="407"/>
      <c r="DA13" s="408"/>
      <c r="DB13" s="406">
        <v>6.6</v>
      </c>
      <c r="DC13" s="407"/>
      <c r="DD13" s="407"/>
      <c r="DE13" s="407"/>
      <c r="DF13" s="407"/>
      <c r="DG13" s="407"/>
      <c r="DH13" s="407"/>
      <c r="DI13" s="408"/>
    </row>
    <row r="14" spans="1:119" ht="18.75" customHeight="1" thickBot="1" x14ac:dyDescent="0.2">
      <c r="A14" s="181"/>
      <c r="B14" s="472"/>
      <c r="C14" s="473"/>
      <c r="D14" s="473"/>
      <c r="E14" s="473"/>
      <c r="F14" s="473"/>
      <c r="G14" s="473"/>
      <c r="H14" s="473"/>
      <c r="I14" s="473"/>
      <c r="J14" s="473"/>
      <c r="K14" s="474"/>
      <c r="L14" s="490" t="s">
        <v>135</v>
      </c>
      <c r="M14" s="491"/>
      <c r="N14" s="491"/>
      <c r="O14" s="491"/>
      <c r="P14" s="491"/>
      <c r="Q14" s="492"/>
      <c r="R14" s="493">
        <v>28213</v>
      </c>
      <c r="S14" s="494"/>
      <c r="T14" s="494"/>
      <c r="U14" s="494"/>
      <c r="V14" s="495"/>
      <c r="W14" s="399"/>
      <c r="X14" s="400"/>
      <c r="Y14" s="400"/>
      <c r="Z14" s="400"/>
      <c r="AA14" s="400"/>
      <c r="AB14" s="389"/>
      <c r="AC14" s="496">
        <v>15.7</v>
      </c>
      <c r="AD14" s="497"/>
      <c r="AE14" s="497"/>
      <c r="AF14" s="497"/>
      <c r="AG14" s="498"/>
      <c r="AH14" s="496">
        <v>15.5</v>
      </c>
      <c r="AI14" s="497"/>
      <c r="AJ14" s="497"/>
      <c r="AK14" s="497"/>
      <c r="AL14" s="499"/>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09"/>
      <c r="BO14" s="410"/>
      <c r="BP14" s="410"/>
      <c r="BQ14" s="410"/>
      <c r="BR14" s="410"/>
      <c r="BS14" s="410"/>
      <c r="BT14" s="410"/>
      <c r="BU14" s="411"/>
      <c r="BV14" s="409"/>
      <c r="BW14" s="410"/>
      <c r="BX14" s="410"/>
      <c r="BY14" s="410"/>
      <c r="BZ14" s="410"/>
      <c r="CA14" s="410"/>
      <c r="CB14" s="410"/>
      <c r="CC14" s="411"/>
      <c r="CD14" s="504" t="s">
        <v>136</v>
      </c>
      <c r="CE14" s="505"/>
      <c r="CF14" s="505"/>
      <c r="CG14" s="505"/>
      <c r="CH14" s="505"/>
      <c r="CI14" s="505"/>
      <c r="CJ14" s="505"/>
      <c r="CK14" s="505"/>
      <c r="CL14" s="505"/>
      <c r="CM14" s="505"/>
      <c r="CN14" s="505"/>
      <c r="CO14" s="505"/>
      <c r="CP14" s="505"/>
      <c r="CQ14" s="505"/>
      <c r="CR14" s="505"/>
      <c r="CS14" s="506"/>
      <c r="CT14" s="507" t="s">
        <v>122</v>
      </c>
      <c r="CU14" s="508"/>
      <c r="CV14" s="508"/>
      <c r="CW14" s="508"/>
      <c r="CX14" s="508"/>
      <c r="CY14" s="508"/>
      <c r="CZ14" s="508"/>
      <c r="DA14" s="509"/>
      <c r="DB14" s="507" t="s">
        <v>122</v>
      </c>
      <c r="DC14" s="508"/>
      <c r="DD14" s="508"/>
      <c r="DE14" s="508"/>
      <c r="DF14" s="508"/>
      <c r="DG14" s="508"/>
      <c r="DH14" s="508"/>
      <c r="DI14" s="509"/>
    </row>
    <row r="15" spans="1:119" ht="18.75" customHeight="1" x14ac:dyDescent="0.15">
      <c r="A15" s="181"/>
      <c r="B15" s="472"/>
      <c r="C15" s="473"/>
      <c r="D15" s="473"/>
      <c r="E15" s="473"/>
      <c r="F15" s="473"/>
      <c r="G15" s="473"/>
      <c r="H15" s="473"/>
      <c r="I15" s="473"/>
      <c r="J15" s="473"/>
      <c r="K15" s="474"/>
      <c r="L15" s="190"/>
      <c r="M15" s="500" t="s">
        <v>130</v>
      </c>
      <c r="N15" s="501"/>
      <c r="O15" s="501"/>
      <c r="P15" s="501"/>
      <c r="Q15" s="502"/>
      <c r="R15" s="493">
        <v>27870</v>
      </c>
      <c r="S15" s="494"/>
      <c r="T15" s="494"/>
      <c r="U15" s="494"/>
      <c r="V15" s="495"/>
      <c r="W15" s="425" t="s">
        <v>137</v>
      </c>
      <c r="X15" s="426"/>
      <c r="Y15" s="426"/>
      <c r="Z15" s="426"/>
      <c r="AA15" s="426"/>
      <c r="AB15" s="416"/>
      <c r="AC15" s="460">
        <v>3678</v>
      </c>
      <c r="AD15" s="461"/>
      <c r="AE15" s="461"/>
      <c r="AF15" s="461"/>
      <c r="AG15" s="503"/>
      <c r="AH15" s="460">
        <v>3890</v>
      </c>
      <c r="AI15" s="461"/>
      <c r="AJ15" s="461"/>
      <c r="AK15" s="461"/>
      <c r="AL15" s="462"/>
      <c r="AM15" s="438"/>
      <c r="AN15" s="439"/>
      <c r="AO15" s="439"/>
      <c r="AP15" s="439"/>
      <c r="AQ15" s="439"/>
      <c r="AR15" s="439"/>
      <c r="AS15" s="439"/>
      <c r="AT15" s="440"/>
      <c r="AU15" s="441"/>
      <c r="AV15" s="442"/>
      <c r="AW15" s="442"/>
      <c r="AX15" s="442"/>
      <c r="AY15" s="369" t="s">
        <v>138</v>
      </c>
      <c r="AZ15" s="370"/>
      <c r="BA15" s="370"/>
      <c r="BB15" s="370"/>
      <c r="BC15" s="370"/>
      <c r="BD15" s="370"/>
      <c r="BE15" s="370"/>
      <c r="BF15" s="370"/>
      <c r="BG15" s="370"/>
      <c r="BH15" s="370"/>
      <c r="BI15" s="370"/>
      <c r="BJ15" s="370"/>
      <c r="BK15" s="370"/>
      <c r="BL15" s="370"/>
      <c r="BM15" s="371"/>
      <c r="BN15" s="372">
        <v>3252930</v>
      </c>
      <c r="BO15" s="373"/>
      <c r="BP15" s="373"/>
      <c r="BQ15" s="373"/>
      <c r="BR15" s="373"/>
      <c r="BS15" s="373"/>
      <c r="BT15" s="373"/>
      <c r="BU15" s="374"/>
      <c r="BV15" s="372">
        <v>3133923</v>
      </c>
      <c r="BW15" s="373"/>
      <c r="BX15" s="373"/>
      <c r="BY15" s="373"/>
      <c r="BZ15" s="373"/>
      <c r="CA15" s="373"/>
      <c r="CB15" s="373"/>
      <c r="CC15" s="374"/>
      <c r="CD15" s="510" t="s">
        <v>139</v>
      </c>
      <c r="CE15" s="511"/>
      <c r="CF15" s="511"/>
      <c r="CG15" s="511"/>
      <c r="CH15" s="511"/>
      <c r="CI15" s="511"/>
      <c r="CJ15" s="511"/>
      <c r="CK15" s="511"/>
      <c r="CL15" s="511"/>
      <c r="CM15" s="511"/>
      <c r="CN15" s="511"/>
      <c r="CO15" s="511"/>
      <c r="CP15" s="511"/>
      <c r="CQ15" s="511"/>
      <c r="CR15" s="511"/>
      <c r="CS15" s="512"/>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2"/>
      <c r="C16" s="473"/>
      <c r="D16" s="473"/>
      <c r="E16" s="473"/>
      <c r="F16" s="473"/>
      <c r="G16" s="473"/>
      <c r="H16" s="473"/>
      <c r="I16" s="473"/>
      <c r="J16" s="473"/>
      <c r="K16" s="474"/>
      <c r="L16" s="490" t="s">
        <v>140</v>
      </c>
      <c r="M16" s="513"/>
      <c r="N16" s="513"/>
      <c r="O16" s="513"/>
      <c r="P16" s="513"/>
      <c r="Q16" s="514"/>
      <c r="R16" s="515" t="s">
        <v>141</v>
      </c>
      <c r="S16" s="516"/>
      <c r="T16" s="516"/>
      <c r="U16" s="516"/>
      <c r="V16" s="517"/>
      <c r="W16" s="399"/>
      <c r="X16" s="400"/>
      <c r="Y16" s="400"/>
      <c r="Z16" s="400"/>
      <c r="AA16" s="400"/>
      <c r="AB16" s="389"/>
      <c r="AC16" s="496">
        <v>27.1</v>
      </c>
      <c r="AD16" s="497"/>
      <c r="AE16" s="497"/>
      <c r="AF16" s="497"/>
      <c r="AG16" s="498"/>
      <c r="AH16" s="496">
        <v>26.7</v>
      </c>
      <c r="AI16" s="497"/>
      <c r="AJ16" s="497"/>
      <c r="AK16" s="497"/>
      <c r="AL16" s="499"/>
      <c r="AM16" s="438"/>
      <c r="AN16" s="439"/>
      <c r="AO16" s="439"/>
      <c r="AP16" s="439"/>
      <c r="AQ16" s="439"/>
      <c r="AR16" s="439"/>
      <c r="AS16" s="439"/>
      <c r="AT16" s="440"/>
      <c r="AU16" s="441"/>
      <c r="AV16" s="442"/>
      <c r="AW16" s="442"/>
      <c r="AX16" s="442"/>
      <c r="AY16" s="443" t="s">
        <v>142</v>
      </c>
      <c r="AZ16" s="444"/>
      <c r="BA16" s="444"/>
      <c r="BB16" s="444"/>
      <c r="BC16" s="444"/>
      <c r="BD16" s="444"/>
      <c r="BE16" s="444"/>
      <c r="BF16" s="444"/>
      <c r="BG16" s="444"/>
      <c r="BH16" s="444"/>
      <c r="BI16" s="444"/>
      <c r="BJ16" s="444"/>
      <c r="BK16" s="444"/>
      <c r="BL16" s="444"/>
      <c r="BM16" s="445"/>
      <c r="BN16" s="409">
        <v>8273245</v>
      </c>
      <c r="BO16" s="410"/>
      <c r="BP16" s="410"/>
      <c r="BQ16" s="410"/>
      <c r="BR16" s="410"/>
      <c r="BS16" s="410"/>
      <c r="BT16" s="410"/>
      <c r="BU16" s="411"/>
      <c r="BV16" s="409">
        <v>8148138</v>
      </c>
      <c r="BW16" s="410"/>
      <c r="BX16" s="410"/>
      <c r="BY16" s="410"/>
      <c r="BZ16" s="410"/>
      <c r="CA16" s="410"/>
      <c r="CB16" s="410"/>
      <c r="CC16" s="411"/>
      <c r="CD16" s="194"/>
      <c r="CE16" s="523"/>
      <c r="CF16" s="523"/>
      <c r="CG16" s="523"/>
      <c r="CH16" s="523"/>
      <c r="CI16" s="523"/>
      <c r="CJ16" s="523"/>
      <c r="CK16" s="523"/>
      <c r="CL16" s="523"/>
      <c r="CM16" s="523"/>
      <c r="CN16" s="523"/>
      <c r="CO16" s="523"/>
      <c r="CP16" s="523"/>
      <c r="CQ16" s="523"/>
      <c r="CR16" s="523"/>
      <c r="CS16" s="524"/>
      <c r="CT16" s="406"/>
      <c r="CU16" s="407"/>
      <c r="CV16" s="407"/>
      <c r="CW16" s="407"/>
      <c r="CX16" s="407"/>
      <c r="CY16" s="407"/>
      <c r="CZ16" s="407"/>
      <c r="DA16" s="408"/>
      <c r="DB16" s="406"/>
      <c r="DC16" s="407"/>
      <c r="DD16" s="407"/>
      <c r="DE16" s="407"/>
      <c r="DF16" s="407"/>
      <c r="DG16" s="407"/>
      <c r="DH16" s="407"/>
      <c r="DI16" s="408"/>
    </row>
    <row r="17" spans="1:113" ht="18.75" customHeight="1" thickBot="1" x14ac:dyDescent="0.2">
      <c r="A17" s="181"/>
      <c r="B17" s="475"/>
      <c r="C17" s="476"/>
      <c r="D17" s="476"/>
      <c r="E17" s="476"/>
      <c r="F17" s="476"/>
      <c r="G17" s="476"/>
      <c r="H17" s="476"/>
      <c r="I17" s="476"/>
      <c r="J17" s="476"/>
      <c r="K17" s="477"/>
      <c r="L17" s="195"/>
      <c r="M17" s="520" t="s">
        <v>143</v>
      </c>
      <c r="N17" s="521"/>
      <c r="O17" s="521"/>
      <c r="P17" s="521"/>
      <c r="Q17" s="522"/>
      <c r="R17" s="515" t="s">
        <v>144</v>
      </c>
      <c r="S17" s="516"/>
      <c r="T17" s="516"/>
      <c r="U17" s="516"/>
      <c r="V17" s="517"/>
      <c r="W17" s="425" t="s">
        <v>145</v>
      </c>
      <c r="X17" s="426"/>
      <c r="Y17" s="426"/>
      <c r="Z17" s="426"/>
      <c r="AA17" s="426"/>
      <c r="AB17" s="416"/>
      <c r="AC17" s="460">
        <v>7767</v>
      </c>
      <c r="AD17" s="461"/>
      <c r="AE17" s="461"/>
      <c r="AF17" s="461"/>
      <c r="AG17" s="503"/>
      <c r="AH17" s="460">
        <v>8428</v>
      </c>
      <c r="AI17" s="461"/>
      <c r="AJ17" s="461"/>
      <c r="AK17" s="461"/>
      <c r="AL17" s="462"/>
      <c r="AM17" s="438"/>
      <c r="AN17" s="439"/>
      <c r="AO17" s="439"/>
      <c r="AP17" s="439"/>
      <c r="AQ17" s="439"/>
      <c r="AR17" s="439"/>
      <c r="AS17" s="439"/>
      <c r="AT17" s="440"/>
      <c r="AU17" s="441"/>
      <c r="AV17" s="442"/>
      <c r="AW17" s="442"/>
      <c r="AX17" s="442"/>
      <c r="AY17" s="443" t="s">
        <v>146</v>
      </c>
      <c r="AZ17" s="444"/>
      <c r="BA17" s="444"/>
      <c r="BB17" s="444"/>
      <c r="BC17" s="444"/>
      <c r="BD17" s="444"/>
      <c r="BE17" s="444"/>
      <c r="BF17" s="444"/>
      <c r="BG17" s="444"/>
      <c r="BH17" s="444"/>
      <c r="BI17" s="444"/>
      <c r="BJ17" s="444"/>
      <c r="BK17" s="444"/>
      <c r="BL17" s="444"/>
      <c r="BM17" s="445"/>
      <c r="BN17" s="409">
        <v>4057516</v>
      </c>
      <c r="BO17" s="410"/>
      <c r="BP17" s="410"/>
      <c r="BQ17" s="410"/>
      <c r="BR17" s="410"/>
      <c r="BS17" s="410"/>
      <c r="BT17" s="410"/>
      <c r="BU17" s="411"/>
      <c r="BV17" s="409">
        <v>3910802</v>
      </c>
      <c r="BW17" s="410"/>
      <c r="BX17" s="410"/>
      <c r="BY17" s="410"/>
      <c r="BZ17" s="410"/>
      <c r="CA17" s="410"/>
      <c r="CB17" s="410"/>
      <c r="CC17" s="411"/>
      <c r="CD17" s="194"/>
      <c r="CE17" s="523"/>
      <c r="CF17" s="523"/>
      <c r="CG17" s="523"/>
      <c r="CH17" s="523"/>
      <c r="CI17" s="523"/>
      <c r="CJ17" s="523"/>
      <c r="CK17" s="523"/>
      <c r="CL17" s="523"/>
      <c r="CM17" s="523"/>
      <c r="CN17" s="523"/>
      <c r="CO17" s="523"/>
      <c r="CP17" s="523"/>
      <c r="CQ17" s="523"/>
      <c r="CR17" s="523"/>
      <c r="CS17" s="524"/>
      <c r="CT17" s="406"/>
      <c r="CU17" s="407"/>
      <c r="CV17" s="407"/>
      <c r="CW17" s="407"/>
      <c r="CX17" s="407"/>
      <c r="CY17" s="407"/>
      <c r="CZ17" s="407"/>
      <c r="DA17" s="408"/>
      <c r="DB17" s="406"/>
      <c r="DC17" s="407"/>
      <c r="DD17" s="407"/>
      <c r="DE17" s="407"/>
      <c r="DF17" s="407"/>
      <c r="DG17" s="407"/>
      <c r="DH17" s="407"/>
      <c r="DI17" s="408"/>
    </row>
    <row r="18" spans="1:113" ht="18.75" customHeight="1" thickBot="1" x14ac:dyDescent="0.2">
      <c r="A18" s="181"/>
      <c r="B18" s="531" t="s">
        <v>147</v>
      </c>
      <c r="C18" s="452"/>
      <c r="D18" s="452"/>
      <c r="E18" s="532"/>
      <c r="F18" s="532"/>
      <c r="G18" s="532"/>
      <c r="H18" s="532"/>
      <c r="I18" s="532"/>
      <c r="J18" s="532"/>
      <c r="K18" s="532"/>
      <c r="L18" s="533">
        <v>117.46</v>
      </c>
      <c r="M18" s="533"/>
      <c r="N18" s="533"/>
      <c r="O18" s="533"/>
      <c r="P18" s="533"/>
      <c r="Q18" s="533"/>
      <c r="R18" s="534"/>
      <c r="S18" s="534"/>
      <c r="T18" s="534"/>
      <c r="U18" s="534"/>
      <c r="V18" s="535"/>
      <c r="W18" s="427"/>
      <c r="X18" s="428"/>
      <c r="Y18" s="428"/>
      <c r="Z18" s="428"/>
      <c r="AA18" s="428"/>
      <c r="AB18" s="419"/>
      <c r="AC18" s="536">
        <v>57.2</v>
      </c>
      <c r="AD18" s="537"/>
      <c r="AE18" s="537"/>
      <c r="AF18" s="537"/>
      <c r="AG18" s="538"/>
      <c r="AH18" s="536">
        <v>57.8</v>
      </c>
      <c r="AI18" s="537"/>
      <c r="AJ18" s="537"/>
      <c r="AK18" s="537"/>
      <c r="AL18" s="539"/>
      <c r="AM18" s="438"/>
      <c r="AN18" s="439"/>
      <c r="AO18" s="439"/>
      <c r="AP18" s="439"/>
      <c r="AQ18" s="439"/>
      <c r="AR18" s="439"/>
      <c r="AS18" s="439"/>
      <c r="AT18" s="440"/>
      <c r="AU18" s="441"/>
      <c r="AV18" s="442"/>
      <c r="AW18" s="442"/>
      <c r="AX18" s="442"/>
      <c r="AY18" s="443" t="s">
        <v>148</v>
      </c>
      <c r="AZ18" s="444"/>
      <c r="BA18" s="444"/>
      <c r="BB18" s="444"/>
      <c r="BC18" s="444"/>
      <c r="BD18" s="444"/>
      <c r="BE18" s="444"/>
      <c r="BF18" s="444"/>
      <c r="BG18" s="444"/>
      <c r="BH18" s="444"/>
      <c r="BI18" s="444"/>
      <c r="BJ18" s="444"/>
      <c r="BK18" s="444"/>
      <c r="BL18" s="444"/>
      <c r="BM18" s="445"/>
      <c r="BN18" s="409">
        <v>7805187</v>
      </c>
      <c r="BO18" s="410"/>
      <c r="BP18" s="410"/>
      <c r="BQ18" s="410"/>
      <c r="BR18" s="410"/>
      <c r="BS18" s="410"/>
      <c r="BT18" s="410"/>
      <c r="BU18" s="411"/>
      <c r="BV18" s="409">
        <v>7575659</v>
      </c>
      <c r="BW18" s="410"/>
      <c r="BX18" s="410"/>
      <c r="BY18" s="410"/>
      <c r="BZ18" s="410"/>
      <c r="CA18" s="410"/>
      <c r="CB18" s="410"/>
      <c r="CC18" s="411"/>
      <c r="CD18" s="194"/>
      <c r="CE18" s="523"/>
      <c r="CF18" s="523"/>
      <c r="CG18" s="523"/>
      <c r="CH18" s="523"/>
      <c r="CI18" s="523"/>
      <c r="CJ18" s="523"/>
      <c r="CK18" s="523"/>
      <c r="CL18" s="523"/>
      <c r="CM18" s="523"/>
      <c r="CN18" s="523"/>
      <c r="CO18" s="523"/>
      <c r="CP18" s="523"/>
      <c r="CQ18" s="523"/>
      <c r="CR18" s="523"/>
      <c r="CS18" s="524"/>
      <c r="CT18" s="406"/>
      <c r="CU18" s="407"/>
      <c r="CV18" s="407"/>
      <c r="CW18" s="407"/>
      <c r="CX18" s="407"/>
      <c r="CY18" s="407"/>
      <c r="CZ18" s="407"/>
      <c r="DA18" s="408"/>
      <c r="DB18" s="406"/>
      <c r="DC18" s="407"/>
      <c r="DD18" s="407"/>
      <c r="DE18" s="407"/>
      <c r="DF18" s="407"/>
      <c r="DG18" s="407"/>
      <c r="DH18" s="407"/>
      <c r="DI18" s="408"/>
    </row>
    <row r="19" spans="1:113" ht="18.75" customHeight="1" thickBot="1" x14ac:dyDescent="0.2">
      <c r="A19" s="181"/>
      <c r="B19" s="531" t="s">
        <v>149</v>
      </c>
      <c r="C19" s="452"/>
      <c r="D19" s="452"/>
      <c r="E19" s="532"/>
      <c r="F19" s="532"/>
      <c r="G19" s="532"/>
      <c r="H19" s="532"/>
      <c r="I19" s="532"/>
      <c r="J19" s="532"/>
      <c r="K19" s="532"/>
      <c r="L19" s="540">
        <v>238</v>
      </c>
      <c r="M19" s="540"/>
      <c r="N19" s="540"/>
      <c r="O19" s="540"/>
      <c r="P19" s="540"/>
      <c r="Q19" s="540"/>
      <c r="R19" s="541"/>
      <c r="S19" s="541"/>
      <c r="T19" s="541"/>
      <c r="U19" s="541"/>
      <c r="V19" s="542"/>
      <c r="W19" s="366"/>
      <c r="X19" s="367"/>
      <c r="Y19" s="367"/>
      <c r="Z19" s="367"/>
      <c r="AA19" s="367"/>
      <c r="AB19" s="367"/>
      <c r="AC19" s="518"/>
      <c r="AD19" s="518"/>
      <c r="AE19" s="518"/>
      <c r="AF19" s="518"/>
      <c r="AG19" s="518"/>
      <c r="AH19" s="518"/>
      <c r="AI19" s="518"/>
      <c r="AJ19" s="518"/>
      <c r="AK19" s="518"/>
      <c r="AL19" s="519"/>
      <c r="AM19" s="438"/>
      <c r="AN19" s="439"/>
      <c r="AO19" s="439"/>
      <c r="AP19" s="439"/>
      <c r="AQ19" s="439"/>
      <c r="AR19" s="439"/>
      <c r="AS19" s="439"/>
      <c r="AT19" s="440"/>
      <c r="AU19" s="441"/>
      <c r="AV19" s="442"/>
      <c r="AW19" s="442"/>
      <c r="AX19" s="442"/>
      <c r="AY19" s="443" t="s">
        <v>150</v>
      </c>
      <c r="AZ19" s="444"/>
      <c r="BA19" s="444"/>
      <c r="BB19" s="444"/>
      <c r="BC19" s="444"/>
      <c r="BD19" s="444"/>
      <c r="BE19" s="444"/>
      <c r="BF19" s="444"/>
      <c r="BG19" s="444"/>
      <c r="BH19" s="444"/>
      <c r="BI19" s="444"/>
      <c r="BJ19" s="444"/>
      <c r="BK19" s="444"/>
      <c r="BL19" s="444"/>
      <c r="BM19" s="445"/>
      <c r="BN19" s="409">
        <v>12007018</v>
      </c>
      <c r="BO19" s="410"/>
      <c r="BP19" s="410"/>
      <c r="BQ19" s="410"/>
      <c r="BR19" s="410"/>
      <c r="BS19" s="410"/>
      <c r="BT19" s="410"/>
      <c r="BU19" s="411"/>
      <c r="BV19" s="409">
        <v>11899470</v>
      </c>
      <c r="BW19" s="410"/>
      <c r="BX19" s="410"/>
      <c r="BY19" s="410"/>
      <c r="BZ19" s="410"/>
      <c r="CA19" s="410"/>
      <c r="CB19" s="410"/>
      <c r="CC19" s="411"/>
      <c r="CD19" s="194"/>
      <c r="CE19" s="523"/>
      <c r="CF19" s="523"/>
      <c r="CG19" s="523"/>
      <c r="CH19" s="523"/>
      <c r="CI19" s="523"/>
      <c r="CJ19" s="523"/>
      <c r="CK19" s="523"/>
      <c r="CL19" s="523"/>
      <c r="CM19" s="523"/>
      <c r="CN19" s="523"/>
      <c r="CO19" s="523"/>
      <c r="CP19" s="523"/>
      <c r="CQ19" s="523"/>
      <c r="CR19" s="523"/>
      <c r="CS19" s="524"/>
      <c r="CT19" s="406"/>
      <c r="CU19" s="407"/>
      <c r="CV19" s="407"/>
      <c r="CW19" s="407"/>
      <c r="CX19" s="407"/>
      <c r="CY19" s="407"/>
      <c r="CZ19" s="407"/>
      <c r="DA19" s="408"/>
      <c r="DB19" s="406"/>
      <c r="DC19" s="407"/>
      <c r="DD19" s="407"/>
      <c r="DE19" s="407"/>
      <c r="DF19" s="407"/>
      <c r="DG19" s="407"/>
      <c r="DH19" s="407"/>
      <c r="DI19" s="408"/>
    </row>
    <row r="20" spans="1:113" ht="18.75" customHeight="1" thickBot="1" x14ac:dyDescent="0.2">
      <c r="A20" s="181"/>
      <c r="B20" s="531" t="s">
        <v>151</v>
      </c>
      <c r="C20" s="452"/>
      <c r="D20" s="452"/>
      <c r="E20" s="532"/>
      <c r="F20" s="532"/>
      <c r="G20" s="532"/>
      <c r="H20" s="532"/>
      <c r="I20" s="532"/>
      <c r="J20" s="532"/>
      <c r="K20" s="532"/>
      <c r="L20" s="540">
        <v>10128</v>
      </c>
      <c r="M20" s="540"/>
      <c r="N20" s="540"/>
      <c r="O20" s="540"/>
      <c r="P20" s="540"/>
      <c r="Q20" s="540"/>
      <c r="R20" s="541"/>
      <c r="S20" s="541"/>
      <c r="T20" s="541"/>
      <c r="U20" s="541"/>
      <c r="V20" s="542"/>
      <c r="W20" s="427"/>
      <c r="X20" s="428"/>
      <c r="Y20" s="428"/>
      <c r="Z20" s="428"/>
      <c r="AA20" s="428"/>
      <c r="AB20" s="428"/>
      <c r="AC20" s="543"/>
      <c r="AD20" s="543"/>
      <c r="AE20" s="543"/>
      <c r="AF20" s="543"/>
      <c r="AG20" s="543"/>
      <c r="AH20" s="543"/>
      <c r="AI20" s="543"/>
      <c r="AJ20" s="543"/>
      <c r="AK20" s="543"/>
      <c r="AL20" s="544"/>
      <c r="AM20" s="545"/>
      <c r="AN20" s="464"/>
      <c r="AO20" s="464"/>
      <c r="AP20" s="464"/>
      <c r="AQ20" s="464"/>
      <c r="AR20" s="464"/>
      <c r="AS20" s="464"/>
      <c r="AT20" s="465"/>
      <c r="AU20" s="546"/>
      <c r="AV20" s="547"/>
      <c r="AW20" s="547"/>
      <c r="AX20" s="548"/>
      <c r="AY20" s="443"/>
      <c r="AZ20" s="444"/>
      <c r="BA20" s="444"/>
      <c r="BB20" s="444"/>
      <c r="BC20" s="444"/>
      <c r="BD20" s="444"/>
      <c r="BE20" s="444"/>
      <c r="BF20" s="444"/>
      <c r="BG20" s="444"/>
      <c r="BH20" s="444"/>
      <c r="BI20" s="444"/>
      <c r="BJ20" s="444"/>
      <c r="BK20" s="444"/>
      <c r="BL20" s="444"/>
      <c r="BM20" s="445"/>
      <c r="BN20" s="409"/>
      <c r="BO20" s="410"/>
      <c r="BP20" s="410"/>
      <c r="BQ20" s="410"/>
      <c r="BR20" s="410"/>
      <c r="BS20" s="410"/>
      <c r="BT20" s="410"/>
      <c r="BU20" s="411"/>
      <c r="BV20" s="409"/>
      <c r="BW20" s="410"/>
      <c r="BX20" s="410"/>
      <c r="BY20" s="410"/>
      <c r="BZ20" s="410"/>
      <c r="CA20" s="410"/>
      <c r="CB20" s="410"/>
      <c r="CC20" s="411"/>
      <c r="CD20" s="194"/>
      <c r="CE20" s="523"/>
      <c r="CF20" s="523"/>
      <c r="CG20" s="523"/>
      <c r="CH20" s="523"/>
      <c r="CI20" s="523"/>
      <c r="CJ20" s="523"/>
      <c r="CK20" s="523"/>
      <c r="CL20" s="523"/>
      <c r="CM20" s="523"/>
      <c r="CN20" s="523"/>
      <c r="CO20" s="523"/>
      <c r="CP20" s="523"/>
      <c r="CQ20" s="523"/>
      <c r="CR20" s="523"/>
      <c r="CS20" s="524"/>
      <c r="CT20" s="406"/>
      <c r="CU20" s="407"/>
      <c r="CV20" s="407"/>
      <c r="CW20" s="407"/>
      <c r="CX20" s="407"/>
      <c r="CY20" s="407"/>
      <c r="CZ20" s="407"/>
      <c r="DA20" s="408"/>
      <c r="DB20" s="406"/>
      <c r="DC20" s="407"/>
      <c r="DD20" s="407"/>
      <c r="DE20" s="407"/>
      <c r="DF20" s="407"/>
      <c r="DG20" s="407"/>
      <c r="DH20" s="407"/>
      <c r="DI20" s="408"/>
    </row>
    <row r="21" spans="1:113" ht="18.75" customHeight="1" thickBot="1" x14ac:dyDescent="0.2">
      <c r="A21" s="181"/>
      <c r="B21" s="549" t="s">
        <v>152</v>
      </c>
      <c r="C21" s="550"/>
      <c r="D21" s="550"/>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550"/>
      <c r="AG21" s="550"/>
      <c r="AH21" s="550"/>
      <c r="AI21" s="550"/>
      <c r="AJ21" s="550"/>
      <c r="AK21" s="550"/>
      <c r="AL21" s="550"/>
      <c r="AM21" s="550"/>
      <c r="AN21" s="550"/>
      <c r="AO21" s="550"/>
      <c r="AP21" s="550"/>
      <c r="AQ21" s="550"/>
      <c r="AR21" s="550"/>
      <c r="AS21" s="550"/>
      <c r="AT21" s="550"/>
      <c r="AU21" s="550"/>
      <c r="AV21" s="550"/>
      <c r="AW21" s="550"/>
      <c r="AX21" s="551"/>
      <c r="AY21" s="525"/>
      <c r="AZ21" s="526"/>
      <c r="BA21" s="526"/>
      <c r="BB21" s="526"/>
      <c r="BC21" s="526"/>
      <c r="BD21" s="526"/>
      <c r="BE21" s="526"/>
      <c r="BF21" s="526"/>
      <c r="BG21" s="526"/>
      <c r="BH21" s="526"/>
      <c r="BI21" s="526"/>
      <c r="BJ21" s="526"/>
      <c r="BK21" s="526"/>
      <c r="BL21" s="526"/>
      <c r="BM21" s="527"/>
      <c r="BN21" s="528"/>
      <c r="BO21" s="529"/>
      <c r="BP21" s="529"/>
      <c r="BQ21" s="529"/>
      <c r="BR21" s="529"/>
      <c r="BS21" s="529"/>
      <c r="BT21" s="529"/>
      <c r="BU21" s="530"/>
      <c r="BV21" s="528"/>
      <c r="BW21" s="529"/>
      <c r="BX21" s="529"/>
      <c r="BY21" s="529"/>
      <c r="BZ21" s="529"/>
      <c r="CA21" s="529"/>
      <c r="CB21" s="529"/>
      <c r="CC21" s="530"/>
      <c r="CD21" s="194"/>
      <c r="CE21" s="523"/>
      <c r="CF21" s="523"/>
      <c r="CG21" s="523"/>
      <c r="CH21" s="523"/>
      <c r="CI21" s="523"/>
      <c r="CJ21" s="523"/>
      <c r="CK21" s="523"/>
      <c r="CL21" s="523"/>
      <c r="CM21" s="523"/>
      <c r="CN21" s="523"/>
      <c r="CO21" s="523"/>
      <c r="CP21" s="523"/>
      <c r="CQ21" s="523"/>
      <c r="CR21" s="523"/>
      <c r="CS21" s="524"/>
      <c r="CT21" s="406"/>
      <c r="CU21" s="407"/>
      <c r="CV21" s="407"/>
      <c r="CW21" s="407"/>
      <c r="CX21" s="407"/>
      <c r="CY21" s="407"/>
      <c r="CZ21" s="407"/>
      <c r="DA21" s="408"/>
      <c r="DB21" s="406"/>
      <c r="DC21" s="407"/>
      <c r="DD21" s="407"/>
      <c r="DE21" s="407"/>
      <c r="DF21" s="407"/>
      <c r="DG21" s="407"/>
      <c r="DH21" s="407"/>
      <c r="DI21" s="408"/>
    </row>
    <row r="22" spans="1:113" ht="18.75" customHeight="1" x14ac:dyDescent="0.15">
      <c r="A22" s="181"/>
      <c r="B22" s="579" t="s">
        <v>153</v>
      </c>
      <c r="C22" s="553"/>
      <c r="D22" s="554"/>
      <c r="E22" s="421" t="s">
        <v>1</v>
      </c>
      <c r="F22" s="426"/>
      <c r="G22" s="426"/>
      <c r="H22" s="426"/>
      <c r="I22" s="426"/>
      <c r="J22" s="426"/>
      <c r="K22" s="416"/>
      <c r="L22" s="421" t="s">
        <v>154</v>
      </c>
      <c r="M22" s="426"/>
      <c r="N22" s="426"/>
      <c r="O22" s="426"/>
      <c r="P22" s="416"/>
      <c r="Q22" s="584" t="s">
        <v>155</v>
      </c>
      <c r="R22" s="585"/>
      <c r="S22" s="585"/>
      <c r="T22" s="585"/>
      <c r="U22" s="585"/>
      <c r="V22" s="586"/>
      <c r="W22" s="552" t="s">
        <v>156</v>
      </c>
      <c r="X22" s="553"/>
      <c r="Y22" s="554"/>
      <c r="Z22" s="421" t="s">
        <v>1</v>
      </c>
      <c r="AA22" s="426"/>
      <c r="AB22" s="426"/>
      <c r="AC22" s="426"/>
      <c r="AD22" s="426"/>
      <c r="AE22" s="426"/>
      <c r="AF22" s="426"/>
      <c r="AG22" s="416"/>
      <c r="AH22" s="590" t="s">
        <v>157</v>
      </c>
      <c r="AI22" s="426"/>
      <c r="AJ22" s="426"/>
      <c r="AK22" s="426"/>
      <c r="AL22" s="416"/>
      <c r="AM22" s="590" t="s">
        <v>158</v>
      </c>
      <c r="AN22" s="591"/>
      <c r="AO22" s="591"/>
      <c r="AP22" s="591"/>
      <c r="AQ22" s="591"/>
      <c r="AR22" s="592"/>
      <c r="AS22" s="584" t="s">
        <v>155</v>
      </c>
      <c r="AT22" s="585"/>
      <c r="AU22" s="585"/>
      <c r="AV22" s="585"/>
      <c r="AW22" s="585"/>
      <c r="AX22" s="596"/>
      <c r="AY22" s="369" t="s">
        <v>159</v>
      </c>
      <c r="AZ22" s="370"/>
      <c r="BA22" s="370"/>
      <c r="BB22" s="370"/>
      <c r="BC22" s="370"/>
      <c r="BD22" s="370"/>
      <c r="BE22" s="370"/>
      <c r="BF22" s="370"/>
      <c r="BG22" s="370"/>
      <c r="BH22" s="370"/>
      <c r="BI22" s="370"/>
      <c r="BJ22" s="370"/>
      <c r="BK22" s="370"/>
      <c r="BL22" s="370"/>
      <c r="BM22" s="371"/>
      <c r="BN22" s="372">
        <v>10895297</v>
      </c>
      <c r="BO22" s="373"/>
      <c r="BP22" s="373"/>
      <c r="BQ22" s="373"/>
      <c r="BR22" s="373"/>
      <c r="BS22" s="373"/>
      <c r="BT22" s="373"/>
      <c r="BU22" s="374"/>
      <c r="BV22" s="372">
        <v>11084526</v>
      </c>
      <c r="BW22" s="373"/>
      <c r="BX22" s="373"/>
      <c r="BY22" s="373"/>
      <c r="BZ22" s="373"/>
      <c r="CA22" s="373"/>
      <c r="CB22" s="373"/>
      <c r="CC22" s="374"/>
      <c r="CD22" s="194"/>
      <c r="CE22" s="523"/>
      <c r="CF22" s="523"/>
      <c r="CG22" s="523"/>
      <c r="CH22" s="523"/>
      <c r="CI22" s="523"/>
      <c r="CJ22" s="523"/>
      <c r="CK22" s="523"/>
      <c r="CL22" s="523"/>
      <c r="CM22" s="523"/>
      <c r="CN22" s="523"/>
      <c r="CO22" s="523"/>
      <c r="CP22" s="523"/>
      <c r="CQ22" s="523"/>
      <c r="CR22" s="523"/>
      <c r="CS22" s="524"/>
      <c r="CT22" s="406"/>
      <c r="CU22" s="407"/>
      <c r="CV22" s="407"/>
      <c r="CW22" s="407"/>
      <c r="CX22" s="407"/>
      <c r="CY22" s="407"/>
      <c r="CZ22" s="407"/>
      <c r="DA22" s="408"/>
      <c r="DB22" s="406"/>
      <c r="DC22" s="407"/>
      <c r="DD22" s="407"/>
      <c r="DE22" s="407"/>
      <c r="DF22" s="407"/>
      <c r="DG22" s="407"/>
      <c r="DH22" s="407"/>
      <c r="DI22" s="408"/>
    </row>
    <row r="23" spans="1:113" ht="18.75" customHeight="1" x14ac:dyDescent="0.15">
      <c r="A23" s="181"/>
      <c r="B23" s="580"/>
      <c r="C23" s="556"/>
      <c r="D23" s="557"/>
      <c r="E23" s="395"/>
      <c r="F23" s="400"/>
      <c r="G23" s="400"/>
      <c r="H23" s="400"/>
      <c r="I23" s="400"/>
      <c r="J23" s="400"/>
      <c r="K23" s="389"/>
      <c r="L23" s="395"/>
      <c r="M23" s="400"/>
      <c r="N23" s="400"/>
      <c r="O23" s="400"/>
      <c r="P23" s="389"/>
      <c r="Q23" s="587"/>
      <c r="R23" s="588"/>
      <c r="S23" s="588"/>
      <c r="T23" s="588"/>
      <c r="U23" s="588"/>
      <c r="V23" s="589"/>
      <c r="W23" s="555"/>
      <c r="X23" s="556"/>
      <c r="Y23" s="557"/>
      <c r="Z23" s="395"/>
      <c r="AA23" s="400"/>
      <c r="AB23" s="400"/>
      <c r="AC23" s="400"/>
      <c r="AD23" s="400"/>
      <c r="AE23" s="400"/>
      <c r="AF23" s="400"/>
      <c r="AG23" s="389"/>
      <c r="AH23" s="395"/>
      <c r="AI23" s="400"/>
      <c r="AJ23" s="400"/>
      <c r="AK23" s="400"/>
      <c r="AL23" s="389"/>
      <c r="AM23" s="593"/>
      <c r="AN23" s="594"/>
      <c r="AO23" s="594"/>
      <c r="AP23" s="594"/>
      <c r="AQ23" s="594"/>
      <c r="AR23" s="595"/>
      <c r="AS23" s="587"/>
      <c r="AT23" s="588"/>
      <c r="AU23" s="588"/>
      <c r="AV23" s="588"/>
      <c r="AW23" s="588"/>
      <c r="AX23" s="597"/>
      <c r="AY23" s="443" t="s">
        <v>160</v>
      </c>
      <c r="AZ23" s="444"/>
      <c r="BA23" s="444"/>
      <c r="BB23" s="444"/>
      <c r="BC23" s="444"/>
      <c r="BD23" s="444"/>
      <c r="BE23" s="444"/>
      <c r="BF23" s="444"/>
      <c r="BG23" s="444"/>
      <c r="BH23" s="444"/>
      <c r="BI23" s="444"/>
      <c r="BJ23" s="444"/>
      <c r="BK23" s="444"/>
      <c r="BL23" s="444"/>
      <c r="BM23" s="445"/>
      <c r="BN23" s="409">
        <v>8446567</v>
      </c>
      <c r="BO23" s="410"/>
      <c r="BP23" s="410"/>
      <c r="BQ23" s="410"/>
      <c r="BR23" s="410"/>
      <c r="BS23" s="410"/>
      <c r="BT23" s="410"/>
      <c r="BU23" s="411"/>
      <c r="BV23" s="409">
        <v>8615042</v>
      </c>
      <c r="BW23" s="410"/>
      <c r="BX23" s="410"/>
      <c r="BY23" s="410"/>
      <c r="BZ23" s="410"/>
      <c r="CA23" s="410"/>
      <c r="CB23" s="410"/>
      <c r="CC23" s="411"/>
      <c r="CD23" s="194"/>
      <c r="CE23" s="523"/>
      <c r="CF23" s="523"/>
      <c r="CG23" s="523"/>
      <c r="CH23" s="523"/>
      <c r="CI23" s="523"/>
      <c r="CJ23" s="523"/>
      <c r="CK23" s="523"/>
      <c r="CL23" s="523"/>
      <c r="CM23" s="523"/>
      <c r="CN23" s="523"/>
      <c r="CO23" s="523"/>
      <c r="CP23" s="523"/>
      <c r="CQ23" s="523"/>
      <c r="CR23" s="523"/>
      <c r="CS23" s="524"/>
      <c r="CT23" s="406"/>
      <c r="CU23" s="407"/>
      <c r="CV23" s="407"/>
      <c r="CW23" s="407"/>
      <c r="CX23" s="407"/>
      <c r="CY23" s="407"/>
      <c r="CZ23" s="407"/>
      <c r="DA23" s="408"/>
      <c r="DB23" s="406"/>
      <c r="DC23" s="407"/>
      <c r="DD23" s="407"/>
      <c r="DE23" s="407"/>
      <c r="DF23" s="407"/>
      <c r="DG23" s="407"/>
      <c r="DH23" s="407"/>
      <c r="DI23" s="408"/>
    </row>
    <row r="24" spans="1:113" ht="18.75" customHeight="1" thickBot="1" x14ac:dyDescent="0.2">
      <c r="A24" s="181"/>
      <c r="B24" s="580"/>
      <c r="C24" s="556"/>
      <c r="D24" s="557"/>
      <c r="E24" s="459" t="s">
        <v>161</v>
      </c>
      <c r="F24" s="439"/>
      <c r="G24" s="439"/>
      <c r="H24" s="439"/>
      <c r="I24" s="439"/>
      <c r="J24" s="439"/>
      <c r="K24" s="440"/>
      <c r="L24" s="460">
        <v>1</v>
      </c>
      <c r="M24" s="461"/>
      <c r="N24" s="461"/>
      <c r="O24" s="461"/>
      <c r="P24" s="503"/>
      <c r="Q24" s="460">
        <v>8160</v>
      </c>
      <c r="R24" s="461"/>
      <c r="S24" s="461"/>
      <c r="T24" s="461"/>
      <c r="U24" s="461"/>
      <c r="V24" s="503"/>
      <c r="W24" s="555"/>
      <c r="X24" s="556"/>
      <c r="Y24" s="557"/>
      <c r="Z24" s="459" t="s">
        <v>162</v>
      </c>
      <c r="AA24" s="439"/>
      <c r="AB24" s="439"/>
      <c r="AC24" s="439"/>
      <c r="AD24" s="439"/>
      <c r="AE24" s="439"/>
      <c r="AF24" s="439"/>
      <c r="AG24" s="440"/>
      <c r="AH24" s="460">
        <v>213</v>
      </c>
      <c r="AI24" s="461"/>
      <c r="AJ24" s="461"/>
      <c r="AK24" s="461"/>
      <c r="AL24" s="503"/>
      <c r="AM24" s="460">
        <v>617913</v>
      </c>
      <c r="AN24" s="461"/>
      <c r="AO24" s="461"/>
      <c r="AP24" s="461"/>
      <c r="AQ24" s="461"/>
      <c r="AR24" s="503"/>
      <c r="AS24" s="460">
        <v>2901</v>
      </c>
      <c r="AT24" s="461"/>
      <c r="AU24" s="461"/>
      <c r="AV24" s="461"/>
      <c r="AW24" s="461"/>
      <c r="AX24" s="462"/>
      <c r="AY24" s="525" t="s">
        <v>163</v>
      </c>
      <c r="AZ24" s="526"/>
      <c r="BA24" s="526"/>
      <c r="BB24" s="526"/>
      <c r="BC24" s="526"/>
      <c r="BD24" s="526"/>
      <c r="BE24" s="526"/>
      <c r="BF24" s="526"/>
      <c r="BG24" s="526"/>
      <c r="BH24" s="526"/>
      <c r="BI24" s="526"/>
      <c r="BJ24" s="526"/>
      <c r="BK24" s="526"/>
      <c r="BL24" s="526"/>
      <c r="BM24" s="527"/>
      <c r="BN24" s="409">
        <v>6873373</v>
      </c>
      <c r="BO24" s="410"/>
      <c r="BP24" s="410"/>
      <c r="BQ24" s="410"/>
      <c r="BR24" s="410"/>
      <c r="BS24" s="410"/>
      <c r="BT24" s="410"/>
      <c r="BU24" s="411"/>
      <c r="BV24" s="409">
        <v>6731738</v>
      </c>
      <c r="BW24" s="410"/>
      <c r="BX24" s="410"/>
      <c r="BY24" s="410"/>
      <c r="BZ24" s="410"/>
      <c r="CA24" s="410"/>
      <c r="CB24" s="410"/>
      <c r="CC24" s="411"/>
      <c r="CD24" s="194"/>
      <c r="CE24" s="523"/>
      <c r="CF24" s="523"/>
      <c r="CG24" s="523"/>
      <c r="CH24" s="523"/>
      <c r="CI24" s="523"/>
      <c r="CJ24" s="523"/>
      <c r="CK24" s="523"/>
      <c r="CL24" s="523"/>
      <c r="CM24" s="523"/>
      <c r="CN24" s="523"/>
      <c r="CO24" s="523"/>
      <c r="CP24" s="523"/>
      <c r="CQ24" s="523"/>
      <c r="CR24" s="523"/>
      <c r="CS24" s="524"/>
      <c r="CT24" s="406"/>
      <c r="CU24" s="407"/>
      <c r="CV24" s="407"/>
      <c r="CW24" s="407"/>
      <c r="CX24" s="407"/>
      <c r="CY24" s="407"/>
      <c r="CZ24" s="407"/>
      <c r="DA24" s="408"/>
      <c r="DB24" s="406"/>
      <c r="DC24" s="407"/>
      <c r="DD24" s="407"/>
      <c r="DE24" s="407"/>
      <c r="DF24" s="407"/>
      <c r="DG24" s="407"/>
      <c r="DH24" s="407"/>
      <c r="DI24" s="408"/>
    </row>
    <row r="25" spans="1:113" ht="18.75" customHeight="1" x14ac:dyDescent="0.15">
      <c r="A25" s="181"/>
      <c r="B25" s="580"/>
      <c r="C25" s="556"/>
      <c r="D25" s="557"/>
      <c r="E25" s="459" t="s">
        <v>164</v>
      </c>
      <c r="F25" s="439"/>
      <c r="G25" s="439"/>
      <c r="H25" s="439"/>
      <c r="I25" s="439"/>
      <c r="J25" s="439"/>
      <c r="K25" s="440"/>
      <c r="L25" s="460">
        <v>1</v>
      </c>
      <c r="M25" s="461"/>
      <c r="N25" s="461"/>
      <c r="O25" s="461"/>
      <c r="P25" s="503"/>
      <c r="Q25" s="460">
        <v>6520</v>
      </c>
      <c r="R25" s="461"/>
      <c r="S25" s="461"/>
      <c r="T25" s="461"/>
      <c r="U25" s="461"/>
      <c r="V25" s="503"/>
      <c r="W25" s="555"/>
      <c r="X25" s="556"/>
      <c r="Y25" s="557"/>
      <c r="Z25" s="459" t="s">
        <v>165</v>
      </c>
      <c r="AA25" s="439"/>
      <c r="AB25" s="439"/>
      <c r="AC25" s="439"/>
      <c r="AD25" s="439"/>
      <c r="AE25" s="439"/>
      <c r="AF25" s="439"/>
      <c r="AG25" s="440"/>
      <c r="AH25" s="460" t="s">
        <v>122</v>
      </c>
      <c r="AI25" s="461"/>
      <c r="AJ25" s="461"/>
      <c r="AK25" s="461"/>
      <c r="AL25" s="503"/>
      <c r="AM25" s="460" t="s">
        <v>122</v>
      </c>
      <c r="AN25" s="461"/>
      <c r="AO25" s="461"/>
      <c r="AP25" s="461"/>
      <c r="AQ25" s="461"/>
      <c r="AR25" s="503"/>
      <c r="AS25" s="460" t="s">
        <v>122</v>
      </c>
      <c r="AT25" s="461"/>
      <c r="AU25" s="461"/>
      <c r="AV25" s="461"/>
      <c r="AW25" s="461"/>
      <c r="AX25" s="462"/>
      <c r="AY25" s="369" t="s">
        <v>166</v>
      </c>
      <c r="AZ25" s="370"/>
      <c r="BA25" s="370"/>
      <c r="BB25" s="370"/>
      <c r="BC25" s="370"/>
      <c r="BD25" s="370"/>
      <c r="BE25" s="370"/>
      <c r="BF25" s="370"/>
      <c r="BG25" s="370"/>
      <c r="BH25" s="370"/>
      <c r="BI25" s="370"/>
      <c r="BJ25" s="370"/>
      <c r="BK25" s="370"/>
      <c r="BL25" s="370"/>
      <c r="BM25" s="371"/>
      <c r="BN25" s="372">
        <v>876352</v>
      </c>
      <c r="BO25" s="373"/>
      <c r="BP25" s="373"/>
      <c r="BQ25" s="373"/>
      <c r="BR25" s="373"/>
      <c r="BS25" s="373"/>
      <c r="BT25" s="373"/>
      <c r="BU25" s="374"/>
      <c r="BV25" s="372">
        <v>830426</v>
      </c>
      <c r="BW25" s="373"/>
      <c r="BX25" s="373"/>
      <c r="BY25" s="373"/>
      <c r="BZ25" s="373"/>
      <c r="CA25" s="373"/>
      <c r="CB25" s="373"/>
      <c r="CC25" s="374"/>
      <c r="CD25" s="194"/>
      <c r="CE25" s="523"/>
      <c r="CF25" s="523"/>
      <c r="CG25" s="523"/>
      <c r="CH25" s="523"/>
      <c r="CI25" s="523"/>
      <c r="CJ25" s="523"/>
      <c r="CK25" s="523"/>
      <c r="CL25" s="523"/>
      <c r="CM25" s="523"/>
      <c r="CN25" s="523"/>
      <c r="CO25" s="523"/>
      <c r="CP25" s="523"/>
      <c r="CQ25" s="523"/>
      <c r="CR25" s="523"/>
      <c r="CS25" s="524"/>
      <c r="CT25" s="406"/>
      <c r="CU25" s="407"/>
      <c r="CV25" s="407"/>
      <c r="CW25" s="407"/>
      <c r="CX25" s="407"/>
      <c r="CY25" s="407"/>
      <c r="CZ25" s="407"/>
      <c r="DA25" s="408"/>
      <c r="DB25" s="406"/>
      <c r="DC25" s="407"/>
      <c r="DD25" s="407"/>
      <c r="DE25" s="407"/>
      <c r="DF25" s="407"/>
      <c r="DG25" s="407"/>
      <c r="DH25" s="407"/>
      <c r="DI25" s="408"/>
    </row>
    <row r="26" spans="1:113" ht="18.75" customHeight="1" x14ac:dyDescent="0.15">
      <c r="A26" s="181"/>
      <c r="B26" s="580"/>
      <c r="C26" s="556"/>
      <c r="D26" s="557"/>
      <c r="E26" s="459" t="s">
        <v>167</v>
      </c>
      <c r="F26" s="439"/>
      <c r="G26" s="439"/>
      <c r="H26" s="439"/>
      <c r="I26" s="439"/>
      <c r="J26" s="439"/>
      <c r="K26" s="440"/>
      <c r="L26" s="460">
        <v>1</v>
      </c>
      <c r="M26" s="461"/>
      <c r="N26" s="461"/>
      <c r="O26" s="461"/>
      <c r="P26" s="503"/>
      <c r="Q26" s="460">
        <v>6040</v>
      </c>
      <c r="R26" s="461"/>
      <c r="S26" s="461"/>
      <c r="T26" s="461"/>
      <c r="U26" s="461"/>
      <c r="V26" s="503"/>
      <c r="W26" s="555"/>
      <c r="X26" s="556"/>
      <c r="Y26" s="557"/>
      <c r="Z26" s="459" t="s">
        <v>168</v>
      </c>
      <c r="AA26" s="561"/>
      <c r="AB26" s="561"/>
      <c r="AC26" s="561"/>
      <c r="AD26" s="561"/>
      <c r="AE26" s="561"/>
      <c r="AF26" s="561"/>
      <c r="AG26" s="562"/>
      <c r="AH26" s="460">
        <v>7</v>
      </c>
      <c r="AI26" s="461"/>
      <c r="AJ26" s="461"/>
      <c r="AK26" s="461"/>
      <c r="AL26" s="503"/>
      <c r="AM26" s="460">
        <v>23758</v>
      </c>
      <c r="AN26" s="461"/>
      <c r="AO26" s="461"/>
      <c r="AP26" s="461"/>
      <c r="AQ26" s="461"/>
      <c r="AR26" s="503"/>
      <c r="AS26" s="460">
        <v>3394</v>
      </c>
      <c r="AT26" s="461"/>
      <c r="AU26" s="461"/>
      <c r="AV26" s="461"/>
      <c r="AW26" s="461"/>
      <c r="AX26" s="462"/>
      <c r="AY26" s="412" t="s">
        <v>169</v>
      </c>
      <c r="AZ26" s="413"/>
      <c r="BA26" s="413"/>
      <c r="BB26" s="413"/>
      <c r="BC26" s="413"/>
      <c r="BD26" s="413"/>
      <c r="BE26" s="413"/>
      <c r="BF26" s="413"/>
      <c r="BG26" s="413"/>
      <c r="BH26" s="413"/>
      <c r="BI26" s="413"/>
      <c r="BJ26" s="413"/>
      <c r="BK26" s="413"/>
      <c r="BL26" s="413"/>
      <c r="BM26" s="414"/>
      <c r="BN26" s="409" t="s">
        <v>122</v>
      </c>
      <c r="BO26" s="410"/>
      <c r="BP26" s="410"/>
      <c r="BQ26" s="410"/>
      <c r="BR26" s="410"/>
      <c r="BS26" s="410"/>
      <c r="BT26" s="410"/>
      <c r="BU26" s="411"/>
      <c r="BV26" s="409" t="s">
        <v>122</v>
      </c>
      <c r="BW26" s="410"/>
      <c r="BX26" s="410"/>
      <c r="BY26" s="410"/>
      <c r="BZ26" s="410"/>
      <c r="CA26" s="410"/>
      <c r="CB26" s="410"/>
      <c r="CC26" s="411"/>
      <c r="CD26" s="194"/>
      <c r="CE26" s="523"/>
      <c r="CF26" s="523"/>
      <c r="CG26" s="523"/>
      <c r="CH26" s="523"/>
      <c r="CI26" s="523"/>
      <c r="CJ26" s="523"/>
      <c r="CK26" s="523"/>
      <c r="CL26" s="523"/>
      <c r="CM26" s="523"/>
      <c r="CN26" s="523"/>
      <c r="CO26" s="523"/>
      <c r="CP26" s="523"/>
      <c r="CQ26" s="523"/>
      <c r="CR26" s="523"/>
      <c r="CS26" s="524"/>
      <c r="CT26" s="406"/>
      <c r="CU26" s="407"/>
      <c r="CV26" s="407"/>
      <c r="CW26" s="407"/>
      <c r="CX26" s="407"/>
      <c r="CY26" s="407"/>
      <c r="CZ26" s="407"/>
      <c r="DA26" s="408"/>
      <c r="DB26" s="406"/>
      <c r="DC26" s="407"/>
      <c r="DD26" s="407"/>
      <c r="DE26" s="407"/>
      <c r="DF26" s="407"/>
      <c r="DG26" s="407"/>
      <c r="DH26" s="407"/>
      <c r="DI26" s="408"/>
    </row>
    <row r="27" spans="1:113" ht="18.75" customHeight="1" thickBot="1" x14ac:dyDescent="0.2">
      <c r="A27" s="181"/>
      <c r="B27" s="580"/>
      <c r="C27" s="556"/>
      <c r="D27" s="557"/>
      <c r="E27" s="459" t="s">
        <v>170</v>
      </c>
      <c r="F27" s="439"/>
      <c r="G27" s="439"/>
      <c r="H27" s="439"/>
      <c r="I27" s="439"/>
      <c r="J27" s="439"/>
      <c r="K27" s="440"/>
      <c r="L27" s="460">
        <v>1</v>
      </c>
      <c r="M27" s="461"/>
      <c r="N27" s="461"/>
      <c r="O27" s="461"/>
      <c r="P27" s="503"/>
      <c r="Q27" s="460">
        <v>4100</v>
      </c>
      <c r="R27" s="461"/>
      <c r="S27" s="461"/>
      <c r="T27" s="461"/>
      <c r="U27" s="461"/>
      <c r="V27" s="503"/>
      <c r="W27" s="555"/>
      <c r="X27" s="556"/>
      <c r="Y27" s="557"/>
      <c r="Z27" s="459" t="s">
        <v>171</v>
      </c>
      <c r="AA27" s="439"/>
      <c r="AB27" s="439"/>
      <c r="AC27" s="439"/>
      <c r="AD27" s="439"/>
      <c r="AE27" s="439"/>
      <c r="AF27" s="439"/>
      <c r="AG27" s="440"/>
      <c r="AH27" s="460">
        <v>3</v>
      </c>
      <c r="AI27" s="461"/>
      <c r="AJ27" s="461"/>
      <c r="AK27" s="461"/>
      <c r="AL27" s="503"/>
      <c r="AM27" s="460">
        <v>8851</v>
      </c>
      <c r="AN27" s="461"/>
      <c r="AO27" s="461"/>
      <c r="AP27" s="461"/>
      <c r="AQ27" s="461"/>
      <c r="AR27" s="503"/>
      <c r="AS27" s="460">
        <v>2950</v>
      </c>
      <c r="AT27" s="461"/>
      <c r="AU27" s="461"/>
      <c r="AV27" s="461"/>
      <c r="AW27" s="461"/>
      <c r="AX27" s="462"/>
      <c r="AY27" s="504" t="s">
        <v>172</v>
      </c>
      <c r="AZ27" s="505"/>
      <c r="BA27" s="505"/>
      <c r="BB27" s="505"/>
      <c r="BC27" s="505"/>
      <c r="BD27" s="505"/>
      <c r="BE27" s="505"/>
      <c r="BF27" s="505"/>
      <c r="BG27" s="505"/>
      <c r="BH27" s="505"/>
      <c r="BI27" s="505"/>
      <c r="BJ27" s="505"/>
      <c r="BK27" s="505"/>
      <c r="BL27" s="505"/>
      <c r="BM27" s="506"/>
      <c r="BN27" s="528">
        <v>473248</v>
      </c>
      <c r="BO27" s="529"/>
      <c r="BP27" s="529"/>
      <c r="BQ27" s="529"/>
      <c r="BR27" s="529"/>
      <c r="BS27" s="529"/>
      <c r="BT27" s="529"/>
      <c r="BU27" s="530"/>
      <c r="BV27" s="528">
        <v>469650</v>
      </c>
      <c r="BW27" s="529"/>
      <c r="BX27" s="529"/>
      <c r="BY27" s="529"/>
      <c r="BZ27" s="529"/>
      <c r="CA27" s="529"/>
      <c r="CB27" s="529"/>
      <c r="CC27" s="530"/>
      <c r="CD27" s="196"/>
      <c r="CE27" s="523"/>
      <c r="CF27" s="523"/>
      <c r="CG27" s="523"/>
      <c r="CH27" s="523"/>
      <c r="CI27" s="523"/>
      <c r="CJ27" s="523"/>
      <c r="CK27" s="523"/>
      <c r="CL27" s="523"/>
      <c r="CM27" s="523"/>
      <c r="CN27" s="523"/>
      <c r="CO27" s="523"/>
      <c r="CP27" s="523"/>
      <c r="CQ27" s="523"/>
      <c r="CR27" s="523"/>
      <c r="CS27" s="524"/>
      <c r="CT27" s="406"/>
      <c r="CU27" s="407"/>
      <c r="CV27" s="407"/>
      <c r="CW27" s="407"/>
      <c r="CX27" s="407"/>
      <c r="CY27" s="407"/>
      <c r="CZ27" s="407"/>
      <c r="DA27" s="408"/>
      <c r="DB27" s="406"/>
      <c r="DC27" s="407"/>
      <c r="DD27" s="407"/>
      <c r="DE27" s="407"/>
      <c r="DF27" s="407"/>
      <c r="DG27" s="407"/>
      <c r="DH27" s="407"/>
      <c r="DI27" s="408"/>
    </row>
    <row r="28" spans="1:113" ht="18.75" customHeight="1" x14ac:dyDescent="0.15">
      <c r="A28" s="181"/>
      <c r="B28" s="580"/>
      <c r="C28" s="556"/>
      <c r="D28" s="557"/>
      <c r="E28" s="459" t="s">
        <v>173</v>
      </c>
      <c r="F28" s="439"/>
      <c r="G28" s="439"/>
      <c r="H28" s="439"/>
      <c r="I28" s="439"/>
      <c r="J28" s="439"/>
      <c r="K28" s="440"/>
      <c r="L28" s="460">
        <v>1</v>
      </c>
      <c r="M28" s="461"/>
      <c r="N28" s="461"/>
      <c r="O28" s="461"/>
      <c r="P28" s="503"/>
      <c r="Q28" s="460">
        <v>3600</v>
      </c>
      <c r="R28" s="461"/>
      <c r="S28" s="461"/>
      <c r="T28" s="461"/>
      <c r="U28" s="461"/>
      <c r="V28" s="503"/>
      <c r="W28" s="555"/>
      <c r="X28" s="556"/>
      <c r="Y28" s="557"/>
      <c r="Z28" s="459" t="s">
        <v>174</v>
      </c>
      <c r="AA28" s="439"/>
      <c r="AB28" s="439"/>
      <c r="AC28" s="439"/>
      <c r="AD28" s="439"/>
      <c r="AE28" s="439"/>
      <c r="AF28" s="439"/>
      <c r="AG28" s="440"/>
      <c r="AH28" s="460" t="s">
        <v>122</v>
      </c>
      <c r="AI28" s="461"/>
      <c r="AJ28" s="461"/>
      <c r="AK28" s="461"/>
      <c r="AL28" s="503"/>
      <c r="AM28" s="460" t="s">
        <v>122</v>
      </c>
      <c r="AN28" s="461"/>
      <c r="AO28" s="461"/>
      <c r="AP28" s="461"/>
      <c r="AQ28" s="461"/>
      <c r="AR28" s="503"/>
      <c r="AS28" s="460" t="s">
        <v>122</v>
      </c>
      <c r="AT28" s="461"/>
      <c r="AU28" s="461"/>
      <c r="AV28" s="461"/>
      <c r="AW28" s="461"/>
      <c r="AX28" s="462"/>
      <c r="AY28" s="563" t="s">
        <v>175</v>
      </c>
      <c r="AZ28" s="564"/>
      <c r="BA28" s="564"/>
      <c r="BB28" s="565"/>
      <c r="BC28" s="369" t="s">
        <v>46</v>
      </c>
      <c r="BD28" s="370"/>
      <c r="BE28" s="370"/>
      <c r="BF28" s="370"/>
      <c r="BG28" s="370"/>
      <c r="BH28" s="370"/>
      <c r="BI28" s="370"/>
      <c r="BJ28" s="370"/>
      <c r="BK28" s="370"/>
      <c r="BL28" s="370"/>
      <c r="BM28" s="371"/>
      <c r="BN28" s="372">
        <v>6719813</v>
      </c>
      <c r="BO28" s="373"/>
      <c r="BP28" s="373"/>
      <c r="BQ28" s="373"/>
      <c r="BR28" s="373"/>
      <c r="BS28" s="373"/>
      <c r="BT28" s="373"/>
      <c r="BU28" s="374"/>
      <c r="BV28" s="372">
        <v>5893682</v>
      </c>
      <c r="BW28" s="373"/>
      <c r="BX28" s="373"/>
      <c r="BY28" s="373"/>
      <c r="BZ28" s="373"/>
      <c r="CA28" s="373"/>
      <c r="CB28" s="373"/>
      <c r="CC28" s="374"/>
      <c r="CD28" s="194"/>
      <c r="CE28" s="523"/>
      <c r="CF28" s="523"/>
      <c r="CG28" s="523"/>
      <c r="CH28" s="523"/>
      <c r="CI28" s="523"/>
      <c r="CJ28" s="523"/>
      <c r="CK28" s="523"/>
      <c r="CL28" s="523"/>
      <c r="CM28" s="523"/>
      <c r="CN28" s="523"/>
      <c r="CO28" s="523"/>
      <c r="CP28" s="523"/>
      <c r="CQ28" s="523"/>
      <c r="CR28" s="523"/>
      <c r="CS28" s="524"/>
      <c r="CT28" s="406"/>
      <c r="CU28" s="407"/>
      <c r="CV28" s="407"/>
      <c r="CW28" s="407"/>
      <c r="CX28" s="407"/>
      <c r="CY28" s="407"/>
      <c r="CZ28" s="407"/>
      <c r="DA28" s="408"/>
      <c r="DB28" s="406"/>
      <c r="DC28" s="407"/>
      <c r="DD28" s="407"/>
      <c r="DE28" s="407"/>
      <c r="DF28" s="407"/>
      <c r="DG28" s="407"/>
      <c r="DH28" s="407"/>
      <c r="DI28" s="408"/>
    </row>
    <row r="29" spans="1:113" ht="18.75" customHeight="1" x14ac:dyDescent="0.15">
      <c r="A29" s="181"/>
      <c r="B29" s="580"/>
      <c r="C29" s="556"/>
      <c r="D29" s="557"/>
      <c r="E29" s="459" t="s">
        <v>176</v>
      </c>
      <c r="F29" s="439"/>
      <c r="G29" s="439"/>
      <c r="H29" s="439"/>
      <c r="I29" s="439"/>
      <c r="J29" s="439"/>
      <c r="K29" s="440"/>
      <c r="L29" s="460">
        <v>12</v>
      </c>
      <c r="M29" s="461"/>
      <c r="N29" s="461"/>
      <c r="O29" s="461"/>
      <c r="P29" s="503"/>
      <c r="Q29" s="460">
        <v>3300</v>
      </c>
      <c r="R29" s="461"/>
      <c r="S29" s="461"/>
      <c r="T29" s="461"/>
      <c r="U29" s="461"/>
      <c r="V29" s="503"/>
      <c r="W29" s="558"/>
      <c r="X29" s="559"/>
      <c r="Y29" s="560"/>
      <c r="Z29" s="459" t="s">
        <v>177</v>
      </c>
      <c r="AA29" s="439"/>
      <c r="AB29" s="439"/>
      <c r="AC29" s="439"/>
      <c r="AD29" s="439"/>
      <c r="AE29" s="439"/>
      <c r="AF29" s="439"/>
      <c r="AG29" s="440"/>
      <c r="AH29" s="460">
        <v>216</v>
      </c>
      <c r="AI29" s="461"/>
      <c r="AJ29" s="461"/>
      <c r="AK29" s="461"/>
      <c r="AL29" s="503"/>
      <c r="AM29" s="460">
        <v>626764</v>
      </c>
      <c r="AN29" s="461"/>
      <c r="AO29" s="461"/>
      <c r="AP29" s="461"/>
      <c r="AQ29" s="461"/>
      <c r="AR29" s="503"/>
      <c r="AS29" s="460">
        <v>2902</v>
      </c>
      <c r="AT29" s="461"/>
      <c r="AU29" s="461"/>
      <c r="AV29" s="461"/>
      <c r="AW29" s="461"/>
      <c r="AX29" s="462"/>
      <c r="AY29" s="566"/>
      <c r="AZ29" s="567"/>
      <c r="BA29" s="567"/>
      <c r="BB29" s="568"/>
      <c r="BC29" s="443" t="s">
        <v>178</v>
      </c>
      <c r="BD29" s="444"/>
      <c r="BE29" s="444"/>
      <c r="BF29" s="444"/>
      <c r="BG29" s="444"/>
      <c r="BH29" s="444"/>
      <c r="BI29" s="444"/>
      <c r="BJ29" s="444"/>
      <c r="BK29" s="444"/>
      <c r="BL29" s="444"/>
      <c r="BM29" s="445"/>
      <c r="BN29" s="409">
        <v>1134170</v>
      </c>
      <c r="BO29" s="410"/>
      <c r="BP29" s="410"/>
      <c r="BQ29" s="410"/>
      <c r="BR29" s="410"/>
      <c r="BS29" s="410"/>
      <c r="BT29" s="410"/>
      <c r="BU29" s="411"/>
      <c r="BV29" s="409">
        <v>1186847</v>
      </c>
      <c r="BW29" s="410"/>
      <c r="BX29" s="410"/>
      <c r="BY29" s="410"/>
      <c r="BZ29" s="410"/>
      <c r="CA29" s="410"/>
      <c r="CB29" s="410"/>
      <c r="CC29" s="411"/>
      <c r="CD29" s="196"/>
      <c r="CE29" s="523"/>
      <c r="CF29" s="523"/>
      <c r="CG29" s="523"/>
      <c r="CH29" s="523"/>
      <c r="CI29" s="523"/>
      <c r="CJ29" s="523"/>
      <c r="CK29" s="523"/>
      <c r="CL29" s="523"/>
      <c r="CM29" s="523"/>
      <c r="CN29" s="523"/>
      <c r="CO29" s="523"/>
      <c r="CP29" s="523"/>
      <c r="CQ29" s="523"/>
      <c r="CR29" s="523"/>
      <c r="CS29" s="524"/>
      <c r="CT29" s="406"/>
      <c r="CU29" s="407"/>
      <c r="CV29" s="407"/>
      <c r="CW29" s="407"/>
      <c r="CX29" s="407"/>
      <c r="CY29" s="407"/>
      <c r="CZ29" s="407"/>
      <c r="DA29" s="408"/>
      <c r="DB29" s="406"/>
      <c r="DC29" s="407"/>
      <c r="DD29" s="407"/>
      <c r="DE29" s="407"/>
      <c r="DF29" s="407"/>
      <c r="DG29" s="407"/>
      <c r="DH29" s="407"/>
      <c r="DI29" s="408"/>
    </row>
    <row r="30" spans="1:113" ht="18.75" customHeight="1" thickBot="1" x14ac:dyDescent="0.2">
      <c r="A30" s="181"/>
      <c r="B30" s="581"/>
      <c r="C30" s="582"/>
      <c r="D30" s="583"/>
      <c r="E30" s="463"/>
      <c r="F30" s="464"/>
      <c r="G30" s="464"/>
      <c r="H30" s="464"/>
      <c r="I30" s="464"/>
      <c r="J30" s="464"/>
      <c r="K30" s="465"/>
      <c r="L30" s="573"/>
      <c r="M30" s="574"/>
      <c r="N30" s="574"/>
      <c r="O30" s="574"/>
      <c r="P30" s="575"/>
      <c r="Q30" s="573"/>
      <c r="R30" s="574"/>
      <c r="S30" s="574"/>
      <c r="T30" s="574"/>
      <c r="U30" s="574"/>
      <c r="V30" s="575"/>
      <c r="W30" s="576" t="s">
        <v>179</v>
      </c>
      <c r="X30" s="577"/>
      <c r="Y30" s="577"/>
      <c r="Z30" s="577"/>
      <c r="AA30" s="577"/>
      <c r="AB30" s="577"/>
      <c r="AC30" s="577"/>
      <c r="AD30" s="577"/>
      <c r="AE30" s="577"/>
      <c r="AF30" s="577"/>
      <c r="AG30" s="578"/>
      <c r="AH30" s="536">
        <v>97.1</v>
      </c>
      <c r="AI30" s="537"/>
      <c r="AJ30" s="537"/>
      <c r="AK30" s="537"/>
      <c r="AL30" s="537"/>
      <c r="AM30" s="537"/>
      <c r="AN30" s="537"/>
      <c r="AO30" s="537"/>
      <c r="AP30" s="537"/>
      <c r="AQ30" s="537"/>
      <c r="AR30" s="537"/>
      <c r="AS30" s="537"/>
      <c r="AT30" s="537"/>
      <c r="AU30" s="537"/>
      <c r="AV30" s="537"/>
      <c r="AW30" s="537"/>
      <c r="AX30" s="539"/>
      <c r="AY30" s="569"/>
      <c r="AZ30" s="570"/>
      <c r="BA30" s="570"/>
      <c r="BB30" s="571"/>
      <c r="BC30" s="525" t="s">
        <v>48</v>
      </c>
      <c r="BD30" s="526"/>
      <c r="BE30" s="526"/>
      <c r="BF30" s="526"/>
      <c r="BG30" s="526"/>
      <c r="BH30" s="526"/>
      <c r="BI30" s="526"/>
      <c r="BJ30" s="526"/>
      <c r="BK30" s="526"/>
      <c r="BL30" s="526"/>
      <c r="BM30" s="527"/>
      <c r="BN30" s="528">
        <v>6207060</v>
      </c>
      <c r="BO30" s="529"/>
      <c r="BP30" s="529"/>
      <c r="BQ30" s="529"/>
      <c r="BR30" s="529"/>
      <c r="BS30" s="529"/>
      <c r="BT30" s="529"/>
      <c r="BU30" s="530"/>
      <c r="BV30" s="528">
        <v>6371765</v>
      </c>
      <c r="BW30" s="529"/>
      <c r="BX30" s="529"/>
      <c r="BY30" s="529"/>
      <c r="BZ30" s="529"/>
      <c r="CA30" s="529"/>
      <c r="CB30" s="529"/>
      <c r="CC30" s="530"/>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2" t="s">
        <v>180</v>
      </c>
      <c r="D32" s="572"/>
      <c r="E32" s="572"/>
      <c r="F32" s="572"/>
      <c r="G32" s="572"/>
      <c r="H32" s="572"/>
      <c r="I32" s="572"/>
      <c r="J32" s="572"/>
      <c r="K32" s="572"/>
      <c r="L32" s="572"/>
      <c r="M32" s="572"/>
      <c r="N32" s="572"/>
      <c r="O32" s="572"/>
      <c r="P32" s="572"/>
      <c r="Q32" s="572"/>
      <c r="R32" s="572"/>
      <c r="S32" s="572"/>
      <c r="U32" s="413" t="s">
        <v>181</v>
      </c>
      <c r="V32" s="413"/>
      <c r="W32" s="413"/>
      <c r="X32" s="413"/>
      <c r="Y32" s="413"/>
      <c r="Z32" s="413"/>
      <c r="AA32" s="413"/>
      <c r="AB32" s="413"/>
      <c r="AC32" s="413"/>
      <c r="AD32" s="413"/>
      <c r="AE32" s="413"/>
      <c r="AF32" s="413"/>
      <c r="AG32" s="413"/>
      <c r="AH32" s="413"/>
      <c r="AI32" s="413"/>
      <c r="AJ32" s="413"/>
      <c r="AK32" s="413"/>
      <c r="AM32" s="413" t="s">
        <v>182</v>
      </c>
      <c r="AN32" s="413"/>
      <c r="AO32" s="413"/>
      <c r="AP32" s="413"/>
      <c r="AQ32" s="413"/>
      <c r="AR32" s="413"/>
      <c r="AS32" s="413"/>
      <c r="AT32" s="413"/>
      <c r="AU32" s="413"/>
      <c r="AV32" s="413"/>
      <c r="AW32" s="413"/>
      <c r="AX32" s="413"/>
      <c r="AY32" s="413"/>
      <c r="AZ32" s="413"/>
      <c r="BA32" s="413"/>
      <c r="BB32" s="413"/>
      <c r="BC32" s="413"/>
      <c r="BE32" s="413" t="s">
        <v>183</v>
      </c>
      <c r="BF32" s="413"/>
      <c r="BG32" s="413"/>
      <c r="BH32" s="413"/>
      <c r="BI32" s="413"/>
      <c r="BJ32" s="413"/>
      <c r="BK32" s="413"/>
      <c r="BL32" s="413"/>
      <c r="BM32" s="413"/>
      <c r="BN32" s="413"/>
      <c r="BO32" s="413"/>
      <c r="BP32" s="413"/>
      <c r="BQ32" s="413"/>
      <c r="BR32" s="413"/>
      <c r="BS32" s="413"/>
      <c r="BT32" s="413"/>
      <c r="BU32" s="413"/>
      <c r="BW32" s="413" t="s">
        <v>184</v>
      </c>
      <c r="BX32" s="413"/>
      <c r="BY32" s="413"/>
      <c r="BZ32" s="413"/>
      <c r="CA32" s="413"/>
      <c r="CB32" s="413"/>
      <c r="CC32" s="413"/>
      <c r="CD32" s="413"/>
      <c r="CE32" s="413"/>
      <c r="CF32" s="413"/>
      <c r="CG32" s="413"/>
      <c r="CH32" s="413"/>
      <c r="CI32" s="413"/>
      <c r="CJ32" s="413"/>
      <c r="CK32" s="413"/>
      <c r="CL32" s="413"/>
      <c r="CM32" s="413"/>
      <c r="CO32" s="413" t="s">
        <v>185</v>
      </c>
      <c r="CP32" s="413"/>
      <c r="CQ32" s="413"/>
      <c r="CR32" s="413"/>
      <c r="CS32" s="413"/>
      <c r="CT32" s="413"/>
      <c r="CU32" s="413"/>
      <c r="CV32" s="413"/>
      <c r="CW32" s="413"/>
      <c r="CX32" s="413"/>
      <c r="CY32" s="413"/>
      <c r="CZ32" s="413"/>
      <c r="DA32" s="413"/>
      <c r="DB32" s="413"/>
      <c r="DC32" s="413"/>
      <c r="DD32" s="413"/>
      <c r="DE32" s="413"/>
      <c r="DI32" s="204"/>
    </row>
    <row r="33" spans="1:113" ht="13.5" customHeight="1" x14ac:dyDescent="0.15">
      <c r="A33" s="181"/>
      <c r="B33" s="205"/>
      <c r="C33" s="433" t="s">
        <v>186</v>
      </c>
      <c r="D33" s="433"/>
      <c r="E33" s="398" t="s">
        <v>187</v>
      </c>
      <c r="F33" s="398"/>
      <c r="G33" s="398"/>
      <c r="H33" s="398"/>
      <c r="I33" s="398"/>
      <c r="J33" s="398"/>
      <c r="K33" s="398"/>
      <c r="L33" s="398"/>
      <c r="M33" s="398"/>
      <c r="N33" s="398"/>
      <c r="O33" s="398"/>
      <c r="P33" s="398"/>
      <c r="Q33" s="398"/>
      <c r="R33" s="398"/>
      <c r="S33" s="398"/>
      <c r="T33" s="206"/>
      <c r="U33" s="433" t="s">
        <v>186</v>
      </c>
      <c r="V33" s="433"/>
      <c r="W33" s="398" t="s">
        <v>187</v>
      </c>
      <c r="X33" s="398"/>
      <c r="Y33" s="398"/>
      <c r="Z33" s="398"/>
      <c r="AA33" s="398"/>
      <c r="AB33" s="398"/>
      <c r="AC33" s="398"/>
      <c r="AD33" s="398"/>
      <c r="AE33" s="398"/>
      <c r="AF33" s="398"/>
      <c r="AG33" s="398"/>
      <c r="AH33" s="398"/>
      <c r="AI33" s="398"/>
      <c r="AJ33" s="398"/>
      <c r="AK33" s="398"/>
      <c r="AL33" s="206"/>
      <c r="AM33" s="433" t="s">
        <v>186</v>
      </c>
      <c r="AN33" s="433"/>
      <c r="AO33" s="398" t="s">
        <v>187</v>
      </c>
      <c r="AP33" s="398"/>
      <c r="AQ33" s="398"/>
      <c r="AR33" s="398"/>
      <c r="AS33" s="398"/>
      <c r="AT33" s="398"/>
      <c r="AU33" s="398"/>
      <c r="AV33" s="398"/>
      <c r="AW33" s="398"/>
      <c r="AX33" s="398"/>
      <c r="AY33" s="398"/>
      <c r="AZ33" s="398"/>
      <c r="BA33" s="398"/>
      <c r="BB33" s="398"/>
      <c r="BC33" s="398"/>
      <c r="BD33" s="207"/>
      <c r="BE33" s="398" t="s">
        <v>188</v>
      </c>
      <c r="BF33" s="398"/>
      <c r="BG33" s="398" t="s">
        <v>189</v>
      </c>
      <c r="BH33" s="398"/>
      <c r="BI33" s="398"/>
      <c r="BJ33" s="398"/>
      <c r="BK33" s="398"/>
      <c r="BL33" s="398"/>
      <c r="BM33" s="398"/>
      <c r="BN33" s="398"/>
      <c r="BO33" s="398"/>
      <c r="BP33" s="398"/>
      <c r="BQ33" s="398"/>
      <c r="BR33" s="398"/>
      <c r="BS33" s="398"/>
      <c r="BT33" s="398"/>
      <c r="BU33" s="398"/>
      <c r="BV33" s="207"/>
      <c r="BW33" s="433" t="s">
        <v>188</v>
      </c>
      <c r="BX33" s="433"/>
      <c r="BY33" s="398" t="s">
        <v>190</v>
      </c>
      <c r="BZ33" s="398"/>
      <c r="CA33" s="398"/>
      <c r="CB33" s="398"/>
      <c r="CC33" s="398"/>
      <c r="CD33" s="398"/>
      <c r="CE33" s="398"/>
      <c r="CF33" s="398"/>
      <c r="CG33" s="398"/>
      <c r="CH33" s="398"/>
      <c r="CI33" s="398"/>
      <c r="CJ33" s="398"/>
      <c r="CK33" s="398"/>
      <c r="CL33" s="398"/>
      <c r="CM33" s="398"/>
      <c r="CN33" s="206"/>
      <c r="CO33" s="433" t="s">
        <v>186</v>
      </c>
      <c r="CP33" s="433"/>
      <c r="CQ33" s="398" t="s">
        <v>191</v>
      </c>
      <c r="CR33" s="398"/>
      <c r="CS33" s="398"/>
      <c r="CT33" s="398"/>
      <c r="CU33" s="398"/>
      <c r="CV33" s="398"/>
      <c r="CW33" s="398"/>
      <c r="CX33" s="398"/>
      <c r="CY33" s="398"/>
      <c r="CZ33" s="398"/>
      <c r="DA33" s="398"/>
      <c r="DB33" s="398"/>
      <c r="DC33" s="398"/>
      <c r="DD33" s="398"/>
      <c r="DE33" s="398"/>
      <c r="DF33" s="206"/>
      <c r="DG33" s="598" t="s">
        <v>192</v>
      </c>
      <c r="DH33" s="598"/>
      <c r="DI33" s="208"/>
    </row>
    <row r="34" spans="1:113" ht="32.25" customHeight="1" x14ac:dyDescent="0.15">
      <c r="A34" s="181"/>
      <c r="B34" s="205"/>
      <c r="C34" s="599">
        <f>IF(E34="","",1)</f>
        <v>1</v>
      </c>
      <c r="D34" s="599"/>
      <c r="E34" s="600" t="str">
        <f>IF('各会計、関係団体の財政状況及び健全化判断比率'!B7="","",'各会計、関係団体の財政状況及び健全化判断比率'!B7)</f>
        <v>一般会計</v>
      </c>
      <c r="F34" s="600"/>
      <c r="G34" s="600"/>
      <c r="H34" s="600"/>
      <c r="I34" s="600"/>
      <c r="J34" s="600"/>
      <c r="K34" s="600"/>
      <c r="L34" s="600"/>
      <c r="M34" s="600"/>
      <c r="N34" s="600"/>
      <c r="O34" s="600"/>
      <c r="P34" s="600"/>
      <c r="Q34" s="600"/>
      <c r="R34" s="600"/>
      <c r="S34" s="600"/>
      <c r="T34" s="181"/>
      <c r="U34" s="599">
        <f>IF(W34="","",MAX(C34:D43)+1)</f>
        <v>3</v>
      </c>
      <c r="V34" s="599"/>
      <c r="W34" s="600" t="str">
        <f>IF('各会計、関係団体の財政状況及び健全化判断比率'!B28="","",'各会計、関係団体の財政状況及び健全化判断比率'!B28)</f>
        <v>国民健康保険事業特別会計</v>
      </c>
      <c r="X34" s="600"/>
      <c r="Y34" s="600"/>
      <c r="Z34" s="600"/>
      <c r="AA34" s="600"/>
      <c r="AB34" s="600"/>
      <c r="AC34" s="600"/>
      <c r="AD34" s="600"/>
      <c r="AE34" s="600"/>
      <c r="AF34" s="600"/>
      <c r="AG34" s="600"/>
      <c r="AH34" s="600"/>
      <c r="AI34" s="600"/>
      <c r="AJ34" s="600"/>
      <c r="AK34" s="600"/>
      <c r="AL34" s="181"/>
      <c r="AM34" s="599">
        <f>IF(AO34="","",MAX(C34:D43,U34:V43)+1)</f>
        <v>5</v>
      </c>
      <c r="AN34" s="599"/>
      <c r="AO34" s="600" t="str">
        <f>IF('各会計、関係団体の財政状況及び健全化判断比率'!B30="","",'各会計、関係団体の財政状況及び健全化判断比率'!B30)</f>
        <v>下水道事業会計</v>
      </c>
      <c r="AP34" s="600"/>
      <c r="AQ34" s="600"/>
      <c r="AR34" s="600"/>
      <c r="AS34" s="600"/>
      <c r="AT34" s="600"/>
      <c r="AU34" s="600"/>
      <c r="AV34" s="600"/>
      <c r="AW34" s="600"/>
      <c r="AX34" s="600"/>
      <c r="AY34" s="600"/>
      <c r="AZ34" s="600"/>
      <c r="BA34" s="600"/>
      <c r="BB34" s="600"/>
      <c r="BC34" s="600"/>
      <c r="BD34" s="181"/>
      <c r="BE34" s="599" t="str">
        <f>IF(BG34="","",MAX(C34:D43,U34:V43,AM34:AN43)+1)</f>
        <v/>
      </c>
      <c r="BF34" s="599"/>
      <c r="BG34" s="600"/>
      <c r="BH34" s="600"/>
      <c r="BI34" s="600"/>
      <c r="BJ34" s="600"/>
      <c r="BK34" s="600"/>
      <c r="BL34" s="600"/>
      <c r="BM34" s="600"/>
      <c r="BN34" s="600"/>
      <c r="BO34" s="600"/>
      <c r="BP34" s="600"/>
      <c r="BQ34" s="600"/>
      <c r="BR34" s="600"/>
      <c r="BS34" s="600"/>
      <c r="BT34" s="600"/>
      <c r="BU34" s="600"/>
      <c r="BV34" s="181"/>
      <c r="BW34" s="599">
        <f>IF(BY34="","",MAX(C34:D43,U34:V43,AM34:AN43,BE34:BF43)+1)</f>
        <v>7</v>
      </c>
      <c r="BX34" s="599"/>
      <c r="BY34" s="600" t="str">
        <f>IF('各会計、関係団体の財政状況及び健全化判断比率'!B68="","",'各会計、関係団体の財政状況及び健全化判断比率'!B68)</f>
        <v>福岡県介護保険広域連合（一般会計）</v>
      </c>
      <c r="BZ34" s="600"/>
      <c r="CA34" s="600"/>
      <c r="CB34" s="600"/>
      <c r="CC34" s="600"/>
      <c r="CD34" s="600"/>
      <c r="CE34" s="600"/>
      <c r="CF34" s="600"/>
      <c r="CG34" s="600"/>
      <c r="CH34" s="600"/>
      <c r="CI34" s="600"/>
      <c r="CJ34" s="600"/>
      <c r="CK34" s="600"/>
      <c r="CL34" s="600"/>
      <c r="CM34" s="600"/>
      <c r="CN34" s="181"/>
      <c r="CO34" s="599">
        <f>IF(CQ34="","",MAX(C34:D43,U34:V43,AM34:AN43,BE34:BF43,BW34:BX43)+1)</f>
        <v>17</v>
      </c>
      <c r="CP34" s="599"/>
      <c r="CQ34" s="600" t="str">
        <f>IF('各会計、関係団体の財政状況及び健全化判断比率'!BS7="","",'各会計、関係団体の財政状況及び健全化判断比率'!BS7)</f>
        <v>うきはの里</v>
      </c>
      <c r="CR34" s="600"/>
      <c r="CS34" s="600"/>
      <c r="CT34" s="600"/>
      <c r="CU34" s="600"/>
      <c r="CV34" s="600"/>
      <c r="CW34" s="600"/>
      <c r="CX34" s="600"/>
      <c r="CY34" s="600"/>
      <c r="CZ34" s="600"/>
      <c r="DA34" s="600"/>
      <c r="DB34" s="600"/>
      <c r="DC34" s="600"/>
      <c r="DD34" s="600"/>
      <c r="DE34" s="600"/>
      <c r="DG34" s="601" t="str">
        <f>IF('各会計、関係団体の財政状況及び健全化判断比率'!BR7="","",'各会計、関係団体の財政状況及び健全化判断比率'!BR7)</f>
        <v/>
      </c>
      <c r="DH34" s="601"/>
      <c r="DI34" s="208"/>
    </row>
    <row r="35" spans="1:113" ht="32.25" customHeight="1" x14ac:dyDescent="0.15">
      <c r="A35" s="181"/>
      <c r="B35" s="205"/>
      <c r="C35" s="599">
        <f>IF(E35="","",C34+1)</f>
        <v>2</v>
      </c>
      <c r="D35" s="599"/>
      <c r="E35" s="600" t="str">
        <f>IF('各会計、関係団体の財政状況及び健全化判断比率'!B8="","",'各会計、関係団体の財政状況及び健全化判断比率'!B8)</f>
        <v>自動車学校特別会計</v>
      </c>
      <c r="F35" s="600"/>
      <c r="G35" s="600"/>
      <c r="H35" s="600"/>
      <c r="I35" s="600"/>
      <c r="J35" s="600"/>
      <c r="K35" s="600"/>
      <c r="L35" s="600"/>
      <c r="M35" s="600"/>
      <c r="N35" s="600"/>
      <c r="O35" s="600"/>
      <c r="P35" s="600"/>
      <c r="Q35" s="600"/>
      <c r="R35" s="600"/>
      <c r="S35" s="600"/>
      <c r="T35" s="181"/>
      <c r="U35" s="599">
        <f>IF(W35="","",U34+1)</f>
        <v>4</v>
      </c>
      <c r="V35" s="599"/>
      <c r="W35" s="600" t="str">
        <f>IF('各会計、関係団体の財政状況及び健全化判断比率'!B29="","",'各会計、関係団体の財政状況及び健全化判断比率'!B29)</f>
        <v>後期高齢者医療事業特別会計</v>
      </c>
      <c r="X35" s="600"/>
      <c r="Y35" s="600"/>
      <c r="Z35" s="600"/>
      <c r="AA35" s="600"/>
      <c r="AB35" s="600"/>
      <c r="AC35" s="600"/>
      <c r="AD35" s="600"/>
      <c r="AE35" s="600"/>
      <c r="AF35" s="600"/>
      <c r="AG35" s="600"/>
      <c r="AH35" s="600"/>
      <c r="AI35" s="600"/>
      <c r="AJ35" s="600"/>
      <c r="AK35" s="600"/>
      <c r="AL35" s="181"/>
      <c r="AM35" s="599">
        <f t="shared" ref="AM35:AM43" si="0">IF(AO35="","",AM34+1)</f>
        <v>6</v>
      </c>
      <c r="AN35" s="599"/>
      <c r="AO35" s="600" t="str">
        <f>IF('各会計、関係団体の財政状況及び健全化判断比率'!B31="","",'各会計、関係団体の財政状況及び健全化判断比率'!B31)</f>
        <v>簡易水道事業会計</v>
      </c>
      <c r="AP35" s="600"/>
      <c r="AQ35" s="600"/>
      <c r="AR35" s="600"/>
      <c r="AS35" s="600"/>
      <c r="AT35" s="600"/>
      <c r="AU35" s="600"/>
      <c r="AV35" s="600"/>
      <c r="AW35" s="600"/>
      <c r="AX35" s="600"/>
      <c r="AY35" s="600"/>
      <c r="AZ35" s="600"/>
      <c r="BA35" s="600"/>
      <c r="BB35" s="600"/>
      <c r="BC35" s="600"/>
      <c r="BD35" s="181"/>
      <c r="BE35" s="599" t="str">
        <f t="shared" ref="BE35:BE43" si="1">IF(BG35="","",BE34+1)</f>
        <v/>
      </c>
      <c r="BF35" s="599"/>
      <c r="BG35" s="600"/>
      <c r="BH35" s="600"/>
      <c r="BI35" s="600"/>
      <c r="BJ35" s="600"/>
      <c r="BK35" s="600"/>
      <c r="BL35" s="600"/>
      <c r="BM35" s="600"/>
      <c r="BN35" s="600"/>
      <c r="BO35" s="600"/>
      <c r="BP35" s="600"/>
      <c r="BQ35" s="600"/>
      <c r="BR35" s="600"/>
      <c r="BS35" s="600"/>
      <c r="BT35" s="600"/>
      <c r="BU35" s="600"/>
      <c r="BV35" s="181"/>
      <c r="BW35" s="599">
        <f t="shared" ref="BW35:BW43" si="2">IF(BY35="","",BW34+1)</f>
        <v>8</v>
      </c>
      <c r="BX35" s="599"/>
      <c r="BY35" s="600" t="str">
        <f>IF('各会計、関係団体の財政状況及び健全化判断比率'!B69="","",'各会計、関係団体の財政状況及び健全化判断比率'!B69)</f>
        <v>福岡県介護保険広域連合（介護保険事業特別会計）</v>
      </c>
      <c r="BZ35" s="600"/>
      <c r="CA35" s="600"/>
      <c r="CB35" s="600"/>
      <c r="CC35" s="600"/>
      <c r="CD35" s="600"/>
      <c r="CE35" s="600"/>
      <c r="CF35" s="600"/>
      <c r="CG35" s="600"/>
      <c r="CH35" s="600"/>
      <c r="CI35" s="600"/>
      <c r="CJ35" s="600"/>
      <c r="CK35" s="600"/>
      <c r="CL35" s="600"/>
      <c r="CM35" s="600"/>
      <c r="CN35" s="181"/>
      <c r="CO35" s="599">
        <f t="shared" ref="CO35:CO43" si="3">IF(CQ35="","",CO34+1)</f>
        <v>18</v>
      </c>
      <c r="CP35" s="599"/>
      <c r="CQ35" s="600" t="str">
        <f>IF('各会計、関係団体の財政状況及び健全化判断比率'!BS8="","",'各会計、関係団体の財政状況及び健全化判断比率'!BS8)</f>
        <v>うきは市土地開発公社</v>
      </c>
      <c r="CR35" s="600"/>
      <c r="CS35" s="600"/>
      <c r="CT35" s="600"/>
      <c r="CU35" s="600"/>
      <c r="CV35" s="600"/>
      <c r="CW35" s="600"/>
      <c r="CX35" s="600"/>
      <c r="CY35" s="600"/>
      <c r="CZ35" s="600"/>
      <c r="DA35" s="600"/>
      <c r="DB35" s="600"/>
      <c r="DC35" s="600"/>
      <c r="DD35" s="600"/>
      <c r="DE35" s="600"/>
      <c r="DG35" s="601" t="str">
        <f>IF('各会計、関係団体の財政状況及び健全化判断比率'!BR8="","",'各会計、関係団体の財政状況及び健全化判断比率'!BR8)</f>
        <v>〇</v>
      </c>
      <c r="DH35" s="601"/>
      <c r="DI35" s="208"/>
    </row>
    <row r="36" spans="1:113" ht="32.25" customHeight="1" x14ac:dyDescent="0.15">
      <c r="A36" s="181"/>
      <c r="B36" s="205"/>
      <c r="C36" s="599" t="str">
        <f>IF(E36="","",C35+1)</f>
        <v/>
      </c>
      <c r="D36" s="599"/>
      <c r="E36" s="600" t="str">
        <f>IF('各会計、関係団体の財政状況及び健全化判断比率'!B9="","",'各会計、関係団体の財政状況及び健全化判断比率'!B9)</f>
        <v/>
      </c>
      <c r="F36" s="600"/>
      <c r="G36" s="600"/>
      <c r="H36" s="600"/>
      <c r="I36" s="600"/>
      <c r="J36" s="600"/>
      <c r="K36" s="600"/>
      <c r="L36" s="600"/>
      <c r="M36" s="600"/>
      <c r="N36" s="600"/>
      <c r="O36" s="600"/>
      <c r="P36" s="600"/>
      <c r="Q36" s="600"/>
      <c r="R36" s="600"/>
      <c r="S36" s="600"/>
      <c r="T36" s="181"/>
      <c r="U36" s="599" t="str">
        <f t="shared" ref="U36:U43" si="4">IF(W36="","",U35+1)</f>
        <v/>
      </c>
      <c r="V36" s="599"/>
      <c r="W36" s="600"/>
      <c r="X36" s="600"/>
      <c r="Y36" s="600"/>
      <c r="Z36" s="600"/>
      <c r="AA36" s="600"/>
      <c r="AB36" s="600"/>
      <c r="AC36" s="600"/>
      <c r="AD36" s="600"/>
      <c r="AE36" s="600"/>
      <c r="AF36" s="600"/>
      <c r="AG36" s="600"/>
      <c r="AH36" s="600"/>
      <c r="AI36" s="600"/>
      <c r="AJ36" s="600"/>
      <c r="AK36" s="600"/>
      <c r="AL36" s="181"/>
      <c r="AM36" s="599" t="str">
        <f t="shared" si="0"/>
        <v/>
      </c>
      <c r="AN36" s="599"/>
      <c r="AO36" s="600"/>
      <c r="AP36" s="600"/>
      <c r="AQ36" s="600"/>
      <c r="AR36" s="600"/>
      <c r="AS36" s="600"/>
      <c r="AT36" s="600"/>
      <c r="AU36" s="600"/>
      <c r="AV36" s="600"/>
      <c r="AW36" s="600"/>
      <c r="AX36" s="600"/>
      <c r="AY36" s="600"/>
      <c r="AZ36" s="600"/>
      <c r="BA36" s="600"/>
      <c r="BB36" s="600"/>
      <c r="BC36" s="600"/>
      <c r="BD36" s="181"/>
      <c r="BE36" s="599" t="str">
        <f t="shared" si="1"/>
        <v/>
      </c>
      <c r="BF36" s="599"/>
      <c r="BG36" s="600"/>
      <c r="BH36" s="600"/>
      <c r="BI36" s="600"/>
      <c r="BJ36" s="600"/>
      <c r="BK36" s="600"/>
      <c r="BL36" s="600"/>
      <c r="BM36" s="600"/>
      <c r="BN36" s="600"/>
      <c r="BO36" s="600"/>
      <c r="BP36" s="600"/>
      <c r="BQ36" s="600"/>
      <c r="BR36" s="600"/>
      <c r="BS36" s="600"/>
      <c r="BT36" s="600"/>
      <c r="BU36" s="600"/>
      <c r="BV36" s="181"/>
      <c r="BW36" s="599">
        <f t="shared" si="2"/>
        <v>9</v>
      </c>
      <c r="BX36" s="599"/>
      <c r="BY36" s="600" t="str">
        <f>IF('各会計、関係団体の財政状況及び健全化判断比率'!B70="","",'各会計、関係団体の財政状況及び健全化判断比率'!B70)</f>
        <v>久留米広域市町村圏事務組合（一般会計）</v>
      </c>
      <c r="BZ36" s="600"/>
      <c r="CA36" s="600"/>
      <c r="CB36" s="600"/>
      <c r="CC36" s="600"/>
      <c r="CD36" s="600"/>
      <c r="CE36" s="600"/>
      <c r="CF36" s="600"/>
      <c r="CG36" s="600"/>
      <c r="CH36" s="600"/>
      <c r="CI36" s="600"/>
      <c r="CJ36" s="600"/>
      <c r="CK36" s="600"/>
      <c r="CL36" s="600"/>
      <c r="CM36" s="600"/>
      <c r="CN36" s="181"/>
      <c r="CO36" s="599">
        <f t="shared" si="3"/>
        <v>19</v>
      </c>
      <c r="CP36" s="599"/>
      <c r="CQ36" s="600" t="str">
        <f>IF('各会計、関係団体の財政状況及び健全化判断比率'!BS9="","",'各会計、関係団体の財政状況及び健全化判断比率'!BS9)</f>
        <v>レインボーファーム</v>
      </c>
      <c r="CR36" s="600"/>
      <c r="CS36" s="600"/>
      <c r="CT36" s="600"/>
      <c r="CU36" s="600"/>
      <c r="CV36" s="600"/>
      <c r="CW36" s="600"/>
      <c r="CX36" s="600"/>
      <c r="CY36" s="600"/>
      <c r="CZ36" s="600"/>
      <c r="DA36" s="600"/>
      <c r="DB36" s="600"/>
      <c r="DC36" s="600"/>
      <c r="DD36" s="600"/>
      <c r="DE36" s="600"/>
      <c r="DG36" s="601" t="str">
        <f>IF('各会計、関係団体の財政状況及び健全化判断比率'!BR9="","",'各会計、関係団体の財政状況及び健全化判断比率'!BR9)</f>
        <v/>
      </c>
      <c r="DH36" s="601"/>
      <c r="DI36" s="208"/>
    </row>
    <row r="37" spans="1:113" ht="32.25" customHeight="1" x14ac:dyDescent="0.15">
      <c r="A37" s="181"/>
      <c r="B37" s="205"/>
      <c r="C37" s="599" t="str">
        <f>IF(E37="","",C36+1)</f>
        <v/>
      </c>
      <c r="D37" s="599"/>
      <c r="E37" s="600" t="str">
        <f>IF('各会計、関係団体の財政状況及び健全化判断比率'!B10="","",'各会計、関係団体の財政状況及び健全化判断比率'!B10)</f>
        <v/>
      </c>
      <c r="F37" s="600"/>
      <c r="G37" s="600"/>
      <c r="H37" s="600"/>
      <c r="I37" s="600"/>
      <c r="J37" s="600"/>
      <c r="K37" s="600"/>
      <c r="L37" s="600"/>
      <c r="M37" s="600"/>
      <c r="N37" s="600"/>
      <c r="O37" s="600"/>
      <c r="P37" s="600"/>
      <c r="Q37" s="600"/>
      <c r="R37" s="600"/>
      <c r="S37" s="600"/>
      <c r="T37" s="181"/>
      <c r="U37" s="599" t="str">
        <f t="shared" si="4"/>
        <v/>
      </c>
      <c r="V37" s="599"/>
      <c r="W37" s="600"/>
      <c r="X37" s="600"/>
      <c r="Y37" s="600"/>
      <c r="Z37" s="600"/>
      <c r="AA37" s="600"/>
      <c r="AB37" s="600"/>
      <c r="AC37" s="600"/>
      <c r="AD37" s="600"/>
      <c r="AE37" s="600"/>
      <c r="AF37" s="600"/>
      <c r="AG37" s="600"/>
      <c r="AH37" s="600"/>
      <c r="AI37" s="600"/>
      <c r="AJ37" s="600"/>
      <c r="AK37" s="600"/>
      <c r="AL37" s="181"/>
      <c r="AM37" s="599" t="str">
        <f t="shared" si="0"/>
        <v/>
      </c>
      <c r="AN37" s="599"/>
      <c r="AO37" s="600"/>
      <c r="AP37" s="600"/>
      <c r="AQ37" s="600"/>
      <c r="AR37" s="600"/>
      <c r="AS37" s="600"/>
      <c r="AT37" s="600"/>
      <c r="AU37" s="600"/>
      <c r="AV37" s="600"/>
      <c r="AW37" s="600"/>
      <c r="AX37" s="600"/>
      <c r="AY37" s="600"/>
      <c r="AZ37" s="600"/>
      <c r="BA37" s="600"/>
      <c r="BB37" s="600"/>
      <c r="BC37" s="600"/>
      <c r="BD37" s="181"/>
      <c r="BE37" s="599" t="str">
        <f t="shared" si="1"/>
        <v/>
      </c>
      <c r="BF37" s="599"/>
      <c r="BG37" s="600"/>
      <c r="BH37" s="600"/>
      <c r="BI37" s="600"/>
      <c r="BJ37" s="600"/>
      <c r="BK37" s="600"/>
      <c r="BL37" s="600"/>
      <c r="BM37" s="600"/>
      <c r="BN37" s="600"/>
      <c r="BO37" s="600"/>
      <c r="BP37" s="600"/>
      <c r="BQ37" s="600"/>
      <c r="BR37" s="600"/>
      <c r="BS37" s="600"/>
      <c r="BT37" s="600"/>
      <c r="BU37" s="600"/>
      <c r="BV37" s="181"/>
      <c r="BW37" s="599">
        <f t="shared" si="2"/>
        <v>10</v>
      </c>
      <c r="BX37" s="599"/>
      <c r="BY37" s="600" t="str">
        <f>IF('各会計、関係団体の財政状況及び健全化判断比率'!B71="","",'各会計、関係団体の財政状況及び健全化判断比率'!B71)</f>
        <v>久留米広域市町村圏事務組合（小児救急医療支援事業特別会計）</v>
      </c>
      <c r="BZ37" s="600"/>
      <c r="CA37" s="600"/>
      <c r="CB37" s="600"/>
      <c r="CC37" s="600"/>
      <c r="CD37" s="600"/>
      <c r="CE37" s="600"/>
      <c r="CF37" s="600"/>
      <c r="CG37" s="600"/>
      <c r="CH37" s="600"/>
      <c r="CI37" s="600"/>
      <c r="CJ37" s="600"/>
      <c r="CK37" s="600"/>
      <c r="CL37" s="600"/>
      <c r="CM37" s="600"/>
      <c r="CN37" s="181"/>
      <c r="CO37" s="599" t="str">
        <f t="shared" si="3"/>
        <v/>
      </c>
      <c r="CP37" s="599"/>
      <c r="CQ37" s="600" t="str">
        <f>IF('各会計、関係団体の財政状況及び健全化判断比率'!BS10="","",'各会計、関係団体の財政状況及び健全化判断比率'!BS10)</f>
        <v/>
      </c>
      <c r="CR37" s="600"/>
      <c r="CS37" s="600"/>
      <c r="CT37" s="600"/>
      <c r="CU37" s="600"/>
      <c r="CV37" s="600"/>
      <c r="CW37" s="600"/>
      <c r="CX37" s="600"/>
      <c r="CY37" s="600"/>
      <c r="CZ37" s="600"/>
      <c r="DA37" s="600"/>
      <c r="DB37" s="600"/>
      <c r="DC37" s="600"/>
      <c r="DD37" s="600"/>
      <c r="DE37" s="600"/>
      <c r="DG37" s="601" t="str">
        <f>IF('各会計、関係団体の財政状況及び健全化判断比率'!BR10="","",'各会計、関係団体の財政状況及び健全化判断比率'!BR10)</f>
        <v/>
      </c>
      <c r="DH37" s="601"/>
      <c r="DI37" s="208"/>
    </row>
    <row r="38" spans="1:113" ht="32.25" customHeight="1" x14ac:dyDescent="0.15">
      <c r="A38" s="181"/>
      <c r="B38" s="205"/>
      <c r="C38" s="599" t="str">
        <f t="shared" ref="C38:C43" si="5">IF(E38="","",C37+1)</f>
        <v/>
      </c>
      <c r="D38" s="599"/>
      <c r="E38" s="600" t="str">
        <f>IF('各会計、関係団体の財政状況及び健全化判断比率'!B11="","",'各会計、関係団体の財政状況及び健全化判断比率'!B11)</f>
        <v/>
      </c>
      <c r="F38" s="600"/>
      <c r="G38" s="600"/>
      <c r="H38" s="600"/>
      <c r="I38" s="600"/>
      <c r="J38" s="600"/>
      <c r="K38" s="600"/>
      <c r="L38" s="600"/>
      <c r="M38" s="600"/>
      <c r="N38" s="600"/>
      <c r="O38" s="600"/>
      <c r="P38" s="600"/>
      <c r="Q38" s="600"/>
      <c r="R38" s="600"/>
      <c r="S38" s="600"/>
      <c r="T38" s="181"/>
      <c r="U38" s="599" t="str">
        <f t="shared" si="4"/>
        <v/>
      </c>
      <c r="V38" s="599"/>
      <c r="W38" s="600"/>
      <c r="X38" s="600"/>
      <c r="Y38" s="600"/>
      <c r="Z38" s="600"/>
      <c r="AA38" s="600"/>
      <c r="AB38" s="600"/>
      <c r="AC38" s="600"/>
      <c r="AD38" s="600"/>
      <c r="AE38" s="600"/>
      <c r="AF38" s="600"/>
      <c r="AG38" s="600"/>
      <c r="AH38" s="600"/>
      <c r="AI38" s="600"/>
      <c r="AJ38" s="600"/>
      <c r="AK38" s="600"/>
      <c r="AL38" s="181"/>
      <c r="AM38" s="599" t="str">
        <f t="shared" si="0"/>
        <v/>
      </c>
      <c r="AN38" s="599"/>
      <c r="AO38" s="600"/>
      <c r="AP38" s="600"/>
      <c r="AQ38" s="600"/>
      <c r="AR38" s="600"/>
      <c r="AS38" s="600"/>
      <c r="AT38" s="600"/>
      <c r="AU38" s="600"/>
      <c r="AV38" s="600"/>
      <c r="AW38" s="600"/>
      <c r="AX38" s="600"/>
      <c r="AY38" s="600"/>
      <c r="AZ38" s="600"/>
      <c r="BA38" s="600"/>
      <c r="BB38" s="600"/>
      <c r="BC38" s="600"/>
      <c r="BD38" s="181"/>
      <c r="BE38" s="599" t="str">
        <f t="shared" si="1"/>
        <v/>
      </c>
      <c r="BF38" s="599"/>
      <c r="BG38" s="600"/>
      <c r="BH38" s="600"/>
      <c r="BI38" s="600"/>
      <c r="BJ38" s="600"/>
      <c r="BK38" s="600"/>
      <c r="BL38" s="600"/>
      <c r="BM38" s="600"/>
      <c r="BN38" s="600"/>
      <c r="BO38" s="600"/>
      <c r="BP38" s="600"/>
      <c r="BQ38" s="600"/>
      <c r="BR38" s="600"/>
      <c r="BS38" s="600"/>
      <c r="BT38" s="600"/>
      <c r="BU38" s="600"/>
      <c r="BV38" s="181"/>
      <c r="BW38" s="599">
        <f t="shared" si="2"/>
        <v>11</v>
      </c>
      <c r="BX38" s="599"/>
      <c r="BY38" s="600" t="str">
        <f>IF('各会計、関係団体の財政状況及び健全化判断比率'!B72="","",'各会計、関係団体の財政状況及び健全化判断比率'!B72)</f>
        <v>久留米広域市町村圏事務組合（広域消防特別会計）</v>
      </c>
      <c r="BZ38" s="600"/>
      <c r="CA38" s="600"/>
      <c r="CB38" s="600"/>
      <c r="CC38" s="600"/>
      <c r="CD38" s="600"/>
      <c r="CE38" s="600"/>
      <c r="CF38" s="600"/>
      <c r="CG38" s="600"/>
      <c r="CH38" s="600"/>
      <c r="CI38" s="600"/>
      <c r="CJ38" s="600"/>
      <c r="CK38" s="600"/>
      <c r="CL38" s="600"/>
      <c r="CM38" s="600"/>
      <c r="CN38" s="181"/>
      <c r="CO38" s="599" t="str">
        <f t="shared" si="3"/>
        <v/>
      </c>
      <c r="CP38" s="599"/>
      <c r="CQ38" s="600" t="str">
        <f>IF('各会計、関係団体の財政状況及び健全化判断比率'!BS11="","",'各会計、関係団体の財政状況及び健全化判断比率'!BS11)</f>
        <v/>
      </c>
      <c r="CR38" s="600"/>
      <c r="CS38" s="600"/>
      <c r="CT38" s="600"/>
      <c r="CU38" s="600"/>
      <c r="CV38" s="600"/>
      <c r="CW38" s="600"/>
      <c r="CX38" s="600"/>
      <c r="CY38" s="600"/>
      <c r="CZ38" s="600"/>
      <c r="DA38" s="600"/>
      <c r="DB38" s="600"/>
      <c r="DC38" s="600"/>
      <c r="DD38" s="600"/>
      <c r="DE38" s="600"/>
      <c r="DG38" s="601" t="str">
        <f>IF('各会計、関係団体の財政状況及び健全化判断比率'!BR11="","",'各会計、関係団体の財政状況及び健全化判断比率'!BR11)</f>
        <v/>
      </c>
      <c r="DH38" s="601"/>
      <c r="DI38" s="208"/>
    </row>
    <row r="39" spans="1:113" ht="32.25" customHeight="1" x14ac:dyDescent="0.15">
      <c r="A39" s="181"/>
      <c r="B39" s="205"/>
      <c r="C39" s="599" t="str">
        <f t="shared" si="5"/>
        <v/>
      </c>
      <c r="D39" s="599"/>
      <c r="E39" s="600" t="str">
        <f>IF('各会計、関係団体の財政状況及び健全化判断比率'!B12="","",'各会計、関係団体の財政状況及び健全化判断比率'!B12)</f>
        <v/>
      </c>
      <c r="F39" s="600"/>
      <c r="G39" s="600"/>
      <c r="H39" s="600"/>
      <c r="I39" s="600"/>
      <c r="J39" s="600"/>
      <c r="K39" s="600"/>
      <c r="L39" s="600"/>
      <c r="M39" s="600"/>
      <c r="N39" s="600"/>
      <c r="O39" s="600"/>
      <c r="P39" s="600"/>
      <c r="Q39" s="600"/>
      <c r="R39" s="600"/>
      <c r="S39" s="600"/>
      <c r="T39" s="181"/>
      <c r="U39" s="599" t="str">
        <f t="shared" si="4"/>
        <v/>
      </c>
      <c r="V39" s="599"/>
      <c r="W39" s="600"/>
      <c r="X39" s="600"/>
      <c r="Y39" s="600"/>
      <c r="Z39" s="600"/>
      <c r="AA39" s="600"/>
      <c r="AB39" s="600"/>
      <c r="AC39" s="600"/>
      <c r="AD39" s="600"/>
      <c r="AE39" s="600"/>
      <c r="AF39" s="600"/>
      <c r="AG39" s="600"/>
      <c r="AH39" s="600"/>
      <c r="AI39" s="600"/>
      <c r="AJ39" s="600"/>
      <c r="AK39" s="600"/>
      <c r="AL39" s="181"/>
      <c r="AM39" s="599" t="str">
        <f t="shared" si="0"/>
        <v/>
      </c>
      <c r="AN39" s="599"/>
      <c r="AO39" s="600"/>
      <c r="AP39" s="600"/>
      <c r="AQ39" s="600"/>
      <c r="AR39" s="600"/>
      <c r="AS39" s="600"/>
      <c r="AT39" s="600"/>
      <c r="AU39" s="600"/>
      <c r="AV39" s="600"/>
      <c r="AW39" s="600"/>
      <c r="AX39" s="600"/>
      <c r="AY39" s="600"/>
      <c r="AZ39" s="600"/>
      <c r="BA39" s="600"/>
      <c r="BB39" s="600"/>
      <c r="BC39" s="600"/>
      <c r="BD39" s="181"/>
      <c r="BE39" s="599" t="str">
        <f t="shared" si="1"/>
        <v/>
      </c>
      <c r="BF39" s="599"/>
      <c r="BG39" s="600"/>
      <c r="BH39" s="600"/>
      <c r="BI39" s="600"/>
      <c r="BJ39" s="600"/>
      <c r="BK39" s="600"/>
      <c r="BL39" s="600"/>
      <c r="BM39" s="600"/>
      <c r="BN39" s="600"/>
      <c r="BO39" s="600"/>
      <c r="BP39" s="600"/>
      <c r="BQ39" s="600"/>
      <c r="BR39" s="600"/>
      <c r="BS39" s="600"/>
      <c r="BT39" s="600"/>
      <c r="BU39" s="600"/>
      <c r="BV39" s="181"/>
      <c r="BW39" s="599">
        <f t="shared" si="2"/>
        <v>12</v>
      </c>
      <c r="BX39" s="599"/>
      <c r="BY39" s="600" t="str">
        <f>IF('各会計、関係団体の財政状況及び健全化判断比率'!B73="","",'各会計、関係団体の財政状況及び健全化判断比率'!B73)</f>
        <v>うきは久留米環境施設組合</v>
      </c>
      <c r="BZ39" s="600"/>
      <c r="CA39" s="600"/>
      <c r="CB39" s="600"/>
      <c r="CC39" s="600"/>
      <c r="CD39" s="600"/>
      <c r="CE39" s="600"/>
      <c r="CF39" s="600"/>
      <c r="CG39" s="600"/>
      <c r="CH39" s="600"/>
      <c r="CI39" s="600"/>
      <c r="CJ39" s="600"/>
      <c r="CK39" s="600"/>
      <c r="CL39" s="600"/>
      <c r="CM39" s="600"/>
      <c r="CN39" s="181"/>
      <c r="CO39" s="599" t="str">
        <f t="shared" si="3"/>
        <v/>
      </c>
      <c r="CP39" s="599"/>
      <c r="CQ39" s="600" t="str">
        <f>IF('各会計、関係団体の財政状況及び健全化判断比率'!BS12="","",'各会計、関係団体の財政状況及び健全化判断比率'!BS12)</f>
        <v/>
      </c>
      <c r="CR39" s="600"/>
      <c r="CS39" s="600"/>
      <c r="CT39" s="600"/>
      <c r="CU39" s="600"/>
      <c r="CV39" s="600"/>
      <c r="CW39" s="600"/>
      <c r="CX39" s="600"/>
      <c r="CY39" s="600"/>
      <c r="CZ39" s="600"/>
      <c r="DA39" s="600"/>
      <c r="DB39" s="600"/>
      <c r="DC39" s="600"/>
      <c r="DD39" s="600"/>
      <c r="DE39" s="600"/>
      <c r="DG39" s="601" t="str">
        <f>IF('各会計、関係団体の財政状況及び健全化判断比率'!BR12="","",'各会計、関係団体の財政状況及び健全化判断比率'!BR12)</f>
        <v/>
      </c>
      <c r="DH39" s="601"/>
      <c r="DI39" s="208"/>
    </row>
    <row r="40" spans="1:113" ht="32.25" customHeight="1" x14ac:dyDescent="0.15">
      <c r="A40" s="181"/>
      <c r="B40" s="205"/>
      <c r="C40" s="599" t="str">
        <f t="shared" si="5"/>
        <v/>
      </c>
      <c r="D40" s="599"/>
      <c r="E40" s="600" t="str">
        <f>IF('各会計、関係団体の財政状況及び健全化判断比率'!B13="","",'各会計、関係団体の財政状況及び健全化判断比率'!B13)</f>
        <v/>
      </c>
      <c r="F40" s="600"/>
      <c r="G40" s="600"/>
      <c r="H40" s="600"/>
      <c r="I40" s="600"/>
      <c r="J40" s="600"/>
      <c r="K40" s="600"/>
      <c r="L40" s="600"/>
      <c r="M40" s="600"/>
      <c r="N40" s="600"/>
      <c r="O40" s="600"/>
      <c r="P40" s="600"/>
      <c r="Q40" s="600"/>
      <c r="R40" s="600"/>
      <c r="S40" s="600"/>
      <c r="T40" s="181"/>
      <c r="U40" s="599" t="str">
        <f t="shared" si="4"/>
        <v/>
      </c>
      <c r="V40" s="599"/>
      <c r="W40" s="600"/>
      <c r="X40" s="600"/>
      <c r="Y40" s="600"/>
      <c r="Z40" s="600"/>
      <c r="AA40" s="600"/>
      <c r="AB40" s="600"/>
      <c r="AC40" s="600"/>
      <c r="AD40" s="600"/>
      <c r="AE40" s="600"/>
      <c r="AF40" s="600"/>
      <c r="AG40" s="600"/>
      <c r="AH40" s="600"/>
      <c r="AI40" s="600"/>
      <c r="AJ40" s="600"/>
      <c r="AK40" s="600"/>
      <c r="AL40" s="181"/>
      <c r="AM40" s="599" t="str">
        <f t="shared" si="0"/>
        <v/>
      </c>
      <c r="AN40" s="599"/>
      <c r="AO40" s="600"/>
      <c r="AP40" s="600"/>
      <c r="AQ40" s="600"/>
      <c r="AR40" s="600"/>
      <c r="AS40" s="600"/>
      <c r="AT40" s="600"/>
      <c r="AU40" s="600"/>
      <c r="AV40" s="600"/>
      <c r="AW40" s="600"/>
      <c r="AX40" s="600"/>
      <c r="AY40" s="600"/>
      <c r="AZ40" s="600"/>
      <c r="BA40" s="600"/>
      <c r="BB40" s="600"/>
      <c r="BC40" s="600"/>
      <c r="BD40" s="181"/>
      <c r="BE40" s="599" t="str">
        <f t="shared" si="1"/>
        <v/>
      </c>
      <c r="BF40" s="599"/>
      <c r="BG40" s="600"/>
      <c r="BH40" s="600"/>
      <c r="BI40" s="600"/>
      <c r="BJ40" s="600"/>
      <c r="BK40" s="600"/>
      <c r="BL40" s="600"/>
      <c r="BM40" s="600"/>
      <c r="BN40" s="600"/>
      <c r="BO40" s="600"/>
      <c r="BP40" s="600"/>
      <c r="BQ40" s="600"/>
      <c r="BR40" s="600"/>
      <c r="BS40" s="600"/>
      <c r="BT40" s="600"/>
      <c r="BU40" s="600"/>
      <c r="BV40" s="181"/>
      <c r="BW40" s="599">
        <f t="shared" si="2"/>
        <v>13</v>
      </c>
      <c r="BX40" s="599"/>
      <c r="BY40" s="600" t="str">
        <f>IF('各会計、関係団体の財政状況及び健全化判断比率'!B74="","",'各会計、関係団体の財政状況及び健全化判断比率'!B74)</f>
        <v>福岡県市町村消防団員等公務災害補償組合</v>
      </c>
      <c r="BZ40" s="600"/>
      <c r="CA40" s="600"/>
      <c r="CB40" s="600"/>
      <c r="CC40" s="600"/>
      <c r="CD40" s="600"/>
      <c r="CE40" s="600"/>
      <c r="CF40" s="600"/>
      <c r="CG40" s="600"/>
      <c r="CH40" s="600"/>
      <c r="CI40" s="600"/>
      <c r="CJ40" s="600"/>
      <c r="CK40" s="600"/>
      <c r="CL40" s="600"/>
      <c r="CM40" s="600"/>
      <c r="CN40" s="181"/>
      <c r="CO40" s="599" t="str">
        <f t="shared" si="3"/>
        <v/>
      </c>
      <c r="CP40" s="599"/>
      <c r="CQ40" s="600" t="str">
        <f>IF('各会計、関係団体の財政状況及び健全化判断比率'!BS13="","",'各会計、関係団体の財政状況及び健全化判断比率'!BS13)</f>
        <v/>
      </c>
      <c r="CR40" s="600"/>
      <c r="CS40" s="600"/>
      <c r="CT40" s="600"/>
      <c r="CU40" s="600"/>
      <c r="CV40" s="600"/>
      <c r="CW40" s="600"/>
      <c r="CX40" s="600"/>
      <c r="CY40" s="600"/>
      <c r="CZ40" s="600"/>
      <c r="DA40" s="600"/>
      <c r="DB40" s="600"/>
      <c r="DC40" s="600"/>
      <c r="DD40" s="600"/>
      <c r="DE40" s="600"/>
      <c r="DG40" s="601" t="str">
        <f>IF('各会計、関係団体の財政状況及び健全化判断比率'!BR13="","",'各会計、関係団体の財政状況及び健全化判断比率'!BR13)</f>
        <v/>
      </c>
      <c r="DH40" s="601"/>
      <c r="DI40" s="208"/>
    </row>
    <row r="41" spans="1:113" ht="32.25" customHeight="1" x14ac:dyDescent="0.15">
      <c r="A41" s="181"/>
      <c r="B41" s="205"/>
      <c r="C41" s="599" t="str">
        <f t="shared" si="5"/>
        <v/>
      </c>
      <c r="D41" s="599"/>
      <c r="E41" s="600" t="str">
        <f>IF('各会計、関係団体の財政状況及び健全化判断比率'!B14="","",'各会計、関係団体の財政状況及び健全化判断比率'!B14)</f>
        <v/>
      </c>
      <c r="F41" s="600"/>
      <c r="G41" s="600"/>
      <c r="H41" s="600"/>
      <c r="I41" s="600"/>
      <c r="J41" s="600"/>
      <c r="K41" s="600"/>
      <c r="L41" s="600"/>
      <c r="M41" s="600"/>
      <c r="N41" s="600"/>
      <c r="O41" s="600"/>
      <c r="P41" s="600"/>
      <c r="Q41" s="600"/>
      <c r="R41" s="600"/>
      <c r="S41" s="600"/>
      <c r="T41" s="181"/>
      <c r="U41" s="599" t="str">
        <f t="shared" si="4"/>
        <v/>
      </c>
      <c r="V41" s="599"/>
      <c r="W41" s="600"/>
      <c r="X41" s="600"/>
      <c r="Y41" s="600"/>
      <c r="Z41" s="600"/>
      <c r="AA41" s="600"/>
      <c r="AB41" s="600"/>
      <c r="AC41" s="600"/>
      <c r="AD41" s="600"/>
      <c r="AE41" s="600"/>
      <c r="AF41" s="600"/>
      <c r="AG41" s="600"/>
      <c r="AH41" s="600"/>
      <c r="AI41" s="600"/>
      <c r="AJ41" s="600"/>
      <c r="AK41" s="600"/>
      <c r="AL41" s="181"/>
      <c r="AM41" s="599" t="str">
        <f t="shared" si="0"/>
        <v/>
      </c>
      <c r="AN41" s="599"/>
      <c r="AO41" s="600"/>
      <c r="AP41" s="600"/>
      <c r="AQ41" s="600"/>
      <c r="AR41" s="600"/>
      <c r="AS41" s="600"/>
      <c r="AT41" s="600"/>
      <c r="AU41" s="600"/>
      <c r="AV41" s="600"/>
      <c r="AW41" s="600"/>
      <c r="AX41" s="600"/>
      <c r="AY41" s="600"/>
      <c r="AZ41" s="600"/>
      <c r="BA41" s="600"/>
      <c r="BB41" s="600"/>
      <c r="BC41" s="600"/>
      <c r="BD41" s="181"/>
      <c r="BE41" s="599" t="str">
        <f t="shared" si="1"/>
        <v/>
      </c>
      <c r="BF41" s="599"/>
      <c r="BG41" s="600"/>
      <c r="BH41" s="600"/>
      <c r="BI41" s="600"/>
      <c r="BJ41" s="600"/>
      <c r="BK41" s="600"/>
      <c r="BL41" s="600"/>
      <c r="BM41" s="600"/>
      <c r="BN41" s="600"/>
      <c r="BO41" s="600"/>
      <c r="BP41" s="600"/>
      <c r="BQ41" s="600"/>
      <c r="BR41" s="600"/>
      <c r="BS41" s="600"/>
      <c r="BT41" s="600"/>
      <c r="BU41" s="600"/>
      <c r="BV41" s="181"/>
      <c r="BW41" s="599">
        <f t="shared" si="2"/>
        <v>14</v>
      </c>
      <c r="BX41" s="599"/>
      <c r="BY41" s="600" t="str">
        <f>IF('各会計、関係団体の財政状況及び健全化判断比率'!B75="","",'各会計、関係団体の財政状況及び健全化判断比率'!B75)</f>
        <v>福岡県自治振興組合（一般会計）</v>
      </c>
      <c r="BZ41" s="600"/>
      <c r="CA41" s="600"/>
      <c r="CB41" s="600"/>
      <c r="CC41" s="600"/>
      <c r="CD41" s="600"/>
      <c r="CE41" s="600"/>
      <c r="CF41" s="600"/>
      <c r="CG41" s="600"/>
      <c r="CH41" s="600"/>
      <c r="CI41" s="600"/>
      <c r="CJ41" s="600"/>
      <c r="CK41" s="600"/>
      <c r="CL41" s="600"/>
      <c r="CM41" s="600"/>
      <c r="CN41" s="181"/>
      <c r="CO41" s="599" t="str">
        <f t="shared" si="3"/>
        <v/>
      </c>
      <c r="CP41" s="599"/>
      <c r="CQ41" s="600" t="str">
        <f>IF('各会計、関係団体の財政状況及び健全化判断比率'!BS14="","",'各会計、関係団体の財政状況及び健全化判断比率'!BS14)</f>
        <v/>
      </c>
      <c r="CR41" s="600"/>
      <c r="CS41" s="600"/>
      <c r="CT41" s="600"/>
      <c r="CU41" s="600"/>
      <c r="CV41" s="600"/>
      <c r="CW41" s="600"/>
      <c r="CX41" s="600"/>
      <c r="CY41" s="600"/>
      <c r="CZ41" s="600"/>
      <c r="DA41" s="600"/>
      <c r="DB41" s="600"/>
      <c r="DC41" s="600"/>
      <c r="DD41" s="600"/>
      <c r="DE41" s="600"/>
      <c r="DG41" s="601" t="str">
        <f>IF('各会計、関係団体の財政状況及び健全化判断比率'!BR14="","",'各会計、関係団体の財政状況及び健全化判断比率'!BR14)</f>
        <v/>
      </c>
      <c r="DH41" s="601"/>
      <c r="DI41" s="208"/>
    </row>
    <row r="42" spans="1:113" ht="32.25" customHeight="1" x14ac:dyDescent="0.15">
      <c r="B42" s="205"/>
      <c r="C42" s="599" t="str">
        <f t="shared" si="5"/>
        <v/>
      </c>
      <c r="D42" s="599"/>
      <c r="E42" s="600" t="str">
        <f>IF('各会計、関係団体の財政状況及び健全化判断比率'!B15="","",'各会計、関係団体の財政状況及び健全化判断比率'!B15)</f>
        <v/>
      </c>
      <c r="F42" s="600"/>
      <c r="G42" s="600"/>
      <c r="H42" s="600"/>
      <c r="I42" s="600"/>
      <c r="J42" s="600"/>
      <c r="K42" s="600"/>
      <c r="L42" s="600"/>
      <c r="M42" s="600"/>
      <c r="N42" s="600"/>
      <c r="O42" s="600"/>
      <c r="P42" s="600"/>
      <c r="Q42" s="600"/>
      <c r="R42" s="600"/>
      <c r="S42" s="600"/>
      <c r="T42" s="181"/>
      <c r="U42" s="599" t="str">
        <f t="shared" si="4"/>
        <v/>
      </c>
      <c r="V42" s="599"/>
      <c r="W42" s="600"/>
      <c r="X42" s="600"/>
      <c r="Y42" s="600"/>
      <c r="Z42" s="600"/>
      <c r="AA42" s="600"/>
      <c r="AB42" s="600"/>
      <c r="AC42" s="600"/>
      <c r="AD42" s="600"/>
      <c r="AE42" s="600"/>
      <c r="AF42" s="600"/>
      <c r="AG42" s="600"/>
      <c r="AH42" s="600"/>
      <c r="AI42" s="600"/>
      <c r="AJ42" s="600"/>
      <c r="AK42" s="600"/>
      <c r="AL42" s="181"/>
      <c r="AM42" s="599" t="str">
        <f t="shared" si="0"/>
        <v/>
      </c>
      <c r="AN42" s="599"/>
      <c r="AO42" s="600"/>
      <c r="AP42" s="600"/>
      <c r="AQ42" s="600"/>
      <c r="AR42" s="600"/>
      <c r="AS42" s="600"/>
      <c r="AT42" s="600"/>
      <c r="AU42" s="600"/>
      <c r="AV42" s="600"/>
      <c r="AW42" s="600"/>
      <c r="AX42" s="600"/>
      <c r="AY42" s="600"/>
      <c r="AZ42" s="600"/>
      <c r="BA42" s="600"/>
      <c r="BB42" s="600"/>
      <c r="BC42" s="600"/>
      <c r="BD42" s="181"/>
      <c r="BE42" s="599" t="str">
        <f t="shared" si="1"/>
        <v/>
      </c>
      <c r="BF42" s="599"/>
      <c r="BG42" s="600"/>
      <c r="BH42" s="600"/>
      <c r="BI42" s="600"/>
      <c r="BJ42" s="600"/>
      <c r="BK42" s="600"/>
      <c r="BL42" s="600"/>
      <c r="BM42" s="600"/>
      <c r="BN42" s="600"/>
      <c r="BO42" s="600"/>
      <c r="BP42" s="600"/>
      <c r="BQ42" s="600"/>
      <c r="BR42" s="600"/>
      <c r="BS42" s="600"/>
      <c r="BT42" s="600"/>
      <c r="BU42" s="600"/>
      <c r="BV42" s="181"/>
      <c r="BW42" s="599">
        <f t="shared" si="2"/>
        <v>15</v>
      </c>
      <c r="BX42" s="599"/>
      <c r="BY42" s="600" t="str">
        <f>IF('各会計、関係団体の財政状況及び健全化判断比率'!B76="","",'各会計、関係団体の財政状況及び健全化判断比率'!B76)</f>
        <v>福岡県自治振興組合（公文書館事業特別会計）</v>
      </c>
      <c r="BZ42" s="600"/>
      <c r="CA42" s="600"/>
      <c r="CB42" s="600"/>
      <c r="CC42" s="600"/>
      <c r="CD42" s="600"/>
      <c r="CE42" s="600"/>
      <c r="CF42" s="600"/>
      <c r="CG42" s="600"/>
      <c r="CH42" s="600"/>
      <c r="CI42" s="600"/>
      <c r="CJ42" s="600"/>
      <c r="CK42" s="600"/>
      <c r="CL42" s="600"/>
      <c r="CM42" s="600"/>
      <c r="CN42" s="181"/>
      <c r="CO42" s="599" t="str">
        <f t="shared" si="3"/>
        <v/>
      </c>
      <c r="CP42" s="599"/>
      <c r="CQ42" s="600" t="str">
        <f>IF('各会計、関係団体の財政状況及び健全化判断比率'!BS15="","",'各会計、関係団体の財政状況及び健全化判断比率'!BS15)</f>
        <v/>
      </c>
      <c r="CR42" s="600"/>
      <c r="CS42" s="600"/>
      <c r="CT42" s="600"/>
      <c r="CU42" s="600"/>
      <c r="CV42" s="600"/>
      <c r="CW42" s="600"/>
      <c r="CX42" s="600"/>
      <c r="CY42" s="600"/>
      <c r="CZ42" s="600"/>
      <c r="DA42" s="600"/>
      <c r="DB42" s="600"/>
      <c r="DC42" s="600"/>
      <c r="DD42" s="600"/>
      <c r="DE42" s="600"/>
      <c r="DG42" s="601" t="str">
        <f>IF('各会計、関係団体の財政状況及び健全化判断比率'!BR15="","",'各会計、関係団体の財政状況及び健全化判断比率'!BR15)</f>
        <v/>
      </c>
      <c r="DH42" s="601"/>
      <c r="DI42" s="208"/>
    </row>
    <row r="43" spans="1:113" ht="32.25" customHeight="1" x14ac:dyDescent="0.15">
      <c r="B43" s="205"/>
      <c r="C43" s="599" t="str">
        <f t="shared" si="5"/>
        <v/>
      </c>
      <c r="D43" s="599"/>
      <c r="E43" s="600" t="str">
        <f>IF('各会計、関係団体の財政状況及び健全化判断比率'!B16="","",'各会計、関係団体の財政状況及び健全化判断比率'!B16)</f>
        <v/>
      </c>
      <c r="F43" s="600"/>
      <c r="G43" s="600"/>
      <c r="H43" s="600"/>
      <c r="I43" s="600"/>
      <c r="J43" s="600"/>
      <c r="K43" s="600"/>
      <c r="L43" s="600"/>
      <c r="M43" s="600"/>
      <c r="N43" s="600"/>
      <c r="O43" s="600"/>
      <c r="P43" s="600"/>
      <c r="Q43" s="600"/>
      <c r="R43" s="600"/>
      <c r="S43" s="600"/>
      <c r="T43" s="181"/>
      <c r="U43" s="599" t="str">
        <f t="shared" si="4"/>
        <v/>
      </c>
      <c r="V43" s="599"/>
      <c r="W43" s="600"/>
      <c r="X43" s="600"/>
      <c r="Y43" s="600"/>
      <c r="Z43" s="600"/>
      <c r="AA43" s="600"/>
      <c r="AB43" s="600"/>
      <c r="AC43" s="600"/>
      <c r="AD43" s="600"/>
      <c r="AE43" s="600"/>
      <c r="AF43" s="600"/>
      <c r="AG43" s="600"/>
      <c r="AH43" s="600"/>
      <c r="AI43" s="600"/>
      <c r="AJ43" s="600"/>
      <c r="AK43" s="600"/>
      <c r="AL43" s="181"/>
      <c r="AM43" s="599" t="str">
        <f t="shared" si="0"/>
        <v/>
      </c>
      <c r="AN43" s="599"/>
      <c r="AO43" s="600"/>
      <c r="AP43" s="600"/>
      <c r="AQ43" s="600"/>
      <c r="AR43" s="600"/>
      <c r="AS43" s="600"/>
      <c r="AT43" s="600"/>
      <c r="AU43" s="600"/>
      <c r="AV43" s="600"/>
      <c r="AW43" s="600"/>
      <c r="AX43" s="600"/>
      <c r="AY43" s="600"/>
      <c r="AZ43" s="600"/>
      <c r="BA43" s="600"/>
      <c r="BB43" s="600"/>
      <c r="BC43" s="600"/>
      <c r="BD43" s="181"/>
      <c r="BE43" s="599" t="str">
        <f t="shared" si="1"/>
        <v/>
      </c>
      <c r="BF43" s="599"/>
      <c r="BG43" s="600"/>
      <c r="BH43" s="600"/>
      <c r="BI43" s="600"/>
      <c r="BJ43" s="600"/>
      <c r="BK43" s="600"/>
      <c r="BL43" s="600"/>
      <c r="BM43" s="600"/>
      <c r="BN43" s="600"/>
      <c r="BO43" s="600"/>
      <c r="BP43" s="600"/>
      <c r="BQ43" s="600"/>
      <c r="BR43" s="600"/>
      <c r="BS43" s="600"/>
      <c r="BT43" s="600"/>
      <c r="BU43" s="600"/>
      <c r="BV43" s="181"/>
      <c r="BW43" s="599">
        <f t="shared" si="2"/>
        <v>16</v>
      </c>
      <c r="BX43" s="599"/>
      <c r="BY43" s="600" t="str">
        <f>IF('各会計、関係団体の財政状況及び健全化判断比率'!B77="","",'各会計、関係団体の財政状況及び健全化判断比率'!B77)</f>
        <v>福岡県後期高齢者医療広域連合（一般会計）</v>
      </c>
      <c r="BZ43" s="600"/>
      <c r="CA43" s="600"/>
      <c r="CB43" s="600"/>
      <c r="CC43" s="600"/>
      <c r="CD43" s="600"/>
      <c r="CE43" s="600"/>
      <c r="CF43" s="600"/>
      <c r="CG43" s="600"/>
      <c r="CH43" s="600"/>
      <c r="CI43" s="600"/>
      <c r="CJ43" s="600"/>
      <c r="CK43" s="600"/>
      <c r="CL43" s="600"/>
      <c r="CM43" s="600"/>
      <c r="CN43" s="181"/>
      <c r="CO43" s="599" t="str">
        <f t="shared" si="3"/>
        <v/>
      </c>
      <c r="CP43" s="599"/>
      <c r="CQ43" s="600" t="str">
        <f>IF('各会計、関係団体の財政状況及び健全化判断比率'!BS16="","",'各会計、関係団体の財政状況及び健全化判断比率'!BS16)</f>
        <v/>
      </c>
      <c r="CR43" s="600"/>
      <c r="CS43" s="600"/>
      <c r="CT43" s="600"/>
      <c r="CU43" s="600"/>
      <c r="CV43" s="600"/>
      <c r="CW43" s="600"/>
      <c r="CX43" s="600"/>
      <c r="CY43" s="600"/>
      <c r="CZ43" s="600"/>
      <c r="DA43" s="600"/>
      <c r="DB43" s="600"/>
      <c r="DC43" s="600"/>
      <c r="DD43" s="600"/>
      <c r="DE43" s="600"/>
      <c r="DG43" s="601" t="str">
        <f>IF('各会計、関係団体の財政状況及び健全化判断比率'!BR16="","",'各会計、関係団体の財政状況及び健全化判断比率'!BR16)</f>
        <v/>
      </c>
      <c r="DH43" s="6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2" t="s">
        <v>194</v>
      </c>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2"/>
      <c r="AL46" s="602"/>
      <c r="AM46" s="602"/>
      <c r="AN46" s="602"/>
      <c r="AO46" s="602"/>
      <c r="AP46" s="602"/>
      <c r="AQ46" s="602"/>
      <c r="AR46" s="602"/>
      <c r="AS46" s="602"/>
      <c r="AT46" s="602"/>
      <c r="AU46" s="602"/>
      <c r="AV46" s="602"/>
      <c r="AW46" s="602"/>
      <c r="AX46" s="602"/>
      <c r="AY46" s="602"/>
      <c r="AZ46" s="602"/>
      <c r="BA46" s="602"/>
      <c r="BB46" s="602"/>
      <c r="BC46" s="602"/>
      <c r="BD46" s="602"/>
      <c r="BE46" s="602"/>
      <c r="BF46" s="602"/>
      <c r="BG46" s="602"/>
      <c r="BH46" s="602"/>
      <c r="BI46" s="602"/>
      <c r="BJ46" s="602"/>
      <c r="BK46" s="602"/>
      <c r="BL46" s="602"/>
      <c r="BM46" s="602"/>
      <c r="BN46" s="602"/>
      <c r="BO46" s="602"/>
      <c r="BP46" s="602"/>
      <c r="BQ46" s="602"/>
      <c r="BR46" s="602"/>
      <c r="BS46" s="602"/>
      <c r="BT46" s="602"/>
      <c r="BU46" s="602"/>
      <c r="BV46" s="602"/>
      <c r="BW46" s="602"/>
      <c r="BX46" s="602"/>
      <c r="BY46" s="602"/>
      <c r="BZ46" s="602"/>
      <c r="CA46" s="602"/>
      <c r="CB46" s="602"/>
      <c r="CC46" s="602"/>
      <c r="CD46" s="602"/>
      <c r="CE46" s="602"/>
      <c r="CF46" s="602"/>
      <c r="CG46" s="602"/>
      <c r="CH46" s="602"/>
      <c r="CI46" s="602"/>
      <c r="CJ46" s="602"/>
      <c r="CK46" s="602"/>
      <c r="CL46" s="602"/>
      <c r="CM46" s="602"/>
      <c r="CN46" s="602"/>
      <c r="CO46" s="602"/>
      <c r="CP46" s="602"/>
      <c r="CQ46" s="602"/>
      <c r="CR46" s="602"/>
      <c r="CS46" s="602"/>
      <c r="CT46" s="602"/>
      <c r="CU46" s="602"/>
      <c r="CV46" s="602"/>
      <c r="CW46" s="602"/>
      <c r="CX46" s="602"/>
      <c r="CY46" s="602"/>
      <c r="CZ46" s="602"/>
      <c r="DA46" s="602"/>
      <c r="DB46" s="602"/>
      <c r="DC46" s="602"/>
      <c r="DD46" s="602"/>
      <c r="DE46" s="602"/>
      <c r="DF46" s="602"/>
      <c r="DG46" s="602"/>
      <c r="DH46" s="602"/>
      <c r="DI46" s="602"/>
    </row>
    <row r="47" spans="1:113" x14ac:dyDescent="0.15">
      <c r="E47" s="602" t="s">
        <v>195</v>
      </c>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2"/>
      <c r="BV47" s="602"/>
      <c r="BW47" s="602"/>
      <c r="BX47" s="602"/>
      <c r="BY47" s="602"/>
      <c r="BZ47" s="602"/>
      <c r="CA47" s="602"/>
      <c r="CB47" s="602"/>
      <c r="CC47" s="602"/>
      <c r="CD47" s="602"/>
      <c r="CE47" s="602"/>
      <c r="CF47" s="602"/>
      <c r="CG47" s="602"/>
      <c r="CH47" s="602"/>
      <c r="CI47" s="602"/>
      <c r="CJ47" s="602"/>
      <c r="CK47" s="602"/>
      <c r="CL47" s="602"/>
      <c r="CM47" s="602"/>
      <c r="CN47" s="602"/>
      <c r="CO47" s="602"/>
      <c r="CP47" s="602"/>
      <c r="CQ47" s="602"/>
      <c r="CR47" s="602"/>
      <c r="CS47" s="602"/>
      <c r="CT47" s="602"/>
      <c r="CU47" s="602"/>
      <c r="CV47" s="602"/>
      <c r="CW47" s="602"/>
      <c r="CX47" s="602"/>
      <c r="CY47" s="602"/>
      <c r="CZ47" s="602"/>
      <c r="DA47" s="602"/>
      <c r="DB47" s="602"/>
      <c r="DC47" s="602"/>
      <c r="DD47" s="602"/>
      <c r="DE47" s="602"/>
      <c r="DF47" s="602"/>
      <c r="DG47" s="602"/>
      <c r="DH47" s="602"/>
      <c r="DI47" s="602"/>
    </row>
    <row r="48" spans="1:113" x14ac:dyDescent="0.15">
      <c r="E48" s="602" t="s">
        <v>196</v>
      </c>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2"/>
      <c r="AY48" s="602"/>
      <c r="AZ48" s="602"/>
      <c r="BA48" s="602"/>
      <c r="BB48" s="602"/>
      <c r="BC48" s="602"/>
      <c r="BD48" s="602"/>
      <c r="BE48" s="602"/>
      <c r="BF48" s="602"/>
      <c r="BG48" s="602"/>
      <c r="BH48" s="602"/>
      <c r="BI48" s="602"/>
      <c r="BJ48" s="602"/>
      <c r="BK48" s="602"/>
      <c r="BL48" s="602"/>
      <c r="BM48" s="602"/>
      <c r="BN48" s="602"/>
      <c r="BO48" s="602"/>
      <c r="BP48" s="602"/>
      <c r="BQ48" s="602"/>
      <c r="BR48" s="602"/>
      <c r="BS48" s="602"/>
      <c r="BT48" s="602"/>
      <c r="BU48" s="602"/>
      <c r="BV48" s="602"/>
      <c r="BW48" s="602"/>
      <c r="BX48" s="602"/>
      <c r="BY48" s="602"/>
      <c r="BZ48" s="602"/>
      <c r="CA48" s="602"/>
      <c r="CB48" s="602"/>
      <c r="CC48" s="602"/>
      <c r="CD48" s="602"/>
      <c r="CE48" s="602"/>
      <c r="CF48" s="602"/>
      <c r="CG48" s="602"/>
      <c r="CH48" s="602"/>
      <c r="CI48" s="602"/>
      <c r="CJ48" s="602"/>
      <c r="CK48" s="602"/>
      <c r="CL48" s="602"/>
      <c r="CM48" s="602"/>
      <c r="CN48" s="602"/>
      <c r="CO48" s="602"/>
      <c r="CP48" s="602"/>
      <c r="CQ48" s="602"/>
      <c r="CR48" s="602"/>
      <c r="CS48" s="602"/>
      <c r="CT48" s="602"/>
      <c r="CU48" s="602"/>
      <c r="CV48" s="602"/>
      <c r="CW48" s="602"/>
      <c r="CX48" s="602"/>
      <c r="CY48" s="602"/>
      <c r="CZ48" s="602"/>
      <c r="DA48" s="602"/>
      <c r="DB48" s="602"/>
      <c r="DC48" s="602"/>
      <c r="DD48" s="602"/>
      <c r="DE48" s="602"/>
      <c r="DF48" s="602"/>
      <c r="DG48" s="602"/>
      <c r="DH48" s="602"/>
      <c r="DI48" s="602"/>
    </row>
    <row r="49" spans="5:113" x14ac:dyDescent="0.15">
      <c r="E49" s="603" t="s">
        <v>197</v>
      </c>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3"/>
      <c r="AL49" s="603"/>
      <c r="AM49" s="603"/>
      <c r="AN49" s="603"/>
      <c r="AO49" s="603"/>
      <c r="AP49" s="603"/>
      <c r="AQ49" s="603"/>
      <c r="AR49" s="603"/>
      <c r="AS49" s="603"/>
      <c r="AT49" s="603"/>
      <c r="AU49" s="603"/>
      <c r="AV49" s="603"/>
      <c r="AW49" s="603"/>
      <c r="AX49" s="603"/>
      <c r="AY49" s="603"/>
      <c r="AZ49" s="603"/>
      <c r="BA49" s="603"/>
      <c r="BB49" s="603"/>
      <c r="BC49" s="603"/>
      <c r="BD49" s="603"/>
      <c r="BE49" s="603"/>
      <c r="BF49" s="603"/>
      <c r="BG49" s="603"/>
      <c r="BH49" s="603"/>
      <c r="BI49" s="603"/>
      <c r="BJ49" s="603"/>
      <c r="BK49" s="603"/>
      <c r="BL49" s="603"/>
      <c r="BM49" s="603"/>
      <c r="BN49" s="603"/>
      <c r="BO49" s="603"/>
      <c r="BP49" s="603"/>
      <c r="BQ49" s="603"/>
      <c r="BR49" s="603"/>
      <c r="BS49" s="603"/>
      <c r="BT49" s="603"/>
      <c r="BU49" s="603"/>
      <c r="BV49" s="603"/>
      <c r="BW49" s="603"/>
      <c r="BX49" s="603"/>
      <c r="BY49" s="603"/>
      <c r="BZ49" s="603"/>
      <c r="CA49" s="603"/>
      <c r="CB49" s="603"/>
      <c r="CC49" s="603"/>
      <c r="CD49" s="603"/>
      <c r="CE49" s="603"/>
      <c r="CF49" s="603"/>
      <c r="CG49" s="603"/>
      <c r="CH49" s="603"/>
      <c r="CI49" s="603"/>
      <c r="CJ49" s="603"/>
      <c r="CK49" s="603"/>
      <c r="CL49" s="603"/>
      <c r="CM49" s="603"/>
      <c r="CN49" s="603"/>
      <c r="CO49" s="603"/>
      <c r="CP49" s="603"/>
      <c r="CQ49" s="603"/>
      <c r="CR49" s="603"/>
      <c r="CS49" s="603"/>
      <c r="CT49" s="603"/>
      <c r="CU49" s="603"/>
      <c r="CV49" s="603"/>
      <c r="CW49" s="603"/>
      <c r="CX49" s="603"/>
      <c r="CY49" s="603"/>
      <c r="CZ49" s="603"/>
      <c r="DA49" s="603"/>
      <c r="DB49" s="603"/>
      <c r="DC49" s="603"/>
      <c r="DD49" s="603"/>
      <c r="DE49" s="603"/>
      <c r="DF49" s="603"/>
      <c r="DG49" s="603"/>
      <c r="DH49" s="603"/>
      <c r="DI49" s="603"/>
    </row>
    <row r="50" spans="5:113" x14ac:dyDescent="0.15">
      <c r="E50" s="602" t="s">
        <v>198</v>
      </c>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02"/>
      <c r="BZ50" s="602"/>
      <c r="CA50" s="602"/>
      <c r="CB50" s="602"/>
      <c r="CC50" s="602"/>
      <c r="CD50" s="602"/>
      <c r="CE50" s="602"/>
      <c r="CF50" s="602"/>
      <c r="CG50" s="602"/>
      <c r="CH50" s="602"/>
      <c r="CI50" s="602"/>
      <c r="CJ50" s="602"/>
      <c r="CK50" s="602"/>
      <c r="CL50" s="602"/>
      <c r="CM50" s="602"/>
      <c r="CN50" s="602"/>
      <c r="CO50" s="602"/>
      <c r="CP50" s="602"/>
      <c r="CQ50" s="602"/>
      <c r="CR50" s="602"/>
      <c r="CS50" s="602"/>
      <c r="CT50" s="602"/>
      <c r="CU50" s="602"/>
      <c r="CV50" s="602"/>
      <c r="CW50" s="602"/>
      <c r="CX50" s="602"/>
      <c r="CY50" s="602"/>
      <c r="CZ50" s="602"/>
      <c r="DA50" s="602"/>
      <c r="DB50" s="602"/>
      <c r="DC50" s="602"/>
      <c r="DD50" s="602"/>
      <c r="DE50" s="602"/>
      <c r="DF50" s="602"/>
      <c r="DG50" s="602"/>
      <c r="DH50" s="602"/>
      <c r="DI50" s="602"/>
    </row>
    <row r="51" spans="5:113" x14ac:dyDescent="0.15">
      <c r="E51" s="602" t="s">
        <v>199</v>
      </c>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2"/>
      <c r="AL51" s="602"/>
      <c r="AM51" s="602"/>
      <c r="AN51" s="602"/>
      <c r="AO51" s="602"/>
      <c r="AP51" s="602"/>
      <c r="AQ51" s="602"/>
      <c r="AR51" s="602"/>
      <c r="AS51" s="602"/>
      <c r="AT51" s="602"/>
      <c r="AU51" s="602"/>
      <c r="AV51" s="602"/>
      <c r="AW51" s="602"/>
      <c r="AX51" s="602"/>
      <c r="AY51" s="602"/>
      <c r="AZ51" s="602"/>
      <c r="BA51" s="602"/>
      <c r="BB51" s="602"/>
      <c r="BC51" s="602"/>
      <c r="BD51" s="602"/>
      <c r="BE51" s="602"/>
      <c r="BF51" s="602"/>
      <c r="BG51" s="602"/>
      <c r="BH51" s="602"/>
      <c r="BI51" s="602"/>
      <c r="BJ51" s="602"/>
      <c r="BK51" s="602"/>
      <c r="BL51" s="602"/>
      <c r="BM51" s="602"/>
      <c r="BN51" s="602"/>
      <c r="BO51" s="602"/>
      <c r="BP51" s="602"/>
      <c r="BQ51" s="602"/>
      <c r="BR51" s="602"/>
      <c r="BS51" s="602"/>
      <c r="BT51" s="602"/>
      <c r="BU51" s="602"/>
      <c r="BV51" s="602"/>
      <c r="BW51" s="602"/>
      <c r="BX51" s="602"/>
      <c r="BY51" s="602"/>
      <c r="BZ51" s="602"/>
      <c r="CA51" s="602"/>
      <c r="CB51" s="602"/>
      <c r="CC51" s="602"/>
      <c r="CD51" s="602"/>
      <c r="CE51" s="602"/>
      <c r="CF51" s="602"/>
      <c r="CG51" s="602"/>
      <c r="CH51" s="602"/>
      <c r="CI51" s="602"/>
      <c r="CJ51" s="602"/>
      <c r="CK51" s="602"/>
      <c r="CL51" s="602"/>
      <c r="CM51" s="602"/>
      <c r="CN51" s="602"/>
      <c r="CO51" s="602"/>
      <c r="CP51" s="602"/>
      <c r="CQ51" s="602"/>
      <c r="CR51" s="602"/>
      <c r="CS51" s="602"/>
      <c r="CT51" s="602"/>
      <c r="CU51" s="602"/>
      <c r="CV51" s="602"/>
      <c r="CW51" s="602"/>
      <c r="CX51" s="602"/>
      <c r="CY51" s="602"/>
      <c r="CZ51" s="602"/>
      <c r="DA51" s="602"/>
      <c r="DB51" s="602"/>
      <c r="DC51" s="602"/>
      <c r="DD51" s="602"/>
      <c r="DE51" s="602"/>
      <c r="DF51" s="602"/>
      <c r="DG51" s="602"/>
      <c r="DH51" s="602"/>
      <c r="DI51" s="602"/>
    </row>
    <row r="52" spans="5:113" x14ac:dyDescent="0.15">
      <c r="E52" s="602" t="s">
        <v>200</v>
      </c>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2"/>
      <c r="AL52" s="602"/>
      <c r="AM52" s="602"/>
      <c r="AN52" s="602"/>
      <c r="AO52" s="602"/>
      <c r="AP52" s="602"/>
      <c r="AQ52" s="602"/>
      <c r="AR52" s="602"/>
      <c r="AS52" s="602"/>
      <c r="AT52" s="602"/>
      <c r="AU52" s="602"/>
      <c r="AV52" s="602"/>
      <c r="AW52" s="602"/>
      <c r="AX52" s="602"/>
      <c r="AY52" s="602"/>
      <c r="AZ52" s="602"/>
      <c r="BA52" s="602"/>
      <c r="BB52" s="602"/>
      <c r="BC52" s="602"/>
      <c r="BD52" s="602"/>
      <c r="BE52" s="602"/>
      <c r="BF52" s="602"/>
      <c r="BG52" s="602"/>
      <c r="BH52" s="602"/>
      <c r="BI52" s="602"/>
      <c r="BJ52" s="602"/>
      <c r="BK52" s="602"/>
      <c r="BL52" s="602"/>
      <c r="BM52" s="602"/>
      <c r="BN52" s="602"/>
      <c r="BO52" s="602"/>
      <c r="BP52" s="602"/>
      <c r="BQ52" s="602"/>
      <c r="BR52" s="602"/>
      <c r="BS52" s="602"/>
      <c r="BT52" s="602"/>
      <c r="BU52" s="602"/>
      <c r="BV52" s="602"/>
      <c r="BW52" s="602"/>
      <c r="BX52" s="602"/>
      <c r="BY52" s="602"/>
      <c r="BZ52" s="602"/>
      <c r="CA52" s="602"/>
      <c r="CB52" s="602"/>
      <c r="CC52" s="602"/>
      <c r="CD52" s="602"/>
      <c r="CE52" s="602"/>
      <c r="CF52" s="602"/>
      <c r="CG52" s="602"/>
      <c r="CH52" s="602"/>
      <c r="CI52" s="602"/>
      <c r="CJ52" s="602"/>
      <c r="CK52" s="602"/>
      <c r="CL52" s="602"/>
      <c r="CM52" s="602"/>
      <c r="CN52" s="602"/>
      <c r="CO52" s="602"/>
      <c r="CP52" s="602"/>
      <c r="CQ52" s="602"/>
      <c r="CR52" s="602"/>
      <c r="CS52" s="602"/>
      <c r="CT52" s="602"/>
      <c r="CU52" s="602"/>
      <c r="CV52" s="602"/>
      <c r="CW52" s="602"/>
      <c r="CX52" s="602"/>
      <c r="CY52" s="602"/>
      <c r="CZ52" s="602"/>
      <c r="DA52" s="602"/>
      <c r="DB52" s="602"/>
      <c r="DC52" s="602"/>
      <c r="DD52" s="602"/>
      <c r="DE52" s="602"/>
      <c r="DF52" s="602"/>
      <c r="DG52" s="602"/>
      <c r="DH52" s="602"/>
      <c r="DI52" s="602"/>
    </row>
    <row r="53" spans="5:113" x14ac:dyDescent="0.15">
      <c r="E53" s="602" t="s">
        <v>201</v>
      </c>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2"/>
      <c r="BV53" s="602"/>
      <c r="BW53" s="602"/>
      <c r="BX53" s="602"/>
      <c r="BY53" s="602"/>
      <c r="BZ53" s="602"/>
      <c r="CA53" s="602"/>
      <c r="CB53" s="602"/>
      <c r="CC53" s="602"/>
      <c r="CD53" s="602"/>
      <c r="CE53" s="602"/>
      <c r="CF53" s="602"/>
      <c r="CG53" s="602"/>
      <c r="CH53" s="602"/>
      <c r="CI53" s="602"/>
      <c r="CJ53" s="602"/>
      <c r="CK53" s="602"/>
      <c r="CL53" s="602"/>
      <c r="CM53" s="602"/>
      <c r="CN53" s="602"/>
      <c r="CO53" s="602"/>
      <c r="CP53" s="602"/>
      <c r="CQ53" s="602"/>
      <c r="CR53" s="602"/>
      <c r="CS53" s="602"/>
      <c r="CT53" s="602"/>
      <c r="CU53" s="602"/>
      <c r="CV53" s="602"/>
      <c r="CW53" s="602"/>
      <c r="CX53" s="602"/>
      <c r="CY53" s="602"/>
      <c r="CZ53" s="602"/>
      <c r="DA53" s="602"/>
      <c r="DB53" s="602"/>
      <c r="DC53" s="602"/>
      <c r="DD53" s="602"/>
      <c r="DE53" s="602"/>
      <c r="DF53" s="602"/>
      <c r="DG53" s="602"/>
      <c r="DH53" s="602"/>
      <c r="DI53" s="602"/>
    </row>
    <row r="54" spans="5:113" x14ac:dyDescent="0.15"/>
    <row r="55" spans="5:113" x14ac:dyDescent="0.15"/>
    <row r="56" spans="5:113" x14ac:dyDescent="0.15"/>
  </sheetData>
  <sheetProtection algorithmName="SHA-512" hashValue="6WoED0H4ThVaoZVu+bPEmfZ5zIrUg+B4ClXJYh+Ckv23gOH3j3zckEpfUhRxujxFftuAqdS6z2oELtwqGCxufw==" saltValue="s5yhYLrEWI6QZ9KXzuUb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3" t="s">
        <v>529</v>
      </c>
      <c r="D34" s="1153"/>
      <c r="E34" s="1154"/>
      <c r="F34" s="32">
        <v>3.29</v>
      </c>
      <c r="G34" s="33">
        <v>7.63</v>
      </c>
      <c r="H34" s="33">
        <v>9.4</v>
      </c>
      <c r="I34" s="33">
        <v>7.65</v>
      </c>
      <c r="J34" s="34">
        <v>6.31</v>
      </c>
      <c r="K34" s="22"/>
      <c r="L34" s="22"/>
      <c r="M34" s="22"/>
      <c r="N34" s="22"/>
      <c r="O34" s="22"/>
      <c r="P34" s="22"/>
    </row>
    <row r="35" spans="1:16" ht="39" customHeight="1" x14ac:dyDescent="0.15">
      <c r="A35" s="22"/>
      <c r="B35" s="35"/>
      <c r="C35" s="1147" t="s">
        <v>530</v>
      </c>
      <c r="D35" s="1148"/>
      <c r="E35" s="1149"/>
      <c r="F35" s="36" t="s">
        <v>486</v>
      </c>
      <c r="G35" s="37">
        <v>1.21</v>
      </c>
      <c r="H35" s="37">
        <v>2.27</v>
      </c>
      <c r="I35" s="37">
        <v>4.04</v>
      </c>
      <c r="J35" s="38">
        <v>4.8600000000000003</v>
      </c>
      <c r="K35" s="22"/>
      <c r="L35" s="22"/>
      <c r="M35" s="22"/>
      <c r="N35" s="22"/>
      <c r="O35" s="22"/>
      <c r="P35" s="22"/>
    </row>
    <row r="36" spans="1:16" ht="39" customHeight="1" x14ac:dyDescent="0.15">
      <c r="A36" s="22"/>
      <c r="B36" s="35"/>
      <c r="C36" s="1147" t="s">
        <v>531</v>
      </c>
      <c r="D36" s="1148"/>
      <c r="E36" s="1149"/>
      <c r="F36" s="36" t="s">
        <v>486</v>
      </c>
      <c r="G36" s="37">
        <v>0.99</v>
      </c>
      <c r="H36" s="37">
        <v>1.31</v>
      </c>
      <c r="I36" s="37">
        <v>1.59</v>
      </c>
      <c r="J36" s="38">
        <v>1.93</v>
      </c>
      <c r="K36" s="22"/>
      <c r="L36" s="22"/>
      <c r="M36" s="22"/>
      <c r="N36" s="22"/>
      <c r="O36" s="22"/>
      <c r="P36" s="22"/>
    </row>
    <row r="37" spans="1:16" ht="39" customHeight="1" x14ac:dyDescent="0.15">
      <c r="A37" s="22"/>
      <c r="B37" s="35"/>
      <c r="C37" s="1147" t="s">
        <v>532</v>
      </c>
      <c r="D37" s="1148"/>
      <c r="E37" s="1149"/>
      <c r="F37" s="36">
        <v>0.79</v>
      </c>
      <c r="G37" s="37">
        <v>1.66</v>
      </c>
      <c r="H37" s="37">
        <v>1.54</v>
      </c>
      <c r="I37" s="37">
        <v>1.45</v>
      </c>
      <c r="J37" s="38">
        <v>0.12</v>
      </c>
      <c r="K37" s="22"/>
      <c r="L37" s="22"/>
      <c r="M37" s="22"/>
      <c r="N37" s="22"/>
      <c r="O37" s="22"/>
      <c r="P37" s="22"/>
    </row>
    <row r="38" spans="1:16" ht="39" customHeight="1" x14ac:dyDescent="0.15">
      <c r="A38" s="22"/>
      <c r="B38" s="35"/>
      <c r="C38" s="1147" t="s">
        <v>533</v>
      </c>
      <c r="D38" s="1148"/>
      <c r="E38" s="1149"/>
      <c r="F38" s="36">
        <v>0.1</v>
      </c>
      <c r="G38" s="37">
        <v>0.23</v>
      </c>
      <c r="H38" s="37">
        <v>0.31</v>
      </c>
      <c r="I38" s="37">
        <v>0.05</v>
      </c>
      <c r="J38" s="38">
        <v>0.03</v>
      </c>
      <c r="K38" s="22"/>
      <c r="L38" s="22"/>
      <c r="M38" s="22"/>
      <c r="N38" s="22"/>
      <c r="O38" s="22"/>
      <c r="P38" s="22"/>
    </row>
    <row r="39" spans="1:16" ht="39" customHeight="1" x14ac:dyDescent="0.15">
      <c r="A39" s="22"/>
      <c r="B39" s="35"/>
      <c r="C39" s="1147" t="s">
        <v>534</v>
      </c>
      <c r="D39" s="1148"/>
      <c r="E39" s="1149"/>
      <c r="F39" s="36">
        <v>0.02</v>
      </c>
      <c r="G39" s="37">
        <v>0.02</v>
      </c>
      <c r="H39" s="37">
        <v>0.02</v>
      </c>
      <c r="I39" s="37">
        <v>0.02</v>
      </c>
      <c r="J39" s="38">
        <v>0.02</v>
      </c>
      <c r="K39" s="22"/>
      <c r="L39" s="22"/>
      <c r="M39" s="22"/>
      <c r="N39" s="22"/>
      <c r="O39" s="22"/>
      <c r="P39" s="22"/>
    </row>
    <row r="40" spans="1:16" ht="39" customHeight="1" x14ac:dyDescent="0.15">
      <c r="A40" s="22"/>
      <c r="B40" s="35"/>
      <c r="C40" s="1147"/>
      <c r="D40" s="1148"/>
      <c r="E40" s="1149"/>
      <c r="F40" s="36"/>
      <c r="G40" s="37"/>
      <c r="H40" s="37"/>
      <c r="I40" s="37"/>
      <c r="J40" s="38"/>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535</v>
      </c>
      <c r="D42" s="1148"/>
      <c r="E42" s="1149"/>
      <c r="F42" s="36" t="s">
        <v>486</v>
      </c>
      <c r="G42" s="37" t="s">
        <v>486</v>
      </c>
      <c r="H42" s="37" t="s">
        <v>486</v>
      </c>
      <c r="I42" s="37" t="s">
        <v>486</v>
      </c>
      <c r="J42" s="38" t="s">
        <v>486</v>
      </c>
      <c r="K42" s="22"/>
      <c r="L42" s="22"/>
      <c r="M42" s="22"/>
      <c r="N42" s="22"/>
      <c r="O42" s="22"/>
      <c r="P42" s="22"/>
    </row>
    <row r="43" spans="1:16" ht="39" customHeight="1" thickBot="1" x14ac:dyDescent="0.2">
      <c r="A43" s="22"/>
      <c r="B43" s="40"/>
      <c r="C43" s="1150" t="s">
        <v>536</v>
      </c>
      <c r="D43" s="1151"/>
      <c r="E43" s="1152"/>
      <c r="F43" s="41">
        <v>2.21</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dr3bHwi48iH2tJak3Zfhl3WBevWJFM+qvWFRj63awBV37nRIz8swsmcN6k6eQmdPoIyvhZg3mc6gBJNk0Dfgg==" saltValue="rtYHWiQ8mU1MgspkclQ7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1377</v>
      </c>
      <c r="L45" s="60">
        <v>1343</v>
      </c>
      <c r="M45" s="60">
        <v>1417</v>
      </c>
      <c r="N45" s="60">
        <v>1492</v>
      </c>
      <c r="O45" s="61">
        <v>1429</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486</v>
      </c>
      <c r="L46" s="64" t="s">
        <v>486</v>
      </c>
      <c r="M46" s="64" t="s">
        <v>486</v>
      </c>
      <c r="N46" s="64" t="s">
        <v>486</v>
      </c>
      <c r="O46" s="65" t="s">
        <v>486</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486</v>
      </c>
      <c r="L47" s="64" t="s">
        <v>486</v>
      </c>
      <c r="M47" s="64" t="s">
        <v>486</v>
      </c>
      <c r="N47" s="64" t="s">
        <v>486</v>
      </c>
      <c r="O47" s="65" t="s">
        <v>486</v>
      </c>
      <c r="P47" s="48"/>
      <c r="Q47" s="48"/>
      <c r="R47" s="48"/>
      <c r="S47" s="48"/>
      <c r="T47" s="48"/>
      <c r="U47" s="48"/>
    </row>
    <row r="48" spans="1:21" ht="30.75" customHeight="1" x14ac:dyDescent="0.15">
      <c r="A48" s="48"/>
      <c r="B48" s="1157"/>
      <c r="C48" s="1158"/>
      <c r="D48" s="62"/>
      <c r="E48" s="1163" t="s">
        <v>13</v>
      </c>
      <c r="F48" s="1163"/>
      <c r="G48" s="1163"/>
      <c r="H48" s="1163"/>
      <c r="I48" s="1163"/>
      <c r="J48" s="1164"/>
      <c r="K48" s="63">
        <v>633</v>
      </c>
      <c r="L48" s="64">
        <v>555</v>
      </c>
      <c r="M48" s="64">
        <v>526</v>
      </c>
      <c r="N48" s="64">
        <v>522</v>
      </c>
      <c r="O48" s="65">
        <v>514</v>
      </c>
      <c r="P48" s="48"/>
      <c r="Q48" s="48"/>
      <c r="R48" s="48"/>
      <c r="S48" s="48"/>
      <c r="T48" s="48"/>
      <c r="U48" s="48"/>
    </row>
    <row r="49" spans="1:21" ht="30.75" customHeight="1" x14ac:dyDescent="0.15">
      <c r="A49" s="48"/>
      <c r="B49" s="1157"/>
      <c r="C49" s="1158"/>
      <c r="D49" s="62"/>
      <c r="E49" s="1163" t="s">
        <v>14</v>
      </c>
      <c r="F49" s="1163"/>
      <c r="G49" s="1163"/>
      <c r="H49" s="1163"/>
      <c r="I49" s="1163"/>
      <c r="J49" s="1164"/>
      <c r="K49" s="63">
        <v>76</v>
      </c>
      <c r="L49" s="64">
        <v>19</v>
      </c>
      <c r="M49" s="64">
        <v>21</v>
      </c>
      <c r="N49" s="64">
        <v>48</v>
      </c>
      <c r="O49" s="65">
        <v>47</v>
      </c>
      <c r="P49" s="48"/>
      <c r="Q49" s="48"/>
      <c r="R49" s="48"/>
      <c r="S49" s="48"/>
      <c r="T49" s="48"/>
      <c r="U49" s="48"/>
    </row>
    <row r="50" spans="1:21" ht="30.75" customHeight="1" x14ac:dyDescent="0.15">
      <c r="A50" s="48"/>
      <c r="B50" s="1157"/>
      <c r="C50" s="1158"/>
      <c r="D50" s="62"/>
      <c r="E50" s="1163" t="s">
        <v>15</v>
      </c>
      <c r="F50" s="1163"/>
      <c r="G50" s="1163"/>
      <c r="H50" s="1163"/>
      <c r="I50" s="1163"/>
      <c r="J50" s="1164"/>
      <c r="K50" s="63">
        <v>5</v>
      </c>
      <c r="L50" s="64">
        <v>6</v>
      </c>
      <c r="M50" s="64" t="s">
        <v>486</v>
      </c>
      <c r="N50" s="64" t="s">
        <v>486</v>
      </c>
      <c r="O50" s="65" t="s">
        <v>486</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486</v>
      </c>
      <c r="L51" s="64" t="s">
        <v>486</v>
      </c>
      <c r="M51" s="64" t="s">
        <v>486</v>
      </c>
      <c r="N51" s="64" t="s">
        <v>486</v>
      </c>
      <c r="O51" s="65" t="s">
        <v>486</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1476</v>
      </c>
      <c r="L52" s="64">
        <v>1439</v>
      </c>
      <c r="M52" s="64">
        <v>1492</v>
      </c>
      <c r="N52" s="64">
        <v>1502</v>
      </c>
      <c r="O52" s="65">
        <v>1508</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615</v>
      </c>
      <c r="L53" s="69">
        <v>484</v>
      </c>
      <c r="M53" s="69">
        <v>472</v>
      </c>
      <c r="N53" s="69">
        <v>560</v>
      </c>
      <c r="O53" s="70">
        <v>482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0TeTco/BtnlpnfeaZiEUZ6ecKpAtkh2RAjKNazqn4lBo5aoFIuJzTOH+pzfqKALF6jdCJldt8XCDpRj1rk6Eg==" saltValue="2Sc5TAmivh1v/EqMaHBu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6" t="s">
        <v>30</v>
      </c>
      <c r="C41" s="1187"/>
      <c r="D41" s="105"/>
      <c r="E41" s="1192" t="s">
        <v>31</v>
      </c>
      <c r="F41" s="1192"/>
      <c r="G41" s="1192"/>
      <c r="H41" s="1193"/>
      <c r="I41" s="355">
        <v>12663</v>
      </c>
      <c r="J41" s="356">
        <v>12501</v>
      </c>
      <c r="K41" s="356">
        <v>12206</v>
      </c>
      <c r="L41" s="356">
        <v>11085</v>
      </c>
      <c r="M41" s="357">
        <v>10895</v>
      </c>
    </row>
    <row r="42" spans="2:13" ht="27.75" customHeight="1" x14ac:dyDescent="0.15">
      <c r="B42" s="1188"/>
      <c r="C42" s="1189"/>
      <c r="D42" s="106"/>
      <c r="E42" s="1194" t="s">
        <v>32</v>
      </c>
      <c r="F42" s="1194"/>
      <c r="G42" s="1194"/>
      <c r="H42" s="1195"/>
      <c r="I42" s="358">
        <v>6</v>
      </c>
      <c r="J42" s="359">
        <v>6</v>
      </c>
      <c r="K42" s="359" t="s">
        <v>486</v>
      </c>
      <c r="L42" s="359" t="s">
        <v>486</v>
      </c>
      <c r="M42" s="360" t="s">
        <v>486</v>
      </c>
    </row>
    <row r="43" spans="2:13" ht="27.75" customHeight="1" x14ac:dyDescent="0.15">
      <c r="B43" s="1188"/>
      <c r="C43" s="1189"/>
      <c r="D43" s="106"/>
      <c r="E43" s="1194" t="s">
        <v>33</v>
      </c>
      <c r="F43" s="1194"/>
      <c r="G43" s="1194"/>
      <c r="H43" s="1195"/>
      <c r="I43" s="358">
        <v>8949</v>
      </c>
      <c r="J43" s="359">
        <v>8691</v>
      </c>
      <c r="K43" s="359">
        <v>7800</v>
      </c>
      <c r="L43" s="359">
        <v>7036</v>
      </c>
      <c r="M43" s="360">
        <v>6709</v>
      </c>
    </row>
    <row r="44" spans="2:13" ht="27.75" customHeight="1" x14ac:dyDescent="0.15">
      <c r="B44" s="1188"/>
      <c r="C44" s="1189"/>
      <c r="D44" s="106"/>
      <c r="E44" s="1194" t="s">
        <v>34</v>
      </c>
      <c r="F44" s="1194"/>
      <c r="G44" s="1194"/>
      <c r="H44" s="1195"/>
      <c r="I44" s="358">
        <v>90</v>
      </c>
      <c r="J44" s="359">
        <v>74</v>
      </c>
      <c r="K44" s="359">
        <v>77</v>
      </c>
      <c r="L44" s="359">
        <v>77</v>
      </c>
      <c r="M44" s="360">
        <v>65</v>
      </c>
    </row>
    <row r="45" spans="2:13" ht="27.75" customHeight="1" x14ac:dyDescent="0.15">
      <c r="B45" s="1188"/>
      <c r="C45" s="1189"/>
      <c r="D45" s="106"/>
      <c r="E45" s="1194" t="s">
        <v>35</v>
      </c>
      <c r="F45" s="1194"/>
      <c r="G45" s="1194"/>
      <c r="H45" s="1195"/>
      <c r="I45" s="358">
        <v>2910</v>
      </c>
      <c r="J45" s="359">
        <v>2751</v>
      </c>
      <c r="K45" s="359">
        <v>2709</v>
      </c>
      <c r="L45" s="359">
        <v>2743</v>
      </c>
      <c r="M45" s="360">
        <v>2708</v>
      </c>
    </row>
    <row r="46" spans="2:13" ht="27.75" customHeight="1" x14ac:dyDescent="0.15">
      <c r="B46" s="1188"/>
      <c r="C46" s="1189"/>
      <c r="D46" s="107"/>
      <c r="E46" s="1194" t="s">
        <v>36</v>
      </c>
      <c r="F46" s="1194"/>
      <c r="G46" s="1194"/>
      <c r="H46" s="1195"/>
      <c r="I46" s="358" t="s">
        <v>486</v>
      </c>
      <c r="J46" s="359" t="s">
        <v>486</v>
      </c>
      <c r="K46" s="359" t="s">
        <v>486</v>
      </c>
      <c r="L46" s="359" t="s">
        <v>486</v>
      </c>
      <c r="M46" s="360" t="s">
        <v>486</v>
      </c>
    </row>
    <row r="47" spans="2:13" ht="27.75" customHeight="1" x14ac:dyDescent="0.15">
      <c r="B47" s="1188"/>
      <c r="C47" s="1189"/>
      <c r="D47" s="108"/>
      <c r="E47" s="1196" t="s">
        <v>37</v>
      </c>
      <c r="F47" s="1197"/>
      <c r="G47" s="1197"/>
      <c r="H47" s="1198"/>
      <c r="I47" s="358" t="s">
        <v>486</v>
      </c>
      <c r="J47" s="359" t="s">
        <v>486</v>
      </c>
      <c r="K47" s="359" t="s">
        <v>486</v>
      </c>
      <c r="L47" s="359" t="s">
        <v>486</v>
      </c>
      <c r="M47" s="360" t="s">
        <v>486</v>
      </c>
    </row>
    <row r="48" spans="2:13" ht="27.75" customHeight="1" x14ac:dyDescent="0.15">
      <c r="B48" s="1188"/>
      <c r="C48" s="1189"/>
      <c r="D48" s="106"/>
      <c r="E48" s="1194" t="s">
        <v>38</v>
      </c>
      <c r="F48" s="1194"/>
      <c r="G48" s="1194"/>
      <c r="H48" s="1195"/>
      <c r="I48" s="358" t="s">
        <v>486</v>
      </c>
      <c r="J48" s="359" t="s">
        <v>486</v>
      </c>
      <c r="K48" s="359" t="s">
        <v>486</v>
      </c>
      <c r="L48" s="359" t="s">
        <v>486</v>
      </c>
      <c r="M48" s="360" t="s">
        <v>486</v>
      </c>
    </row>
    <row r="49" spans="2:13" ht="27.75" customHeight="1" x14ac:dyDescent="0.15">
      <c r="B49" s="1190"/>
      <c r="C49" s="1191"/>
      <c r="D49" s="106"/>
      <c r="E49" s="1194" t="s">
        <v>39</v>
      </c>
      <c r="F49" s="1194"/>
      <c r="G49" s="1194"/>
      <c r="H49" s="1195"/>
      <c r="I49" s="358" t="s">
        <v>486</v>
      </c>
      <c r="J49" s="359" t="s">
        <v>486</v>
      </c>
      <c r="K49" s="359" t="s">
        <v>486</v>
      </c>
      <c r="L49" s="359" t="s">
        <v>486</v>
      </c>
      <c r="M49" s="360" t="s">
        <v>486</v>
      </c>
    </row>
    <row r="50" spans="2:13" ht="27.75" customHeight="1" x14ac:dyDescent="0.15">
      <c r="B50" s="1199" t="s">
        <v>40</v>
      </c>
      <c r="C50" s="1200"/>
      <c r="D50" s="109"/>
      <c r="E50" s="1194" t="s">
        <v>41</v>
      </c>
      <c r="F50" s="1194"/>
      <c r="G50" s="1194"/>
      <c r="H50" s="1195"/>
      <c r="I50" s="358">
        <v>10607</v>
      </c>
      <c r="J50" s="359">
        <v>11146</v>
      </c>
      <c r="K50" s="359">
        <v>12336</v>
      </c>
      <c r="L50" s="359">
        <v>13011</v>
      </c>
      <c r="M50" s="360">
        <v>13815</v>
      </c>
    </row>
    <row r="51" spans="2:13" ht="27.75" customHeight="1" x14ac:dyDescent="0.15">
      <c r="B51" s="1188"/>
      <c r="C51" s="1189"/>
      <c r="D51" s="106"/>
      <c r="E51" s="1194" t="s">
        <v>42</v>
      </c>
      <c r="F51" s="1194"/>
      <c r="G51" s="1194"/>
      <c r="H51" s="1195"/>
      <c r="I51" s="358">
        <v>774</v>
      </c>
      <c r="J51" s="359">
        <v>699</v>
      </c>
      <c r="K51" s="359">
        <v>849</v>
      </c>
      <c r="L51" s="359">
        <v>743</v>
      </c>
      <c r="M51" s="360">
        <v>589</v>
      </c>
    </row>
    <row r="52" spans="2:13" ht="27.75" customHeight="1" x14ac:dyDescent="0.15">
      <c r="B52" s="1190"/>
      <c r="C52" s="1191"/>
      <c r="D52" s="106"/>
      <c r="E52" s="1194" t="s">
        <v>43</v>
      </c>
      <c r="F52" s="1194"/>
      <c r="G52" s="1194"/>
      <c r="H52" s="1195"/>
      <c r="I52" s="358">
        <v>14345</v>
      </c>
      <c r="J52" s="359">
        <v>13837</v>
      </c>
      <c r="K52" s="359">
        <v>13184</v>
      </c>
      <c r="L52" s="359">
        <v>12421</v>
      </c>
      <c r="M52" s="360">
        <v>12162</v>
      </c>
    </row>
    <row r="53" spans="2:13" ht="27.75" customHeight="1" thickBot="1" x14ac:dyDescent="0.2">
      <c r="B53" s="1201" t="s">
        <v>19</v>
      </c>
      <c r="C53" s="1202"/>
      <c r="D53" s="110"/>
      <c r="E53" s="1203" t="s">
        <v>44</v>
      </c>
      <c r="F53" s="1203"/>
      <c r="G53" s="1203"/>
      <c r="H53" s="1204"/>
      <c r="I53" s="361">
        <v>-1107</v>
      </c>
      <c r="J53" s="362">
        <v>-1661</v>
      </c>
      <c r="K53" s="362">
        <v>-3576</v>
      </c>
      <c r="L53" s="362">
        <v>-5235</v>
      </c>
      <c r="M53" s="363">
        <v>-6188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ELSXaFVSjRbmT+i7ysHTRsLOHgx0yOw++6MiFcszJzQRCHluhGh4sGyO9utx0dpYSM0kD+FkDxu7yqquLyl5Q==" saltValue="PBQoMf1XDYfB+oOzey4H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3" t="s">
        <v>46</v>
      </c>
      <c r="D55" s="1213"/>
      <c r="E55" s="1214"/>
      <c r="F55" s="122">
        <v>5806</v>
      </c>
      <c r="G55" s="122">
        <v>5894</v>
      </c>
      <c r="H55" s="123">
        <v>6720</v>
      </c>
    </row>
    <row r="56" spans="2:8" ht="52.5" customHeight="1" x14ac:dyDescent="0.15">
      <c r="B56" s="124"/>
      <c r="C56" s="1215" t="s">
        <v>47</v>
      </c>
      <c r="D56" s="1215"/>
      <c r="E56" s="1216"/>
      <c r="F56" s="125">
        <v>1107</v>
      </c>
      <c r="G56" s="125">
        <v>1187</v>
      </c>
      <c r="H56" s="126">
        <v>1134</v>
      </c>
    </row>
    <row r="57" spans="2:8" ht="53.25" customHeight="1" x14ac:dyDescent="0.15">
      <c r="B57" s="124"/>
      <c r="C57" s="1217" t="s">
        <v>48</v>
      </c>
      <c r="D57" s="1217"/>
      <c r="E57" s="1218"/>
      <c r="F57" s="127">
        <v>6064</v>
      </c>
      <c r="G57" s="127">
        <v>6372</v>
      </c>
      <c r="H57" s="128">
        <v>6207</v>
      </c>
    </row>
    <row r="58" spans="2:8" ht="45.75" customHeight="1" x14ac:dyDescent="0.15">
      <c r="B58" s="129"/>
      <c r="C58" s="1205" t="s">
        <v>558</v>
      </c>
      <c r="D58" s="1206"/>
      <c r="E58" s="1207"/>
      <c r="F58" s="130">
        <v>2064</v>
      </c>
      <c r="G58" s="130">
        <v>2495</v>
      </c>
      <c r="H58" s="131">
        <v>2493</v>
      </c>
    </row>
    <row r="59" spans="2:8" ht="45.75" customHeight="1" x14ac:dyDescent="0.15">
      <c r="B59" s="129"/>
      <c r="C59" s="1205" t="s">
        <v>560</v>
      </c>
      <c r="D59" s="1206"/>
      <c r="E59" s="1207"/>
      <c r="F59" s="130">
        <v>968</v>
      </c>
      <c r="G59" s="130">
        <v>970</v>
      </c>
      <c r="H59" s="131">
        <v>976</v>
      </c>
    </row>
    <row r="60" spans="2:8" ht="45.75" customHeight="1" x14ac:dyDescent="0.15">
      <c r="B60" s="129"/>
      <c r="C60" s="1205" t="s">
        <v>559</v>
      </c>
      <c r="D60" s="1206"/>
      <c r="E60" s="1207"/>
      <c r="F60" s="364">
        <v>1232</v>
      </c>
      <c r="G60" s="364">
        <v>1096</v>
      </c>
      <c r="H60" s="365">
        <v>958</v>
      </c>
    </row>
    <row r="61" spans="2:8" ht="45.75" customHeight="1" x14ac:dyDescent="0.15">
      <c r="B61" s="129"/>
      <c r="C61" s="1205" t="s">
        <v>561</v>
      </c>
      <c r="D61" s="1206"/>
      <c r="E61" s="1207"/>
      <c r="F61" s="130">
        <v>560</v>
      </c>
      <c r="G61" s="130">
        <v>561</v>
      </c>
      <c r="H61" s="131">
        <v>563</v>
      </c>
    </row>
    <row r="62" spans="2:8" ht="45.75" customHeight="1" thickBot="1" x14ac:dyDescent="0.2">
      <c r="B62" s="132"/>
      <c r="C62" s="1208" t="s">
        <v>562</v>
      </c>
      <c r="D62" s="1209"/>
      <c r="E62" s="1210"/>
      <c r="F62" s="133">
        <v>437</v>
      </c>
      <c r="G62" s="133">
        <v>443</v>
      </c>
      <c r="H62" s="134">
        <v>442</v>
      </c>
    </row>
    <row r="63" spans="2:8" ht="52.5" customHeight="1" thickBot="1" x14ac:dyDescent="0.2">
      <c r="B63" s="135"/>
      <c r="C63" s="1211" t="s">
        <v>49</v>
      </c>
      <c r="D63" s="1211"/>
      <c r="E63" s="1212"/>
      <c r="F63" s="136">
        <v>12978</v>
      </c>
      <c r="G63" s="136">
        <v>13452</v>
      </c>
      <c r="H63" s="137">
        <v>14061</v>
      </c>
    </row>
    <row r="64" spans="2:8" x14ac:dyDescent="0.15"/>
  </sheetData>
  <sheetProtection algorithmName="SHA-512" hashValue="Q6g8LX56DEO9pJv6mjnmcY4VhdIqR++wGEbAGaGcuuXw80MNRv/C6fEYUW2rEoEpPCF7uNrFQcjkn3lcpTXXXA==" saltValue="Aqx+iwWMBXPIlOkNuIsR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E178A-8C85-4694-AA73-C1BDF86AA289}">
  <sheetPr>
    <pageSetUpPr fitToPage="1"/>
  </sheetPr>
  <dimension ref="A1:DE85"/>
  <sheetViews>
    <sheetView showGridLines="0" tabSelected="1" topLeftCell="A39" zoomScale="85" zoomScaleNormal="85" zoomScaleSheetLayoutView="55" workbookViewId="0">
      <selection activeCell="AN65" sqref="AN65:DC69"/>
    </sheetView>
  </sheetViews>
  <sheetFormatPr defaultColWidth="0" defaultRowHeight="13.5" customHeight="1" zeroHeight="1" x14ac:dyDescent="0.15"/>
  <cols>
    <col min="1" max="1" width="6.375" style="1221" customWidth="1"/>
    <col min="2" max="107" width="2.5" style="1221" customWidth="1"/>
    <col min="108" max="108" width="6.125" style="1228" customWidth="1"/>
    <col min="109" max="109" width="5.875" style="1227" customWidth="1"/>
    <col min="110" max="16384" width="8.625" style="1221" hidden="1"/>
  </cols>
  <sheetData>
    <row r="1" spans="1:109" ht="42.75" customHeight="1" x14ac:dyDescent="0.15">
      <c r="A1" s="1219"/>
      <c r="B1" s="1220"/>
      <c r="DD1" s="1221"/>
      <c r="DE1" s="1221"/>
    </row>
    <row r="2" spans="1:109" ht="25.5" customHeight="1" x14ac:dyDescent="0.15">
      <c r="A2" s="1222"/>
      <c r="C2" s="1222"/>
      <c r="O2" s="1222"/>
      <c r="P2" s="1222"/>
      <c r="Q2" s="1222"/>
      <c r="R2" s="1222"/>
      <c r="S2" s="1222"/>
      <c r="T2" s="1222"/>
      <c r="U2" s="1222"/>
      <c r="V2" s="1222"/>
      <c r="W2" s="1222"/>
      <c r="X2" s="1222"/>
      <c r="Y2" s="1222"/>
      <c r="Z2" s="1222"/>
      <c r="AA2" s="1222"/>
      <c r="AB2" s="1222"/>
      <c r="AC2" s="1222"/>
      <c r="AD2" s="1222"/>
      <c r="AE2" s="1222"/>
      <c r="AF2" s="1222"/>
      <c r="AG2" s="1222"/>
      <c r="AH2" s="1222"/>
      <c r="AI2" s="1222"/>
      <c r="AU2" s="1222"/>
      <c r="BG2" s="1222"/>
      <c r="BS2" s="1222"/>
      <c r="CE2" s="1222"/>
      <c r="CQ2" s="1222"/>
      <c r="DD2" s="1221"/>
      <c r="DE2" s="1221"/>
    </row>
    <row r="3" spans="1:109" ht="25.5" customHeight="1" x14ac:dyDescent="0.15">
      <c r="A3" s="1222"/>
      <c r="C3" s="1222"/>
      <c r="O3" s="1222"/>
      <c r="P3" s="1222"/>
      <c r="Q3" s="1222"/>
      <c r="R3" s="1222"/>
      <c r="S3" s="1222"/>
      <c r="T3" s="1222"/>
      <c r="U3" s="1222"/>
      <c r="V3" s="1222"/>
      <c r="W3" s="1222"/>
      <c r="X3" s="1222"/>
      <c r="Y3" s="1222"/>
      <c r="Z3" s="1222"/>
      <c r="AA3" s="1222"/>
      <c r="AB3" s="1222"/>
      <c r="AC3" s="1222"/>
      <c r="AD3" s="1222"/>
      <c r="AE3" s="1222"/>
      <c r="AF3" s="1222"/>
      <c r="AG3" s="1222"/>
      <c r="AH3" s="1222"/>
      <c r="AI3" s="1222"/>
      <c r="AU3" s="1222"/>
      <c r="BG3" s="1222"/>
      <c r="BS3" s="1222"/>
      <c r="CE3" s="1222"/>
      <c r="CQ3" s="1222"/>
      <c r="DD3" s="1221"/>
      <c r="DE3" s="1221"/>
    </row>
    <row r="4" spans="1:109" s="259" customFormat="1" x14ac:dyDescent="0.15">
      <c r="A4" s="1222"/>
      <c r="B4" s="1222"/>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1222"/>
      <c r="CM4" s="1222"/>
      <c r="CN4" s="1222"/>
      <c r="CO4" s="1222"/>
      <c r="CP4" s="1222"/>
      <c r="CQ4" s="1222"/>
      <c r="CR4" s="1222"/>
      <c r="CS4" s="1222"/>
      <c r="CT4" s="1222"/>
      <c r="CU4" s="1222"/>
      <c r="CV4" s="1222"/>
      <c r="CW4" s="1222"/>
      <c r="CX4" s="1222"/>
      <c r="CY4" s="1222"/>
      <c r="CZ4" s="1222"/>
      <c r="DA4" s="1222"/>
      <c r="DB4" s="1222"/>
      <c r="DC4" s="1222"/>
      <c r="DD4" s="1222"/>
      <c r="DE4" s="1222"/>
    </row>
    <row r="5" spans="1:109" s="259" customFormat="1" x14ac:dyDescent="0.15">
      <c r="A5" s="1222"/>
      <c r="B5" s="1222"/>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c r="AM5" s="1222"/>
      <c r="AN5" s="1222"/>
      <c r="AO5" s="1222"/>
      <c r="AP5" s="1222"/>
      <c r="AQ5" s="1222"/>
      <c r="AR5" s="1222"/>
      <c r="AS5" s="1222"/>
      <c r="AT5" s="1222"/>
      <c r="AU5" s="1222"/>
      <c r="AV5" s="1222"/>
      <c r="AW5" s="1222"/>
      <c r="AX5" s="1222"/>
      <c r="AY5" s="1222"/>
      <c r="AZ5" s="1222"/>
      <c r="BA5" s="1222"/>
      <c r="BB5" s="1222"/>
      <c r="BC5" s="1222"/>
      <c r="BD5" s="1222"/>
      <c r="BE5" s="1222"/>
      <c r="BF5" s="1222"/>
      <c r="BG5" s="1222"/>
      <c r="BH5" s="1222"/>
      <c r="BI5" s="1222"/>
      <c r="BJ5" s="1222"/>
      <c r="BK5" s="1222"/>
      <c r="BL5" s="1222"/>
      <c r="BM5" s="1222"/>
      <c r="BN5" s="1222"/>
      <c r="BO5" s="1222"/>
      <c r="BP5" s="1222"/>
      <c r="BQ5" s="1222"/>
      <c r="BR5" s="1222"/>
      <c r="BS5" s="1222"/>
      <c r="BT5" s="1222"/>
      <c r="BU5" s="1222"/>
      <c r="BV5" s="1222"/>
      <c r="BW5" s="1222"/>
      <c r="BX5" s="1222"/>
      <c r="BY5" s="1222"/>
      <c r="BZ5" s="1222"/>
      <c r="CA5" s="1222"/>
      <c r="CB5" s="1222"/>
      <c r="CC5" s="1222"/>
      <c r="CD5" s="1222"/>
      <c r="CE5" s="1222"/>
      <c r="CF5" s="1222"/>
      <c r="CG5" s="1222"/>
      <c r="CH5" s="1222"/>
      <c r="CI5" s="1222"/>
      <c r="CJ5" s="1222"/>
      <c r="CK5" s="1222"/>
      <c r="CL5" s="1222"/>
      <c r="CM5" s="1222"/>
      <c r="CN5" s="1222"/>
      <c r="CO5" s="1222"/>
      <c r="CP5" s="1222"/>
      <c r="CQ5" s="1222"/>
      <c r="CR5" s="1222"/>
      <c r="CS5" s="1222"/>
      <c r="CT5" s="1222"/>
      <c r="CU5" s="1222"/>
      <c r="CV5" s="1222"/>
      <c r="CW5" s="1222"/>
      <c r="CX5" s="1222"/>
      <c r="CY5" s="1222"/>
      <c r="CZ5" s="1222"/>
      <c r="DA5" s="1222"/>
      <c r="DB5" s="1222"/>
      <c r="DC5" s="1222"/>
      <c r="DD5" s="1222"/>
      <c r="DE5" s="1222"/>
    </row>
    <row r="6" spans="1:109" s="259" customFormat="1" x14ac:dyDescent="0.15">
      <c r="A6" s="1222"/>
      <c r="B6" s="1222"/>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c r="BT6" s="1222"/>
      <c r="BU6" s="1222"/>
      <c r="BV6" s="1222"/>
      <c r="BW6" s="1222"/>
      <c r="BX6" s="1222"/>
      <c r="BY6" s="1222"/>
      <c r="BZ6" s="1222"/>
      <c r="CA6" s="1222"/>
      <c r="CB6" s="1222"/>
      <c r="CC6" s="1222"/>
      <c r="CD6" s="1222"/>
      <c r="CE6" s="1222"/>
      <c r="CF6" s="1222"/>
      <c r="CG6" s="1222"/>
      <c r="CH6" s="1222"/>
      <c r="CI6" s="1222"/>
      <c r="CJ6" s="1222"/>
      <c r="CK6" s="1222"/>
      <c r="CL6" s="1222"/>
      <c r="CM6" s="1222"/>
      <c r="CN6" s="1222"/>
      <c r="CO6" s="1222"/>
      <c r="CP6" s="1222"/>
      <c r="CQ6" s="1222"/>
      <c r="CR6" s="1222"/>
      <c r="CS6" s="1222"/>
      <c r="CT6" s="1222"/>
      <c r="CU6" s="1222"/>
      <c r="CV6" s="1222"/>
      <c r="CW6" s="1222"/>
      <c r="CX6" s="1222"/>
      <c r="CY6" s="1222"/>
      <c r="CZ6" s="1222"/>
      <c r="DA6" s="1222"/>
      <c r="DB6" s="1222"/>
      <c r="DC6" s="1222"/>
      <c r="DD6" s="1222"/>
      <c r="DE6" s="1222"/>
    </row>
    <row r="7" spans="1:109" s="259" customFormat="1" x14ac:dyDescent="0.15">
      <c r="A7" s="1222"/>
      <c r="B7" s="1222"/>
      <c r="C7" s="1222"/>
      <c r="D7" s="1222"/>
      <c r="E7" s="1222"/>
      <c r="F7" s="1222"/>
      <c r="G7" s="1222"/>
      <c r="H7" s="1222"/>
      <c r="I7" s="1222"/>
      <c r="J7" s="1222"/>
      <c r="K7" s="1222"/>
      <c r="L7" s="1222"/>
      <c r="M7" s="1222"/>
      <c r="N7" s="1222"/>
      <c r="O7" s="1222"/>
      <c r="P7" s="1222"/>
      <c r="Q7" s="1222"/>
      <c r="R7" s="1222"/>
      <c r="S7" s="1222"/>
      <c r="T7" s="1222"/>
      <c r="U7" s="1222"/>
      <c r="V7" s="1222"/>
      <c r="W7" s="1222"/>
      <c r="X7" s="1222"/>
      <c r="Y7" s="1222"/>
      <c r="Z7" s="1222"/>
      <c r="AA7" s="1222"/>
      <c r="AB7" s="1222"/>
      <c r="AC7" s="1222"/>
      <c r="AD7" s="1222"/>
      <c r="AE7" s="1222"/>
      <c r="AF7" s="1222"/>
      <c r="AG7" s="1222"/>
      <c r="AH7" s="1222"/>
      <c r="AI7" s="1222"/>
      <c r="AJ7" s="1222"/>
      <c r="AK7" s="1222"/>
      <c r="AL7" s="1222"/>
      <c r="AM7" s="1222"/>
      <c r="AN7" s="1222"/>
      <c r="AO7" s="1222"/>
      <c r="AP7" s="1222"/>
      <c r="AQ7" s="1222"/>
      <c r="AR7" s="1222"/>
      <c r="AS7" s="1222"/>
      <c r="AT7" s="1222"/>
      <c r="AU7" s="1222"/>
      <c r="AV7" s="1222"/>
      <c r="AW7" s="1222"/>
      <c r="AX7" s="1222"/>
      <c r="AY7" s="1222"/>
      <c r="AZ7" s="1222"/>
      <c r="BA7" s="1222"/>
      <c r="BB7" s="1222"/>
      <c r="BC7" s="1222"/>
      <c r="BD7" s="1222"/>
      <c r="BE7" s="1222"/>
      <c r="BF7" s="1222"/>
      <c r="BG7" s="1222"/>
      <c r="BH7" s="1222"/>
      <c r="BI7" s="1222"/>
      <c r="BJ7" s="1222"/>
      <c r="BK7" s="1222"/>
      <c r="BL7" s="1222"/>
      <c r="BM7" s="1222"/>
      <c r="BN7" s="1222"/>
      <c r="BO7" s="1222"/>
      <c r="BP7" s="1222"/>
      <c r="BQ7" s="1222"/>
      <c r="BR7" s="1222"/>
      <c r="BS7" s="1222"/>
      <c r="BT7" s="1222"/>
      <c r="BU7" s="1222"/>
      <c r="BV7" s="1222"/>
      <c r="BW7" s="1222"/>
      <c r="BX7" s="1222"/>
      <c r="BY7" s="1222"/>
      <c r="BZ7" s="1222"/>
      <c r="CA7" s="1222"/>
      <c r="CB7" s="1222"/>
      <c r="CC7" s="1222"/>
      <c r="CD7" s="1222"/>
      <c r="CE7" s="1222"/>
      <c r="CF7" s="1222"/>
      <c r="CG7" s="1222"/>
      <c r="CH7" s="1222"/>
      <c r="CI7" s="1222"/>
      <c r="CJ7" s="1222"/>
      <c r="CK7" s="1222"/>
      <c r="CL7" s="1222"/>
      <c r="CM7" s="1222"/>
      <c r="CN7" s="1222"/>
      <c r="CO7" s="1222"/>
      <c r="CP7" s="1222"/>
      <c r="CQ7" s="1222"/>
      <c r="CR7" s="1222"/>
      <c r="CS7" s="1222"/>
      <c r="CT7" s="1222"/>
      <c r="CU7" s="1222"/>
      <c r="CV7" s="1222"/>
      <c r="CW7" s="1222"/>
      <c r="CX7" s="1222"/>
      <c r="CY7" s="1222"/>
      <c r="CZ7" s="1222"/>
      <c r="DA7" s="1222"/>
      <c r="DB7" s="1222"/>
      <c r="DC7" s="1222"/>
      <c r="DD7" s="1222"/>
      <c r="DE7" s="1222"/>
    </row>
    <row r="8" spans="1:109" s="259" customFormat="1" x14ac:dyDescent="0.15">
      <c r="A8" s="1222"/>
      <c r="B8" s="1222"/>
      <c r="C8" s="1222"/>
      <c r="D8" s="1222"/>
      <c r="E8" s="1222"/>
      <c r="F8" s="1222"/>
      <c r="G8" s="1222"/>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2"/>
      <c r="AK8" s="1222"/>
      <c r="AL8" s="1222"/>
      <c r="AM8" s="1222"/>
      <c r="AN8" s="1222"/>
      <c r="AO8" s="1222"/>
      <c r="AP8" s="1222"/>
      <c r="AQ8" s="1222"/>
      <c r="AR8" s="1222"/>
      <c r="AS8" s="1222"/>
      <c r="AT8" s="1222"/>
      <c r="AU8" s="1222"/>
      <c r="AV8" s="1222"/>
      <c r="AW8" s="1222"/>
      <c r="AX8" s="1222"/>
      <c r="AY8" s="1222"/>
      <c r="AZ8" s="1222"/>
      <c r="BA8" s="1222"/>
      <c r="BB8" s="1222"/>
      <c r="BC8" s="1222"/>
      <c r="BD8" s="1222"/>
      <c r="BE8" s="1222"/>
      <c r="BF8" s="1222"/>
      <c r="BG8" s="1222"/>
      <c r="BH8" s="1222"/>
      <c r="BI8" s="1222"/>
      <c r="BJ8" s="1222"/>
      <c r="BK8" s="1222"/>
      <c r="BL8" s="1222"/>
      <c r="BM8" s="1222"/>
      <c r="BN8" s="1222"/>
      <c r="BO8" s="1222"/>
      <c r="BP8" s="1222"/>
      <c r="BQ8" s="1222"/>
      <c r="BR8" s="1222"/>
      <c r="BS8" s="1222"/>
      <c r="BT8" s="1222"/>
      <c r="BU8" s="1222"/>
      <c r="BV8" s="1222"/>
      <c r="BW8" s="1222"/>
      <c r="BX8" s="1222"/>
      <c r="BY8" s="1222"/>
      <c r="BZ8" s="1222"/>
      <c r="CA8" s="1222"/>
      <c r="CB8" s="1222"/>
      <c r="CC8" s="1222"/>
      <c r="CD8" s="1222"/>
      <c r="CE8" s="1222"/>
      <c r="CF8" s="1222"/>
      <c r="CG8" s="1222"/>
      <c r="CH8" s="1222"/>
      <c r="CI8" s="1222"/>
      <c r="CJ8" s="1222"/>
      <c r="CK8" s="1222"/>
      <c r="CL8" s="1222"/>
      <c r="CM8" s="1222"/>
      <c r="CN8" s="1222"/>
      <c r="CO8" s="1222"/>
      <c r="CP8" s="1222"/>
      <c r="CQ8" s="1222"/>
      <c r="CR8" s="1222"/>
      <c r="CS8" s="1222"/>
      <c r="CT8" s="1222"/>
      <c r="CU8" s="1222"/>
      <c r="CV8" s="1222"/>
      <c r="CW8" s="1222"/>
      <c r="CX8" s="1222"/>
      <c r="CY8" s="1222"/>
      <c r="CZ8" s="1222"/>
      <c r="DA8" s="1222"/>
      <c r="DB8" s="1222"/>
      <c r="DC8" s="1222"/>
      <c r="DD8" s="1222"/>
      <c r="DE8" s="1222"/>
    </row>
    <row r="9" spans="1:109" s="259" customFormat="1" x14ac:dyDescent="0.15">
      <c r="A9" s="1222"/>
      <c r="B9" s="1222"/>
      <c r="C9" s="1222"/>
      <c r="D9" s="1222"/>
      <c r="E9" s="1222"/>
      <c r="F9" s="1222"/>
      <c r="G9" s="1222"/>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1222"/>
      <c r="AK9" s="1222"/>
      <c r="AL9" s="1222"/>
      <c r="AM9" s="1222"/>
      <c r="AN9" s="1222"/>
      <c r="AO9" s="1222"/>
      <c r="AP9" s="1222"/>
      <c r="AQ9" s="1222"/>
      <c r="AR9" s="1222"/>
      <c r="AS9" s="1222"/>
      <c r="AT9" s="1222"/>
      <c r="AU9" s="1222"/>
      <c r="AV9" s="1222"/>
      <c r="AW9" s="1222"/>
      <c r="AX9" s="1222"/>
      <c r="AY9" s="1222"/>
      <c r="AZ9" s="1222"/>
      <c r="BA9" s="1222"/>
      <c r="BB9" s="1222"/>
      <c r="BC9" s="1222"/>
      <c r="BD9" s="1222"/>
      <c r="BE9" s="1222"/>
      <c r="BF9" s="1222"/>
      <c r="BG9" s="1222"/>
      <c r="BH9" s="1222"/>
      <c r="BI9" s="1222"/>
      <c r="BJ9" s="1222"/>
      <c r="BK9" s="1222"/>
      <c r="BL9" s="1222"/>
      <c r="BM9" s="1222"/>
      <c r="BN9" s="1222"/>
      <c r="BO9" s="1222"/>
      <c r="BP9" s="1222"/>
      <c r="BQ9" s="1222"/>
      <c r="BR9" s="1222"/>
      <c r="BS9" s="1222"/>
      <c r="BT9" s="1222"/>
      <c r="BU9" s="1222"/>
      <c r="BV9" s="1222"/>
      <c r="BW9" s="1222"/>
      <c r="BX9" s="1222"/>
      <c r="BY9" s="1222"/>
      <c r="BZ9" s="1222"/>
      <c r="CA9" s="1222"/>
      <c r="CB9" s="1222"/>
      <c r="CC9" s="1222"/>
      <c r="CD9" s="1222"/>
      <c r="CE9" s="1222"/>
      <c r="CF9" s="1222"/>
      <c r="CG9" s="1222"/>
      <c r="CH9" s="1222"/>
      <c r="CI9" s="1222"/>
      <c r="CJ9" s="1222"/>
      <c r="CK9" s="1222"/>
      <c r="CL9" s="1222"/>
      <c r="CM9" s="1222"/>
      <c r="CN9" s="1222"/>
      <c r="CO9" s="1222"/>
      <c r="CP9" s="1222"/>
      <c r="CQ9" s="1222"/>
      <c r="CR9" s="1222"/>
      <c r="CS9" s="1222"/>
      <c r="CT9" s="1222"/>
      <c r="CU9" s="1222"/>
      <c r="CV9" s="1222"/>
      <c r="CW9" s="1222"/>
      <c r="CX9" s="1222"/>
      <c r="CY9" s="1222"/>
      <c r="CZ9" s="1222"/>
      <c r="DA9" s="1222"/>
      <c r="DB9" s="1222"/>
      <c r="DC9" s="1222"/>
      <c r="DD9" s="1222"/>
      <c r="DE9" s="1222"/>
    </row>
    <row r="10" spans="1:109" s="259" customFormat="1" x14ac:dyDescent="0.15">
      <c r="A10" s="1222"/>
      <c r="B10" s="1222"/>
      <c r="C10" s="1222"/>
      <c r="D10" s="1222"/>
      <c r="E10" s="1222"/>
      <c r="F10" s="1222"/>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row>
    <row r="11" spans="1:109" s="259" customFormat="1" x14ac:dyDescent="0.15">
      <c r="A11" s="1222"/>
      <c r="B11" s="1222"/>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I11" s="1222"/>
      <c r="AJ11" s="1222"/>
      <c r="AK11" s="1222"/>
      <c r="AL11" s="1222"/>
      <c r="AM11" s="1222"/>
      <c r="AN11" s="1222"/>
      <c r="AO11" s="1222"/>
      <c r="AP11" s="1222"/>
      <c r="AQ11" s="1222"/>
      <c r="AR11" s="1222"/>
      <c r="AS11" s="1222"/>
      <c r="AT11" s="1222"/>
      <c r="AU11" s="1222"/>
      <c r="AV11" s="1222"/>
      <c r="AW11" s="1222"/>
      <c r="AX11" s="1222"/>
      <c r="AY11" s="1222"/>
      <c r="AZ11" s="1222"/>
      <c r="BA11" s="1222"/>
      <c r="BB11" s="1222"/>
      <c r="BC11" s="1222"/>
      <c r="BD11" s="1222"/>
      <c r="BE11" s="1222"/>
      <c r="BF11" s="1222"/>
      <c r="BG11" s="1222"/>
      <c r="BH11" s="1222"/>
      <c r="BI11" s="1222"/>
      <c r="BJ11" s="1222"/>
      <c r="BK11" s="1222"/>
      <c r="BL11" s="1222"/>
      <c r="BM11" s="1222"/>
      <c r="BN11" s="1222"/>
      <c r="BO11" s="1222"/>
      <c r="BP11" s="1222"/>
      <c r="BQ11" s="1222"/>
      <c r="BR11" s="1222"/>
      <c r="BS11" s="1222"/>
      <c r="BT11" s="1222"/>
      <c r="BU11" s="1222"/>
      <c r="BV11" s="1222"/>
      <c r="BW11" s="1222"/>
      <c r="BX11" s="1222"/>
      <c r="BY11" s="1222"/>
      <c r="BZ11" s="1222"/>
      <c r="CA11" s="1222"/>
      <c r="CB11" s="1222"/>
      <c r="CC11" s="1222"/>
      <c r="CD11" s="1222"/>
      <c r="CE11" s="1222"/>
      <c r="CF11" s="1222"/>
      <c r="CG11" s="1222"/>
      <c r="CH11" s="1222"/>
      <c r="CI11" s="1222"/>
      <c r="CJ11" s="1222"/>
      <c r="CK11" s="1222"/>
      <c r="CL11" s="1222"/>
      <c r="CM11" s="1222"/>
      <c r="CN11" s="1222"/>
      <c r="CO11" s="1222"/>
      <c r="CP11" s="1222"/>
      <c r="CQ11" s="1222"/>
      <c r="CR11" s="1222"/>
      <c r="CS11" s="1222"/>
      <c r="CT11" s="1222"/>
      <c r="CU11" s="1222"/>
      <c r="CV11" s="1222"/>
      <c r="CW11" s="1222"/>
      <c r="CX11" s="1222"/>
      <c r="CY11" s="1222"/>
      <c r="CZ11" s="1222"/>
      <c r="DA11" s="1222"/>
      <c r="DB11" s="1222"/>
      <c r="DC11" s="1222"/>
      <c r="DD11" s="1222"/>
      <c r="DE11" s="1222"/>
    </row>
    <row r="12" spans="1:109" s="259" customFormat="1" x14ac:dyDescent="0.15">
      <c r="A12" s="1222"/>
      <c r="B12" s="1222"/>
      <c r="C12" s="1222"/>
      <c r="D12" s="1222"/>
      <c r="E12" s="1222"/>
      <c r="F12" s="1222"/>
      <c r="G12" s="1222"/>
      <c r="H12" s="1222"/>
      <c r="I12" s="1222"/>
      <c r="J12" s="1222"/>
      <c r="K12" s="1222"/>
      <c r="L12" s="1222"/>
      <c r="M12" s="1222"/>
      <c r="N12" s="1222"/>
      <c r="O12" s="1222"/>
      <c r="P12" s="1222"/>
      <c r="Q12" s="1222"/>
      <c r="R12" s="1222"/>
      <c r="S12" s="1222"/>
      <c r="T12" s="1222"/>
      <c r="U12" s="1222"/>
      <c r="V12" s="1222"/>
      <c r="W12" s="1222"/>
      <c r="X12" s="1222"/>
      <c r="Y12" s="1222"/>
      <c r="Z12" s="1222"/>
      <c r="AA12" s="1222"/>
      <c r="AB12" s="1222"/>
      <c r="AC12" s="1222"/>
      <c r="AD12" s="1222"/>
      <c r="AE12" s="1222"/>
      <c r="AF12" s="1222"/>
      <c r="AG12" s="1222"/>
      <c r="AH12" s="1222"/>
      <c r="AI12" s="1222"/>
      <c r="AJ12" s="1222"/>
      <c r="AK12" s="1222"/>
      <c r="AL12" s="1222"/>
      <c r="AM12" s="1222"/>
      <c r="AN12" s="1222"/>
      <c r="AO12" s="1222"/>
      <c r="AP12" s="1222"/>
      <c r="AQ12" s="1222"/>
      <c r="AR12" s="1222"/>
      <c r="AS12" s="1222"/>
      <c r="AT12" s="1222"/>
      <c r="AU12" s="1222"/>
      <c r="AV12" s="1222"/>
      <c r="AW12" s="1222"/>
      <c r="AX12" s="1222"/>
      <c r="AY12" s="1222"/>
      <c r="AZ12" s="1222"/>
      <c r="BA12" s="1222"/>
      <c r="BB12" s="1222"/>
      <c r="BC12" s="1222"/>
      <c r="BD12" s="1222"/>
      <c r="BE12" s="1222"/>
      <c r="BF12" s="1222"/>
      <c r="BG12" s="1222"/>
      <c r="BH12" s="1222"/>
      <c r="BI12" s="1222"/>
      <c r="BJ12" s="1222"/>
      <c r="BK12" s="1222"/>
      <c r="BL12" s="1222"/>
      <c r="BM12" s="1222"/>
      <c r="BN12" s="1222"/>
      <c r="BO12" s="1222"/>
      <c r="BP12" s="1222"/>
      <c r="BQ12" s="1222"/>
      <c r="BR12" s="1222"/>
      <c r="BS12" s="1222"/>
      <c r="BT12" s="1222"/>
      <c r="BU12" s="1222"/>
      <c r="BV12" s="1222"/>
      <c r="BW12" s="1222"/>
      <c r="BX12" s="1222"/>
      <c r="BY12" s="1222"/>
      <c r="BZ12" s="1222"/>
      <c r="CA12" s="1222"/>
      <c r="CB12" s="1222"/>
      <c r="CC12" s="1222"/>
      <c r="CD12" s="1222"/>
      <c r="CE12" s="1222"/>
      <c r="CF12" s="1222"/>
      <c r="CG12" s="1222"/>
      <c r="CH12" s="1222"/>
      <c r="CI12" s="1222"/>
      <c r="CJ12" s="1222"/>
      <c r="CK12" s="1222"/>
      <c r="CL12" s="1222"/>
      <c r="CM12" s="1222"/>
      <c r="CN12" s="1222"/>
      <c r="CO12" s="1222"/>
      <c r="CP12" s="1222"/>
      <c r="CQ12" s="1222"/>
      <c r="CR12" s="1222"/>
      <c r="CS12" s="1222"/>
      <c r="CT12" s="1222"/>
      <c r="CU12" s="1222"/>
      <c r="CV12" s="1222"/>
      <c r="CW12" s="1222"/>
      <c r="CX12" s="1222"/>
      <c r="CY12" s="1222"/>
      <c r="CZ12" s="1222"/>
      <c r="DA12" s="1222"/>
      <c r="DB12" s="1222"/>
      <c r="DC12" s="1222"/>
      <c r="DD12" s="1222"/>
      <c r="DE12" s="1222"/>
    </row>
    <row r="13" spans="1:109" s="259" customFormat="1" x14ac:dyDescent="0.15">
      <c r="A13" s="1222"/>
      <c r="B13" s="1222"/>
      <c r="C13" s="1222"/>
      <c r="D13" s="1222"/>
      <c r="E13" s="1222"/>
      <c r="F13" s="1222"/>
      <c r="G13" s="1222"/>
      <c r="H13" s="1222"/>
      <c r="I13" s="1222"/>
      <c r="J13" s="1222"/>
      <c r="K13" s="1222"/>
      <c r="L13" s="1222"/>
      <c r="M13" s="1222"/>
      <c r="N13" s="1222"/>
      <c r="O13" s="1222"/>
      <c r="P13" s="1222"/>
      <c r="Q13" s="1222"/>
      <c r="R13" s="1222"/>
      <c r="S13" s="1222"/>
      <c r="T13" s="1222"/>
      <c r="U13" s="1222"/>
      <c r="V13" s="1222"/>
      <c r="W13" s="1222"/>
      <c r="X13" s="1222"/>
      <c r="Y13" s="1222"/>
      <c r="Z13" s="1222"/>
      <c r="AA13" s="1222"/>
      <c r="AB13" s="1222"/>
      <c r="AC13" s="1222"/>
      <c r="AD13" s="1222"/>
      <c r="AE13" s="1222"/>
      <c r="AF13" s="1222"/>
      <c r="AG13" s="1222"/>
      <c r="AH13" s="1222"/>
      <c r="AI13" s="1222"/>
      <c r="AJ13" s="1222"/>
      <c r="AK13" s="1222"/>
      <c r="AL13" s="1222"/>
      <c r="AM13" s="1222"/>
      <c r="AN13" s="1222"/>
      <c r="AO13" s="1222"/>
      <c r="AP13" s="1222"/>
      <c r="AQ13" s="1222"/>
      <c r="AR13" s="1222"/>
      <c r="AS13" s="1222"/>
      <c r="AT13" s="1222"/>
      <c r="AU13" s="1222"/>
      <c r="AV13" s="1222"/>
      <c r="AW13" s="1222"/>
      <c r="AX13" s="1222"/>
      <c r="AY13" s="1222"/>
      <c r="AZ13" s="1222"/>
      <c r="BA13" s="1222"/>
      <c r="BB13" s="1222"/>
      <c r="BC13" s="1222"/>
      <c r="BD13" s="1222"/>
      <c r="BE13" s="1222"/>
      <c r="BF13" s="1222"/>
      <c r="BG13" s="1222"/>
      <c r="BH13" s="1222"/>
      <c r="BI13" s="1222"/>
      <c r="BJ13" s="1222"/>
      <c r="BK13" s="1222"/>
      <c r="BL13" s="1222"/>
      <c r="BM13" s="1222"/>
      <c r="BN13" s="1222"/>
      <c r="BO13" s="1222"/>
      <c r="BP13" s="1222"/>
      <c r="BQ13" s="1222"/>
      <c r="BR13" s="1222"/>
      <c r="BS13" s="1222"/>
      <c r="BT13" s="1222"/>
      <c r="BU13" s="1222"/>
      <c r="BV13" s="1222"/>
      <c r="BW13" s="1222"/>
      <c r="BX13" s="1222"/>
      <c r="BY13" s="1222"/>
      <c r="BZ13" s="1222"/>
      <c r="CA13" s="1222"/>
      <c r="CB13" s="1222"/>
      <c r="CC13" s="1222"/>
      <c r="CD13" s="1222"/>
      <c r="CE13" s="1222"/>
      <c r="CF13" s="1222"/>
      <c r="CG13" s="1222"/>
      <c r="CH13" s="1222"/>
      <c r="CI13" s="1222"/>
      <c r="CJ13" s="1222"/>
      <c r="CK13" s="1222"/>
      <c r="CL13" s="1222"/>
      <c r="CM13" s="1222"/>
      <c r="CN13" s="1222"/>
      <c r="CO13" s="1222"/>
      <c r="CP13" s="1222"/>
      <c r="CQ13" s="1222"/>
      <c r="CR13" s="1222"/>
      <c r="CS13" s="1222"/>
      <c r="CT13" s="1222"/>
      <c r="CU13" s="1222"/>
      <c r="CV13" s="1222"/>
      <c r="CW13" s="1222"/>
      <c r="CX13" s="1222"/>
      <c r="CY13" s="1222"/>
      <c r="CZ13" s="1222"/>
      <c r="DA13" s="1222"/>
      <c r="DB13" s="1222"/>
      <c r="DC13" s="1222"/>
      <c r="DD13" s="1222"/>
      <c r="DE13" s="1222"/>
    </row>
    <row r="14" spans="1:109" s="259" customFormat="1" x14ac:dyDescent="0.15">
      <c r="A14" s="1222"/>
      <c r="B14" s="1222"/>
      <c r="C14" s="1222"/>
      <c r="D14" s="1222"/>
      <c r="E14" s="1222"/>
      <c r="F14" s="1222"/>
      <c r="G14" s="1222"/>
      <c r="H14" s="1222"/>
      <c r="I14" s="1222"/>
      <c r="J14" s="1222"/>
      <c r="K14" s="1222"/>
      <c r="L14" s="1222"/>
      <c r="M14" s="1222"/>
      <c r="N14" s="1222"/>
      <c r="O14" s="1222"/>
      <c r="P14" s="1222"/>
      <c r="Q14" s="1222"/>
      <c r="R14" s="1222"/>
      <c r="S14" s="1222"/>
      <c r="T14" s="1222"/>
      <c r="U14" s="1222"/>
      <c r="V14" s="1222"/>
      <c r="W14" s="1222"/>
      <c r="X14" s="1222"/>
      <c r="Y14" s="1222"/>
      <c r="Z14" s="1222"/>
      <c r="AA14" s="1222"/>
      <c r="AB14" s="1222"/>
      <c r="AC14" s="1222"/>
      <c r="AD14" s="1222"/>
      <c r="AE14" s="1222"/>
      <c r="AF14" s="1222"/>
      <c r="AG14" s="1222"/>
      <c r="AH14" s="1222"/>
      <c r="AI14" s="1222"/>
      <c r="AJ14" s="1222"/>
      <c r="AK14" s="1222"/>
      <c r="AL14" s="1222"/>
      <c r="AM14" s="1222"/>
      <c r="AN14" s="1222"/>
      <c r="AO14" s="1222"/>
      <c r="AP14" s="1222"/>
      <c r="AQ14" s="1222"/>
      <c r="AR14" s="1222"/>
      <c r="AS14" s="1222"/>
      <c r="AT14" s="1222"/>
      <c r="AU14" s="1222"/>
      <c r="AV14" s="1222"/>
      <c r="AW14" s="1222"/>
      <c r="AX14" s="1222"/>
      <c r="AY14" s="1222"/>
      <c r="AZ14" s="1222"/>
      <c r="BA14" s="1222"/>
      <c r="BB14" s="1222"/>
      <c r="BC14" s="1222"/>
      <c r="BD14" s="1222"/>
      <c r="BE14" s="1222"/>
      <c r="BF14" s="1222"/>
      <c r="BG14" s="1222"/>
      <c r="BH14" s="1222"/>
      <c r="BI14" s="1222"/>
      <c r="BJ14" s="1222"/>
      <c r="BK14" s="1222"/>
      <c r="BL14" s="1222"/>
      <c r="BM14" s="1222"/>
      <c r="BN14" s="1222"/>
      <c r="BO14" s="1222"/>
      <c r="BP14" s="1222"/>
      <c r="BQ14" s="1222"/>
      <c r="BR14" s="1222"/>
      <c r="BS14" s="1222"/>
      <c r="BT14" s="1222"/>
      <c r="BU14" s="1222"/>
      <c r="BV14" s="1222"/>
      <c r="BW14" s="1222"/>
      <c r="BX14" s="1222"/>
      <c r="BY14" s="1222"/>
      <c r="BZ14" s="1222"/>
      <c r="CA14" s="1222"/>
      <c r="CB14" s="1222"/>
      <c r="CC14" s="1222"/>
      <c r="CD14" s="1222"/>
      <c r="CE14" s="1222"/>
      <c r="CF14" s="1222"/>
      <c r="CG14" s="1222"/>
      <c r="CH14" s="1222"/>
      <c r="CI14" s="1222"/>
      <c r="CJ14" s="1222"/>
      <c r="CK14" s="1222"/>
      <c r="CL14" s="1222"/>
      <c r="CM14" s="1222"/>
      <c r="CN14" s="1222"/>
      <c r="CO14" s="1222"/>
      <c r="CP14" s="1222"/>
      <c r="CQ14" s="1222"/>
      <c r="CR14" s="1222"/>
      <c r="CS14" s="1222"/>
      <c r="CT14" s="1222"/>
      <c r="CU14" s="1222"/>
      <c r="CV14" s="1222"/>
      <c r="CW14" s="1222"/>
      <c r="CX14" s="1222"/>
      <c r="CY14" s="1222"/>
      <c r="CZ14" s="1222"/>
      <c r="DA14" s="1222"/>
      <c r="DB14" s="1222"/>
      <c r="DC14" s="1222"/>
      <c r="DD14" s="1222"/>
      <c r="DE14" s="1222"/>
    </row>
    <row r="15" spans="1:109" s="259" customFormat="1" x14ac:dyDescent="0.15">
      <c r="A15" s="1221"/>
      <c r="B15" s="1222"/>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2"/>
      <c r="AJ15" s="1222"/>
      <c r="AK15" s="1222"/>
      <c r="AL15" s="1222"/>
      <c r="AM15" s="1222"/>
      <c r="AN15" s="1222"/>
      <c r="AO15" s="1222"/>
      <c r="AP15" s="1222"/>
      <c r="AQ15" s="1222"/>
      <c r="AR15" s="1222"/>
      <c r="AS15" s="1222"/>
      <c r="AT15" s="1222"/>
      <c r="AU15" s="1222"/>
      <c r="AV15" s="1222"/>
      <c r="AW15" s="1222"/>
      <c r="AX15" s="1222"/>
      <c r="AY15" s="1222"/>
      <c r="AZ15" s="1222"/>
      <c r="BA15" s="1222"/>
      <c r="BB15" s="1222"/>
      <c r="BC15" s="1222"/>
      <c r="BD15" s="1222"/>
      <c r="BE15" s="1222"/>
      <c r="BF15" s="1222"/>
      <c r="BG15" s="1222"/>
      <c r="BH15" s="1222"/>
      <c r="BI15" s="1222"/>
      <c r="BJ15" s="1222"/>
      <c r="BK15" s="1222"/>
      <c r="BL15" s="1222"/>
      <c r="BM15" s="1222"/>
      <c r="BN15" s="1222"/>
      <c r="BO15" s="1222"/>
      <c r="BP15" s="1222"/>
      <c r="BQ15" s="1222"/>
      <c r="BR15" s="1222"/>
      <c r="BS15" s="1222"/>
      <c r="BT15" s="1222"/>
      <c r="BU15" s="1222"/>
      <c r="BV15" s="1222"/>
      <c r="BW15" s="1222"/>
      <c r="BX15" s="1222"/>
      <c r="BY15" s="1222"/>
      <c r="BZ15" s="1222"/>
      <c r="CA15" s="1222"/>
      <c r="CB15" s="1222"/>
      <c r="CC15" s="1222"/>
      <c r="CD15" s="1222"/>
      <c r="CE15" s="1222"/>
      <c r="CF15" s="1222"/>
      <c r="CG15" s="1222"/>
      <c r="CH15" s="1222"/>
      <c r="CI15" s="1222"/>
      <c r="CJ15" s="1222"/>
      <c r="CK15" s="1222"/>
      <c r="CL15" s="1222"/>
      <c r="CM15" s="1222"/>
      <c r="CN15" s="1222"/>
      <c r="CO15" s="1222"/>
      <c r="CP15" s="1222"/>
      <c r="CQ15" s="1222"/>
      <c r="CR15" s="1222"/>
      <c r="CS15" s="1222"/>
      <c r="CT15" s="1222"/>
      <c r="CU15" s="1222"/>
      <c r="CV15" s="1222"/>
      <c r="CW15" s="1222"/>
      <c r="CX15" s="1222"/>
      <c r="CY15" s="1222"/>
      <c r="CZ15" s="1222"/>
      <c r="DA15" s="1222"/>
      <c r="DB15" s="1222"/>
      <c r="DC15" s="1222"/>
      <c r="DD15" s="1222"/>
      <c r="DE15" s="1222"/>
    </row>
    <row r="16" spans="1:109" s="259" customFormat="1" x14ac:dyDescent="0.15">
      <c r="A16" s="1221"/>
      <c r="B16" s="1222"/>
      <c r="C16" s="1222"/>
      <c r="D16" s="1222"/>
      <c r="E16" s="1222"/>
      <c r="F16" s="1222"/>
      <c r="G16" s="1222"/>
      <c r="H16" s="1222"/>
      <c r="I16" s="1222"/>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2"/>
      <c r="AJ16" s="1222"/>
      <c r="AK16" s="1222"/>
      <c r="AL16" s="1222"/>
      <c r="AM16" s="1222"/>
      <c r="AN16" s="1222"/>
      <c r="AO16" s="1222"/>
      <c r="AP16" s="1222"/>
      <c r="AQ16" s="1222"/>
      <c r="AR16" s="1222"/>
      <c r="AS16" s="1222"/>
      <c r="AT16" s="1222"/>
      <c r="AU16" s="1222"/>
      <c r="AV16" s="1222"/>
      <c r="AW16" s="1222"/>
      <c r="AX16" s="1222"/>
      <c r="AY16" s="1222"/>
      <c r="AZ16" s="1222"/>
      <c r="BA16" s="1222"/>
      <c r="BB16" s="1222"/>
      <c r="BC16" s="1222"/>
      <c r="BD16" s="1222"/>
      <c r="BE16" s="1222"/>
      <c r="BF16" s="1222"/>
      <c r="BG16" s="1222"/>
      <c r="BH16" s="1222"/>
      <c r="BI16" s="1222"/>
      <c r="BJ16" s="1222"/>
      <c r="BK16" s="1222"/>
      <c r="BL16" s="1222"/>
      <c r="BM16" s="1222"/>
      <c r="BN16" s="1222"/>
      <c r="BO16" s="1222"/>
      <c r="BP16" s="1222"/>
      <c r="BQ16" s="1222"/>
      <c r="BR16" s="1222"/>
      <c r="BS16" s="1222"/>
      <c r="BT16" s="1222"/>
      <c r="BU16" s="1222"/>
      <c r="BV16" s="1222"/>
      <c r="BW16" s="1222"/>
      <c r="BX16" s="1222"/>
      <c r="BY16" s="1222"/>
      <c r="BZ16" s="1222"/>
      <c r="CA16" s="1222"/>
      <c r="CB16" s="1222"/>
      <c r="CC16" s="1222"/>
      <c r="CD16" s="1222"/>
      <c r="CE16" s="1222"/>
      <c r="CF16" s="1222"/>
      <c r="CG16" s="1222"/>
      <c r="CH16" s="1222"/>
      <c r="CI16" s="1222"/>
      <c r="CJ16" s="1222"/>
      <c r="CK16" s="1222"/>
      <c r="CL16" s="1222"/>
      <c r="CM16" s="1222"/>
      <c r="CN16" s="1222"/>
      <c r="CO16" s="1222"/>
      <c r="CP16" s="1222"/>
      <c r="CQ16" s="1222"/>
      <c r="CR16" s="1222"/>
      <c r="CS16" s="1222"/>
      <c r="CT16" s="1222"/>
      <c r="CU16" s="1222"/>
      <c r="CV16" s="1222"/>
      <c r="CW16" s="1222"/>
      <c r="CX16" s="1222"/>
      <c r="CY16" s="1222"/>
      <c r="CZ16" s="1222"/>
      <c r="DA16" s="1222"/>
      <c r="DB16" s="1222"/>
      <c r="DC16" s="1222"/>
      <c r="DD16" s="1222"/>
      <c r="DE16" s="1222"/>
    </row>
    <row r="17" spans="1:109" s="259" customFormat="1" x14ac:dyDescent="0.15">
      <c r="A17" s="1221"/>
      <c r="B17" s="1222"/>
      <c r="C17" s="1222"/>
      <c r="D17" s="1222"/>
      <c r="E17" s="1222"/>
      <c r="F17" s="1222"/>
      <c r="G17" s="1222"/>
      <c r="H17" s="1222"/>
      <c r="I17" s="1222"/>
      <c r="J17" s="1222"/>
      <c r="K17" s="1222"/>
      <c r="L17" s="1222"/>
      <c r="M17" s="1222"/>
      <c r="N17" s="1222"/>
      <c r="O17" s="1222"/>
      <c r="P17" s="1222"/>
      <c r="Q17" s="1222"/>
      <c r="R17" s="1222"/>
      <c r="S17" s="1222"/>
      <c r="T17" s="1222"/>
      <c r="U17" s="1222"/>
      <c r="V17" s="1222"/>
      <c r="W17" s="1222"/>
      <c r="X17" s="1222"/>
      <c r="Y17" s="1222"/>
      <c r="Z17" s="1222"/>
      <c r="AA17" s="1222"/>
      <c r="AB17" s="1222"/>
      <c r="AC17" s="1222"/>
      <c r="AD17" s="1222"/>
      <c r="AE17" s="1222"/>
      <c r="AF17" s="1222"/>
      <c r="AG17" s="1222"/>
      <c r="AH17" s="1222"/>
      <c r="AI17" s="1222"/>
      <c r="AJ17" s="1222"/>
      <c r="AK17" s="1222"/>
      <c r="AL17" s="1222"/>
      <c r="AM17" s="1222"/>
      <c r="AN17" s="1222"/>
      <c r="AO17" s="1222"/>
      <c r="AP17" s="1222"/>
      <c r="AQ17" s="1222"/>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22"/>
      <c r="CD17" s="1222"/>
      <c r="CE17" s="1222"/>
      <c r="CF17" s="1222"/>
      <c r="CG17" s="1222"/>
      <c r="CH17" s="1222"/>
      <c r="CI17" s="1222"/>
      <c r="CJ17" s="1222"/>
      <c r="CK17" s="1222"/>
      <c r="CL17" s="1222"/>
      <c r="CM17" s="1222"/>
      <c r="CN17" s="1222"/>
      <c r="CO17" s="1222"/>
      <c r="CP17" s="1222"/>
      <c r="CQ17" s="1222"/>
      <c r="CR17" s="1222"/>
      <c r="CS17" s="1222"/>
      <c r="CT17" s="1222"/>
      <c r="CU17" s="1222"/>
      <c r="CV17" s="1222"/>
      <c r="CW17" s="1222"/>
      <c r="CX17" s="1222"/>
      <c r="CY17" s="1222"/>
      <c r="CZ17" s="1222"/>
      <c r="DA17" s="1222"/>
      <c r="DB17" s="1222"/>
      <c r="DC17" s="1222"/>
      <c r="DD17" s="1222"/>
      <c r="DE17" s="1222"/>
    </row>
    <row r="18" spans="1:109" s="259" customFormat="1" x14ac:dyDescent="0.15">
      <c r="A18" s="1221"/>
      <c r="B18" s="1222"/>
      <c r="C18" s="1222"/>
      <c r="D18" s="1222"/>
      <c r="E18" s="1222"/>
      <c r="F18" s="1222"/>
      <c r="G18" s="1222"/>
      <c r="H18" s="1222"/>
      <c r="I18" s="1222"/>
      <c r="J18" s="1222"/>
      <c r="K18" s="1222"/>
      <c r="L18" s="1222"/>
      <c r="M18" s="1222"/>
      <c r="N18" s="1222"/>
      <c r="O18" s="1222"/>
      <c r="P18" s="1222"/>
      <c r="Q18" s="1222"/>
      <c r="R18" s="1222"/>
      <c r="S18" s="1222"/>
      <c r="T18" s="1222"/>
      <c r="U18" s="1222"/>
      <c r="V18" s="1222"/>
      <c r="W18" s="1222"/>
      <c r="X18" s="1222"/>
      <c r="Y18" s="1222"/>
      <c r="Z18" s="1222"/>
      <c r="AA18" s="1222"/>
      <c r="AB18" s="1222"/>
      <c r="AC18" s="1222"/>
      <c r="AD18" s="1222"/>
      <c r="AE18" s="1222"/>
      <c r="AF18" s="1222"/>
      <c r="AG18" s="1222"/>
      <c r="AH18" s="1222"/>
      <c r="AI18" s="1222"/>
      <c r="AJ18" s="1222"/>
      <c r="AK18" s="1222"/>
      <c r="AL18" s="1222"/>
      <c r="AM18" s="1222"/>
      <c r="AN18" s="1222"/>
      <c r="AO18" s="1222"/>
      <c r="AP18" s="1222"/>
      <c r="AQ18" s="1222"/>
      <c r="AR18" s="1222"/>
      <c r="AS18" s="1222"/>
      <c r="AT18" s="1222"/>
      <c r="AU18" s="1222"/>
      <c r="AV18" s="1222"/>
      <c r="AW18" s="1222"/>
      <c r="AX18" s="1222"/>
      <c r="AY18" s="1222"/>
      <c r="AZ18" s="1222"/>
      <c r="BA18" s="1222"/>
      <c r="BB18" s="1222"/>
      <c r="BC18" s="1222"/>
      <c r="BD18" s="1222"/>
      <c r="BE18" s="1222"/>
      <c r="BF18" s="1222"/>
      <c r="BG18" s="1222"/>
      <c r="BH18" s="1222"/>
      <c r="BI18" s="1222"/>
      <c r="BJ18" s="1222"/>
      <c r="BK18" s="1222"/>
      <c r="BL18" s="1222"/>
      <c r="BM18" s="1222"/>
      <c r="BN18" s="1222"/>
      <c r="BO18" s="1222"/>
      <c r="BP18" s="1222"/>
      <c r="BQ18" s="1222"/>
      <c r="BR18" s="1222"/>
      <c r="BS18" s="1222"/>
      <c r="BT18" s="1222"/>
      <c r="BU18" s="1222"/>
      <c r="BV18" s="1222"/>
      <c r="BW18" s="1222"/>
      <c r="BX18" s="1222"/>
      <c r="BY18" s="1222"/>
      <c r="BZ18" s="1222"/>
      <c r="CA18" s="1222"/>
      <c r="CB18" s="1222"/>
      <c r="CC18" s="1222"/>
      <c r="CD18" s="1222"/>
      <c r="CE18" s="1222"/>
      <c r="CF18" s="1222"/>
      <c r="CG18" s="1222"/>
      <c r="CH18" s="1222"/>
      <c r="CI18" s="1222"/>
      <c r="CJ18" s="1222"/>
      <c r="CK18" s="1222"/>
      <c r="CL18" s="1222"/>
      <c r="CM18" s="1222"/>
      <c r="CN18" s="1222"/>
      <c r="CO18" s="1222"/>
      <c r="CP18" s="1222"/>
      <c r="CQ18" s="1222"/>
      <c r="CR18" s="1222"/>
      <c r="CS18" s="1222"/>
      <c r="CT18" s="1222"/>
      <c r="CU18" s="1222"/>
      <c r="CV18" s="1222"/>
      <c r="CW18" s="1222"/>
      <c r="CX18" s="1222"/>
      <c r="CY18" s="1222"/>
      <c r="CZ18" s="1222"/>
      <c r="DA18" s="1222"/>
      <c r="DB18" s="1222"/>
      <c r="DC18" s="1222"/>
      <c r="DD18" s="1222"/>
      <c r="DE18" s="1222"/>
    </row>
    <row r="19" spans="1:109" x14ac:dyDescent="0.15">
      <c r="DD19" s="1221"/>
      <c r="DE19" s="1221"/>
    </row>
    <row r="20" spans="1:109" x14ac:dyDescent="0.15">
      <c r="DD20" s="1221"/>
      <c r="DE20" s="1221"/>
    </row>
    <row r="21" spans="1:109" ht="17.25" customHeight="1" x14ac:dyDescent="0.15">
      <c r="B21" s="1223"/>
      <c r="C21" s="1224"/>
      <c r="D21" s="1224"/>
      <c r="E21" s="1224"/>
      <c r="F21" s="1224"/>
      <c r="G21" s="1224"/>
      <c r="H21" s="1224"/>
      <c r="I21" s="1224"/>
      <c r="J21" s="1224"/>
      <c r="K21" s="1224"/>
      <c r="L21" s="1224"/>
      <c r="M21" s="1224"/>
      <c r="N21" s="1225"/>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c r="AK21" s="1224"/>
      <c r="AL21" s="1224"/>
      <c r="AM21" s="1224"/>
      <c r="AN21" s="1224"/>
      <c r="AO21" s="1224"/>
      <c r="AP21" s="1224"/>
      <c r="AQ21" s="1224"/>
      <c r="AR21" s="1224"/>
      <c r="AS21" s="1224"/>
      <c r="AT21" s="1225"/>
      <c r="AU21" s="1224"/>
      <c r="AV21" s="1224"/>
      <c r="AW21" s="1224"/>
      <c r="AX21" s="1224"/>
      <c r="AY21" s="1224"/>
      <c r="AZ21" s="1224"/>
      <c r="BA21" s="1224"/>
      <c r="BB21" s="1224"/>
      <c r="BC21" s="1224"/>
      <c r="BD21" s="1224"/>
      <c r="BE21" s="1224"/>
      <c r="BF21" s="1225"/>
      <c r="BG21" s="1224"/>
      <c r="BH21" s="1224"/>
      <c r="BI21" s="1224"/>
      <c r="BJ21" s="1224"/>
      <c r="BK21" s="1224"/>
      <c r="BL21" s="1224"/>
      <c r="BM21" s="1224"/>
      <c r="BN21" s="1224"/>
      <c r="BO21" s="1224"/>
      <c r="BP21" s="1224"/>
      <c r="BQ21" s="1224"/>
      <c r="BR21" s="1225"/>
      <c r="BS21" s="1224"/>
      <c r="BT21" s="1224"/>
      <c r="BU21" s="1224"/>
      <c r="BV21" s="1224"/>
      <c r="BW21" s="1224"/>
      <c r="BX21" s="1224"/>
      <c r="BY21" s="1224"/>
      <c r="BZ21" s="1224"/>
      <c r="CA21" s="1224"/>
      <c r="CB21" s="1224"/>
      <c r="CC21" s="1224"/>
      <c r="CD21" s="1225"/>
      <c r="CE21" s="1224"/>
      <c r="CF21" s="1224"/>
      <c r="CG21" s="1224"/>
      <c r="CH21" s="1224"/>
      <c r="CI21" s="1224"/>
      <c r="CJ21" s="1224"/>
      <c r="CK21" s="1224"/>
      <c r="CL21" s="1224"/>
      <c r="CM21" s="1224"/>
      <c r="CN21" s="1224"/>
      <c r="CO21" s="1224"/>
      <c r="CP21" s="1225"/>
      <c r="CQ21" s="1224"/>
      <c r="CR21" s="1224"/>
      <c r="CS21" s="1224"/>
      <c r="CT21" s="1224"/>
      <c r="CU21" s="1224"/>
      <c r="CV21" s="1224"/>
      <c r="CW21" s="1224"/>
      <c r="CX21" s="1224"/>
      <c r="CY21" s="1224"/>
      <c r="CZ21" s="1224"/>
      <c r="DA21" s="1224"/>
      <c r="DB21" s="1225"/>
      <c r="DC21" s="1224"/>
      <c r="DD21" s="1226"/>
      <c r="DE21" s="1221"/>
    </row>
    <row r="22" spans="1:109" ht="17.25" customHeight="1" x14ac:dyDescent="0.15">
      <c r="B22" s="1227"/>
    </row>
    <row r="23" spans="1:109" x14ac:dyDescent="0.15">
      <c r="B23" s="1227"/>
    </row>
    <row r="24" spans="1:109" x14ac:dyDescent="0.15">
      <c r="B24" s="1227"/>
    </row>
    <row r="25" spans="1:109" x14ac:dyDescent="0.15">
      <c r="B25" s="1227"/>
    </row>
    <row r="26" spans="1:109" x14ac:dyDescent="0.15">
      <c r="B26" s="1227"/>
    </row>
    <row r="27" spans="1:109" x14ac:dyDescent="0.15">
      <c r="B27" s="1227"/>
    </row>
    <row r="28" spans="1:109" x14ac:dyDescent="0.15">
      <c r="B28" s="1227"/>
    </row>
    <row r="29" spans="1:109" x14ac:dyDescent="0.15">
      <c r="B29" s="1227"/>
    </row>
    <row r="30" spans="1:109" x14ac:dyDescent="0.15">
      <c r="B30" s="1227"/>
    </row>
    <row r="31" spans="1:109" x14ac:dyDescent="0.15">
      <c r="B31" s="1227"/>
    </row>
    <row r="32" spans="1:109" x14ac:dyDescent="0.15">
      <c r="B32" s="1227"/>
    </row>
    <row r="33" spans="2:109" x14ac:dyDescent="0.15">
      <c r="B33" s="1227"/>
    </row>
    <row r="34" spans="2:109" x14ac:dyDescent="0.15">
      <c r="B34" s="1227"/>
    </row>
    <row r="35" spans="2:109" x14ac:dyDescent="0.15">
      <c r="B35" s="1227"/>
    </row>
    <row r="36" spans="2:109" x14ac:dyDescent="0.15">
      <c r="B36" s="1227"/>
    </row>
    <row r="37" spans="2:109" x14ac:dyDescent="0.15">
      <c r="B37" s="1227"/>
    </row>
    <row r="38" spans="2:109" x14ac:dyDescent="0.15">
      <c r="B38" s="1227"/>
    </row>
    <row r="39" spans="2:109" x14ac:dyDescent="0.15">
      <c r="B39" s="1229"/>
      <c r="C39" s="1230"/>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230"/>
      <c r="AU39" s="1230"/>
      <c r="AV39" s="1230"/>
      <c r="AW39" s="1230"/>
      <c r="AX39" s="1230"/>
      <c r="AY39" s="1230"/>
      <c r="AZ39" s="1230"/>
      <c r="BA39" s="1230"/>
      <c r="BB39" s="1230"/>
      <c r="BC39" s="1230"/>
      <c r="BD39" s="1230"/>
      <c r="BE39" s="1230"/>
      <c r="BF39" s="1230"/>
      <c r="BG39" s="1230"/>
      <c r="BH39" s="1230"/>
      <c r="BI39" s="1230"/>
      <c r="BJ39" s="1230"/>
      <c r="BK39" s="1230"/>
      <c r="BL39" s="1230"/>
      <c r="BM39" s="1230"/>
      <c r="BN39" s="1230"/>
      <c r="BO39" s="1230"/>
      <c r="BP39" s="1230"/>
      <c r="BQ39" s="1230"/>
      <c r="BR39" s="1230"/>
      <c r="BS39" s="1230"/>
      <c r="BT39" s="1230"/>
      <c r="BU39" s="1230"/>
      <c r="BV39" s="1230"/>
      <c r="BW39" s="1230"/>
      <c r="BX39" s="1230"/>
      <c r="BY39" s="1230"/>
      <c r="BZ39" s="1230"/>
      <c r="CA39" s="1230"/>
      <c r="CB39" s="1230"/>
      <c r="CC39" s="1230"/>
      <c r="CD39" s="1230"/>
      <c r="CE39" s="1230"/>
      <c r="CF39" s="1230"/>
      <c r="CG39" s="1230"/>
      <c r="CH39" s="1230"/>
      <c r="CI39" s="1230"/>
      <c r="CJ39" s="1230"/>
      <c r="CK39" s="1230"/>
      <c r="CL39" s="1230"/>
      <c r="CM39" s="1230"/>
      <c r="CN39" s="1230"/>
      <c r="CO39" s="1230"/>
      <c r="CP39" s="1230"/>
      <c r="CQ39" s="1230"/>
      <c r="CR39" s="1230"/>
      <c r="CS39" s="1230"/>
      <c r="CT39" s="1230"/>
      <c r="CU39" s="1230"/>
      <c r="CV39" s="1230"/>
      <c r="CW39" s="1230"/>
      <c r="CX39" s="1230"/>
      <c r="CY39" s="1230"/>
      <c r="CZ39" s="1230"/>
      <c r="DA39" s="1230"/>
      <c r="DB39" s="1230"/>
      <c r="DC39" s="1230"/>
      <c r="DD39" s="1231"/>
    </row>
    <row r="40" spans="2:109" x14ac:dyDescent="0.15">
      <c r="B40" s="1232"/>
      <c r="DD40" s="1232"/>
      <c r="DE40" s="1221"/>
    </row>
    <row r="41" spans="2:109" ht="17.25" x14ac:dyDescent="0.15">
      <c r="B41" s="1233" t="s">
        <v>567</v>
      </c>
      <c r="C41" s="1224"/>
      <c r="D41" s="1224"/>
      <c r="E41" s="1224"/>
      <c r="F41" s="1224"/>
      <c r="G41" s="1224"/>
      <c r="H41" s="1224"/>
      <c r="I41" s="1224"/>
      <c r="J41" s="1224"/>
      <c r="K41" s="1224"/>
      <c r="L41" s="1224"/>
      <c r="M41" s="1224"/>
      <c r="N41" s="1224"/>
      <c r="O41" s="1224"/>
      <c r="P41" s="1224"/>
      <c r="Q41" s="1224"/>
      <c r="R41" s="1224"/>
      <c r="S41" s="1224"/>
      <c r="T41" s="1224"/>
      <c r="U41" s="1224"/>
      <c r="V41" s="1224"/>
      <c r="W41" s="1224"/>
      <c r="X41" s="1224"/>
      <c r="Y41" s="1224"/>
      <c r="Z41" s="1224"/>
      <c r="AA41" s="1224"/>
      <c r="AB41" s="1224"/>
      <c r="AC41" s="1224"/>
      <c r="AD41" s="1224"/>
      <c r="AE41" s="1224"/>
      <c r="AF41" s="1224"/>
      <c r="AG41" s="1224"/>
      <c r="AH41" s="1224"/>
      <c r="AI41" s="1224"/>
      <c r="AJ41" s="1224"/>
      <c r="AK41" s="1224"/>
      <c r="AL41" s="1224"/>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I41" s="1224"/>
      <c r="BJ41" s="1224"/>
      <c r="BK41" s="1224"/>
      <c r="BL41" s="1224"/>
      <c r="BM41" s="1224"/>
      <c r="BN41" s="1224"/>
      <c r="BO41" s="1224"/>
      <c r="BP41" s="1224"/>
      <c r="BQ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c r="CN41" s="1224"/>
      <c r="CO41" s="1224"/>
      <c r="CP41" s="1224"/>
      <c r="CQ41" s="1224"/>
      <c r="CR41" s="1224"/>
      <c r="CS41" s="1224"/>
      <c r="CT41" s="1224"/>
      <c r="CU41" s="1224"/>
      <c r="CV41" s="1224"/>
      <c r="CW41" s="1224"/>
      <c r="CX41" s="1224"/>
      <c r="CY41" s="1224"/>
      <c r="CZ41" s="1224"/>
      <c r="DA41" s="1224"/>
      <c r="DB41" s="1224"/>
      <c r="DC41" s="1224"/>
      <c r="DD41" s="1226"/>
    </row>
    <row r="42" spans="2:109" x14ac:dyDescent="0.15">
      <c r="B42" s="1227"/>
      <c r="G42" s="1234"/>
      <c r="I42" s="1235"/>
      <c r="J42" s="1235"/>
      <c r="K42" s="1235"/>
      <c r="AM42" s="1234"/>
      <c r="AN42" s="1234" t="s">
        <v>568</v>
      </c>
      <c r="AP42" s="1235"/>
      <c r="AQ42" s="1235"/>
      <c r="AR42" s="1235"/>
      <c r="AY42" s="1234"/>
      <c r="BA42" s="1235"/>
      <c r="BB42" s="1235"/>
      <c r="BC42" s="1235"/>
      <c r="BK42" s="1234"/>
      <c r="BM42" s="1235"/>
      <c r="BN42" s="1235"/>
      <c r="BO42" s="1235"/>
      <c r="BW42" s="1234"/>
      <c r="BY42" s="1235"/>
      <c r="BZ42" s="1235"/>
      <c r="CA42" s="1235"/>
      <c r="CI42" s="1234"/>
      <c r="CK42" s="1235"/>
      <c r="CL42" s="1235"/>
      <c r="CM42" s="1235"/>
      <c r="CU42" s="1234"/>
      <c r="CW42" s="1235"/>
      <c r="CX42" s="1235"/>
      <c r="CY42" s="1235"/>
    </row>
    <row r="43" spans="2:109" ht="13.5" customHeight="1" x14ac:dyDescent="0.15">
      <c r="B43" s="1227"/>
      <c r="AN43" s="1236" t="s">
        <v>569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1227"/>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1227"/>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1227"/>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1227"/>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1227"/>
      <c r="H48" s="1245"/>
      <c r="I48" s="1245"/>
      <c r="J48" s="1245"/>
      <c r="AN48" s="1245"/>
      <c r="AO48" s="1245"/>
      <c r="AP48" s="1245"/>
      <c r="AZ48" s="1245"/>
      <c r="BA48" s="1245"/>
      <c r="BB48" s="1245"/>
      <c r="BL48" s="1245"/>
      <c r="BM48" s="1245"/>
      <c r="BN48" s="1245"/>
      <c r="BX48" s="1245"/>
      <c r="BY48" s="1245"/>
      <c r="BZ48" s="1245"/>
      <c r="CJ48" s="1245"/>
      <c r="CK48" s="1245"/>
      <c r="CL48" s="1245"/>
      <c r="CV48" s="1245"/>
      <c r="CW48" s="1245"/>
      <c r="CX48" s="1245"/>
    </row>
    <row r="49" spans="1:109" x14ac:dyDescent="0.15">
      <c r="B49" s="1227"/>
      <c r="AN49" s="1221" t="s">
        <v>570</v>
      </c>
    </row>
    <row r="50" spans="1:109" x14ac:dyDescent="0.15">
      <c r="B50" s="1227"/>
      <c r="G50" s="1246"/>
      <c r="H50" s="1246"/>
      <c r="I50" s="1246"/>
      <c r="J50" s="1246"/>
      <c r="K50" s="1247"/>
      <c r="L50" s="1247"/>
      <c r="M50" s="1248"/>
      <c r="N50" s="1248"/>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524</v>
      </c>
      <c r="BQ50" s="1252"/>
      <c r="BR50" s="1252"/>
      <c r="BS50" s="1252"/>
      <c r="BT50" s="1252"/>
      <c r="BU50" s="1252"/>
      <c r="BV50" s="1252"/>
      <c r="BW50" s="1252"/>
      <c r="BX50" s="1252" t="s">
        <v>525</v>
      </c>
      <c r="BY50" s="1252"/>
      <c r="BZ50" s="1252"/>
      <c r="CA50" s="1252"/>
      <c r="CB50" s="1252"/>
      <c r="CC50" s="1252"/>
      <c r="CD50" s="1252"/>
      <c r="CE50" s="1252"/>
      <c r="CF50" s="1252" t="s">
        <v>526</v>
      </c>
      <c r="CG50" s="1252"/>
      <c r="CH50" s="1252"/>
      <c r="CI50" s="1252"/>
      <c r="CJ50" s="1252"/>
      <c r="CK50" s="1252"/>
      <c r="CL50" s="1252"/>
      <c r="CM50" s="1252"/>
      <c r="CN50" s="1252" t="s">
        <v>527</v>
      </c>
      <c r="CO50" s="1252"/>
      <c r="CP50" s="1252"/>
      <c r="CQ50" s="1252"/>
      <c r="CR50" s="1252"/>
      <c r="CS50" s="1252"/>
      <c r="CT50" s="1252"/>
      <c r="CU50" s="1252"/>
      <c r="CV50" s="1252" t="s">
        <v>528</v>
      </c>
      <c r="CW50" s="1252"/>
      <c r="CX50" s="1252"/>
      <c r="CY50" s="1252"/>
      <c r="CZ50" s="1252"/>
      <c r="DA50" s="1252"/>
      <c r="DB50" s="1252"/>
      <c r="DC50" s="1252"/>
    </row>
    <row r="51" spans="1:109" ht="13.5" customHeight="1" x14ac:dyDescent="0.15">
      <c r="B51" s="1227"/>
      <c r="G51" s="1253"/>
      <c r="H51" s="1253"/>
      <c r="I51" s="1254"/>
      <c r="J51" s="1254"/>
      <c r="K51" s="1255"/>
      <c r="L51" s="1255"/>
      <c r="M51" s="1255"/>
      <c r="N51" s="1255"/>
      <c r="AM51" s="1245"/>
      <c r="AN51" s="1256" t="s">
        <v>571</v>
      </c>
      <c r="AO51" s="1256"/>
      <c r="AP51" s="1256"/>
      <c r="AQ51" s="1256"/>
      <c r="AR51" s="1256"/>
      <c r="AS51" s="1256"/>
      <c r="AT51" s="1256"/>
      <c r="AU51" s="1256"/>
      <c r="AV51" s="1256"/>
      <c r="AW51" s="1256"/>
      <c r="AX51" s="1256"/>
      <c r="AY51" s="1256"/>
      <c r="AZ51" s="1256"/>
      <c r="BA51" s="1256"/>
      <c r="BB51" s="1256" t="s">
        <v>572</v>
      </c>
      <c r="BC51" s="1256"/>
      <c r="BD51" s="1256"/>
      <c r="BE51" s="1256"/>
      <c r="BF51" s="1256"/>
      <c r="BG51" s="1256"/>
      <c r="BH51" s="1256"/>
      <c r="BI51" s="1256"/>
      <c r="BJ51" s="1256"/>
      <c r="BK51" s="1256"/>
      <c r="BL51" s="1256"/>
      <c r="BM51" s="1256"/>
      <c r="BN51" s="1256"/>
      <c r="BO51" s="1256"/>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x14ac:dyDescent="0.15">
      <c r="B52" s="1227"/>
      <c r="G52" s="1253"/>
      <c r="H52" s="1253"/>
      <c r="I52" s="1254"/>
      <c r="J52" s="1254"/>
      <c r="K52" s="1255"/>
      <c r="L52" s="1255"/>
      <c r="M52" s="1255"/>
      <c r="N52" s="1255"/>
      <c r="AM52" s="1245"/>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1235"/>
      <c r="B53" s="1227"/>
      <c r="G53" s="1253"/>
      <c r="H53" s="1253"/>
      <c r="I53" s="1246"/>
      <c r="J53" s="1246"/>
      <c r="K53" s="1255"/>
      <c r="L53" s="1255"/>
      <c r="M53" s="1255"/>
      <c r="N53" s="1255"/>
      <c r="AM53" s="1245"/>
      <c r="AN53" s="1256"/>
      <c r="AO53" s="1256"/>
      <c r="AP53" s="1256"/>
      <c r="AQ53" s="1256"/>
      <c r="AR53" s="1256"/>
      <c r="AS53" s="1256"/>
      <c r="AT53" s="1256"/>
      <c r="AU53" s="1256"/>
      <c r="AV53" s="1256"/>
      <c r="AW53" s="1256"/>
      <c r="AX53" s="1256"/>
      <c r="AY53" s="1256"/>
      <c r="AZ53" s="1256"/>
      <c r="BA53" s="1256"/>
      <c r="BB53" s="1256" t="s">
        <v>573</v>
      </c>
      <c r="BC53" s="1256"/>
      <c r="BD53" s="1256"/>
      <c r="BE53" s="1256"/>
      <c r="BF53" s="1256"/>
      <c r="BG53" s="1256"/>
      <c r="BH53" s="1256"/>
      <c r="BI53" s="1256"/>
      <c r="BJ53" s="1256"/>
      <c r="BK53" s="1256"/>
      <c r="BL53" s="1256"/>
      <c r="BM53" s="1256"/>
      <c r="BN53" s="1256"/>
      <c r="BO53" s="1256"/>
      <c r="BP53" s="1257">
        <v>77.2</v>
      </c>
      <c r="BQ53" s="1257"/>
      <c r="BR53" s="1257"/>
      <c r="BS53" s="1257"/>
      <c r="BT53" s="1257"/>
      <c r="BU53" s="1257"/>
      <c r="BV53" s="1257"/>
      <c r="BW53" s="1257"/>
      <c r="BX53" s="1257">
        <v>77.400000000000006</v>
      </c>
      <c r="BY53" s="1257"/>
      <c r="BZ53" s="1257"/>
      <c r="CA53" s="1257"/>
      <c r="CB53" s="1257"/>
      <c r="CC53" s="1257"/>
      <c r="CD53" s="1257"/>
      <c r="CE53" s="1257"/>
      <c r="CF53" s="1257">
        <v>77.2</v>
      </c>
      <c r="CG53" s="1257"/>
      <c r="CH53" s="1257"/>
      <c r="CI53" s="1257"/>
      <c r="CJ53" s="1257"/>
      <c r="CK53" s="1257"/>
      <c r="CL53" s="1257"/>
      <c r="CM53" s="1257"/>
      <c r="CN53" s="1257">
        <v>77.7</v>
      </c>
      <c r="CO53" s="1257"/>
      <c r="CP53" s="1257"/>
      <c r="CQ53" s="1257"/>
      <c r="CR53" s="1257"/>
      <c r="CS53" s="1257"/>
      <c r="CT53" s="1257"/>
      <c r="CU53" s="1257"/>
      <c r="CV53" s="1257">
        <v>78.400000000000006</v>
      </c>
      <c r="CW53" s="1257"/>
      <c r="CX53" s="1257"/>
      <c r="CY53" s="1257"/>
      <c r="CZ53" s="1257"/>
      <c r="DA53" s="1257"/>
      <c r="DB53" s="1257"/>
      <c r="DC53" s="1257"/>
    </row>
    <row r="54" spans="1:109" x14ac:dyDescent="0.15">
      <c r="A54" s="1235"/>
      <c r="B54" s="1227"/>
      <c r="G54" s="1253"/>
      <c r="H54" s="1253"/>
      <c r="I54" s="1246"/>
      <c r="J54" s="1246"/>
      <c r="K54" s="1255"/>
      <c r="L54" s="1255"/>
      <c r="M54" s="1255"/>
      <c r="N54" s="1255"/>
      <c r="AM54" s="1245"/>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1235"/>
      <c r="B55" s="1227"/>
      <c r="G55" s="1246"/>
      <c r="H55" s="1246"/>
      <c r="I55" s="1246"/>
      <c r="J55" s="1246"/>
      <c r="K55" s="1255"/>
      <c r="L55" s="1255"/>
      <c r="M55" s="1255"/>
      <c r="N55" s="1255"/>
      <c r="AN55" s="1252" t="s">
        <v>574</v>
      </c>
      <c r="AO55" s="1252"/>
      <c r="AP55" s="1252"/>
      <c r="AQ55" s="1252"/>
      <c r="AR55" s="1252"/>
      <c r="AS55" s="1252"/>
      <c r="AT55" s="1252"/>
      <c r="AU55" s="1252"/>
      <c r="AV55" s="1252"/>
      <c r="AW55" s="1252"/>
      <c r="AX55" s="1252"/>
      <c r="AY55" s="1252"/>
      <c r="AZ55" s="1252"/>
      <c r="BA55" s="1252"/>
      <c r="BB55" s="1256" t="s">
        <v>572</v>
      </c>
      <c r="BC55" s="1256"/>
      <c r="BD55" s="1256"/>
      <c r="BE55" s="1256"/>
      <c r="BF55" s="1256"/>
      <c r="BG55" s="1256"/>
      <c r="BH55" s="1256"/>
      <c r="BI55" s="1256"/>
      <c r="BJ55" s="1256"/>
      <c r="BK55" s="1256"/>
      <c r="BL55" s="1256"/>
      <c r="BM55" s="1256"/>
      <c r="BN55" s="1256"/>
      <c r="BO55" s="1256"/>
      <c r="BP55" s="1257">
        <v>49.1</v>
      </c>
      <c r="BQ55" s="1257"/>
      <c r="BR55" s="1257"/>
      <c r="BS55" s="1257"/>
      <c r="BT55" s="1257"/>
      <c r="BU55" s="1257"/>
      <c r="BV55" s="1257"/>
      <c r="BW55" s="1257"/>
      <c r="BX55" s="1257">
        <v>41.5</v>
      </c>
      <c r="BY55" s="1257"/>
      <c r="BZ55" s="1257"/>
      <c r="CA55" s="1257"/>
      <c r="CB55" s="1257"/>
      <c r="CC55" s="1257"/>
      <c r="CD55" s="1257"/>
      <c r="CE55" s="1257"/>
      <c r="CF55" s="1257">
        <v>25.2</v>
      </c>
      <c r="CG55" s="1257"/>
      <c r="CH55" s="1257"/>
      <c r="CI55" s="1257"/>
      <c r="CJ55" s="1257"/>
      <c r="CK55" s="1257"/>
      <c r="CL55" s="1257"/>
      <c r="CM55" s="1257"/>
      <c r="CN55" s="1257">
        <v>15.7</v>
      </c>
      <c r="CO55" s="1257"/>
      <c r="CP55" s="1257"/>
      <c r="CQ55" s="1257"/>
      <c r="CR55" s="1257"/>
      <c r="CS55" s="1257"/>
      <c r="CT55" s="1257"/>
      <c r="CU55" s="1257"/>
      <c r="CV55" s="1257">
        <v>10.199999999999999</v>
      </c>
      <c r="CW55" s="1257"/>
      <c r="CX55" s="1257"/>
      <c r="CY55" s="1257"/>
      <c r="CZ55" s="1257"/>
      <c r="DA55" s="1257"/>
      <c r="DB55" s="1257"/>
      <c r="DC55" s="1257"/>
    </row>
    <row r="56" spans="1:109" x14ac:dyDescent="0.15">
      <c r="A56" s="1235"/>
      <c r="B56" s="1227"/>
      <c r="G56" s="1246"/>
      <c r="H56" s="1246"/>
      <c r="I56" s="1246"/>
      <c r="J56" s="1246"/>
      <c r="K56" s="1255"/>
      <c r="L56" s="1255"/>
      <c r="M56" s="1255"/>
      <c r="N56" s="1255"/>
      <c r="AN56" s="1252"/>
      <c r="AO56" s="1252"/>
      <c r="AP56" s="1252"/>
      <c r="AQ56" s="1252"/>
      <c r="AR56" s="1252"/>
      <c r="AS56" s="1252"/>
      <c r="AT56" s="1252"/>
      <c r="AU56" s="1252"/>
      <c r="AV56" s="1252"/>
      <c r="AW56" s="1252"/>
      <c r="AX56" s="1252"/>
      <c r="AY56" s="1252"/>
      <c r="AZ56" s="1252"/>
      <c r="BA56" s="1252"/>
      <c r="BB56" s="1256"/>
      <c r="BC56" s="1256"/>
      <c r="BD56" s="1256"/>
      <c r="BE56" s="1256"/>
      <c r="BF56" s="1256"/>
      <c r="BG56" s="1256"/>
      <c r="BH56" s="1256"/>
      <c r="BI56" s="1256"/>
      <c r="BJ56" s="1256"/>
      <c r="BK56" s="1256"/>
      <c r="BL56" s="1256"/>
      <c r="BM56" s="1256"/>
      <c r="BN56" s="1256"/>
      <c r="BO56" s="1256"/>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35" customFormat="1" x14ac:dyDescent="0.15">
      <c r="B57" s="1258"/>
      <c r="G57" s="1246"/>
      <c r="H57" s="1246"/>
      <c r="I57" s="1259"/>
      <c r="J57" s="1259"/>
      <c r="K57" s="1255"/>
      <c r="L57" s="1255"/>
      <c r="M57" s="1255"/>
      <c r="N57" s="1255"/>
      <c r="AM57" s="1221"/>
      <c r="AN57" s="1252"/>
      <c r="AO57" s="1252"/>
      <c r="AP57" s="1252"/>
      <c r="AQ57" s="1252"/>
      <c r="AR57" s="1252"/>
      <c r="AS57" s="1252"/>
      <c r="AT57" s="1252"/>
      <c r="AU57" s="1252"/>
      <c r="AV57" s="1252"/>
      <c r="AW57" s="1252"/>
      <c r="AX57" s="1252"/>
      <c r="AY57" s="1252"/>
      <c r="AZ57" s="1252"/>
      <c r="BA57" s="1252"/>
      <c r="BB57" s="1256" t="s">
        <v>573</v>
      </c>
      <c r="BC57" s="1256"/>
      <c r="BD57" s="1256"/>
      <c r="BE57" s="1256"/>
      <c r="BF57" s="1256"/>
      <c r="BG57" s="1256"/>
      <c r="BH57" s="1256"/>
      <c r="BI57" s="1256"/>
      <c r="BJ57" s="1256"/>
      <c r="BK57" s="1256"/>
      <c r="BL57" s="1256"/>
      <c r="BM57" s="1256"/>
      <c r="BN57" s="1256"/>
      <c r="BO57" s="1256"/>
      <c r="BP57" s="1257">
        <v>61</v>
      </c>
      <c r="BQ57" s="1257"/>
      <c r="BR57" s="1257"/>
      <c r="BS57" s="1257"/>
      <c r="BT57" s="1257"/>
      <c r="BU57" s="1257"/>
      <c r="BV57" s="1257"/>
      <c r="BW57" s="1257"/>
      <c r="BX57" s="1257">
        <v>61.7</v>
      </c>
      <c r="BY57" s="1257"/>
      <c r="BZ57" s="1257"/>
      <c r="CA57" s="1257"/>
      <c r="CB57" s="1257"/>
      <c r="CC57" s="1257"/>
      <c r="CD57" s="1257"/>
      <c r="CE57" s="1257"/>
      <c r="CF57" s="1257">
        <v>62.5</v>
      </c>
      <c r="CG57" s="1257"/>
      <c r="CH57" s="1257"/>
      <c r="CI57" s="1257"/>
      <c r="CJ57" s="1257"/>
      <c r="CK57" s="1257"/>
      <c r="CL57" s="1257"/>
      <c r="CM57" s="1257"/>
      <c r="CN57" s="1257">
        <v>64.3</v>
      </c>
      <c r="CO57" s="1257"/>
      <c r="CP57" s="1257"/>
      <c r="CQ57" s="1257"/>
      <c r="CR57" s="1257"/>
      <c r="CS57" s="1257"/>
      <c r="CT57" s="1257"/>
      <c r="CU57" s="1257"/>
      <c r="CV57" s="1257">
        <v>64.7</v>
      </c>
      <c r="CW57" s="1257"/>
      <c r="CX57" s="1257"/>
      <c r="CY57" s="1257"/>
      <c r="CZ57" s="1257"/>
      <c r="DA57" s="1257"/>
      <c r="DB57" s="1257"/>
      <c r="DC57" s="1257"/>
      <c r="DD57" s="1260"/>
      <c r="DE57" s="1258"/>
    </row>
    <row r="58" spans="1:109" s="1235" customFormat="1" x14ac:dyDescent="0.15">
      <c r="A58" s="1221"/>
      <c r="B58" s="1258"/>
      <c r="G58" s="1246"/>
      <c r="H58" s="1246"/>
      <c r="I58" s="1259"/>
      <c r="J58" s="1259"/>
      <c r="K58" s="1255"/>
      <c r="L58" s="1255"/>
      <c r="M58" s="1255"/>
      <c r="N58" s="1255"/>
      <c r="AM58" s="1221"/>
      <c r="AN58" s="1252"/>
      <c r="AO58" s="1252"/>
      <c r="AP58" s="1252"/>
      <c r="AQ58" s="1252"/>
      <c r="AR58" s="1252"/>
      <c r="AS58" s="1252"/>
      <c r="AT58" s="1252"/>
      <c r="AU58" s="1252"/>
      <c r="AV58" s="1252"/>
      <c r="AW58" s="1252"/>
      <c r="AX58" s="1252"/>
      <c r="AY58" s="1252"/>
      <c r="AZ58" s="1252"/>
      <c r="BA58" s="1252"/>
      <c r="BB58" s="1256"/>
      <c r="BC58" s="1256"/>
      <c r="BD58" s="1256"/>
      <c r="BE58" s="1256"/>
      <c r="BF58" s="1256"/>
      <c r="BG58" s="1256"/>
      <c r="BH58" s="1256"/>
      <c r="BI58" s="1256"/>
      <c r="BJ58" s="1256"/>
      <c r="BK58" s="1256"/>
      <c r="BL58" s="1256"/>
      <c r="BM58" s="1256"/>
      <c r="BN58" s="1256"/>
      <c r="BO58" s="1256"/>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60"/>
      <c r="DE58" s="1258"/>
    </row>
    <row r="59" spans="1:109" s="1235" customFormat="1" x14ac:dyDescent="0.15">
      <c r="A59" s="1221"/>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5" customFormat="1" x14ac:dyDescent="0.15">
      <c r="A60" s="1221"/>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5" customFormat="1" x14ac:dyDescent="0.15">
      <c r="A61" s="1221"/>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x14ac:dyDescent="0.15">
      <c r="B62" s="1232"/>
      <c r="C62" s="1232"/>
      <c r="D62" s="1232"/>
      <c r="E62" s="1232"/>
      <c r="F62" s="1232"/>
      <c r="G62" s="1232"/>
      <c r="H62" s="1232"/>
      <c r="I62" s="1232"/>
      <c r="J62" s="1232"/>
      <c r="K62" s="1232"/>
      <c r="L62" s="1232"/>
      <c r="M62" s="1232"/>
      <c r="N62" s="1232"/>
      <c r="O62" s="1232"/>
      <c r="P62" s="1232"/>
      <c r="Q62" s="1232"/>
      <c r="R62" s="1232"/>
      <c r="S62" s="1232"/>
      <c r="T62" s="1232"/>
      <c r="U62" s="1232"/>
      <c r="V62" s="1232"/>
      <c r="W62" s="1232"/>
      <c r="X62" s="1232"/>
      <c r="Y62" s="1232"/>
      <c r="Z62" s="1232"/>
      <c r="AA62" s="1232"/>
      <c r="AB62" s="1232"/>
      <c r="AC62" s="1232"/>
      <c r="AD62" s="1232"/>
      <c r="AE62" s="1232"/>
      <c r="AF62" s="1232"/>
      <c r="AG62" s="1232"/>
      <c r="AH62" s="1232"/>
      <c r="AI62" s="1232"/>
      <c r="AJ62" s="1232"/>
      <c r="AK62" s="1232"/>
      <c r="AL62" s="1232"/>
      <c r="AM62" s="1232"/>
      <c r="AN62" s="1232"/>
      <c r="AO62" s="1232"/>
      <c r="AP62" s="1232"/>
      <c r="AQ62" s="1232"/>
      <c r="AR62" s="1232"/>
      <c r="AS62" s="1232"/>
      <c r="AT62" s="1232"/>
      <c r="AU62" s="1232"/>
      <c r="AV62" s="1232"/>
      <c r="AW62" s="1232"/>
      <c r="AX62" s="1232"/>
      <c r="AY62" s="1232"/>
      <c r="AZ62" s="1232"/>
      <c r="BA62" s="1232"/>
      <c r="BB62" s="1232"/>
      <c r="BC62" s="1232"/>
      <c r="BD62" s="1232"/>
      <c r="BE62" s="1232"/>
      <c r="BF62" s="1232"/>
      <c r="BG62" s="1232"/>
      <c r="BH62" s="1232"/>
      <c r="BI62" s="1232"/>
      <c r="BJ62" s="1232"/>
      <c r="BK62" s="1232"/>
      <c r="BL62" s="1232"/>
      <c r="BM62" s="1232"/>
      <c r="BN62" s="1232"/>
      <c r="BO62" s="1232"/>
      <c r="BP62" s="1232"/>
      <c r="BQ62" s="1232"/>
      <c r="BR62" s="1232"/>
      <c r="BS62" s="1232"/>
      <c r="BT62" s="1232"/>
      <c r="BU62" s="1232"/>
      <c r="BV62" s="1232"/>
      <c r="BW62" s="1232"/>
      <c r="BX62" s="1232"/>
      <c r="BY62" s="1232"/>
      <c r="BZ62" s="1232"/>
      <c r="CA62" s="1232"/>
      <c r="CB62" s="1232"/>
      <c r="CC62" s="1232"/>
      <c r="CD62" s="1232"/>
      <c r="CE62" s="1232"/>
      <c r="CF62" s="1232"/>
      <c r="CG62" s="1232"/>
      <c r="CH62" s="1232"/>
      <c r="CI62" s="1232"/>
      <c r="CJ62" s="1232"/>
      <c r="CK62" s="1232"/>
      <c r="CL62" s="1232"/>
      <c r="CM62" s="1232"/>
      <c r="CN62" s="1232"/>
      <c r="CO62" s="1232"/>
      <c r="CP62" s="1232"/>
      <c r="CQ62" s="1232"/>
      <c r="CR62" s="1232"/>
      <c r="CS62" s="1232"/>
      <c r="CT62" s="1232"/>
      <c r="CU62" s="1232"/>
      <c r="CV62" s="1232"/>
      <c r="CW62" s="1232"/>
      <c r="CX62" s="1232"/>
      <c r="CY62" s="1232"/>
      <c r="CZ62" s="1232"/>
      <c r="DA62" s="1232"/>
      <c r="DB62" s="1232"/>
      <c r="DC62" s="1232"/>
      <c r="DD62" s="1232"/>
      <c r="DE62" s="1221"/>
    </row>
    <row r="63" spans="1:109" ht="17.25" x14ac:dyDescent="0.15">
      <c r="B63" s="1266" t="s">
        <v>575</v>
      </c>
    </row>
    <row r="64" spans="1:109" x14ac:dyDescent="0.15">
      <c r="B64" s="1227"/>
      <c r="G64" s="1234"/>
      <c r="I64" s="1267"/>
      <c r="J64" s="1267"/>
      <c r="K64" s="1267"/>
      <c r="L64" s="1267"/>
      <c r="M64" s="1267"/>
      <c r="N64" s="1268"/>
      <c r="AM64" s="1234"/>
      <c r="AN64" s="1234" t="s">
        <v>568</v>
      </c>
      <c r="AP64" s="1235"/>
      <c r="AQ64" s="1235"/>
      <c r="AR64" s="1235"/>
      <c r="AY64" s="1234"/>
      <c r="BA64" s="1235"/>
      <c r="BB64" s="1235"/>
      <c r="BC64" s="1235"/>
      <c r="BK64" s="1234"/>
      <c r="BM64" s="1235"/>
      <c r="BN64" s="1235"/>
      <c r="BO64" s="1235"/>
      <c r="BW64" s="1234"/>
      <c r="BY64" s="1235"/>
      <c r="BZ64" s="1235"/>
      <c r="CA64" s="1235"/>
      <c r="CI64" s="1234"/>
      <c r="CK64" s="1235"/>
      <c r="CL64" s="1235"/>
      <c r="CM64" s="1235"/>
      <c r="CU64" s="1234"/>
      <c r="CW64" s="1235"/>
      <c r="CX64" s="1235"/>
      <c r="CY64" s="1235"/>
    </row>
    <row r="65" spans="2:107" x14ac:dyDescent="0.15">
      <c r="B65" s="1227"/>
      <c r="AN65" s="1236" t="s">
        <v>576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1227"/>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1227"/>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1227"/>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1227"/>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1227"/>
      <c r="H70" s="1269"/>
      <c r="I70" s="1269"/>
      <c r="J70" s="1270"/>
      <c r="K70" s="1270"/>
      <c r="L70" s="1271"/>
      <c r="M70" s="1270"/>
      <c r="N70" s="1271"/>
      <c r="AN70" s="1245"/>
      <c r="AO70" s="1245"/>
      <c r="AP70" s="1245"/>
      <c r="AZ70" s="1245"/>
      <c r="BA70" s="1245"/>
      <c r="BB70" s="1245"/>
      <c r="BL70" s="1245"/>
      <c r="BM70" s="1245"/>
      <c r="BN70" s="1245"/>
      <c r="BX70" s="1245"/>
      <c r="BY70" s="1245"/>
      <c r="BZ70" s="1245"/>
      <c r="CJ70" s="1245"/>
      <c r="CK70" s="1245"/>
      <c r="CL70" s="1245"/>
      <c r="CV70" s="1245"/>
      <c r="CW70" s="1245"/>
      <c r="CX70" s="1245"/>
    </row>
    <row r="71" spans="2:107" x14ac:dyDescent="0.15">
      <c r="B71" s="1227"/>
      <c r="G71" s="1272"/>
      <c r="I71" s="1273"/>
      <c r="J71" s="1270"/>
      <c r="K71" s="1270"/>
      <c r="L71" s="1271"/>
      <c r="M71" s="1270"/>
      <c r="N71" s="1271"/>
      <c r="AM71" s="1272"/>
      <c r="AN71" s="1221" t="s">
        <v>570</v>
      </c>
    </row>
    <row r="72" spans="2:107" x14ac:dyDescent="0.15">
      <c r="B72" s="1227"/>
      <c r="G72" s="1246"/>
      <c r="H72" s="1246"/>
      <c r="I72" s="1246"/>
      <c r="J72" s="1246"/>
      <c r="K72" s="1247"/>
      <c r="L72" s="1247"/>
      <c r="M72" s="1248"/>
      <c r="N72" s="1248"/>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524</v>
      </c>
      <c r="BQ72" s="1252"/>
      <c r="BR72" s="1252"/>
      <c r="BS72" s="1252"/>
      <c r="BT72" s="1252"/>
      <c r="BU72" s="1252"/>
      <c r="BV72" s="1252"/>
      <c r="BW72" s="1252"/>
      <c r="BX72" s="1252" t="s">
        <v>525</v>
      </c>
      <c r="BY72" s="1252"/>
      <c r="BZ72" s="1252"/>
      <c r="CA72" s="1252"/>
      <c r="CB72" s="1252"/>
      <c r="CC72" s="1252"/>
      <c r="CD72" s="1252"/>
      <c r="CE72" s="1252"/>
      <c r="CF72" s="1252" t="s">
        <v>526</v>
      </c>
      <c r="CG72" s="1252"/>
      <c r="CH72" s="1252"/>
      <c r="CI72" s="1252"/>
      <c r="CJ72" s="1252"/>
      <c r="CK72" s="1252"/>
      <c r="CL72" s="1252"/>
      <c r="CM72" s="1252"/>
      <c r="CN72" s="1252" t="s">
        <v>527</v>
      </c>
      <c r="CO72" s="1252"/>
      <c r="CP72" s="1252"/>
      <c r="CQ72" s="1252"/>
      <c r="CR72" s="1252"/>
      <c r="CS72" s="1252"/>
      <c r="CT72" s="1252"/>
      <c r="CU72" s="1252"/>
      <c r="CV72" s="1252" t="s">
        <v>528</v>
      </c>
      <c r="CW72" s="1252"/>
      <c r="CX72" s="1252"/>
      <c r="CY72" s="1252"/>
      <c r="CZ72" s="1252"/>
      <c r="DA72" s="1252"/>
      <c r="DB72" s="1252"/>
      <c r="DC72" s="1252"/>
    </row>
    <row r="73" spans="2:107" x14ac:dyDescent="0.15">
      <c r="B73" s="1227"/>
      <c r="G73" s="1253"/>
      <c r="H73" s="1253"/>
      <c r="I73" s="1253"/>
      <c r="J73" s="1253"/>
      <c r="K73" s="1274"/>
      <c r="L73" s="1274"/>
      <c r="M73" s="1274"/>
      <c r="N73" s="1274"/>
      <c r="AM73" s="1245"/>
      <c r="AN73" s="1256" t="s">
        <v>571</v>
      </c>
      <c r="AO73" s="1256"/>
      <c r="AP73" s="1256"/>
      <c r="AQ73" s="1256"/>
      <c r="AR73" s="1256"/>
      <c r="AS73" s="1256"/>
      <c r="AT73" s="1256"/>
      <c r="AU73" s="1256"/>
      <c r="AV73" s="1256"/>
      <c r="AW73" s="1256"/>
      <c r="AX73" s="1256"/>
      <c r="AY73" s="1256"/>
      <c r="AZ73" s="1256"/>
      <c r="BA73" s="1256"/>
      <c r="BB73" s="1256" t="s">
        <v>572</v>
      </c>
      <c r="BC73" s="1256"/>
      <c r="BD73" s="1256"/>
      <c r="BE73" s="1256"/>
      <c r="BF73" s="1256"/>
      <c r="BG73" s="1256"/>
      <c r="BH73" s="1256"/>
      <c r="BI73" s="1256"/>
      <c r="BJ73" s="1256"/>
      <c r="BK73" s="1256"/>
      <c r="BL73" s="1256"/>
      <c r="BM73" s="1256"/>
      <c r="BN73" s="1256"/>
      <c r="BO73" s="1256"/>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x14ac:dyDescent="0.15">
      <c r="B74" s="1227"/>
      <c r="G74" s="1253"/>
      <c r="H74" s="1253"/>
      <c r="I74" s="1253"/>
      <c r="J74" s="1253"/>
      <c r="K74" s="1274"/>
      <c r="L74" s="1274"/>
      <c r="M74" s="1274"/>
      <c r="N74" s="1274"/>
      <c r="AM74" s="1245"/>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1227"/>
      <c r="G75" s="1253"/>
      <c r="H75" s="1253"/>
      <c r="I75" s="1246"/>
      <c r="J75" s="1246"/>
      <c r="K75" s="1255"/>
      <c r="L75" s="1255"/>
      <c r="M75" s="1255"/>
      <c r="N75" s="1255"/>
      <c r="AM75" s="1245"/>
      <c r="AN75" s="1256"/>
      <c r="AO75" s="1256"/>
      <c r="AP75" s="1256"/>
      <c r="AQ75" s="1256"/>
      <c r="AR75" s="1256"/>
      <c r="AS75" s="1256"/>
      <c r="AT75" s="1256"/>
      <c r="AU75" s="1256"/>
      <c r="AV75" s="1256"/>
      <c r="AW75" s="1256"/>
      <c r="AX75" s="1256"/>
      <c r="AY75" s="1256"/>
      <c r="AZ75" s="1256"/>
      <c r="BA75" s="1256"/>
      <c r="BB75" s="1256" t="s">
        <v>577</v>
      </c>
      <c r="BC75" s="1256"/>
      <c r="BD75" s="1256"/>
      <c r="BE75" s="1256"/>
      <c r="BF75" s="1256"/>
      <c r="BG75" s="1256"/>
      <c r="BH75" s="1256"/>
      <c r="BI75" s="1256"/>
      <c r="BJ75" s="1256"/>
      <c r="BK75" s="1256"/>
      <c r="BL75" s="1256"/>
      <c r="BM75" s="1256"/>
      <c r="BN75" s="1256"/>
      <c r="BO75" s="1256"/>
      <c r="BP75" s="1257">
        <v>10.6</v>
      </c>
      <c r="BQ75" s="1257"/>
      <c r="BR75" s="1257"/>
      <c r="BS75" s="1257"/>
      <c r="BT75" s="1257"/>
      <c r="BU75" s="1257"/>
      <c r="BV75" s="1257"/>
      <c r="BW75" s="1257"/>
      <c r="BX75" s="1257">
        <v>9.1</v>
      </c>
      <c r="BY75" s="1257"/>
      <c r="BZ75" s="1257"/>
      <c r="CA75" s="1257"/>
      <c r="CB75" s="1257"/>
      <c r="CC75" s="1257"/>
      <c r="CD75" s="1257"/>
      <c r="CE75" s="1257"/>
      <c r="CF75" s="1257">
        <v>7</v>
      </c>
      <c r="CG75" s="1257"/>
      <c r="CH75" s="1257"/>
      <c r="CI75" s="1257"/>
      <c r="CJ75" s="1257"/>
      <c r="CK75" s="1257"/>
      <c r="CL75" s="1257"/>
      <c r="CM75" s="1257"/>
      <c r="CN75" s="1257">
        <v>6.6</v>
      </c>
      <c r="CO75" s="1257"/>
      <c r="CP75" s="1257"/>
      <c r="CQ75" s="1257"/>
      <c r="CR75" s="1257"/>
      <c r="CS75" s="1257"/>
      <c r="CT75" s="1257"/>
      <c r="CU75" s="1257"/>
      <c r="CV75" s="1257">
        <v>6.5</v>
      </c>
      <c r="CW75" s="1257"/>
      <c r="CX75" s="1257"/>
      <c r="CY75" s="1257"/>
      <c r="CZ75" s="1257"/>
      <c r="DA75" s="1257"/>
      <c r="DB75" s="1257"/>
      <c r="DC75" s="1257"/>
    </row>
    <row r="76" spans="2:107" x14ac:dyDescent="0.15">
      <c r="B76" s="1227"/>
      <c r="G76" s="1253"/>
      <c r="H76" s="1253"/>
      <c r="I76" s="1246"/>
      <c r="J76" s="1246"/>
      <c r="K76" s="1255"/>
      <c r="L76" s="1255"/>
      <c r="M76" s="1255"/>
      <c r="N76" s="1255"/>
      <c r="AM76" s="1245"/>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1227"/>
      <c r="G77" s="1246"/>
      <c r="H77" s="1246"/>
      <c r="I77" s="1246"/>
      <c r="J77" s="1246"/>
      <c r="K77" s="1274"/>
      <c r="L77" s="1274"/>
      <c r="M77" s="1274"/>
      <c r="N77" s="1274"/>
      <c r="AN77" s="1252" t="s">
        <v>574</v>
      </c>
      <c r="AO77" s="1252"/>
      <c r="AP77" s="1252"/>
      <c r="AQ77" s="1252"/>
      <c r="AR77" s="1252"/>
      <c r="AS77" s="1252"/>
      <c r="AT77" s="1252"/>
      <c r="AU77" s="1252"/>
      <c r="AV77" s="1252"/>
      <c r="AW77" s="1252"/>
      <c r="AX77" s="1252"/>
      <c r="AY77" s="1252"/>
      <c r="AZ77" s="1252"/>
      <c r="BA77" s="1252"/>
      <c r="BB77" s="1256" t="s">
        <v>572</v>
      </c>
      <c r="BC77" s="1256"/>
      <c r="BD77" s="1256"/>
      <c r="BE77" s="1256"/>
      <c r="BF77" s="1256"/>
      <c r="BG77" s="1256"/>
      <c r="BH77" s="1256"/>
      <c r="BI77" s="1256"/>
      <c r="BJ77" s="1256"/>
      <c r="BK77" s="1256"/>
      <c r="BL77" s="1256"/>
      <c r="BM77" s="1256"/>
      <c r="BN77" s="1256"/>
      <c r="BO77" s="1256"/>
      <c r="BP77" s="1257">
        <v>49.1</v>
      </c>
      <c r="BQ77" s="1257"/>
      <c r="BR77" s="1257"/>
      <c r="BS77" s="1257"/>
      <c r="BT77" s="1257"/>
      <c r="BU77" s="1257"/>
      <c r="BV77" s="1257"/>
      <c r="BW77" s="1257"/>
      <c r="BX77" s="1257">
        <v>41.5</v>
      </c>
      <c r="BY77" s="1257"/>
      <c r="BZ77" s="1257"/>
      <c r="CA77" s="1257"/>
      <c r="CB77" s="1257"/>
      <c r="CC77" s="1257"/>
      <c r="CD77" s="1257"/>
      <c r="CE77" s="1257"/>
      <c r="CF77" s="1257">
        <v>25.2</v>
      </c>
      <c r="CG77" s="1257"/>
      <c r="CH77" s="1257"/>
      <c r="CI77" s="1257"/>
      <c r="CJ77" s="1257"/>
      <c r="CK77" s="1257"/>
      <c r="CL77" s="1257"/>
      <c r="CM77" s="1257"/>
      <c r="CN77" s="1257">
        <v>15.7</v>
      </c>
      <c r="CO77" s="1257"/>
      <c r="CP77" s="1257"/>
      <c r="CQ77" s="1257"/>
      <c r="CR77" s="1257"/>
      <c r="CS77" s="1257"/>
      <c r="CT77" s="1257"/>
      <c r="CU77" s="1257"/>
      <c r="CV77" s="1257">
        <v>10.199999999999999</v>
      </c>
      <c r="CW77" s="1257"/>
      <c r="CX77" s="1257"/>
      <c r="CY77" s="1257"/>
      <c r="CZ77" s="1257"/>
      <c r="DA77" s="1257"/>
      <c r="DB77" s="1257"/>
      <c r="DC77" s="1257"/>
    </row>
    <row r="78" spans="2:107" x14ac:dyDescent="0.15">
      <c r="B78" s="1227"/>
      <c r="G78" s="1246"/>
      <c r="H78" s="1246"/>
      <c r="I78" s="1246"/>
      <c r="J78" s="1246"/>
      <c r="K78" s="1274"/>
      <c r="L78" s="1274"/>
      <c r="M78" s="1274"/>
      <c r="N78" s="1274"/>
      <c r="AN78" s="1252"/>
      <c r="AO78" s="1252"/>
      <c r="AP78" s="1252"/>
      <c r="AQ78" s="1252"/>
      <c r="AR78" s="1252"/>
      <c r="AS78" s="1252"/>
      <c r="AT78" s="1252"/>
      <c r="AU78" s="1252"/>
      <c r="AV78" s="1252"/>
      <c r="AW78" s="1252"/>
      <c r="AX78" s="1252"/>
      <c r="AY78" s="1252"/>
      <c r="AZ78" s="1252"/>
      <c r="BA78" s="1252"/>
      <c r="BB78" s="1256"/>
      <c r="BC78" s="1256"/>
      <c r="BD78" s="1256"/>
      <c r="BE78" s="1256"/>
      <c r="BF78" s="1256"/>
      <c r="BG78" s="1256"/>
      <c r="BH78" s="1256"/>
      <c r="BI78" s="1256"/>
      <c r="BJ78" s="1256"/>
      <c r="BK78" s="1256"/>
      <c r="BL78" s="1256"/>
      <c r="BM78" s="1256"/>
      <c r="BN78" s="1256"/>
      <c r="BO78" s="1256"/>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1227"/>
      <c r="G79" s="1246"/>
      <c r="H79" s="1246"/>
      <c r="I79" s="1259"/>
      <c r="J79" s="1259"/>
      <c r="K79" s="1275"/>
      <c r="L79" s="1275"/>
      <c r="M79" s="1275"/>
      <c r="N79" s="1275"/>
      <c r="AN79" s="1252"/>
      <c r="AO79" s="1252"/>
      <c r="AP79" s="1252"/>
      <c r="AQ79" s="1252"/>
      <c r="AR79" s="1252"/>
      <c r="AS79" s="1252"/>
      <c r="AT79" s="1252"/>
      <c r="AU79" s="1252"/>
      <c r="AV79" s="1252"/>
      <c r="AW79" s="1252"/>
      <c r="AX79" s="1252"/>
      <c r="AY79" s="1252"/>
      <c r="AZ79" s="1252"/>
      <c r="BA79" s="1252"/>
      <c r="BB79" s="1256" t="s">
        <v>577</v>
      </c>
      <c r="BC79" s="1256"/>
      <c r="BD79" s="1256"/>
      <c r="BE79" s="1256"/>
      <c r="BF79" s="1256"/>
      <c r="BG79" s="1256"/>
      <c r="BH79" s="1256"/>
      <c r="BI79" s="1256"/>
      <c r="BJ79" s="1256"/>
      <c r="BK79" s="1256"/>
      <c r="BL79" s="1256"/>
      <c r="BM79" s="1256"/>
      <c r="BN79" s="1256"/>
      <c r="BO79" s="1256"/>
      <c r="BP79" s="1257">
        <v>9.5</v>
      </c>
      <c r="BQ79" s="1257"/>
      <c r="BR79" s="1257"/>
      <c r="BS79" s="1257"/>
      <c r="BT79" s="1257"/>
      <c r="BU79" s="1257"/>
      <c r="BV79" s="1257"/>
      <c r="BW79" s="1257"/>
      <c r="BX79" s="1257">
        <v>9.1999999999999993</v>
      </c>
      <c r="BY79" s="1257"/>
      <c r="BZ79" s="1257"/>
      <c r="CA79" s="1257"/>
      <c r="CB79" s="1257"/>
      <c r="CC79" s="1257"/>
      <c r="CD79" s="1257"/>
      <c r="CE79" s="1257"/>
      <c r="CF79" s="1257">
        <v>8.9</v>
      </c>
      <c r="CG79" s="1257"/>
      <c r="CH79" s="1257"/>
      <c r="CI79" s="1257"/>
      <c r="CJ79" s="1257"/>
      <c r="CK79" s="1257"/>
      <c r="CL79" s="1257"/>
      <c r="CM79" s="1257"/>
      <c r="CN79" s="1257">
        <v>8.9</v>
      </c>
      <c r="CO79" s="1257"/>
      <c r="CP79" s="1257"/>
      <c r="CQ79" s="1257"/>
      <c r="CR79" s="1257"/>
      <c r="CS79" s="1257"/>
      <c r="CT79" s="1257"/>
      <c r="CU79" s="1257"/>
      <c r="CV79" s="1257">
        <v>9</v>
      </c>
      <c r="CW79" s="1257"/>
      <c r="CX79" s="1257"/>
      <c r="CY79" s="1257"/>
      <c r="CZ79" s="1257"/>
      <c r="DA79" s="1257"/>
      <c r="DB79" s="1257"/>
      <c r="DC79" s="1257"/>
    </row>
    <row r="80" spans="2:107" x14ac:dyDescent="0.15">
      <c r="B80" s="1227"/>
      <c r="G80" s="1246"/>
      <c r="H80" s="1246"/>
      <c r="I80" s="1259"/>
      <c r="J80" s="1259"/>
      <c r="K80" s="1275"/>
      <c r="L80" s="1275"/>
      <c r="M80" s="1275"/>
      <c r="N80" s="1275"/>
      <c r="AN80" s="1252"/>
      <c r="AO80" s="1252"/>
      <c r="AP80" s="1252"/>
      <c r="AQ80" s="1252"/>
      <c r="AR80" s="1252"/>
      <c r="AS80" s="1252"/>
      <c r="AT80" s="1252"/>
      <c r="AU80" s="1252"/>
      <c r="AV80" s="1252"/>
      <c r="AW80" s="1252"/>
      <c r="AX80" s="1252"/>
      <c r="AY80" s="1252"/>
      <c r="AZ80" s="1252"/>
      <c r="BA80" s="1252"/>
      <c r="BB80" s="1256"/>
      <c r="BC80" s="1256"/>
      <c r="BD80" s="1256"/>
      <c r="BE80" s="1256"/>
      <c r="BF80" s="1256"/>
      <c r="BG80" s="1256"/>
      <c r="BH80" s="1256"/>
      <c r="BI80" s="1256"/>
      <c r="BJ80" s="1256"/>
      <c r="BK80" s="1256"/>
      <c r="BL80" s="1256"/>
      <c r="BM80" s="1256"/>
      <c r="BN80" s="1256"/>
      <c r="BO80" s="1256"/>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1227"/>
    </row>
    <row r="82" spans="2:109" ht="17.25" x14ac:dyDescent="0.15">
      <c r="B82" s="1227"/>
      <c r="K82" s="1276"/>
      <c r="L82" s="1276"/>
      <c r="M82" s="1276"/>
      <c r="N82" s="1276"/>
      <c r="AQ82" s="1276"/>
      <c r="AR82" s="1276"/>
      <c r="AS82" s="1276"/>
      <c r="AT82" s="1276"/>
      <c r="BC82" s="1276"/>
      <c r="BD82" s="1276"/>
      <c r="BE82" s="1276"/>
      <c r="BF82" s="1276"/>
      <c r="BO82" s="1276"/>
      <c r="BP82" s="1276"/>
      <c r="BQ82" s="1276"/>
      <c r="BR82" s="1276"/>
      <c r="CA82" s="1276"/>
      <c r="CB82" s="1276"/>
      <c r="CC82" s="1276"/>
      <c r="CD82" s="1276"/>
      <c r="CM82" s="1276"/>
      <c r="CN82" s="1276"/>
      <c r="CO82" s="1276"/>
      <c r="CP82" s="1276"/>
      <c r="CY82" s="1276"/>
      <c r="CZ82" s="1276"/>
      <c r="DA82" s="1276"/>
      <c r="DB82" s="1276"/>
      <c r="DC82" s="1276"/>
    </row>
    <row r="83" spans="2:109" x14ac:dyDescent="0.15">
      <c r="B83" s="1229"/>
      <c r="C83" s="1230"/>
      <c r="D83" s="1230"/>
      <c r="E83" s="1230"/>
      <c r="F83" s="1230"/>
      <c r="G83" s="1230"/>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0"/>
      <c r="AD83" s="1230"/>
      <c r="AE83" s="1230"/>
      <c r="AF83" s="1230"/>
      <c r="AG83" s="1230"/>
      <c r="AH83" s="1230"/>
      <c r="AI83" s="1230"/>
      <c r="AJ83" s="1230"/>
      <c r="AK83" s="1230"/>
      <c r="AL83" s="1230"/>
      <c r="AM83" s="1230"/>
      <c r="AN83" s="1230"/>
      <c r="AO83" s="1230"/>
      <c r="AP83" s="1230"/>
      <c r="AQ83" s="1230"/>
      <c r="AR83" s="1230"/>
      <c r="AS83" s="1230"/>
      <c r="AT83" s="1230"/>
      <c r="AU83" s="1230"/>
      <c r="AV83" s="1230"/>
      <c r="AW83" s="1230"/>
      <c r="AX83" s="1230"/>
      <c r="AY83" s="1230"/>
      <c r="AZ83" s="1230"/>
      <c r="BA83" s="1230"/>
      <c r="BB83" s="1230"/>
      <c r="BC83" s="1230"/>
      <c r="BD83" s="1230"/>
      <c r="BE83" s="1230"/>
      <c r="BF83" s="1230"/>
      <c r="BG83" s="1230"/>
      <c r="BH83" s="1230"/>
      <c r="BI83" s="1230"/>
      <c r="BJ83" s="1230"/>
      <c r="BK83" s="1230"/>
      <c r="BL83" s="1230"/>
      <c r="BM83" s="1230"/>
      <c r="BN83" s="1230"/>
      <c r="BO83" s="1230"/>
      <c r="BP83" s="1230"/>
      <c r="BQ83" s="1230"/>
      <c r="BR83" s="1230"/>
      <c r="BS83" s="1230"/>
      <c r="BT83" s="1230"/>
      <c r="BU83" s="1230"/>
      <c r="BV83" s="1230"/>
      <c r="BW83" s="1230"/>
      <c r="BX83" s="1230"/>
      <c r="BY83" s="1230"/>
      <c r="BZ83" s="1230"/>
      <c r="CA83" s="1230"/>
      <c r="CB83" s="1230"/>
      <c r="CC83" s="1230"/>
      <c r="CD83" s="1230"/>
      <c r="CE83" s="1230"/>
      <c r="CF83" s="1230"/>
      <c r="CG83" s="1230"/>
      <c r="CH83" s="1230"/>
      <c r="CI83" s="1230"/>
      <c r="CJ83" s="1230"/>
      <c r="CK83" s="1230"/>
      <c r="CL83" s="1230"/>
      <c r="CM83" s="1230"/>
      <c r="CN83" s="1230"/>
      <c r="CO83" s="1230"/>
      <c r="CP83" s="1230"/>
      <c r="CQ83" s="1230"/>
      <c r="CR83" s="1230"/>
      <c r="CS83" s="1230"/>
      <c r="CT83" s="1230"/>
      <c r="CU83" s="1230"/>
      <c r="CV83" s="1230"/>
      <c r="CW83" s="1230"/>
      <c r="CX83" s="1230"/>
      <c r="CY83" s="1230"/>
      <c r="CZ83" s="1230"/>
      <c r="DA83" s="1230"/>
      <c r="DB83" s="1230"/>
      <c r="DC83" s="1230"/>
      <c r="DD83" s="1231"/>
    </row>
    <row r="84" spans="2:109" x14ac:dyDescent="0.15">
      <c r="DD84" s="1221"/>
      <c r="DE84" s="1221"/>
    </row>
    <row r="85" spans="2:109" x14ac:dyDescent="0.15">
      <c r="DD85" s="1221"/>
      <c r="DE85" s="1221"/>
    </row>
  </sheetData>
  <sheetProtection algorithmName="SHA-512" hashValue="yHWAfAQjBuZEjK2BRXtGGY9I9jRXGbh30KohPtbHrflRbcKkT6tdU2f5THU3Cemi1EqCzIuYPOxYwSYqRREIng==" saltValue="B6X8dMAQFMGpnSrPXqUk9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ECD13-E1D4-4236-839C-28C18C8A374E}">
  <sheetPr>
    <pageSetUpPr fitToPage="1"/>
  </sheetPr>
  <dimension ref="A1:DR125"/>
  <sheetViews>
    <sheetView showGridLines="0" topLeftCell="A68" zoomScale="70" zoomScaleNormal="7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CGBnC+bmAtbUeXHlTvSUEubczSw7k4/bSxxYkrc1o4nloif+WBRhpkOkryFqcEhuJ0uXR4K7KTlyfG+cXZUCJw==" saltValue="WO56Kl7g9FD/xhGAhIxy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5104B-4F12-447E-B40E-ABC471EEECA3}">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Y07pUoBRkLgK4FOF6dKfKZ63DsvhPv5u7vH5dUBEfjUwt1PgNlsR45L6MBhVjdzB5sS865hpQkECUFngCvjrbQ==" saltValue="QH8LNlwWS8Ju3xkd5wLVs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98601</v>
      </c>
      <c r="E3" s="156"/>
      <c r="F3" s="157">
        <v>94081</v>
      </c>
      <c r="G3" s="158"/>
      <c r="H3" s="159"/>
    </row>
    <row r="4" spans="1:8" x14ac:dyDescent="0.15">
      <c r="A4" s="160"/>
      <c r="B4" s="161"/>
      <c r="C4" s="162"/>
      <c r="D4" s="163">
        <v>51474</v>
      </c>
      <c r="E4" s="164"/>
      <c r="F4" s="165">
        <v>48949</v>
      </c>
      <c r="G4" s="166"/>
      <c r="H4" s="167"/>
    </row>
    <row r="5" spans="1:8" x14ac:dyDescent="0.15">
      <c r="A5" s="148" t="s">
        <v>518</v>
      </c>
      <c r="B5" s="153"/>
      <c r="C5" s="154"/>
      <c r="D5" s="155">
        <v>51685</v>
      </c>
      <c r="E5" s="156"/>
      <c r="F5" s="157">
        <v>92632</v>
      </c>
      <c r="G5" s="158"/>
      <c r="H5" s="159"/>
    </row>
    <row r="6" spans="1:8" x14ac:dyDescent="0.15">
      <c r="A6" s="160"/>
      <c r="B6" s="161"/>
      <c r="C6" s="162"/>
      <c r="D6" s="163">
        <v>32103</v>
      </c>
      <c r="E6" s="164"/>
      <c r="F6" s="165">
        <v>47978</v>
      </c>
      <c r="G6" s="166"/>
      <c r="H6" s="167"/>
    </row>
    <row r="7" spans="1:8" x14ac:dyDescent="0.15">
      <c r="A7" s="148" t="s">
        <v>519</v>
      </c>
      <c r="B7" s="153"/>
      <c r="C7" s="154"/>
      <c r="D7" s="155">
        <v>59413</v>
      </c>
      <c r="E7" s="156"/>
      <c r="F7" s="157">
        <v>96469</v>
      </c>
      <c r="G7" s="158"/>
      <c r="H7" s="159"/>
    </row>
    <row r="8" spans="1:8" x14ac:dyDescent="0.15">
      <c r="A8" s="160"/>
      <c r="B8" s="161"/>
      <c r="C8" s="162"/>
      <c r="D8" s="163">
        <v>24203</v>
      </c>
      <c r="E8" s="164"/>
      <c r="F8" s="165">
        <v>49775</v>
      </c>
      <c r="G8" s="166"/>
      <c r="H8" s="167"/>
    </row>
    <row r="9" spans="1:8" x14ac:dyDescent="0.15">
      <c r="A9" s="148" t="s">
        <v>520</v>
      </c>
      <c r="B9" s="153"/>
      <c r="C9" s="154"/>
      <c r="D9" s="155">
        <v>45950</v>
      </c>
      <c r="E9" s="156"/>
      <c r="F9" s="157">
        <v>85743</v>
      </c>
      <c r="G9" s="158"/>
      <c r="H9" s="159"/>
    </row>
    <row r="10" spans="1:8" x14ac:dyDescent="0.15">
      <c r="A10" s="160"/>
      <c r="B10" s="161"/>
      <c r="C10" s="162"/>
      <c r="D10" s="163">
        <v>24557</v>
      </c>
      <c r="E10" s="164"/>
      <c r="F10" s="165">
        <v>45231</v>
      </c>
      <c r="G10" s="166"/>
      <c r="H10" s="167"/>
    </row>
    <row r="11" spans="1:8" x14ac:dyDescent="0.15">
      <c r="A11" s="148" t="s">
        <v>521</v>
      </c>
      <c r="B11" s="153"/>
      <c r="C11" s="154"/>
      <c r="D11" s="155">
        <v>46201</v>
      </c>
      <c r="E11" s="156"/>
      <c r="F11" s="157">
        <v>92509</v>
      </c>
      <c r="G11" s="158"/>
      <c r="H11" s="159"/>
    </row>
    <row r="12" spans="1:8" x14ac:dyDescent="0.15">
      <c r="A12" s="160"/>
      <c r="B12" s="161"/>
      <c r="C12" s="168"/>
      <c r="D12" s="163">
        <v>33682</v>
      </c>
      <c r="E12" s="164"/>
      <c r="F12" s="165">
        <v>52274</v>
      </c>
      <c r="G12" s="166"/>
      <c r="H12" s="167"/>
    </row>
    <row r="13" spans="1:8" x14ac:dyDescent="0.15">
      <c r="A13" s="148"/>
      <c r="B13" s="153"/>
      <c r="C13" s="169"/>
      <c r="D13" s="170">
        <v>60370</v>
      </c>
      <c r="E13" s="171"/>
      <c r="F13" s="172">
        <v>92287</v>
      </c>
      <c r="G13" s="173"/>
      <c r="H13" s="159"/>
    </row>
    <row r="14" spans="1:8" x14ac:dyDescent="0.15">
      <c r="A14" s="160"/>
      <c r="B14" s="161"/>
      <c r="C14" s="162"/>
      <c r="D14" s="163">
        <v>33204</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3.69</v>
      </c>
      <c r="C19" s="174">
        <f>ROUND(VALUE(SUBSTITUTE(実質収支比率等に係る経年分析!G$48,"▲","-")),2)</f>
        <v>7.86</v>
      </c>
      <c r="D19" s="174">
        <f>ROUND(VALUE(SUBSTITUTE(実質収支比率等に係る経年分析!H$48,"▲","-")),2)</f>
        <v>9.7200000000000006</v>
      </c>
      <c r="E19" s="174">
        <f>ROUND(VALUE(SUBSTITUTE(実質収支比率等に係る経年分析!I$48,"▲","-")),2)</f>
        <v>7.71</v>
      </c>
      <c r="F19" s="174">
        <f>ROUND(VALUE(SUBSTITUTE(実質収支比率等に係る経年分析!J$48,"▲","-")),2)</f>
        <v>6.36</v>
      </c>
    </row>
    <row r="20" spans="1:11" x14ac:dyDescent="0.15">
      <c r="A20" s="174" t="s">
        <v>53</v>
      </c>
      <c r="B20" s="174">
        <f>ROUND(VALUE(SUBSTITUTE(実質収支比率等に係る経年分析!F$47,"▲","-")),2)</f>
        <v>62.79</v>
      </c>
      <c r="C20" s="174">
        <f>ROUND(VALUE(SUBSTITUTE(実質収支比率等に係る経年分析!G$47,"▲","-")),2)</f>
        <v>63.08</v>
      </c>
      <c r="D20" s="174">
        <f>ROUND(VALUE(SUBSTITUTE(実質収支比率等に係る経年分析!H$47,"▲","-")),2)</f>
        <v>63.43</v>
      </c>
      <c r="E20" s="174">
        <f>ROUND(VALUE(SUBSTITUTE(実質収支比率等に係る経年分析!I$47,"▲","-")),2)</f>
        <v>65.209999999999994</v>
      </c>
      <c r="F20" s="174">
        <f>ROUND(VALUE(SUBSTITUTE(実質収支比率等に係る経年分析!J$47,"▲","-")),2)</f>
        <v>73.61</v>
      </c>
    </row>
    <row r="21" spans="1:11" x14ac:dyDescent="0.15">
      <c r="A21" s="174" t="s">
        <v>54</v>
      </c>
      <c r="B21" s="174">
        <f>IF(ISNUMBER(VALUE(SUBSTITUTE(実質収支比率等に係る経年分析!F$49,"▲","-"))),ROUND(VALUE(SUBSTITUTE(実質収支比率等に係る経年分析!F$49,"▲","-")),2),NA())</f>
        <v>6.04</v>
      </c>
      <c r="C21" s="174">
        <f>IF(ISNUMBER(VALUE(SUBSTITUTE(実質収支比率等に係る経年分析!G$49,"▲","-"))),ROUND(VALUE(SUBSTITUTE(実質収支比率等に係る経年分析!G$49,"▲","-")),2),NA())</f>
        <v>6.47</v>
      </c>
      <c r="D21" s="174">
        <f>IF(ISNUMBER(VALUE(SUBSTITUTE(実質収支比率等に係る経年分析!H$49,"▲","-"))),ROUND(VALUE(SUBSTITUTE(実質収支比率等に係る経年分析!H$49,"▲","-")),2),NA())</f>
        <v>5.1100000000000003</v>
      </c>
      <c r="E21" s="174">
        <f>IF(ISNUMBER(VALUE(SUBSTITUTE(実質収支比率等に係る経年分析!I$49,"▲","-"))),ROUND(VALUE(SUBSTITUTE(実質収支比率等に係る経年分析!I$49,"▲","-")),2),NA())</f>
        <v>2.81</v>
      </c>
      <c r="F21" s="174">
        <f>IF(ISNUMBER(VALUE(SUBSTITUTE(実質収支比率等に係る経年分析!J$49,"▲","-"))),ROUND(VALUE(SUBSTITUTE(実質収支比率等に係る経年分析!J$49,"▲","-")),2),NA())</f>
        <v>8.49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2.21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自動車学校特別会計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0.12</v>
      </c>
    </row>
    <row r="34" spans="1:16" x14ac:dyDescent="0.15">
      <c r="A34" s="175" t="str">
        <f>IF(連結実質赤字比率に係る赤字・黒字の構成分析!C$36="",NA(),連結実質赤字比率に係る赤字・黒字の構成分析!C$36)</f>
        <v>簡易水道事業会計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1.93</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4.8600000000000003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1476</v>
      </c>
      <c r="E42" s="176"/>
      <c r="F42" s="176"/>
      <c r="G42" s="176">
        <f>'実質公債費比率（分子）の構造'!L$52</f>
        <v>1439</v>
      </c>
      <c r="H42" s="176"/>
      <c r="I42" s="176"/>
      <c r="J42" s="176">
        <f>'実質公債費比率（分子）の構造'!M$52</f>
        <v>1492</v>
      </c>
      <c r="K42" s="176"/>
      <c r="L42" s="176"/>
      <c r="M42" s="176">
        <f>'実質公債費比率（分子）の構造'!N$52</f>
        <v>1502</v>
      </c>
      <c r="N42" s="176"/>
      <c r="O42" s="176"/>
      <c r="P42" s="176">
        <f>'実質公債費比率（分子）の構造'!O$52</f>
        <v>1508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v>
      </c>
      <c r="C44" s="176"/>
      <c r="D44" s="176"/>
      <c r="E44" s="176">
        <f>'実質公債費比率（分子）の構造'!L$50</f>
        <v>6</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76</v>
      </c>
      <c r="C45" s="176"/>
      <c r="D45" s="176"/>
      <c r="E45" s="176">
        <f>'実質公債費比率（分子）の構造'!L$49</f>
        <v>19</v>
      </c>
      <c r="F45" s="176"/>
      <c r="G45" s="176"/>
      <c r="H45" s="176">
        <f>'実質公債費比率（分子）の構造'!M$49</f>
        <v>21</v>
      </c>
      <c r="I45" s="176"/>
      <c r="J45" s="176"/>
      <c r="K45" s="176">
        <f>'実質公債費比率（分子）の構造'!N$49</f>
        <v>48</v>
      </c>
      <c r="L45" s="176"/>
      <c r="M45" s="176"/>
      <c r="N45" s="176">
        <f>'実質公債費比率（分子）の構造'!O$49</f>
        <v>47</v>
      </c>
      <c r="O45" s="176"/>
      <c r="P45" s="176"/>
    </row>
    <row r="46" spans="1:16" x14ac:dyDescent="0.15">
      <c r="A46" s="176" t="s">
        <v>64</v>
      </c>
      <c r="B46" s="176">
        <f>'実質公債費比率（分子）の構造'!K$48</f>
        <v>633</v>
      </c>
      <c r="C46" s="176"/>
      <c r="D46" s="176"/>
      <c r="E46" s="176">
        <f>'実質公債費比率（分子）の構造'!L$48</f>
        <v>555</v>
      </c>
      <c r="F46" s="176"/>
      <c r="G46" s="176"/>
      <c r="H46" s="176">
        <f>'実質公債費比率（分子）の構造'!M$48</f>
        <v>526</v>
      </c>
      <c r="I46" s="176"/>
      <c r="J46" s="176"/>
      <c r="K46" s="176">
        <f>'実質公債費比率（分子）の構造'!N$48</f>
        <v>522</v>
      </c>
      <c r="L46" s="176"/>
      <c r="M46" s="176"/>
      <c r="N46" s="176">
        <f>'実質公債費比率（分子）の構造'!O$48</f>
        <v>514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1377</v>
      </c>
      <c r="C49" s="176"/>
      <c r="D49" s="176"/>
      <c r="E49" s="176">
        <f>'実質公債費比率（分子）の構造'!L$45</f>
        <v>1343</v>
      </c>
      <c r="F49" s="176"/>
      <c r="G49" s="176"/>
      <c r="H49" s="176">
        <f>'実質公債費比率（分子）の構造'!M$45</f>
        <v>1417</v>
      </c>
      <c r="I49" s="176"/>
      <c r="J49" s="176"/>
      <c r="K49" s="176">
        <f>'実質公債費比率（分子）の構造'!N$45</f>
        <v>1492</v>
      </c>
      <c r="L49" s="176"/>
      <c r="M49" s="176"/>
      <c r="N49" s="176">
        <f>'実質公債費比率（分子）の構造'!O$45</f>
        <v>1429</v>
      </c>
      <c r="O49" s="176"/>
      <c r="P49" s="176"/>
    </row>
    <row r="50" spans="1:16" x14ac:dyDescent="0.15">
      <c r="A50" s="176" t="s">
        <v>67</v>
      </c>
      <c r="B50" s="176" t="e">
        <f>NA()</f>
        <v>#N/A</v>
      </c>
      <c r="C50" s="176">
        <f>IF(ISNUMBER('実質公債費比率（分子）の構造'!K$53),'実質公債費比率（分子）の構造'!K$53,NA())</f>
        <v>615</v>
      </c>
      <c r="D50" s="176" t="e">
        <f>NA()</f>
        <v>#N/A</v>
      </c>
      <c r="E50" s="176" t="e">
        <f>NA()</f>
        <v>#N/A</v>
      </c>
      <c r="F50" s="176">
        <f>IF(ISNUMBER('実質公債費比率（分子）の構造'!L$53),'実質公債費比率（分子）の構造'!L$53,NA())</f>
        <v>484</v>
      </c>
      <c r="G50" s="176" t="e">
        <f>NA()</f>
        <v>#N/A</v>
      </c>
      <c r="H50" s="176" t="e">
        <f>NA()</f>
        <v>#N/A</v>
      </c>
      <c r="I50" s="176">
        <f>IF(ISNUMBER('実質公債費比率（分子）の構造'!M$53),'実質公債費比率（分子）の構造'!M$53,NA())</f>
        <v>472</v>
      </c>
      <c r="J50" s="176" t="e">
        <f>NA()</f>
        <v>#N/A</v>
      </c>
      <c r="K50" s="176" t="e">
        <f>NA()</f>
        <v>#N/A</v>
      </c>
      <c r="L50" s="176">
        <f>IF(ISNUMBER('実質公債費比率（分子）の構造'!N$53),'実質公債費比率（分子）の構造'!N$53,NA())</f>
        <v>560</v>
      </c>
      <c r="M50" s="176" t="e">
        <f>NA()</f>
        <v>#N/A</v>
      </c>
      <c r="N50" s="176" t="e">
        <f>NA()</f>
        <v>#N/A</v>
      </c>
      <c r="O50" s="176">
        <f>IF(ISNUMBER('実質公債費比率（分子）の構造'!O$53),'実質公債費比率（分子）の構造'!O$53,NA())</f>
        <v>482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14345</v>
      </c>
      <c r="E56" s="175"/>
      <c r="F56" s="175"/>
      <c r="G56" s="175">
        <f>'将来負担比率（分子）の構造'!J$52</f>
        <v>13837</v>
      </c>
      <c r="H56" s="175"/>
      <c r="I56" s="175"/>
      <c r="J56" s="175">
        <f>'将来負担比率（分子）の構造'!K$52</f>
        <v>13184</v>
      </c>
      <c r="K56" s="175"/>
      <c r="L56" s="175"/>
      <c r="M56" s="175">
        <f>'将来負担比率（分子）の構造'!L$52</f>
        <v>12421</v>
      </c>
      <c r="N56" s="175"/>
      <c r="O56" s="175"/>
      <c r="P56" s="175">
        <f>'将来負担比率（分子）の構造'!M$52</f>
        <v>12162</v>
      </c>
    </row>
    <row r="57" spans="1:16" x14ac:dyDescent="0.15">
      <c r="A57" s="175" t="s">
        <v>42</v>
      </c>
      <c r="B57" s="175"/>
      <c r="C57" s="175"/>
      <c r="D57" s="175">
        <f>'将来負担比率（分子）の構造'!I$51</f>
        <v>774</v>
      </c>
      <c r="E57" s="175"/>
      <c r="F57" s="175"/>
      <c r="G57" s="175">
        <f>'将来負担比率（分子）の構造'!J$51</f>
        <v>699</v>
      </c>
      <c r="H57" s="175"/>
      <c r="I57" s="175"/>
      <c r="J57" s="175">
        <f>'将来負担比率（分子）の構造'!K$51</f>
        <v>849</v>
      </c>
      <c r="K57" s="175"/>
      <c r="L57" s="175"/>
      <c r="M57" s="175">
        <f>'将来負担比率（分子）の構造'!L$51</f>
        <v>743</v>
      </c>
      <c r="N57" s="175"/>
      <c r="O57" s="175"/>
      <c r="P57" s="175">
        <f>'将来負担比率（分子）の構造'!M$51</f>
        <v>589</v>
      </c>
    </row>
    <row r="58" spans="1:16" x14ac:dyDescent="0.15">
      <c r="A58" s="175" t="s">
        <v>41</v>
      </c>
      <c r="B58" s="175"/>
      <c r="C58" s="175"/>
      <c r="D58" s="175">
        <f>'将来負担比率（分子）の構造'!I$50</f>
        <v>10607</v>
      </c>
      <c r="E58" s="175"/>
      <c r="F58" s="175"/>
      <c r="G58" s="175">
        <f>'将来負担比率（分子）の構造'!J$50</f>
        <v>11146</v>
      </c>
      <c r="H58" s="175"/>
      <c r="I58" s="175"/>
      <c r="J58" s="175">
        <f>'将来負担比率（分子）の構造'!K$50</f>
        <v>12336</v>
      </c>
      <c r="K58" s="175"/>
      <c r="L58" s="175"/>
      <c r="M58" s="175">
        <f>'将来負担比率（分子）の構造'!L$50</f>
        <v>13011</v>
      </c>
      <c r="N58" s="175"/>
      <c r="O58" s="175"/>
      <c r="P58" s="175">
        <f>'将来負担比率（分子）の構造'!M$50</f>
        <v>13815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2910</v>
      </c>
      <c r="C62" s="175"/>
      <c r="D62" s="175"/>
      <c r="E62" s="175">
        <f>'将来負担比率（分子）の構造'!J$45</f>
        <v>2751</v>
      </c>
      <c r="F62" s="175"/>
      <c r="G62" s="175"/>
      <c r="H62" s="175">
        <f>'将来負担比率（分子）の構造'!K$45</f>
        <v>2709</v>
      </c>
      <c r="I62" s="175"/>
      <c r="J62" s="175"/>
      <c r="K62" s="175">
        <f>'将来負担比率（分子）の構造'!L$45</f>
        <v>2743</v>
      </c>
      <c r="L62" s="175"/>
      <c r="M62" s="175"/>
      <c r="N62" s="175">
        <f>'将来負担比率（分子）の構造'!M$45</f>
        <v>2708</v>
      </c>
      <c r="O62" s="175"/>
      <c r="P62" s="175"/>
    </row>
    <row r="63" spans="1:16" x14ac:dyDescent="0.15">
      <c r="A63" s="175" t="s">
        <v>34</v>
      </c>
      <c r="B63" s="175">
        <f>'将来負担比率（分子）の構造'!I$44</f>
        <v>90</v>
      </c>
      <c r="C63" s="175"/>
      <c r="D63" s="175"/>
      <c r="E63" s="175">
        <f>'将来負担比率（分子）の構造'!J$44</f>
        <v>74</v>
      </c>
      <c r="F63" s="175"/>
      <c r="G63" s="175"/>
      <c r="H63" s="175">
        <f>'将来負担比率（分子）の構造'!K$44</f>
        <v>77</v>
      </c>
      <c r="I63" s="175"/>
      <c r="J63" s="175"/>
      <c r="K63" s="175">
        <f>'将来負担比率（分子）の構造'!L$44</f>
        <v>77</v>
      </c>
      <c r="L63" s="175"/>
      <c r="M63" s="175"/>
      <c r="N63" s="175">
        <f>'将来負担比率（分子）の構造'!M$44</f>
        <v>65</v>
      </c>
      <c r="O63" s="175"/>
      <c r="P63" s="175"/>
    </row>
    <row r="64" spans="1:16" x14ac:dyDescent="0.15">
      <c r="A64" s="175" t="s">
        <v>33</v>
      </c>
      <c r="B64" s="175">
        <f>'将来負担比率（分子）の構造'!I$43</f>
        <v>8949</v>
      </c>
      <c r="C64" s="175"/>
      <c r="D64" s="175"/>
      <c r="E64" s="175">
        <f>'将来負担比率（分子）の構造'!J$43</f>
        <v>8691</v>
      </c>
      <c r="F64" s="175"/>
      <c r="G64" s="175"/>
      <c r="H64" s="175">
        <f>'将来負担比率（分子）の構造'!K$43</f>
        <v>7800</v>
      </c>
      <c r="I64" s="175"/>
      <c r="J64" s="175"/>
      <c r="K64" s="175">
        <f>'将来負担比率（分子）の構造'!L$43</f>
        <v>7036</v>
      </c>
      <c r="L64" s="175"/>
      <c r="M64" s="175"/>
      <c r="N64" s="175">
        <f>'将来負担比率（分子）の構造'!M$43</f>
        <v>6709</v>
      </c>
      <c r="O64" s="175"/>
      <c r="P64" s="175"/>
    </row>
    <row r="65" spans="1:16" x14ac:dyDescent="0.15">
      <c r="A65" s="175" t="s">
        <v>32</v>
      </c>
      <c r="B65" s="175">
        <f>'将来負担比率（分子）の構造'!I$42</f>
        <v>6</v>
      </c>
      <c r="C65" s="175"/>
      <c r="D65" s="175"/>
      <c r="E65" s="175">
        <f>'将来負担比率（分子）の構造'!J$42</f>
        <v>6</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12663</v>
      </c>
      <c r="C66" s="175"/>
      <c r="D66" s="175"/>
      <c r="E66" s="175">
        <f>'将来負担比率（分子）の構造'!J$41</f>
        <v>12501</v>
      </c>
      <c r="F66" s="175"/>
      <c r="G66" s="175"/>
      <c r="H66" s="175">
        <f>'将来負担比率（分子）の構造'!K$41</f>
        <v>12206</v>
      </c>
      <c r="I66" s="175"/>
      <c r="J66" s="175"/>
      <c r="K66" s="175">
        <f>'将来負担比率（分子）の構造'!L$41</f>
        <v>11085</v>
      </c>
      <c r="L66" s="175"/>
      <c r="M66" s="175"/>
      <c r="N66" s="175">
        <f>'将来負担比率（分子）の構造'!M$41</f>
        <v>10895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5806</v>
      </c>
      <c r="C72" s="179">
        <f>基金残高に係る経年分析!G55</f>
        <v>5894</v>
      </c>
      <c r="D72" s="179">
        <f>基金残高に係る経年分析!H55</f>
        <v>6720</v>
      </c>
    </row>
    <row r="73" spans="1:16" x14ac:dyDescent="0.15">
      <c r="A73" s="178" t="s">
        <v>74</v>
      </c>
      <c r="B73" s="179">
        <f>基金残高に係る経年分析!F56</f>
        <v>1107</v>
      </c>
      <c r="C73" s="179">
        <f>基金残高に係る経年分析!G56</f>
        <v>1187</v>
      </c>
      <c r="D73" s="179">
        <f>基金残高に係る経年分析!H56</f>
        <v>1134</v>
      </c>
    </row>
    <row r="74" spans="1:16" x14ac:dyDescent="0.15">
      <c r="A74" s="178" t="s">
        <v>75</v>
      </c>
      <c r="B74" s="179">
        <f>基金残高に係る経年分析!F57</f>
        <v>6064</v>
      </c>
      <c r="C74" s="179">
        <f>基金残高に係る経年分析!G57</f>
        <v>6372</v>
      </c>
      <c r="D74" s="179">
        <f>基金残高に係る経年分析!H57</f>
        <v>6207</v>
      </c>
    </row>
  </sheetData>
  <sheetProtection algorithmName="SHA-512" hashValue="7hxsyFnj7a/PKBo08NXfNuRLlD8kv86VMvJYFwD/K6n9VauQaSLQen7BC6w5fGQCPIMKVOHji/f9kx6D91SLxQ==" saltValue="FP5BxlEggF/IFR1dx7Z3Z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4" t="s">
        <v>202</v>
      </c>
      <c r="DI1" s="605"/>
      <c r="DJ1" s="605"/>
      <c r="DK1" s="605"/>
      <c r="DL1" s="605"/>
      <c r="DM1" s="605"/>
      <c r="DN1" s="606"/>
      <c r="DO1" s="214"/>
      <c r="DP1" s="604" t="s">
        <v>203</v>
      </c>
      <c r="DQ1" s="605"/>
      <c r="DR1" s="605"/>
      <c r="DS1" s="605"/>
      <c r="DT1" s="605"/>
      <c r="DU1" s="605"/>
      <c r="DV1" s="605"/>
      <c r="DW1" s="605"/>
      <c r="DX1" s="605"/>
      <c r="DY1" s="605"/>
      <c r="DZ1" s="605"/>
      <c r="EA1" s="605"/>
      <c r="EB1" s="605"/>
      <c r="EC1" s="606"/>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7" t="s">
        <v>205</v>
      </c>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608"/>
      <c r="AJ3" s="608"/>
      <c r="AK3" s="608"/>
      <c r="AL3" s="608"/>
      <c r="AM3" s="608"/>
      <c r="AN3" s="608"/>
      <c r="AO3" s="608"/>
      <c r="AP3" s="607" t="s">
        <v>206</v>
      </c>
      <c r="AQ3" s="608"/>
      <c r="AR3" s="608"/>
      <c r="AS3" s="608"/>
      <c r="AT3" s="608"/>
      <c r="AU3" s="608"/>
      <c r="AV3" s="608"/>
      <c r="AW3" s="608"/>
      <c r="AX3" s="608"/>
      <c r="AY3" s="608"/>
      <c r="AZ3" s="608"/>
      <c r="BA3" s="608"/>
      <c r="BB3" s="608"/>
      <c r="BC3" s="608"/>
      <c r="BD3" s="608"/>
      <c r="BE3" s="608"/>
      <c r="BF3" s="608"/>
      <c r="BG3" s="608"/>
      <c r="BH3" s="608"/>
      <c r="BI3" s="608"/>
      <c r="BJ3" s="608"/>
      <c r="BK3" s="608"/>
      <c r="BL3" s="608"/>
      <c r="BM3" s="608"/>
      <c r="BN3" s="608"/>
      <c r="BO3" s="608"/>
      <c r="BP3" s="608"/>
      <c r="BQ3" s="608"/>
      <c r="BR3" s="608"/>
      <c r="BS3" s="608"/>
      <c r="BT3" s="608"/>
      <c r="BU3" s="608"/>
      <c r="BV3" s="608"/>
      <c r="BW3" s="608"/>
      <c r="BX3" s="608"/>
      <c r="BY3" s="608"/>
      <c r="BZ3" s="608"/>
      <c r="CA3" s="608"/>
      <c r="CB3" s="609"/>
      <c r="CD3" s="607" t="s">
        <v>207</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7" t="s">
        <v>1</v>
      </c>
      <c r="C4" s="608"/>
      <c r="D4" s="608"/>
      <c r="E4" s="608"/>
      <c r="F4" s="608"/>
      <c r="G4" s="608"/>
      <c r="H4" s="608"/>
      <c r="I4" s="608"/>
      <c r="J4" s="608"/>
      <c r="K4" s="608"/>
      <c r="L4" s="608"/>
      <c r="M4" s="608"/>
      <c r="N4" s="608"/>
      <c r="O4" s="608"/>
      <c r="P4" s="608"/>
      <c r="Q4" s="609"/>
      <c r="R4" s="607" t="s">
        <v>208</v>
      </c>
      <c r="S4" s="608"/>
      <c r="T4" s="608"/>
      <c r="U4" s="608"/>
      <c r="V4" s="608"/>
      <c r="W4" s="608"/>
      <c r="X4" s="608"/>
      <c r="Y4" s="609"/>
      <c r="Z4" s="607" t="s">
        <v>209</v>
      </c>
      <c r="AA4" s="608"/>
      <c r="AB4" s="608"/>
      <c r="AC4" s="609"/>
      <c r="AD4" s="607" t="s">
        <v>210</v>
      </c>
      <c r="AE4" s="608"/>
      <c r="AF4" s="608"/>
      <c r="AG4" s="608"/>
      <c r="AH4" s="608"/>
      <c r="AI4" s="608"/>
      <c r="AJ4" s="608"/>
      <c r="AK4" s="609"/>
      <c r="AL4" s="607" t="s">
        <v>209</v>
      </c>
      <c r="AM4" s="608"/>
      <c r="AN4" s="608"/>
      <c r="AO4" s="609"/>
      <c r="AP4" s="610" t="s">
        <v>211</v>
      </c>
      <c r="AQ4" s="610"/>
      <c r="AR4" s="610"/>
      <c r="AS4" s="610"/>
      <c r="AT4" s="610"/>
      <c r="AU4" s="610"/>
      <c r="AV4" s="610"/>
      <c r="AW4" s="610"/>
      <c r="AX4" s="610"/>
      <c r="AY4" s="610"/>
      <c r="AZ4" s="610"/>
      <c r="BA4" s="610"/>
      <c r="BB4" s="610"/>
      <c r="BC4" s="610"/>
      <c r="BD4" s="610"/>
      <c r="BE4" s="610"/>
      <c r="BF4" s="610"/>
      <c r="BG4" s="610" t="s">
        <v>212</v>
      </c>
      <c r="BH4" s="610"/>
      <c r="BI4" s="610"/>
      <c r="BJ4" s="610"/>
      <c r="BK4" s="610"/>
      <c r="BL4" s="610"/>
      <c r="BM4" s="610"/>
      <c r="BN4" s="610"/>
      <c r="BO4" s="610" t="s">
        <v>209</v>
      </c>
      <c r="BP4" s="610"/>
      <c r="BQ4" s="610"/>
      <c r="BR4" s="610"/>
      <c r="BS4" s="610" t="s">
        <v>213</v>
      </c>
      <c r="BT4" s="610"/>
      <c r="BU4" s="610"/>
      <c r="BV4" s="610"/>
      <c r="BW4" s="610"/>
      <c r="BX4" s="610"/>
      <c r="BY4" s="610"/>
      <c r="BZ4" s="610"/>
      <c r="CA4" s="610"/>
      <c r="CB4" s="610"/>
      <c r="CD4" s="607" t="s">
        <v>214</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ht="11.25" customHeight="1" x14ac:dyDescent="0.15">
      <c r="B5" s="611" t="s">
        <v>215</v>
      </c>
      <c r="C5" s="612"/>
      <c r="D5" s="612"/>
      <c r="E5" s="612"/>
      <c r="F5" s="612"/>
      <c r="G5" s="612"/>
      <c r="H5" s="612"/>
      <c r="I5" s="612"/>
      <c r="J5" s="612"/>
      <c r="K5" s="612"/>
      <c r="L5" s="612"/>
      <c r="M5" s="612"/>
      <c r="N5" s="612"/>
      <c r="O5" s="612"/>
      <c r="P5" s="612"/>
      <c r="Q5" s="613"/>
      <c r="R5" s="614">
        <v>3064141</v>
      </c>
      <c r="S5" s="615"/>
      <c r="T5" s="615"/>
      <c r="U5" s="615"/>
      <c r="V5" s="615"/>
      <c r="W5" s="615"/>
      <c r="X5" s="615"/>
      <c r="Y5" s="616"/>
      <c r="Z5" s="617">
        <v>16.7</v>
      </c>
      <c r="AA5" s="617"/>
      <c r="AB5" s="617"/>
      <c r="AC5" s="617"/>
      <c r="AD5" s="618">
        <v>3064141</v>
      </c>
      <c r="AE5" s="618"/>
      <c r="AF5" s="618"/>
      <c r="AG5" s="618"/>
      <c r="AH5" s="618"/>
      <c r="AI5" s="618"/>
      <c r="AJ5" s="618"/>
      <c r="AK5" s="618"/>
      <c r="AL5" s="619">
        <v>33.700000000000003</v>
      </c>
      <c r="AM5" s="620"/>
      <c r="AN5" s="620"/>
      <c r="AO5" s="621"/>
      <c r="AP5" s="611" t="s">
        <v>216</v>
      </c>
      <c r="AQ5" s="612"/>
      <c r="AR5" s="612"/>
      <c r="AS5" s="612"/>
      <c r="AT5" s="612"/>
      <c r="AU5" s="612"/>
      <c r="AV5" s="612"/>
      <c r="AW5" s="612"/>
      <c r="AX5" s="612"/>
      <c r="AY5" s="612"/>
      <c r="AZ5" s="612"/>
      <c r="BA5" s="612"/>
      <c r="BB5" s="612"/>
      <c r="BC5" s="612"/>
      <c r="BD5" s="612"/>
      <c r="BE5" s="612"/>
      <c r="BF5" s="613"/>
      <c r="BG5" s="625">
        <v>3058344</v>
      </c>
      <c r="BH5" s="626"/>
      <c r="BI5" s="626"/>
      <c r="BJ5" s="626"/>
      <c r="BK5" s="626"/>
      <c r="BL5" s="626"/>
      <c r="BM5" s="626"/>
      <c r="BN5" s="627"/>
      <c r="BO5" s="628">
        <v>99.8</v>
      </c>
      <c r="BP5" s="628"/>
      <c r="BQ5" s="628"/>
      <c r="BR5" s="628"/>
      <c r="BS5" s="629" t="s">
        <v>122</v>
      </c>
      <c r="BT5" s="629"/>
      <c r="BU5" s="629"/>
      <c r="BV5" s="629"/>
      <c r="BW5" s="629"/>
      <c r="BX5" s="629"/>
      <c r="BY5" s="629"/>
      <c r="BZ5" s="629"/>
      <c r="CA5" s="629"/>
      <c r="CB5" s="633"/>
      <c r="CD5" s="607" t="s">
        <v>211</v>
      </c>
      <c r="CE5" s="608"/>
      <c r="CF5" s="608"/>
      <c r="CG5" s="608"/>
      <c r="CH5" s="608"/>
      <c r="CI5" s="608"/>
      <c r="CJ5" s="608"/>
      <c r="CK5" s="608"/>
      <c r="CL5" s="608"/>
      <c r="CM5" s="608"/>
      <c r="CN5" s="608"/>
      <c r="CO5" s="608"/>
      <c r="CP5" s="608"/>
      <c r="CQ5" s="609"/>
      <c r="CR5" s="607" t="s">
        <v>217</v>
      </c>
      <c r="CS5" s="608"/>
      <c r="CT5" s="608"/>
      <c r="CU5" s="608"/>
      <c r="CV5" s="608"/>
      <c r="CW5" s="608"/>
      <c r="CX5" s="608"/>
      <c r="CY5" s="609"/>
      <c r="CZ5" s="607" t="s">
        <v>209</v>
      </c>
      <c r="DA5" s="608"/>
      <c r="DB5" s="608"/>
      <c r="DC5" s="609"/>
      <c r="DD5" s="607" t="s">
        <v>218</v>
      </c>
      <c r="DE5" s="608"/>
      <c r="DF5" s="608"/>
      <c r="DG5" s="608"/>
      <c r="DH5" s="608"/>
      <c r="DI5" s="608"/>
      <c r="DJ5" s="608"/>
      <c r="DK5" s="608"/>
      <c r="DL5" s="608"/>
      <c r="DM5" s="608"/>
      <c r="DN5" s="608"/>
      <c r="DO5" s="608"/>
      <c r="DP5" s="609"/>
      <c r="DQ5" s="607" t="s">
        <v>219</v>
      </c>
      <c r="DR5" s="608"/>
      <c r="DS5" s="608"/>
      <c r="DT5" s="608"/>
      <c r="DU5" s="608"/>
      <c r="DV5" s="608"/>
      <c r="DW5" s="608"/>
      <c r="DX5" s="608"/>
      <c r="DY5" s="608"/>
      <c r="DZ5" s="608"/>
      <c r="EA5" s="608"/>
      <c r="EB5" s="608"/>
      <c r="EC5" s="609"/>
    </row>
    <row r="6" spans="2:143" ht="11.25" customHeight="1" x14ac:dyDescent="0.15">
      <c r="B6" s="622" t="s">
        <v>220</v>
      </c>
      <c r="C6" s="623"/>
      <c r="D6" s="623"/>
      <c r="E6" s="623"/>
      <c r="F6" s="623"/>
      <c r="G6" s="623"/>
      <c r="H6" s="623"/>
      <c r="I6" s="623"/>
      <c r="J6" s="623"/>
      <c r="K6" s="623"/>
      <c r="L6" s="623"/>
      <c r="M6" s="623"/>
      <c r="N6" s="623"/>
      <c r="O6" s="623"/>
      <c r="P6" s="623"/>
      <c r="Q6" s="624"/>
      <c r="R6" s="625">
        <v>183978</v>
      </c>
      <c r="S6" s="626"/>
      <c r="T6" s="626"/>
      <c r="U6" s="626"/>
      <c r="V6" s="626"/>
      <c r="W6" s="626"/>
      <c r="X6" s="626"/>
      <c r="Y6" s="627"/>
      <c r="Z6" s="628">
        <v>1</v>
      </c>
      <c r="AA6" s="628"/>
      <c r="AB6" s="628"/>
      <c r="AC6" s="628"/>
      <c r="AD6" s="629">
        <v>183978</v>
      </c>
      <c r="AE6" s="629"/>
      <c r="AF6" s="629"/>
      <c r="AG6" s="629"/>
      <c r="AH6" s="629"/>
      <c r="AI6" s="629"/>
      <c r="AJ6" s="629"/>
      <c r="AK6" s="629"/>
      <c r="AL6" s="630">
        <v>2</v>
      </c>
      <c r="AM6" s="631"/>
      <c r="AN6" s="631"/>
      <c r="AO6" s="632"/>
      <c r="AP6" s="622" t="s">
        <v>221</v>
      </c>
      <c r="AQ6" s="623"/>
      <c r="AR6" s="623"/>
      <c r="AS6" s="623"/>
      <c r="AT6" s="623"/>
      <c r="AU6" s="623"/>
      <c r="AV6" s="623"/>
      <c r="AW6" s="623"/>
      <c r="AX6" s="623"/>
      <c r="AY6" s="623"/>
      <c r="AZ6" s="623"/>
      <c r="BA6" s="623"/>
      <c r="BB6" s="623"/>
      <c r="BC6" s="623"/>
      <c r="BD6" s="623"/>
      <c r="BE6" s="623"/>
      <c r="BF6" s="624"/>
      <c r="BG6" s="625">
        <v>3058344</v>
      </c>
      <c r="BH6" s="626"/>
      <c r="BI6" s="626"/>
      <c r="BJ6" s="626"/>
      <c r="BK6" s="626"/>
      <c r="BL6" s="626"/>
      <c r="BM6" s="626"/>
      <c r="BN6" s="627"/>
      <c r="BO6" s="628">
        <v>99.8</v>
      </c>
      <c r="BP6" s="628"/>
      <c r="BQ6" s="628"/>
      <c r="BR6" s="628"/>
      <c r="BS6" s="629" t="s">
        <v>122</v>
      </c>
      <c r="BT6" s="629"/>
      <c r="BU6" s="629"/>
      <c r="BV6" s="629"/>
      <c r="BW6" s="629"/>
      <c r="BX6" s="629"/>
      <c r="BY6" s="629"/>
      <c r="BZ6" s="629"/>
      <c r="CA6" s="629"/>
      <c r="CB6" s="633"/>
      <c r="CD6" s="611" t="s">
        <v>222</v>
      </c>
      <c r="CE6" s="612"/>
      <c r="CF6" s="612"/>
      <c r="CG6" s="612"/>
      <c r="CH6" s="612"/>
      <c r="CI6" s="612"/>
      <c r="CJ6" s="612"/>
      <c r="CK6" s="612"/>
      <c r="CL6" s="612"/>
      <c r="CM6" s="612"/>
      <c r="CN6" s="612"/>
      <c r="CO6" s="612"/>
      <c r="CP6" s="612"/>
      <c r="CQ6" s="613"/>
      <c r="CR6" s="625">
        <v>132924</v>
      </c>
      <c r="CS6" s="626"/>
      <c r="CT6" s="626"/>
      <c r="CU6" s="626"/>
      <c r="CV6" s="626"/>
      <c r="CW6" s="626"/>
      <c r="CX6" s="626"/>
      <c r="CY6" s="627"/>
      <c r="CZ6" s="619">
        <v>0.8</v>
      </c>
      <c r="DA6" s="620"/>
      <c r="DB6" s="620"/>
      <c r="DC6" s="636"/>
      <c r="DD6" s="634" t="s">
        <v>122</v>
      </c>
      <c r="DE6" s="626"/>
      <c r="DF6" s="626"/>
      <c r="DG6" s="626"/>
      <c r="DH6" s="626"/>
      <c r="DI6" s="626"/>
      <c r="DJ6" s="626"/>
      <c r="DK6" s="626"/>
      <c r="DL6" s="626"/>
      <c r="DM6" s="626"/>
      <c r="DN6" s="626"/>
      <c r="DO6" s="626"/>
      <c r="DP6" s="627"/>
      <c r="DQ6" s="634">
        <v>132924</v>
      </c>
      <c r="DR6" s="626"/>
      <c r="DS6" s="626"/>
      <c r="DT6" s="626"/>
      <c r="DU6" s="626"/>
      <c r="DV6" s="626"/>
      <c r="DW6" s="626"/>
      <c r="DX6" s="626"/>
      <c r="DY6" s="626"/>
      <c r="DZ6" s="626"/>
      <c r="EA6" s="626"/>
      <c r="EB6" s="626"/>
      <c r="EC6" s="635"/>
    </row>
    <row r="7" spans="2:143" ht="11.25" customHeight="1" x14ac:dyDescent="0.15">
      <c r="B7" s="622" t="s">
        <v>223</v>
      </c>
      <c r="C7" s="623"/>
      <c r="D7" s="623"/>
      <c r="E7" s="623"/>
      <c r="F7" s="623"/>
      <c r="G7" s="623"/>
      <c r="H7" s="623"/>
      <c r="I7" s="623"/>
      <c r="J7" s="623"/>
      <c r="K7" s="623"/>
      <c r="L7" s="623"/>
      <c r="M7" s="623"/>
      <c r="N7" s="623"/>
      <c r="O7" s="623"/>
      <c r="P7" s="623"/>
      <c r="Q7" s="624"/>
      <c r="R7" s="625">
        <v>668</v>
      </c>
      <c r="S7" s="626"/>
      <c r="T7" s="626"/>
      <c r="U7" s="626"/>
      <c r="V7" s="626"/>
      <c r="W7" s="626"/>
      <c r="X7" s="626"/>
      <c r="Y7" s="627"/>
      <c r="Z7" s="628">
        <v>0</v>
      </c>
      <c r="AA7" s="628"/>
      <c r="AB7" s="628"/>
      <c r="AC7" s="628"/>
      <c r="AD7" s="629">
        <v>668</v>
      </c>
      <c r="AE7" s="629"/>
      <c r="AF7" s="629"/>
      <c r="AG7" s="629"/>
      <c r="AH7" s="629"/>
      <c r="AI7" s="629"/>
      <c r="AJ7" s="629"/>
      <c r="AK7" s="629"/>
      <c r="AL7" s="630">
        <v>0</v>
      </c>
      <c r="AM7" s="631"/>
      <c r="AN7" s="631"/>
      <c r="AO7" s="632"/>
      <c r="AP7" s="622" t="s">
        <v>224</v>
      </c>
      <c r="AQ7" s="623"/>
      <c r="AR7" s="623"/>
      <c r="AS7" s="623"/>
      <c r="AT7" s="623"/>
      <c r="AU7" s="623"/>
      <c r="AV7" s="623"/>
      <c r="AW7" s="623"/>
      <c r="AX7" s="623"/>
      <c r="AY7" s="623"/>
      <c r="AZ7" s="623"/>
      <c r="BA7" s="623"/>
      <c r="BB7" s="623"/>
      <c r="BC7" s="623"/>
      <c r="BD7" s="623"/>
      <c r="BE7" s="623"/>
      <c r="BF7" s="624"/>
      <c r="BG7" s="625">
        <v>1240145</v>
      </c>
      <c r="BH7" s="626"/>
      <c r="BI7" s="626"/>
      <c r="BJ7" s="626"/>
      <c r="BK7" s="626"/>
      <c r="BL7" s="626"/>
      <c r="BM7" s="626"/>
      <c r="BN7" s="627"/>
      <c r="BO7" s="628">
        <v>40.5</v>
      </c>
      <c r="BP7" s="628"/>
      <c r="BQ7" s="628"/>
      <c r="BR7" s="628"/>
      <c r="BS7" s="629" t="s">
        <v>122</v>
      </c>
      <c r="BT7" s="629"/>
      <c r="BU7" s="629"/>
      <c r="BV7" s="629"/>
      <c r="BW7" s="629"/>
      <c r="BX7" s="629"/>
      <c r="BY7" s="629"/>
      <c r="BZ7" s="629"/>
      <c r="CA7" s="629"/>
      <c r="CB7" s="633"/>
      <c r="CD7" s="622" t="s">
        <v>225</v>
      </c>
      <c r="CE7" s="623"/>
      <c r="CF7" s="623"/>
      <c r="CG7" s="623"/>
      <c r="CH7" s="623"/>
      <c r="CI7" s="623"/>
      <c r="CJ7" s="623"/>
      <c r="CK7" s="623"/>
      <c r="CL7" s="623"/>
      <c r="CM7" s="623"/>
      <c r="CN7" s="623"/>
      <c r="CO7" s="623"/>
      <c r="CP7" s="623"/>
      <c r="CQ7" s="624"/>
      <c r="CR7" s="625">
        <v>2866950</v>
      </c>
      <c r="CS7" s="626"/>
      <c r="CT7" s="626"/>
      <c r="CU7" s="626"/>
      <c r="CV7" s="626"/>
      <c r="CW7" s="626"/>
      <c r="CX7" s="626"/>
      <c r="CY7" s="627"/>
      <c r="CZ7" s="628">
        <v>16.3</v>
      </c>
      <c r="DA7" s="628"/>
      <c r="DB7" s="628"/>
      <c r="DC7" s="628"/>
      <c r="DD7" s="634">
        <v>51888</v>
      </c>
      <c r="DE7" s="626"/>
      <c r="DF7" s="626"/>
      <c r="DG7" s="626"/>
      <c r="DH7" s="626"/>
      <c r="DI7" s="626"/>
      <c r="DJ7" s="626"/>
      <c r="DK7" s="626"/>
      <c r="DL7" s="626"/>
      <c r="DM7" s="626"/>
      <c r="DN7" s="626"/>
      <c r="DO7" s="626"/>
      <c r="DP7" s="627"/>
      <c r="DQ7" s="634">
        <v>2316789</v>
      </c>
      <c r="DR7" s="626"/>
      <c r="DS7" s="626"/>
      <c r="DT7" s="626"/>
      <c r="DU7" s="626"/>
      <c r="DV7" s="626"/>
      <c r="DW7" s="626"/>
      <c r="DX7" s="626"/>
      <c r="DY7" s="626"/>
      <c r="DZ7" s="626"/>
      <c r="EA7" s="626"/>
      <c r="EB7" s="626"/>
      <c r="EC7" s="635"/>
    </row>
    <row r="8" spans="2:143" ht="11.25" customHeight="1" x14ac:dyDescent="0.15">
      <c r="B8" s="622" t="s">
        <v>226</v>
      </c>
      <c r="C8" s="623"/>
      <c r="D8" s="623"/>
      <c r="E8" s="623"/>
      <c r="F8" s="623"/>
      <c r="G8" s="623"/>
      <c r="H8" s="623"/>
      <c r="I8" s="623"/>
      <c r="J8" s="623"/>
      <c r="K8" s="623"/>
      <c r="L8" s="623"/>
      <c r="M8" s="623"/>
      <c r="N8" s="623"/>
      <c r="O8" s="623"/>
      <c r="P8" s="623"/>
      <c r="Q8" s="624"/>
      <c r="R8" s="625">
        <v>13833</v>
      </c>
      <c r="S8" s="626"/>
      <c r="T8" s="626"/>
      <c r="U8" s="626"/>
      <c r="V8" s="626"/>
      <c r="W8" s="626"/>
      <c r="X8" s="626"/>
      <c r="Y8" s="627"/>
      <c r="Z8" s="628">
        <v>0.1</v>
      </c>
      <c r="AA8" s="628"/>
      <c r="AB8" s="628"/>
      <c r="AC8" s="628"/>
      <c r="AD8" s="629">
        <v>13833</v>
      </c>
      <c r="AE8" s="629"/>
      <c r="AF8" s="629"/>
      <c r="AG8" s="629"/>
      <c r="AH8" s="629"/>
      <c r="AI8" s="629"/>
      <c r="AJ8" s="629"/>
      <c r="AK8" s="629"/>
      <c r="AL8" s="630">
        <v>0.2</v>
      </c>
      <c r="AM8" s="631"/>
      <c r="AN8" s="631"/>
      <c r="AO8" s="632"/>
      <c r="AP8" s="622" t="s">
        <v>227</v>
      </c>
      <c r="AQ8" s="623"/>
      <c r="AR8" s="623"/>
      <c r="AS8" s="623"/>
      <c r="AT8" s="623"/>
      <c r="AU8" s="623"/>
      <c r="AV8" s="623"/>
      <c r="AW8" s="623"/>
      <c r="AX8" s="623"/>
      <c r="AY8" s="623"/>
      <c r="AZ8" s="623"/>
      <c r="BA8" s="623"/>
      <c r="BB8" s="623"/>
      <c r="BC8" s="623"/>
      <c r="BD8" s="623"/>
      <c r="BE8" s="623"/>
      <c r="BF8" s="624"/>
      <c r="BG8" s="625">
        <v>44876</v>
      </c>
      <c r="BH8" s="626"/>
      <c r="BI8" s="626"/>
      <c r="BJ8" s="626"/>
      <c r="BK8" s="626"/>
      <c r="BL8" s="626"/>
      <c r="BM8" s="626"/>
      <c r="BN8" s="627"/>
      <c r="BO8" s="628">
        <v>1.5</v>
      </c>
      <c r="BP8" s="628"/>
      <c r="BQ8" s="628"/>
      <c r="BR8" s="628"/>
      <c r="BS8" s="629" t="s">
        <v>122</v>
      </c>
      <c r="BT8" s="629"/>
      <c r="BU8" s="629"/>
      <c r="BV8" s="629"/>
      <c r="BW8" s="629"/>
      <c r="BX8" s="629"/>
      <c r="BY8" s="629"/>
      <c r="BZ8" s="629"/>
      <c r="CA8" s="629"/>
      <c r="CB8" s="633"/>
      <c r="CD8" s="622" t="s">
        <v>228</v>
      </c>
      <c r="CE8" s="623"/>
      <c r="CF8" s="623"/>
      <c r="CG8" s="623"/>
      <c r="CH8" s="623"/>
      <c r="CI8" s="623"/>
      <c r="CJ8" s="623"/>
      <c r="CK8" s="623"/>
      <c r="CL8" s="623"/>
      <c r="CM8" s="623"/>
      <c r="CN8" s="623"/>
      <c r="CO8" s="623"/>
      <c r="CP8" s="623"/>
      <c r="CQ8" s="624"/>
      <c r="CR8" s="625">
        <v>6166033</v>
      </c>
      <c r="CS8" s="626"/>
      <c r="CT8" s="626"/>
      <c r="CU8" s="626"/>
      <c r="CV8" s="626"/>
      <c r="CW8" s="626"/>
      <c r="CX8" s="626"/>
      <c r="CY8" s="627"/>
      <c r="CZ8" s="628">
        <v>35</v>
      </c>
      <c r="DA8" s="628"/>
      <c r="DB8" s="628"/>
      <c r="DC8" s="628"/>
      <c r="DD8" s="634">
        <v>10016</v>
      </c>
      <c r="DE8" s="626"/>
      <c r="DF8" s="626"/>
      <c r="DG8" s="626"/>
      <c r="DH8" s="626"/>
      <c r="DI8" s="626"/>
      <c r="DJ8" s="626"/>
      <c r="DK8" s="626"/>
      <c r="DL8" s="626"/>
      <c r="DM8" s="626"/>
      <c r="DN8" s="626"/>
      <c r="DO8" s="626"/>
      <c r="DP8" s="627"/>
      <c r="DQ8" s="634">
        <v>3218642</v>
      </c>
      <c r="DR8" s="626"/>
      <c r="DS8" s="626"/>
      <c r="DT8" s="626"/>
      <c r="DU8" s="626"/>
      <c r="DV8" s="626"/>
      <c r="DW8" s="626"/>
      <c r="DX8" s="626"/>
      <c r="DY8" s="626"/>
      <c r="DZ8" s="626"/>
      <c r="EA8" s="626"/>
      <c r="EB8" s="626"/>
      <c r="EC8" s="635"/>
    </row>
    <row r="9" spans="2:143" ht="11.25" customHeight="1" x14ac:dyDescent="0.15">
      <c r="B9" s="622" t="s">
        <v>229</v>
      </c>
      <c r="C9" s="623"/>
      <c r="D9" s="623"/>
      <c r="E9" s="623"/>
      <c r="F9" s="623"/>
      <c r="G9" s="623"/>
      <c r="H9" s="623"/>
      <c r="I9" s="623"/>
      <c r="J9" s="623"/>
      <c r="K9" s="623"/>
      <c r="L9" s="623"/>
      <c r="M9" s="623"/>
      <c r="N9" s="623"/>
      <c r="O9" s="623"/>
      <c r="P9" s="623"/>
      <c r="Q9" s="624"/>
      <c r="R9" s="625">
        <v>17165</v>
      </c>
      <c r="S9" s="626"/>
      <c r="T9" s="626"/>
      <c r="U9" s="626"/>
      <c r="V9" s="626"/>
      <c r="W9" s="626"/>
      <c r="X9" s="626"/>
      <c r="Y9" s="627"/>
      <c r="Z9" s="628">
        <v>0.1</v>
      </c>
      <c r="AA9" s="628"/>
      <c r="AB9" s="628"/>
      <c r="AC9" s="628"/>
      <c r="AD9" s="629">
        <v>17165</v>
      </c>
      <c r="AE9" s="629"/>
      <c r="AF9" s="629"/>
      <c r="AG9" s="629"/>
      <c r="AH9" s="629"/>
      <c r="AI9" s="629"/>
      <c r="AJ9" s="629"/>
      <c r="AK9" s="629"/>
      <c r="AL9" s="630">
        <v>0.2</v>
      </c>
      <c r="AM9" s="631"/>
      <c r="AN9" s="631"/>
      <c r="AO9" s="632"/>
      <c r="AP9" s="622" t="s">
        <v>230</v>
      </c>
      <c r="AQ9" s="623"/>
      <c r="AR9" s="623"/>
      <c r="AS9" s="623"/>
      <c r="AT9" s="623"/>
      <c r="AU9" s="623"/>
      <c r="AV9" s="623"/>
      <c r="AW9" s="623"/>
      <c r="AX9" s="623"/>
      <c r="AY9" s="623"/>
      <c r="AZ9" s="623"/>
      <c r="BA9" s="623"/>
      <c r="BB9" s="623"/>
      <c r="BC9" s="623"/>
      <c r="BD9" s="623"/>
      <c r="BE9" s="623"/>
      <c r="BF9" s="624"/>
      <c r="BG9" s="625">
        <v>1033537</v>
      </c>
      <c r="BH9" s="626"/>
      <c r="BI9" s="626"/>
      <c r="BJ9" s="626"/>
      <c r="BK9" s="626"/>
      <c r="BL9" s="626"/>
      <c r="BM9" s="626"/>
      <c r="BN9" s="627"/>
      <c r="BO9" s="628">
        <v>33.700000000000003</v>
      </c>
      <c r="BP9" s="628"/>
      <c r="BQ9" s="628"/>
      <c r="BR9" s="628"/>
      <c r="BS9" s="629" t="s">
        <v>122</v>
      </c>
      <c r="BT9" s="629"/>
      <c r="BU9" s="629"/>
      <c r="BV9" s="629"/>
      <c r="BW9" s="629"/>
      <c r="BX9" s="629"/>
      <c r="BY9" s="629"/>
      <c r="BZ9" s="629"/>
      <c r="CA9" s="629"/>
      <c r="CB9" s="633"/>
      <c r="CD9" s="622" t="s">
        <v>231</v>
      </c>
      <c r="CE9" s="623"/>
      <c r="CF9" s="623"/>
      <c r="CG9" s="623"/>
      <c r="CH9" s="623"/>
      <c r="CI9" s="623"/>
      <c r="CJ9" s="623"/>
      <c r="CK9" s="623"/>
      <c r="CL9" s="623"/>
      <c r="CM9" s="623"/>
      <c r="CN9" s="623"/>
      <c r="CO9" s="623"/>
      <c r="CP9" s="623"/>
      <c r="CQ9" s="624"/>
      <c r="CR9" s="625">
        <v>1227845</v>
      </c>
      <c r="CS9" s="626"/>
      <c r="CT9" s="626"/>
      <c r="CU9" s="626"/>
      <c r="CV9" s="626"/>
      <c r="CW9" s="626"/>
      <c r="CX9" s="626"/>
      <c r="CY9" s="627"/>
      <c r="CZ9" s="628">
        <v>7</v>
      </c>
      <c r="DA9" s="628"/>
      <c r="DB9" s="628"/>
      <c r="DC9" s="628"/>
      <c r="DD9" s="634">
        <v>36998</v>
      </c>
      <c r="DE9" s="626"/>
      <c r="DF9" s="626"/>
      <c r="DG9" s="626"/>
      <c r="DH9" s="626"/>
      <c r="DI9" s="626"/>
      <c r="DJ9" s="626"/>
      <c r="DK9" s="626"/>
      <c r="DL9" s="626"/>
      <c r="DM9" s="626"/>
      <c r="DN9" s="626"/>
      <c r="DO9" s="626"/>
      <c r="DP9" s="627"/>
      <c r="DQ9" s="634">
        <v>1007988</v>
      </c>
      <c r="DR9" s="626"/>
      <c r="DS9" s="626"/>
      <c r="DT9" s="626"/>
      <c r="DU9" s="626"/>
      <c r="DV9" s="626"/>
      <c r="DW9" s="626"/>
      <c r="DX9" s="626"/>
      <c r="DY9" s="626"/>
      <c r="DZ9" s="626"/>
      <c r="EA9" s="626"/>
      <c r="EB9" s="626"/>
      <c r="EC9" s="635"/>
    </row>
    <row r="10" spans="2:143" ht="11.25" customHeight="1" x14ac:dyDescent="0.15">
      <c r="B10" s="622" t="s">
        <v>232</v>
      </c>
      <c r="C10" s="623"/>
      <c r="D10" s="623"/>
      <c r="E10" s="623"/>
      <c r="F10" s="623"/>
      <c r="G10" s="623"/>
      <c r="H10" s="623"/>
      <c r="I10" s="623"/>
      <c r="J10" s="623"/>
      <c r="K10" s="623"/>
      <c r="L10" s="623"/>
      <c r="M10" s="623"/>
      <c r="N10" s="623"/>
      <c r="O10" s="623"/>
      <c r="P10" s="623"/>
      <c r="Q10" s="624"/>
      <c r="R10" s="625" t="s">
        <v>122</v>
      </c>
      <c r="S10" s="626"/>
      <c r="T10" s="626"/>
      <c r="U10" s="626"/>
      <c r="V10" s="626"/>
      <c r="W10" s="626"/>
      <c r="X10" s="626"/>
      <c r="Y10" s="627"/>
      <c r="Z10" s="628" t="s">
        <v>122</v>
      </c>
      <c r="AA10" s="628"/>
      <c r="AB10" s="628"/>
      <c r="AC10" s="628"/>
      <c r="AD10" s="629" t="s">
        <v>122</v>
      </c>
      <c r="AE10" s="629"/>
      <c r="AF10" s="629"/>
      <c r="AG10" s="629"/>
      <c r="AH10" s="629"/>
      <c r="AI10" s="629"/>
      <c r="AJ10" s="629"/>
      <c r="AK10" s="629"/>
      <c r="AL10" s="630" t="s">
        <v>122</v>
      </c>
      <c r="AM10" s="631"/>
      <c r="AN10" s="631"/>
      <c r="AO10" s="632"/>
      <c r="AP10" s="622" t="s">
        <v>233</v>
      </c>
      <c r="AQ10" s="623"/>
      <c r="AR10" s="623"/>
      <c r="AS10" s="623"/>
      <c r="AT10" s="623"/>
      <c r="AU10" s="623"/>
      <c r="AV10" s="623"/>
      <c r="AW10" s="623"/>
      <c r="AX10" s="623"/>
      <c r="AY10" s="623"/>
      <c r="AZ10" s="623"/>
      <c r="BA10" s="623"/>
      <c r="BB10" s="623"/>
      <c r="BC10" s="623"/>
      <c r="BD10" s="623"/>
      <c r="BE10" s="623"/>
      <c r="BF10" s="624"/>
      <c r="BG10" s="625">
        <v>61433</v>
      </c>
      <c r="BH10" s="626"/>
      <c r="BI10" s="626"/>
      <c r="BJ10" s="626"/>
      <c r="BK10" s="626"/>
      <c r="BL10" s="626"/>
      <c r="BM10" s="626"/>
      <c r="BN10" s="627"/>
      <c r="BO10" s="628">
        <v>2</v>
      </c>
      <c r="BP10" s="628"/>
      <c r="BQ10" s="628"/>
      <c r="BR10" s="628"/>
      <c r="BS10" s="629" t="s">
        <v>122</v>
      </c>
      <c r="BT10" s="629"/>
      <c r="BU10" s="629"/>
      <c r="BV10" s="629"/>
      <c r="BW10" s="629"/>
      <c r="BX10" s="629"/>
      <c r="BY10" s="629"/>
      <c r="BZ10" s="629"/>
      <c r="CA10" s="629"/>
      <c r="CB10" s="633"/>
      <c r="CD10" s="622" t="s">
        <v>234</v>
      </c>
      <c r="CE10" s="623"/>
      <c r="CF10" s="623"/>
      <c r="CG10" s="623"/>
      <c r="CH10" s="623"/>
      <c r="CI10" s="623"/>
      <c r="CJ10" s="623"/>
      <c r="CK10" s="623"/>
      <c r="CL10" s="623"/>
      <c r="CM10" s="623"/>
      <c r="CN10" s="623"/>
      <c r="CO10" s="623"/>
      <c r="CP10" s="623"/>
      <c r="CQ10" s="624"/>
      <c r="CR10" s="625">
        <v>6383</v>
      </c>
      <c r="CS10" s="626"/>
      <c r="CT10" s="626"/>
      <c r="CU10" s="626"/>
      <c r="CV10" s="626"/>
      <c r="CW10" s="626"/>
      <c r="CX10" s="626"/>
      <c r="CY10" s="627"/>
      <c r="CZ10" s="628">
        <v>0</v>
      </c>
      <c r="DA10" s="628"/>
      <c r="DB10" s="628"/>
      <c r="DC10" s="628"/>
      <c r="DD10" s="634" t="s">
        <v>122</v>
      </c>
      <c r="DE10" s="626"/>
      <c r="DF10" s="626"/>
      <c r="DG10" s="626"/>
      <c r="DH10" s="626"/>
      <c r="DI10" s="626"/>
      <c r="DJ10" s="626"/>
      <c r="DK10" s="626"/>
      <c r="DL10" s="626"/>
      <c r="DM10" s="626"/>
      <c r="DN10" s="626"/>
      <c r="DO10" s="626"/>
      <c r="DP10" s="627"/>
      <c r="DQ10" s="634">
        <v>408</v>
      </c>
      <c r="DR10" s="626"/>
      <c r="DS10" s="626"/>
      <c r="DT10" s="626"/>
      <c r="DU10" s="626"/>
      <c r="DV10" s="626"/>
      <c r="DW10" s="626"/>
      <c r="DX10" s="626"/>
      <c r="DY10" s="626"/>
      <c r="DZ10" s="626"/>
      <c r="EA10" s="626"/>
      <c r="EB10" s="626"/>
      <c r="EC10" s="635"/>
    </row>
    <row r="11" spans="2:143" ht="11.25" customHeight="1" x14ac:dyDescent="0.15">
      <c r="B11" s="622" t="s">
        <v>235</v>
      </c>
      <c r="C11" s="623"/>
      <c r="D11" s="623"/>
      <c r="E11" s="623"/>
      <c r="F11" s="623"/>
      <c r="G11" s="623"/>
      <c r="H11" s="623"/>
      <c r="I11" s="623"/>
      <c r="J11" s="623"/>
      <c r="K11" s="623"/>
      <c r="L11" s="623"/>
      <c r="M11" s="623"/>
      <c r="N11" s="623"/>
      <c r="O11" s="623"/>
      <c r="P11" s="623"/>
      <c r="Q11" s="624"/>
      <c r="R11" s="625">
        <v>654343</v>
      </c>
      <c r="S11" s="626"/>
      <c r="T11" s="626"/>
      <c r="U11" s="626"/>
      <c r="V11" s="626"/>
      <c r="W11" s="626"/>
      <c r="X11" s="626"/>
      <c r="Y11" s="627"/>
      <c r="Z11" s="630">
        <v>3.6</v>
      </c>
      <c r="AA11" s="631"/>
      <c r="AB11" s="631"/>
      <c r="AC11" s="637"/>
      <c r="AD11" s="634">
        <v>654343</v>
      </c>
      <c r="AE11" s="626"/>
      <c r="AF11" s="626"/>
      <c r="AG11" s="626"/>
      <c r="AH11" s="626"/>
      <c r="AI11" s="626"/>
      <c r="AJ11" s="626"/>
      <c r="AK11" s="627"/>
      <c r="AL11" s="630">
        <v>7.2</v>
      </c>
      <c r="AM11" s="631"/>
      <c r="AN11" s="631"/>
      <c r="AO11" s="632"/>
      <c r="AP11" s="622" t="s">
        <v>236</v>
      </c>
      <c r="AQ11" s="623"/>
      <c r="AR11" s="623"/>
      <c r="AS11" s="623"/>
      <c r="AT11" s="623"/>
      <c r="AU11" s="623"/>
      <c r="AV11" s="623"/>
      <c r="AW11" s="623"/>
      <c r="AX11" s="623"/>
      <c r="AY11" s="623"/>
      <c r="AZ11" s="623"/>
      <c r="BA11" s="623"/>
      <c r="BB11" s="623"/>
      <c r="BC11" s="623"/>
      <c r="BD11" s="623"/>
      <c r="BE11" s="623"/>
      <c r="BF11" s="624"/>
      <c r="BG11" s="625">
        <v>100299</v>
      </c>
      <c r="BH11" s="626"/>
      <c r="BI11" s="626"/>
      <c r="BJ11" s="626"/>
      <c r="BK11" s="626"/>
      <c r="BL11" s="626"/>
      <c r="BM11" s="626"/>
      <c r="BN11" s="627"/>
      <c r="BO11" s="628">
        <v>3.3</v>
      </c>
      <c r="BP11" s="628"/>
      <c r="BQ11" s="628"/>
      <c r="BR11" s="628"/>
      <c r="BS11" s="629" t="s">
        <v>122</v>
      </c>
      <c r="BT11" s="629"/>
      <c r="BU11" s="629"/>
      <c r="BV11" s="629"/>
      <c r="BW11" s="629"/>
      <c r="BX11" s="629"/>
      <c r="BY11" s="629"/>
      <c r="BZ11" s="629"/>
      <c r="CA11" s="629"/>
      <c r="CB11" s="633"/>
      <c r="CD11" s="622" t="s">
        <v>237</v>
      </c>
      <c r="CE11" s="623"/>
      <c r="CF11" s="623"/>
      <c r="CG11" s="623"/>
      <c r="CH11" s="623"/>
      <c r="CI11" s="623"/>
      <c r="CJ11" s="623"/>
      <c r="CK11" s="623"/>
      <c r="CL11" s="623"/>
      <c r="CM11" s="623"/>
      <c r="CN11" s="623"/>
      <c r="CO11" s="623"/>
      <c r="CP11" s="623"/>
      <c r="CQ11" s="624"/>
      <c r="CR11" s="625">
        <v>966711</v>
      </c>
      <c r="CS11" s="626"/>
      <c r="CT11" s="626"/>
      <c r="CU11" s="626"/>
      <c r="CV11" s="626"/>
      <c r="CW11" s="626"/>
      <c r="CX11" s="626"/>
      <c r="CY11" s="627"/>
      <c r="CZ11" s="628">
        <v>5.5</v>
      </c>
      <c r="DA11" s="628"/>
      <c r="DB11" s="628"/>
      <c r="DC11" s="628"/>
      <c r="DD11" s="634">
        <v>362782</v>
      </c>
      <c r="DE11" s="626"/>
      <c r="DF11" s="626"/>
      <c r="DG11" s="626"/>
      <c r="DH11" s="626"/>
      <c r="DI11" s="626"/>
      <c r="DJ11" s="626"/>
      <c r="DK11" s="626"/>
      <c r="DL11" s="626"/>
      <c r="DM11" s="626"/>
      <c r="DN11" s="626"/>
      <c r="DO11" s="626"/>
      <c r="DP11" s="627"/>
      <c r="DQ11" s="634">
        <v>235980</v>
      </c>
      <c r="DR11" s="626"/>
      <c r="DS11" s="626"/>
      <c r="DT11" s="626"/>
      <c r="DU11" s="626"/>
      <c r="DV11" s="626"/>
      <c r="DW11" s="626"/>
      <c r="DX11" s="626"/>
      <c r="DY11" s="626"/>
      <c r="DZ11" s="626"/>
      <c r="EA11" s="626"/>
      <c r="EB11" s="626"/>
      <c r="EC11" s="635"/>
    </row>
    <row r="12" spans="2:143" ht="11.25" customHeight="1" x14ac:dyDescent="0.15">
      <c r="B12" s="622" t="s">
        <v>238</v>
      </c>
      <c r="C12" s="623"/>
      <c r="D12" s="623"/>
      <c r="E12" s="623"/>
      <c r="F12" s="623"/>
      <c r="G12" s="623"/>
      <c r="H12" s="623"/>
      <c r="I12" s="623"/>
      <c r="J12" s="623"/>
      <c r="K12" s="623"/>
      <c r="L12" s="623"/>
      <c r="M12" s="623"/>
      <c r="N12" s="623"/>
      <c r="O12" s="623"/>
      <c r="P12" s="623"/>
      <c r="Q12" s="624"/>
      <c r="R12" s="625">
        <v>9865</v>
      </c>
      <c r="S12" s="626"/>
      <c r="T12" s="626"/>
      <c r="U12" s="626"/>
      <c r="V12" s="626"/>
      <c r="W12" s="626"/>
      <c r="X12" s="626"/>
      <c r="Y12" s="627"/>
      <c r="Z12" s="628">
        <v>0.1</v>
      </c>
      <c r="AA12" s="628"/>
      <c r="AB12" s="628"/>
      <c r="AC12" s="628"/>
      <c r="AD12" s="629">
        <v>9865</v>
      </c>
      <c r="AE12" s="629"/>
      <c r="AF12" s="629"/>
      <c r="AG12" s="629"/>
      <c r="AH12" s="629"/>
      <c r="AI12" s="629"/>
      <c r="AJ12" s="629"/>
      <c r="AK12" s="629"/>
      <c r="AL12" s="630">
        <v>0.1</v>
      </c>
      <c r="AM12" s="631"/>
      <c r="AN12" s="631"/>
      <c r="AO12" s="632"/>
      <c r="AP12" s="622" t="s">
        <v>239</v>
      </c>
      <c r="AQ12" s="623"/>
      <c r="AR12" s="623"/>
      <c r="AS12" s="623"/>
      <c r="AT12" s="623"/>
      <c r="AU12" s="623"/>
      <c r="AV12" s="623"/>
      <c r="AW12" s="623"/>
      <c r="AX12" s="623"/>
      <c r="AY12" s="623"/>
      <c r="AZ12" s="623"/>
      <c r="BA12" s="623"/>
      <c r="BB12" s="623"/>
      <c r="BC12" s="623"/>
      <c r="BD12" s="623"/>
      <c r="BE12" s="623"/>
      <c r="BF12" s="624"/>
      <c r="BG12" s="625">
        <v>1462829</v>
      </c>
      <c r="BH12" s="626"/>
      <c r="BI12" s="626"/>
      <c r="BJ12" s="626"/>
      <c r="BK12" s="626"/>
      <c r="BL12" s="626"/>
      <c r="BM12" s="626"/>
      <c r="BN12" s="627"/>
      <c r="BO12" s="628">
        <v>47.7</v>
      </c>
      <c r="BP12" s="628"/>
      <c r="BQ12" s="628"/>
      <c r="BR12" s="628"/>
      <c r="BS12" s="629" t="s">
        <v>122</v>
      </c>
      <c r="BT12" s="629"/>
      <c r="BU12" s="629"/>
      <c r="BV12" s="629"/>
      <c r="BW12" s="629"/>
      <c r="BX12" s="629"/>
      <c r="BY12" s="629"/>
      <c r="BZ12" s="629"/>
      <c r="CA12" s="629"/>
      <c r="CB12" s="633"/>
      <c r="CD12" s="622" t="s">
        <v>240</v>
      </c>
      <c r="CE12" s="623"/>
      <c r="CF12" s="623"/>
      <c r="CG12" s="623"/>
      <c r="CH12" s="623"/>
      <c r="CI12" s="623"/>
      <c r="CJ12" s="623"/>
      <c r="CK12" s="623"/>
      <c r="CL12" s="623"/>
      <c r="CM12" s="623"/>
      <c r="CN12" s="623"/>
      <c r="CO12" s="623"/>
      <c r="CP12" s="623"/>
      <c r="CQ12" s="624"/>
      <c r="CR12" s="625">
        <v>542842</v>
      </c>
      <c r="CS12" s="626"/>
      <c r="CT12" s="626"/>
      <c r="CU12" s="626"/>
      <c r="CV12" s="626"/>
      <c r="CW12" s="626"/>
      <c r="CX12" s="626"/>
      <c r="CY12" s="627"/>
      <c r="CZ12" s="628">
        <v>3.1</v>
      </c>
      <c r="DA12" s="628"/>
      <c r="DB12" s="628"/>
      <c r="DC12" s="628"/>
      <c r="DD12" s="634">
        <v>5019</v>
      </c>
      <c r="DE12" s="626"/>
      <c r="DF12" s="626"/>
      <c r="DG12" s="626"/>
      <c r="DH12" s="626"/>
      <c r="DI12" s="626"/>
      <c r="DJ12" s="626"/>
      <c r="DK12" s="626"/>
      <c r="DL12" s="626"/>
      <c r="DM12" s="626"/>
      <c r="DN12" s="626"/>
      <c r="DO12" s="626"/>
      <c r="DP12" s="627"/>
      <c r="DQ12" s="634">
        <v>471182</v>
      </c>
      <c r="DR12" s="626"/>
      <c r="DS12" s="626"/>
      <c r="DT12" s="626"/>
      <c r="DU12" s="626"/>
      <c r="DV12" s="626"/>
      <c r="DW12" s="626"/>
      <c r="DX12" s="626"/>
      <c r="DY12" s="626"/>
      <c r="DZ12" s="626"/>
      <c r="EA12" s="626"/>
      <c r="EB12" s="626"/>
      <c r="EC12" s="635"/>
    </row>
    <row r="13" spans="2:143" ht="11.25" customHeight="1" x14ac:dyDescent="0.15">
      <c r="B13" s="622" t="s">
        <v>241</v>
      </c>
      <c r="C13" s="623"/>
      <c r="D13" s="623"/>
      <c r="E13" s="623"/>
      <c r="F13" s="623"/>
      <c r="G13" s="623"/>
      <c r="H13" s="623"/>
      <c r="I13" s="623"/>
      <c r="J13" s="623"/>
      <c r="K13" s="623"/>
      <c r="L13" s="623"/>
      <c r="M13" s="623"/>
      <c r="N13" s="623"/>
      <c r="O13" s="623"/>
      <c r="P13" s="623"/>
      <c r="Q13" s="624"/>
      <c r="R13" s="625" t="s">
        <v>122</v>
      </c>
      <c r="S13" s="626"/>
      <c r="T13" s="626"/>
      <c r="U13" s="626"/>
      <c r="V13" s="626"/>
      <c r="W13" s="626"/>
      <c r="X13" s="626"/>
      <c r="Y13" s="627"/>
      <c r="Z13" s="628" t="s">
        <v>122</v>
      </c>
      <c r="AA13" s="628"/>
      <c r="AB13" s="628"/>
      <c r="AC13" s="628"/>
      <c r="AD13" s="629" t="s">
        <v>122</v>
      </c>
      <c r="AE13" s="629"/>
      <c r="AF13" s="629"/>
      <c r="AG13" s="629"/>
      <c r="AH13" s="629"/>
      <c r="AI13" s="629"/>
      <c r="AJ13" s="629"/>
      <c r="AK13" s="629"/>
      <c r="AL13" s="630" t="s">
        <v>122</v>
      </c>
      <c r="AM13" s="631"/>
      <c r="AN13" s="631"/>
      <c r="AO13" s="632"/>
      <c r="AP13" s="622" t="s">
        <v>242</v>
      </c>
      <c r="AQ13" s="623"/>
      <c r="AR13" s="623"/>
      <c r="AS13" s="623"/>
      <c r="AT13" s="623"/>
      <c r="AU13" s="623"/>
      <c r="AV13" s="623"/>
      <c r="AW13" s="623"/>
      <c r="AX13" s="623"/>
      <c r="AY13" s="623"/>
      <c r="AZ13" s="623"/>
      <c r="BA13" s="623"/>
      <c r="BB13" s="623"/>
      <c r="BC13" s="623"/>
      <c r="BD13" s="623"/>
      <c r="BE13" s="623"/>
      <c r="BF13" s="624"/>
      <c r="BG13" s="625">
        <v>1422396</v>
      </c>
      <c r="BH13" s="626"/>
      <c r="BI13" s="626"/>
      <c r="BJ13" s="626"/>
      <c r="BK13" s="626"/>
      <c r="BL13" s="626"/>
      <c r="BM13" s="626"/>
      <c r="BN13" s="627"/>
      <c r="BO13" s="628">
        <v>46.4</v>
      </c>
      <c r="BP13" s="628"/>
      <c r="BQ13" s="628"/>
      <c r="BR13" s="628"/>
      <c r="BS13" s="629" t="s">
        <v>122</v>
      </c>
      <c r="BT13" s="629"/>
      <c r="BU13" s="629"/>
      <c r="BV13" s="629"/>
      <c r="BW13" s="629"/>
      <c r="BX13" s="629"/>
      <c r="BY13" s="629"/>
      <c r="BZ13" s="629"/>
      <c r="CA13" s="629"/>
      <c r="CB13" s="633"/>
      <c r="CD13" s="622" t="s">
        <v>243</v>
      </c>
      <c r="CE13" s="623"/>
      <c r="CF13" s="623"/>
      <c r="CG13" s="623"/>
      <c r="CH13" s="623"/>
      <c r="CI13" s="623"/>
      <c r="CJ13" s="623"/>
      <c r="CK13" s="623"/>
      <c r="CL13" s="623"/>
      <c r="CM13" s="623"/>
      <c r="CN13" s="623"/>
      <c r="CO13" s="623"/>
      <c r="CP13" s="623"/>
      <c r="CQ13" s="624"/>
      <c r="CR13" s="625">
        <v>1384257</v>
      </c>
      <c r="CS13" s="626"/>
      <c r="CT13" s="626"/>
      <c r="CU13" s="626"/>
      <c r="CV13" s="626"/>
      <c r="CW13" s="626"/>
      <c r="CX13" s="626"/>
      <c r="CY13" s="627"/>
      <c r="CZ13" s="628">
        <v>7.9</v>
      </c>
      <c r="DA13" s="628"/>
      <c r="DB13" s="628"/>
      <c r="DC13" s="628"/>
      <c r="DD13" s="634">
        <v>410973</v>
      </c>
      <c r="DE13" s="626"/>
      <c r="DF13" s="626"/>
      <c r="DG13" s="626"/>
      <c r="DH13" s="626"/>
      <c r="DI13" s="626"/>
      <c r="DJ13" s="626"/>
      <c r="DK13" s="626"/>
      <c r="DL13" s="626"/>
      <c r="DM13" s="626"/>
      <c r="DN13" s="626"/>
      <c r="DO13" s="626"/>
      <c r="DP13" s="627"/>
      <c r="DQ13" s="634">
        <v>975900</v>
      </c>
      <c r="DR13" s="626"/>
      <c r="DS13" s="626"/>
      <c r="DT13" s="626"/>
      <c r="DU13" s="626"/>
      <c r="DV13" s="626"/>
      <c r="DW13" s="626"/>
      <c r="DX13" s="626"/>
      <c r="DY13" s="626"/>
      <c r="DZ13" s="626"/>
      <c r="EA13" s="626"/>
      <c r="EB13" s="626"/>
      <c r="EC13" s="635"/>
    </row>
    <row r="14" spans="2:143" ht="11.25" customHeight="1" x14ac:dyDescent="0.15">
      <c r="B14" s="622" t="s">
        <v>244</v>
      </c>
      <c r="C14" s="623"/>
      <c r="D14" s="623"/>
      <c r="E14" s="623"/>
      <c r="F14" s="623"/>
      <c r="G14" s="623"/>
      <c r="H14" s="623"/>
      <c r="I14" s="623"/>
      <c r="J14" s="623"/>
      <c r="K14" s="623"/>
      <c r="L14" s="623"/>
      <c r="M14" s="623"/>
      <c r="N14" s="623"/>
      <c r="O14" s="623"/>
      <c r="P14" s="623"/>
      <c r="Q14" s="624"/>
      <c r="R14" s="625">
        <v>1610</v>
      </c>
      <c r="S14" s="626"/>
      <c r="T14" s="626"/>
      <c r="U14" s="626"/>
      <c r="V14" s="626"/>
      <c r="W14" s="626"/>
      <c r="X14" s="626"/>
      <c r="Y14" s="627"/>
      <c r="Z14" s="628">
        <v>0</v>
      </c>
      <c r="AA14" s="628"/>
      <c r="AB14" s="628"/>
      <c r="AC14" s="628"/>
      <c r="AD14" s="629">
        <v>1610</v>
      </c>
      <c r="AE14" s="629"/>
      <c r="AF14" s="629"/>
      <c r="AG14" s="629"/>
      <c r="AH14" s="629"/>
      <c r="AI14" s="629"/>
      <c r="AJ14" s="629"/>
      <c r="AK14" s="629"/>
      <c r="AL14" s="630">
        <v>0</v>
      </c>
      <c r="AM14" s="631"/>
      <c r="AN14" s="631"/>
      <c r="AO14" s="632"/>
      <c r="AP14" s="622" t="s">
        <v>245</v>
      </c>
      <c r="AQ14" s="623"/>
      <c r="AR14" s="623"/>
      <c r="AS14" s="623"/>
      <c r="AT14" s="623"/>
      <c r="AU14" s="623"/>
      <c r="AV14" s="623"/>
      <c r="AW14" s="623"/>
      <c r="AX14" s="623"/>
      <c r="AY14" s="623"/>
      <c r="AZ14" s="623"/>
      <c r="BA14" s="623"/>
      <c r="BB14" s="623"/>
      <c r="BC14" s="623"/>
      <c r="BD14" s="623"/>
      <c r="BE14" s="623"/>
      <c r="BF14" s="624"/>
      <c r="BG14" s="625">
        <v>132801</v>
      </c>
      <c r="BH14" s="626"/>
      <c r="BI14" s="626"/>
      <c r="BJ14" s="626"/>
      <c r="BK14" s="626"/>
      <c r="BL14" s="626"/>
      <c r="BM14" s="626"/>
      <c r="BN14" s="627"/>
      <c r="BO14" s="628">
        <v>4.3</v>
      </c>
      <c r="BP14" s="628"/>
      <c r="BQ14" s="628"/>
      <c r="BR14" s="628"/>
      <c r="BS14" s="629" t="s">
        <v>122</v>
      </c>
      <c r="BT14" s="629"/>
      <c r="BU14" s="629"/>
      <c r="BV14" s="629"/>
      <c r="BW14" s="629"/>
      <c r="BX14" s="629"/>
      <c r="BY14" s="629"/>
      <c r="BZ14" s="629"/>
      <c r="CA14" s="629"/>
      <c r="CB14" s="633"/>
      <c r="CD14" s="622" t="s">
        <v>246</v>
      </c>
      <c r="CE14" s="623"/>
      <c r="CF14" s="623"/>
      <c r="CG14" s="623"/>
      <c r="CH14" s="623"/>
      <c r="CI14" s="623"/>
      <c r="CJ14" s="623"/>
      <c r="CK14" s="623"/>
      <c r="CL14" s="623"/>
      <c r="CM14" s="623"/>
      <c r="CN14" s="623"/>
      <c r="CO14" s="623"/>
      <c r="CP14" s="623"/>
      <c r="CQ14" s="624"/>
      <c r="CR14" s="625">
        <v>665859</v>
      </c>
      <c r="CS14" s="626"/>
      <c r="CT14" s="626"/>
      <c r="CU14" s="626"/>
      <c r="CV14" s="626"/>
      <c r="CW14" s="626"/>
      <c r="CX14" s="626"/>
      <c r="CY14" s="627"/>
      <c r="CZ14" s="628">
        <v>3.8</v>
      </c>
      <c r="DA14" s="628"/>
      <c r="DB14" s="628"/>
      <c r="DC14" s="628"/>
      <c r="DD14" s="634">
        <v>168264</v>
      </c>
      <c r="DE14" s="626"/>
      <c r="DF14" s="626"/>
      <c r="DG14" s="626"/>
      <c r="DH14" s="626"/>
      <c r="DI14" s="626"/>
      <c r="DJ14" s="626"/>
      <c r="DK14" s="626"/>
      <c r="DL14" s="626"/>
      <c r="DM14" s="626"/>
      <c r="DN14" s="626"/>
      <c r="DO14" s="626"/>
      <c r="DP14" s="627"/>
      <c r="DQ14" s="634">
        <v>474037</v>
      </c>
      <c r="DR14" s="626"/>
      <c r="DS14" s="626"/>
      <c r="DT14" s="626"/>
      <c r="DU14" s="626"/>
      <c r="DV14" s="626"/>
      <c r="DW14" s="626"/>
      <c r="DX14" s="626"/>
      <c r="DY14" s="626"/>
      <c r="DZ14" s="626"/>
      <c r="EA14" s="626"/>
      <c r="EB14" s="626"/>
      <c r="EC14" s="635"/>
    </row>
    <row r="15" spans="2:143" ht="11.25" customHeight="1" x14ac:dyDescent="0.15">
      <c r="B15" s="622" t="s">
        <v>247</v>
      </c>
      <c r="C15" s="623"/>
      <c r="D15" s="623"/>
      <c r="E15" s="623"/>
      <c r="F15" s="623"/>
      <c r="G15" s="623"/>
      <c r="H15" s="623"/>
      <c r="I15" s="623"/>
      <c r="J15" s="623"/>
      <c r="K15" s="623"/>
      <c r="L15" s="623"/>
      <c r="M15" s="623"/>
      <c r="N15" s="623"/>
      <c r="O15" s="623"/>
      <c r="P15" s="623"/>
      <c r="Q15" s="624"/>
      <c r="R15" s="625" t="s">
        <v>122</v>
      </c>
      <c r="S15" s="626"/>
      <c r="T15" s="626"/>
      <c r="U15" s="626"/>
      <c r="V15" s="626"/>
      <c r="W15" s="626"/>
      <c r="X15" s="626"/>
      <c r="Y15" s="627"/>
      <c r="Z15" s="628" t="s">
        <v>122</v>
      </c>
      <c r="AA15" s="628"/>
      <c r="AB15" s="628"/>
      <c r="AC15" s="628"/>
      <c r="AD15" s="629" t="s">
        <v>122</v>
      </c>
      <c r="AE15" s="629"/>
      <c r="AF15" s="629"/>
      <c r="AG15" s="629"/>
      <c r="AH15" s="629"/>
      <c r="AI15" s="629"/>
      <c r="AJ15" s="629"/>
      <c r="AK15" s="629"/>
      <c r="AL15" s="630" t="s">
        <v>122</v>
      </c>
      <c r="AM15" s="631"/>
      <c r="AN15" s="631"/>
      <c r="AO15" s="632"/>
      <c r="AP15" s="622" t="s">
        <v>248</v>
      </c>
      <c r="AQ15" s="623"/>
      <c r="AR15" s="623"/>
      <c r="AS15" s="623"/>
      <c r="AT15" s="623"/>
      <c r="AU15" s="623"/>
      <c r="AV15" s="623"/>
      <c r="AW15" s="623"/>
      <c r="AX15" s="623"/>
      <c r="AY15" s="623"/>
      <c r="AZ15" s="623"/>
      <c r="BA15" s="623"/>
      <c r="BB15" s="623"/>
      <c r="BC15" s="623"/>
      <c r="BD15" s="623"/>
      <c r="BE15" s="623"/>
      <c r="BF15" s="624"/>
      <c r="BG15" s="625">
        <v>222569</v>
      </c>
      <c r="BH15" s="626"/>
      <c r="BI15" s="626"/>
      <c r="BJ15" s="626"/>
      <c r="BK15" s="626"/>
      <c r="BL15" s="626"/>
      <c r="BM15" s="626"/>
      <c r="BN15" s="627"/>
      <c r="BO15" s="628">
        <v>7.3</v>
      </c>
      <c r="BP15" s="628"/>
      <c r="BQ15" s="628"/>
      <c r="BR15" s="628"/>
      <c r="BS15" s="629" t="s">
        <v>122</v>
      </c>
      <c r="BT15" s="629"/>
      <c r="BU15" s="629"/>
      <c r="BV15" s="629"/>
      <c r="BW15" s="629"/>
      <c r="BX15" s="629"/>
      <c r="BY15" s="629"/>
      <c r="BZ15" s="629"/>
      <c r="CA15" s="629"/>
      <c r="CB15" s="633"/>
      <c r="CD15" s="622" t="s">
        <v>249</v>
      </c>
      <c r="CE15" s="623"/>
      <c r="CF15" s="623"/>
      <c r="CG15" s="623"/>
      <c r="CH15" s="623"/>
      <c r="CI15" s="623"/>
      <c r="CJ15" s="623"/>
      <c r="CK15" s="623"/>
      <c r="CL15" s="623"/>
      <c r="CM15" s="623"/>
      <c r="CN15" s="623"/>
      <c r="CO15" s="623"/>
      <c r="CP15" s="623"/>
      <c r="CQ15" s="624"/>
      <c r="CR15" s="625">
        <v>1360241</v>
      </c>
      <c r="CS15" s="626"/>
      <c r="CT15" s="626"/>
      <c r="CU15" s="626"/>
      <c r="CV15" s="626"/>
      <c r="CW15" s="626"/>
      <c r="CX15" s="626"/>
      <c r="CY15" s="627"/>
      <c r="CZ15" s="628">
        <v>7.7</v>
      </c>
      <c r="DA15" s="628"/>
      <c r="DB15" s="628"/>
      <c r="DC15" s="628"/>
      <c r="DD15" s="634">
        <v>237244</v>
      </c>
      <c r="DE15" s="626"/>
      <c r="DF15" s="626"/>
      <c r="DG15" s="626"/>
      <c r="DH15" s="626"/>
      <c r="DI15" s="626"/>
      <c r="DJ15" s="626"/>
      <c r="DK15" s="626"/>
      <c r="DL15" s="626"/>
      <c r="DM15" s="626"/>
      <c r="DN15" s="626"/>
      <c r="DO15" s="626"/>
      <c r="DP15" s="627"/>
      <c r="DQ15" s="634">
        <v>763261</v>
      </c>
      <c r="DR15" s="626"/>
      <c r="DS15" s="626"/>
      <c r="DT15" s="626"/>
      <c r="DU15" s="626"/>
      <c r="DV15" s="626"/>
      <c r="DW15" s="626"/>
      <c r="DX15" s="626"/>
      <c r="DY15" s="626"/>
      <c r="DZ15" s="626"/>
      <c r="EA15" s="626"/>
      <c r="EB15" s="626"/>
      <c r="EC15" s="635"/>
    </row>
    <row r="16" spans="2:143" ht="11.25" customHeight="1" x14ac:dyDescent="0.15">
      <c r="B16" s="622" t="s">
        <v>250</v>
      </c>
      <c r="C16" s="623"/>
      <c r="D16" s="623"/>
      <c r="E16" s="623"/>
      <c r="F16" s="623"/>
      <c r="G16" s="623"/>
      <c r="H16" s="623"/>
      <c r="I16" s="623"/>
      <c r="J16" s="623"/>
      <c r="K16" s="623"/>
      <c r="L16" s="623"/>
      <c r="M16" s="623"/>
      <c r="N16" s="623"/>
      <c r="O16" s="623"/>
      <c r="P16" s="623"/>
      <c r="Q16" s="624"/>
      <c r="R16" s="625">
        <v>28675</v>
      </c>
      <c r="S16" s="626"/>
      <c r="T16" s="626"/>
      <c r="U16" s="626"/>
      <c r="V16" s="626"/>
      <c r="W16" s="626"/>
      <c r="X16" s="626"/>
      <c r="Y16" s="627"/>
      <c r="Z16" s="628">
        <v>0.2</v>
      </c>
      <c r="AA16" s="628"/>
      <c r="AB16" s="628"/>
      <c r="AC16" s="628"/>
      <c r="AD16" s="629">
        <v>28675</v>
      </c>
      <c r="AE16" s="629"/>
      <c r="AF16" s="629"/>
      <c r="AG16" s="629"/>
      <c r="AH16" s="629"/>
      <c r="AI16" s="629"/>
      <c r="AJ16" s="629"/>
      <c r="AK16" s="629"/>
      <c r="AL16" s="630">
        <v>0.3</v>
      </c>
      <c r="AM16" s="631"/>
      <c r="AN16" s="631"/>
      <c r="AO16" s="632"/>
      <c r="AP16" s="622" t="s">
        <v>251</v>
      </c>
      <c r="AQ16" s="623"/>
      <c r="AR16" s="623"/>
      <c r="AS16" s="623"/>
      <c r="AT16" s="623"/>
      <c r="AU16" s="623"/>
      <c r="AV16" s="623"/>
      <c r="AW16" s="623"/>
      <c r="AX16" s="623"/>
      <c r="AY16" s="623"/>
      <c r="AZ16" s="623"/>
      <c r="BA16" s="623"/>
      <c r="BB16" s="623"/>
      <c r="BC16" s="623"/>
      <c r="BD16" s="623"/>
      <c r="BE16" s="623"/>
      <c r="BF16" s="624"/>
      <c r="BG16" s="625" t="s">
        <v>122</v>
      </c>
      <c r="BH16" s="626"/>
      <c r="BI16" s="626"/>
      <c r="BJ16" s="626"/>
      <c r="BK16" s="626"/>
      <c r="BL16" s="626"/>
      <c r="BM16" s="626"/>
      <c r="BN16" s="627"/>
      <c r="BO16" s="628" t="s">
        <v>122</v>
      </c>
      <c r="BP16" s="628"/>
      <c r="BQ16" s="628"/>
      <c r="BR16" s="628"/>
      <c r="BS16" s="629" t="s">
        <v>122</v>
      </c>
      <c r="BT16" s="629"/>
      <c r="BU16" s="629"/>
      <c r="BV16" s="629"/>
      <c r="BW16" s="629"/>
      <c r="BX16" s="629"/>
      <c r="BY16" s="629"/>
      <c r="BZ16" s="629"/>
      <c r="CA16" s="629"/>
      <c r="CB16" s="633"/>
      <c r="CD16" s="622" t="s">
        <v>252</v>
      </c>
      <c r="CE16" s="623"/>
      <c r="CF16" s="623"/>
      <c r="CG16" s="623"/>
      <c r="CH16" s="623"/>
      <c r="CI16" s="623"/>
      <c r="CJ16" s="623"/>
      <c r="CK16" s="623"/>
      <c r="CL16" s="623"/>
      <c r="CM16" s="623"/>
      <c r="CN16" s="623"/>
      <c r="CO16" s="623"/>
      <c r="CP16" s="623"/>
      <c r="CQ16" s="624"/>
      <c r="CR16" s="625">
        <v>780411</v>
      </c>
      <c r="CS16" s="626"/>
      <c r="CT16" s="626"/>
      <c r="CU16" s="626"/>
      <c r="CV16" s="626"/>
      <c r="CW16" s="626"/>
      <c r="CX16" s="626"/>
      <c r="CY16" s="627"/>
      <c r="CZ16" s="628">
        <v>4.4000000000000004</v>
      </c>
      <c r="DA16" s="628"/>
      <c r="DB16" s="628"/>
      <c r="DC16" s="628"/>
      <c r="DD16" s="634" t="s">
        <v>122</v>
      </c>
      <c r="DE16" s="626"/>
      <c r="DF16" s="626"/>
      <c r="DG16" s="626"/>
      <c r="DH16" s="626"/>
      <c r="DI16" s="626"/>
      <c r="DJ16" s="626"/>
      <c r="DK16" s="626"/>
      <c r="DL16" s="626"/>
      <c r="DM16" s="626"/>
      <c r="DN16" s="626"/>
      <c r="DO16" s="626"/>
      <c r="DP16" s="627"/>
      <c r="DQ16" s="634">
        <v>178794</v>
      </c>
      <c r="DR16" s="626"/>
      <c r="DS16" s="626"/>
      <c r="DT16" s="626"/>
      <c r="DU16" s="626"/>
      <c r="DV16" s="626"/>
      <c r="DW16" s="626"/>
      <c r="DX16" s="626"/>
      <c r="DY16" s="626"/>
      <c r="DZ16" s="626"/>
      <c r="EA16" s="626"/>
      <c r="EB16" s="626"/>
      <c r="EC16" s="635"/>
    </row>
    <row r="17" spans="2:133" ht="11.25" customHeight="1" x14ac:dyDescent="0.15">
      <c r="B17" s="622" t="s">
        <v>253</v>
      </c>
      <c r="C17" s="623"/>
      <c r="D17" s="623"/>
      <c r="E17" s="623"/>
      <c r="F17" s="623"/>
      <c r="G17" s="623"/>
      <c r="H17" s="623"/>
      <c r="I17" s="623"/>
      <c r="J17" s="623"/>
      <c r="K17" s="623"/>
      <c r="L17" s="623"/>
      <c r="M17" s="623"/>
      <c r="N17" s="623"/>
      <c r="O17" s="623"/>
      <c r="P17" s="623"/>
      <c r="Q17" s="624"/>
      <c r="R17" s="625">
        <v>57854</v>
      </c>
      <c r="S17" s="626"/>
      <c r="T17" s="626"/>
      <c r="U17" s="626"/>
      <c r="V17" s="626"/>
      <c r="W17" s="626"/>
      <c r="X17" s="626"/>
      <c r="Y17" s="627"/>
      <c r="Z17" s="628">
        <v>0.3</v>
      </c>
      <c r="AA17" s="628"/>
      <c r="AB17" s="628"/>
      <c r="AC17" s="628"/>
      <c r="AD17" s="629">
        <v>57854</v>
      </c>
      <c r="AE17" s="629"/>
      <c r="AF17" s="629"/>
      <c r="AG17" s="629"/>
      <c r="AH17" s="629"/>
      <c r="AI17" s="629"/>
      <c r="AJ17" s="629"/>
      <c r="AK17" s="629"/>
      <c r="AL17" s="630">
        <v>0.6</v>
      </c>
      <c r="AM17" s="631"/>
      <c r="AN17" s="631"/>
      <c r="AO17" s="632"/>
      <c r="AP17" s="622" t="s">
        <v>254</v>
      </c>
      <c r="AQ17" s="623"/>
      <c r="AR17" s="623"/>
      <c r="AS17" s="623"/>
      <c r="AT17" s="623"/>
      <c r="AU17" s="623"/>
      <c r="AV17" s="623"/>
      <c r="AW17" s="623"/>
      <c r="AX17" s="623"/>
      <c r="AY17" s="623"/>
      <c r="AZ17" s="623"/>
      <c r="BA17" s="623"/>
      <c r="BB17" s="623"/>
      <c r="BC17" s="623"/>
      <c r="BD17" s="623"/>
      <c r="BE17" s="623"/>
      <c r="BF17" s="624"/>
      <c r="BG17" s="625" t="s">
        <v>122</v>
      </c>
      <c r="BH17" s="626"/>
      <c r="BI17" s="626"/>
      <c r="BJ17" s="626"/>
      <c r="BK17" s="626"/>
      <c r="BL17" s="626"/>
      <c r="BM17" s="626"/>
      <c r="BN17" s="627"/>
      <c r="BO17" s="628" t="s">
        <v>122</v>
      </c>
      <c r="BP17" s="628"/>
      <c r="BQ17" s="628"/>
      <c r="BR17" s="628"/>
      <c r="BS17" s="629" t="s">
        <v>122</v>
      </c>
      <c r="BT17" s="629"/>
      <c r="BU17" s="629"/>
      <c r="BV17" s="629"/>
      <c r="BW17" s="629"/>
      <c r="BX17" s="629"/>
      <c r="BY17" s="629"/>
      <c r="BZ17" s="629"/>
      <c r="CA17" s="629"/>
      <c r="CB17" s="633"/>
      <c r="CD17" s="622" t="s">
        <v>255</v>
      </c>
      <c r="CE17" s="623"/>
      <c r="CF17" s="623"/>
      <c r="CG17" s="623"/>
      <c r="CH17" s="623"/>
      <c r="CI17" s="623"/>
      <c r="CJ17" s="623"/>
      <c r="CK17" s="623"/>
      <c r="CL17" s="623"/>
      <c r="CM17" s="623"/>
      <c r="CN17" s="623"/>
      <c r="CO17" s="623"/>
      <c r="CP17" s="623"/>
      <c r="CQ17" s="624"/>
      <c r="CR17" s="625">
        <v>1494866</v>
      </c>
      <c r="CS17" s="626"/>
      <c r="CT17" s="626"/>
      <c r="CU17" s="626"/>
      <c r="CV17" s="626"/>
      <c r="CW17" s="626"/>
      <c r="CX17" s="626"/>
      <c r="CY17" s="627"/>
      <c r="CZ17" s="628">
        <v>8.5</v>
      </c>
      <c r="DA17" s="628"/>
      <c r="DB17" s="628"/>
      <c r="DC17" s="628"/>
      <c r="DD17" s="634" t="s">
        <v>122</v>
      </c>
      <c r="DE17" s="626"/>
      <c r="DF17" s="626"/>
      <c r="DG17" s="626"/>
      <c r="DH17" s="626"/>
      <c r="DI17" s="626"/>
      <c r="DJ17" s="626"/>
      <c r="DK17" s="626"/>
      <c r="DL17" s="626"/>
      <c r="DM17" s="626"/>
      <c r="DN17" s="626"/>
      <c r="DO17" s="626"/>
      <c r="DP17" s="627"/>
      <c r="DQ17" s="634">
        <v>1424895</v>
      </c>
      <c r="DR17" s="626"/>
      <c r="DS17" s="626"/>
      <c r="DT17" s="626"/>
      <c r="DU17" s="626"/>
      <c r="DV17" s="626"/>
      <c r="DW17" s="626"/>
      <c r="DX17" s="626"/>
      <c r="DY17" s="626"/>
      <c r="DZ17" s="626"/>
      <c r="EA17" s="626"/>
      <c r="EB17" s="626"/>
      <c r="EC17" s="635"/>
    </row>
    <row r="18" spans="2:133" ht="11.25" customHeight="1" x14ac:dyDescent="0.15">
      <c r="B18" s="622" t="s">
        <v>256</v>
      </c>
      <c r="C18" s="623"/>
      <c r="D18" s="623"/>
      <c r="E18" s="623"/>
      <c r="F18" s="623"/>
      <c r="G18" s="623"/>
      <c r="H18" s="623"/>
      <c r="I18" s="623"/>
      <c r="J18" s="623"/>
      <c r="K18" s="623"/>
      <c r="L18" s="623"/>
      <c r="M18" s="623"/>
      <c r="N18" s="623"/>
      <c r="O18" s="623"/>
      <c r="P18" s="623"/>
      <c r="Q18" s="624"/>
      <c r="R18" s="625">
        <v>26740</v>
      </c>
      <c r="S18" s="626"/>
      <c r="T18" s="626"/>
      <c r="U18" s="626"/>
      <c r="V18" s="626"/>
      <c r="W18" s="626"/>
      <c r="X18" s="626"/>
      <c r="Y18" s="627"/>
      <c r="Z18" s="628">
        <v>0.1</v>
      </c>
      <c r="AA18" s="628"/>
      <c r="AB18" s="628"/>
      <c r="AC18" s="628"/>
      <c r="AD18" s="629">
        <v>26740</v>
      </c>
      <c r="AE18" s="629"/>
      <c r="AF18" s="629"/>
      <c r="AG18" s="629"/>
      <c r="AH18" s="629"/>
      <c r="AI18" s="629"/>
      <c r="AJ18" s="629"/>
      <c r="AK18" s="629"/>
      <c r="AL18" s="630">
        <v>0.3</v>
      </c>
      <c r="AM18" s="631"/>
      <c r="AN18" s="631"/>
      <c r="AO18" s="632"/>
      <c r="AP18" s="622" t="s">
        <v>257</v>
      </c>
      <c r="AQ18" s="623"/>
      <c r="AR18" s="623"/>
      <c r="AS18" s="623"/>
      <c r="AT18" s="623"/>
      <c r="AU18" s="623"/>
      <c r="AV18" s="623"/>
      <c r="AW18" s="623"/>
      <c r="AX18" s="623"/>
      <c r="AY18" s="623"/>
      <c r="AZ18" s="623"/>
      <c r="BA18" s="623"/>
      <c r="BB18" s="623"/>
      <c r="BC18" s="623"/>
      <c r="BD18" s="623"/>
      <c r="BE18" s="623"/>
      <c r="BF18" s="624"/>
      <c r="BG18" s="625" t="s">
        <v>122</v>
      </c>
      <c r="BH18" s="626"/>
      <c r="BI18" s="626"/>
      <c r="BJ18" s="626"/>
      <c r="BK18" s="626"/>
      <c r="BL18" s="626"/>
      <c r="BM18" s="626"/>
      <c r="BN18" s="627"/>
      <c r="BO18" s="628" t="s">
        <v>122</v>
      </c>
      <c r="BP18" s="628"/>
      <c r="BQ18" s="628"/>
      <c r="BR18" s="628"/>
      <c r="BS18" s="629" t="s">
        <v>122</v>
      </c>
      <c r="BT18" s="629"/>
      <c r="BU18" s="629"/>
      <c r="BV18" s="629"/>
      <c r="BW18" s="629"/>
      <c r="BX18" s="629"/>
      <c r="BY18" s="629"/>
      <c r="BZ18" s="629"/>
      <c r="CA18" s="629"/>
      <c r="CB18" s="633"/>
      <c r="CD18" s="622" t="s">
        <v>258</v>
      </c>
      <c r="CE18" s="623"/>
      <c r="CF18" s="623"/>
      <c r="CG18" s="623"/>
      <c r="CH18" s="623"/>
      <c r="CI18" s="623"/>
      <c r="CJ18" s="623"/>
      <c r="CK18" s="623"/>
      <c r="CL18" s="623"/>
      <c r="CM18" s="623"/>
      <c r="CN18" s="623"/>
      <c r="CO18" s="623"/>
      <c r="CP18" s="623"/>
      <c r="CQ18" s="624"/>
      <c r="CR18" s="625" t="s">
        <v>122</v>
      </c>
      <c r="CS18" s="626"/>
      <c r="CT18" s="626"/>
      <c r="CU18" s="626"/>
      <c r="CV18" s="626"/>
      <c r="CW18" s="626"/>
      <c r="CX18" s="626"/>
      <c r="CY18" s="627"/>
      <c r="CZ18" s="628" t="s">
        <v>122</v>
      </c>
      <c r="DA18" s="628"/>
      <c r="DB18" s="628"/>
      <c r="DC18" s="628"/>
      <c r="DD18" s="634" t="s">
        <v>122</v>
      </c>
      <c r="DE18" s="626"/>
      <c r="DF18" s="626"/>
      <c r="DG18" s="626"/>
      <c r="DH18" s="626"/>
      <c r="DI18" s="626"/>
      <c r="DJ18" s="626"/>
      <c r="DK18" s="626"/>
      <c r="DL18" s="626"/>
      <c r="DM18" s="626"/>
      <c r="DN18" s="626"/>
      <c r="DO18" s="626"/>
      <c r="DP18" s="627"/>
      <c r="DQ18" s="634" t="s">
        <v>122</v>
      </c>
      <c r="DR18" s="626"/>
      <c r="DS18" s="626"/>
      <c r="DT18" s="626"/>
      <c r="DU18" s="626"/>
      <c r="DV18" s="626"/>
      <c r="DW18" s="626"/>
      <c r="DX18" s="626"/>
      <c r="DY18" s="626"/>
      <c r="DZ18" s="626"/>
      <c r="EA18" s="626"/>
      <c r="EB18" s="626"/>
      <c r="EC18" s="635"/>
    </row>
    <row r="19" spans="2:133" ht="11.25" customHeight="1" x14ac:dyDescent="0.15">
      <c r="B19" s="622" t="s">
        <v>259</v>
      </c>
      <c r="C19" s="623"/>
      <c r="D19" s="623"/>
      <c r="E19" s="623"/>
      <c r="F19" s="623"/>
      <c r="G19" s="623"/>
      <c r="H19" s="623"/>
      <c r="I19" s="623"/>
      <c r="J19" s="623"/>
      <c r="K19" s="623"/>
      <c r="L19" s="623"/>
      <c r="M19" s="623"/>
      <c r="N19" s="623"/>
      <c r="O19" s="623"/>
      <c r="P19" s="623"/>
      <c r="Q19" s="624"/>
      <c r="R19" s="625">
        <v>21676</v>
      </c>
      <c r="S19" s="626"/>
      <c r="T19" s="626"/>
      <c r="U19" s="626"/>
      <c r="V19" s="626"/>
      <c r="W19" s="626"/>
      <c r="X19" s="626"/>
      <c r="Y19" s="627"/>
      <c r="Z19" s="628">
        <v>0.1</v>
      </c>
      <c r="AA19" s="628"/>
      <c r="AB19" s="628"/>
      <c r="AC19" s="628"/>
      <c r="AD19" s="629">
        <v>21676</v>
      </c>
      <c r="AE19" s="629"/>
      <c r="AF19" s="629"/>
      <c r="AG19" s="629"/>
      <c r="AH19" s="629"/>
      <c r="AI19" s="629"/>
      <c r="AJ19" s="629"/>
      <c r="AK19" s="629"/>
      <c r="AL19" s="630">
        <v>0.2</v>
      </c>
      <c r="AM19" s="631"/>
      <c r="AN19" s="631"/>
      <c r="AO19" s="632"/>
      <c r="AP19" s="622" t="s">
        <v>260</v>
      </c>
      <c r="AQ19" s="623"/>
      <c r="AR19" s="623"/>
      <c r="AS19" s="623"/>
      <c r="AT19" s="623"/>
      <c r="AU19" s="623"/>
      <c r="AV19" s="623"/>
      <c r="AW19" s="623"/>
      <c r="AX19" s="623"/>
      <c r="AY19" s="623"/>
      <c r="AZ19" s="623"/>
      <c r="BA19" s="623"/>
      <c r="BB19" s="623"/>
      <c r="BC19" s="623"/>
      <c r="BD19" s="623"/>
      <c r="BE19" s="623"/>
      <c r="BF19" s="624"/>
      <c r="BG19" s="625">
        <v>5797</v>
      </c>
      <c r="BH19" s="626"/>
      <c r="BI19" s="626"/>
      <c r="BJ19" s="626"/>
      <c r="BK19" s="626"/>
      <c r="BL19" s="626"/>
      <c r="BM19" s="626"/>
      <c r="BN19" s="627"/>
      <c r="BO19" s="628">
        <v>0.2</v>
      </c>
      <c r="BP19" s="628"/>
      <c r="BQ19" s="628"/>
      <c r="BR19" s="628"/>
      <c r="BS19" s="629" t="s">
        <v>122</v>
      </c>
      <c r="BT19" s="629"/>
      <c r="BU19" s="629"/>
      <c r="BV19" s="629"/>
      <c r="BW19" s="629"/>
      <c r="BX19" s="629"/>
      <c r="BY19" s="629"/>
      <c r="BZ19" s="629"/>
      <c r="CA19" s="629"/>
      <c r="CB19" s="633"/>
      <c r="CD19" s="622" t="s">
        <v>261</v>
      </c>
      <c r="CE19" s="623"/>
      <c r="CF19" s="623"/>
      <c r="CG19" s="623"/>
      <c r="CH19" s="623"/>
      <c r="CI19" s="623"/>
      <c r="CJ19" s="623"/>
      <c r="CK19" s="623"/>
      <c r="CL19" s="623"/>
      <c r="CM19" s="623"/>
      <c r="CN19" s="623"/>
      <c r="CO19" s="623"/>
      <c r="CP19" s="623"/>
      <c r="CQ19" s="624"/>
      <c r="CR19" s="625" t="s">
        <v>122</v>
      </c>
      <c r="CS19" s="626"/>
      <c r="CT19" s="626"/>
      <c r="CU19" s="626"/>
      <c r="CV19" s="626"/>
      <c r="CW19" s="626"/>
      <c r="CX19" s="626"/>
      <c r="CY19" s="627"/>
      <c r="CZ19" s="628" t="s">
        <v>122</v>
      </c>
      <c r="DA19" s="628"/>
      <c r="DB19" s="628"/>
      <c r="DC19" s="628"/>
      <c r="DD19" s="634" t="s">
        <v>122</v>
      </c>
      <c r="DE19" s="626"/>
      <c r="DF19" s="626"/>
      <c r="DG19" s="626"/>
      <c r="DH19" s="626"/>
      <c r="DI19" s="626"/>
      <c r="DJ19" s="626"/>
      <c r="DK19" s="626"/>
      <c r="DL19" s="626"/>
      <c r="DM19" s="626"/>
      <c r="DN19" s="626"/>
      <c r="DO19" s="626"/>
      <c r="DP19" s="627"/>
      <c r="DQ19" s="634" t="s">
        <v>122</v>
      </c>
      <c r="DR19" s="626"/>
      <c r="DS19" s="626"/>
      <c r="DT19" s="626"/>
      <c r="DU19" s="626"/>
      <c r="DV19" s="626"/>
      <c r="DW19" s="626"/>
      <c r="DX19" s="626"/>
      <c r="DY19" s="626"/>
      <c r="DZ19" s="626"/>
      <c r="EA19" s="626"/>
      <c r="EB19" s="626"/>
      <c r="EC19" s="635"/>
    </row>
    <row r="20" spans="2:133" ht="11.25" customHeight="1" x14ac:dyDescent="0.15">
      <c r="B20" s="638" t="s">
        <v>262</v>
      </c>
      <c r="C20" s="639"/>
      <c r="D20" s="639"/>
      <c r="E20" s="639"/>
      <c r="F20" s="639"/>
      <c r="G20" s="639"/>
      <c r="H20" s="639"/>
      <c r="I20" s="639"/>
      <c r="J20" s="639"/>
      <c r="K20" s="639"/>
      <c r="L20" s="639"/>
      <c r="M20" s="639"/>
      <c r="N20" s="639"/>
      <c r="O20" s="639"/>
      <c r="P20" s="639"/>
      <c r="Q20" s="640"/>
      <c r="R20" s="625">
        <v>5064</v>
      </c>
      <c r="S20" s="626"/>
      <c r="T20" s="626"/>
      <c r="U20" s="626"/>
      <c r="V20" s="626"/>
      <c r="W20" s="626"/>
      <c r="X20" s="626"/>
      <c r="Y20" s="627"/>
      <c r="Z20" s="628">
        <v>0</v>
      </c>
      <c r="AA20" s="628"/>
      <c r="AB20" s="628"/>
      <c r="AC20" s="628"/>
      <c r="AD20" s="629">
        <v>5064</v>
      </c>
      <c r="AE20" s="629"/>
      <c r="AF20" s="629"/>
      <c r="AG20" s="629"/>
      <c r="AH20" s="629"/>
      <c r="AI20" s="629"/>
      <c r="AJ20" s="629"/>
      <c r="AK20" s="629"/>
      <c r="AL20" s="630">
        <v>0.1</v>
      </c>
      <c r="AM20" s="631"/>
      <c r="AN20" s="631"/>
      <c r="AO20" s="632"/>
      <c r="AP20" s="622" t="s">
        <v>263</v>
      </c>
      <c r="AQ20" s="623"/>
      <c r="AR20" s="623"/>
      <c r="AS20" s="623"/>
      <c r="AT20" s="623"/>
      <c r="AU20" s="623"/>
      <c r="AV20" s="623"/>
      <c r="AW20" s="623"/>
      <c r="AX20" s="623"/>
      <c r="AY20" s="623"/>
      <c r="AZ20" s="623"/>
      <c r="BA20" s="623"/>
      <c r="BB20" s="623"/>
      <c r="BC20" s="623"/>
      <c r="BD20" s="623"/>
      <c r="BE20" s="623"/>
      <c r="BF20" s="624"/>
      <c r="BG20" s="625">
        <v>5797</v>
      </c>
      <c r="BH20" s="626"/>
      <c r="BI20" s="626"/>
      <c r="BJ20" s="626"/>
      <c r="BK20" s="626"/>
      <c r="BL20" s="626"/>
      <c r="BM20" s="626"/>
      <c r="BN20" s="627"/>
      <c r="BO20" s="628">
        <v>0.2</v>
      </c>
      <c r="BP20" s="628"/>
      <c r="BQ20" s="628"/>
      <c r="BR20" s="628"/>
      <c r="BS20" s="629" t="s">
        <v>122</v>
      </c>
      <c r="BT20" s="629"/>
      <c r="BU20" s="629"/>
      <c r="BV20" s="629"/>
      <c r="BW20" s="629"/>
      <c r="BX20" s="629"/>
      <c r="BY20" s="629"/>
      <c r="BZ20" s="629"/>
      <c r="CA20" s="629"/>
      <c r="CB20" s="633"/>
      <c r="CD20" s="622" t="s">
        <v>264</v>
      </c>
      <c r="CE20" s="623"/>
      <c r="CF20" s="623"/>
      <c r="CG20" s="623"/>
      <c r="CH20" s="623"/>
      <c r="CI20" s="623"/>
      <c r="CJ20" s="623"/>
      <c r="CK20" s="623"/>
      <c r="CL20" s="623"/>
      <c r="CM20" s="623"/>
      <c r="CN20" s="623"/>
      <c r="CO20" s="623"/>
      <c r="CP20" s="623"/>
      <c r="CQ20" s="624"/>
      <c r="CR20" s="625">
        <v>17595322</v>
      </c>
      <c r="CS20" s="626"/>
      <c r="CT20" s="626"/>
      <c r="CU20" s="626"/>
      <c r="CV20" s="626"/>
      <c r="CW20" s="626"/>
      <c r="CX20" s="626"/>
      <c r="CY20" s="627"/>
      <c r="CZ20" s="628">
        <v>100</v>
      </c>
      <c r="DA20" s="628"/>
      <c r="DB20" s="628"/>
      <c r="DC20" s="628"/>
      <c r="DD20" s="634">
        <v>1283184</v>
      </c>
      <c r="DE20" s="626"/>
      <c r="DF20" s="626"/>
      <c r="DG20" s="626"/>
      <c r="DH20" s="626"/>
      <c r="DI20" s="626"/>
      <c r="DJ20" s="626"/>
      <c r="DK20" s="626"/>
      <c r="DL20" s="626"/>
      <c r="DM20" s="626"/>
      <c r="DN20" s="626"/>
      <c r="DO20" s="626"/>
      <c r="DP20" s="627"/>
      <c r="DQ20" s="634">
        <v>11200800</v>
      </c>
      <c r="DR20" s="626"/>
      <c r="DS20" s="626"/>
      <c r="DT20" s="626"/>
      <c r="DU20" s="626"/>
      <c r="DV20" s="626"/>
      <c r="DW20" s="626"/>
      <c r="DX20" s="626"/>
      <c r="DY20" s="626"/>
      <c r="DZ20" s="626"/>
      <c r="EA20" s="626"/>
      <c r="EB20" s="626"/>
      <c r="EC20" s="635"/>
    </row>
    <row r="21" spans="2:133" ht="11.25" customHeight="1" x14ac:dyDescent="0.15">
      <c r="B21" s="622" t="s">
        <v>265</v>
      </c>
      <c r="C21" s="623"/>
      <c r="D21" s="623"/>
      <c r="E21" s="623"/>
      <c r="F21" s="623"/>
      <c r="G21" s="623"/>
      <c r="H21" s="623"/>
      <c r="I21" s="623"/>
      <c r="J21" s="623"/>
      <c r="K21" s="623"/>
      <c r="L21" s="623"/>
      <c r="M21" s="623"/>
      <c r="N21" s="623"/>
      <c r="O21" s="623"/>
      <c r="P21" s="623"/>
      <c r="Q21" s="624"/>
      <c r="R21" s="625">
        <v>5797414</v>
      </c>
      <c r="S21" s="626"/>
      <c r="T21" s="626"/>
      <c r="U21" s="626"/>
      <c r="V21" s="626"/>
      <c r="W21" s="626"/>
      <c r="X21" s="626"/>
      <c r="Y21" s="627"/>
      <c r="Z21" s="628">
        <v>31.5</v>
      </c>
      <c r="AA21" s="628"/>
      <c r="AB21" s="628"/>
      <c r="AC21" s="628"/>
      <c r="AD21" s="629">
        <v>5020332</v>
      </c>
      <c r="AE21" s="629"/>
      <c r="AF21" s="629"/>
      <c r="AG21" s="629"/>
      <c r="AH21" s="629"/>
      <c r="AI21" s="629"/>
      <c r="AJ21" s="629"/>
      <c r="AK21" s="629"/>
      <c r="AL21" s="630">
        <v>55.2</v>
      </c>
      <c r="AM21" s="631"/>
      <c r="AN21" s="631"/>
      <c r="AO21" s="632"/>
      <c r="AP21" s="622" t="s">
        <v>266</v>
      </c>
      <c r="AQ21" s="641"/>
      <c r="AR21" s="641"/>
      <c r="AS21" s="641"/>
      <c r="AT21" s="641"/>
      <c r="AU21" s="641"/>
      <c r="AV21" s="641"/>
      <c r="AW21" s="641"/>
      <c r="AX21" s="641"/>
      <c r="AY21" s="641"/>
      <c r="AZ21" s="641"/>
      <c r="BA21" s="641"/>
      <c r="BB21" s="641"/>
      <c r="BC21" s="641"/>
      <c r="BD21" s="641"/>
      <c r="BE21" s="641"/>
      <c r="BF21" s="642"/>
      <c r="BG21" s="625">
        <v>5797</v>
      </c>
      <c r="BH21" s="626"/>
      <c r="BI21" s="626"/>
      <c r="BJ21" s="626"/>
      <c r="BK21" s="626"/>
      <c r="BL21" s="626"/>
      <c r="BM21" s="626"/>
      <c r="BN21" s="627"/>
      <c r="BO21" s="628">
        <v>0.2</v>
      </c>
      <c r="BP21" s="628"/>
      <c r="BQ21" s="628"/>
      <c r="BR21" s="628"/>
      <c r="BS21" s="629" t="s">
        <v>122</v>
      </c>
      <c r="BT21" s="629"/>
      <c r="BU21" s="629"/>
      <c r="BV21" s="629"/>
      <c r="BW21" s="629"/>
      <c r="BX21" s="629"/>
      <c r="BY21" s="629"/>
      <c r="BZ21" s="629"/>
      <c r="CA21" s="629"/>
      <c r="CB21" s="633"/>
      <c r="CD21" s="646"/>
      <c r="CE21" s="647"/>
      <c r="CF21" s="647"/>
      <c r="CG21" s="647"/>
      <c r="CH21" s="647"/>
      <c r="CI21" s="647"/>
      <c r="CJ21" s="647"/>
      <c r="CK21" s="647"/>
      <c r="CL21" s="647"/>
      <c r="CM21" s="647"/>
      <c r="CN21" s="647"/>
      <c r="CO21" s="647"/>
      <c r="CP21" s="647"/>
      <c r="CQ21" s="648"/>
      <c r="CR21" s="649"/>
      <c r="CS21" s="644"/>
      <c r="CT21" s="644"/>
      <c r="CU21" s="644"/>
      <c r="CV21" s="644"/>
      <c r="CW21" s="644"/>
      <c r="CX21" s="644"/>
      <c r="CY21" s="650"/>
      <c r="CZ21" s="651"/>
      <c r="DA21" s="651"/>
      <c r="DB21" s="651"/>
      <c r="DC21" s="651"/>
      <c r="DD21" s="643"/>
      <c r="DE21" s="644"/>
      <c r="DF21" s="644"/>
      <c r="DG21" s="644"/>
      <c r="DH21" s="644"/>
      <c r="DI21" s="644"/>
      <c r="DJ21" s="644"/>
      <c r="DK21" s="644"/>
      <c r="DL21" s="644"/>
      <c r="DM21" s="644"/>
      <c r="DN21" s="644"/>
      <c r="DO21" s="644"/>
      <c r="DP21" s="650"/>
      <c r="DQ21" s="643"/>
      <c r="DR21" s="644"/>
      <c r="DS21" s="644"/>
      <c r="DT21" s="644"/>
      <c r="DU21" s="644"/>
      <c r="DV21" s="644"/>
      <c r="DW21" s="644"/>
      <c r="DX21" s="644"/>
      <c r="DY21" s="644"/>
      <c r="DZ21" s="644"/>
      <c r="EA21" s="644"/>
      <c r="EB21" s="644"/>
      <c r="EC21" s="645"/>
    </row>
    <row r="22" spans="2:133" ht="11.25" customHeight="1" x14ac:dyDescent="0.15">
      <c r="B22" s="622" t="s">
        <v>267</v>
      </c>
      <c r="C22" s="623"/>
      <c r="D22" s="623"/>
      <c r="E22" s="623"/>
      <c r="F22" s="623"/>
      <c r="G22" s="623"/>
      <c r="H22" s="623"/>
      <c r="I22" s="623"/>
      <c r="J22" s="623"/>
      <c r="K22" s="623"/>
      <c r="L22" s="623"/>
      <c r="M22" s="623"/>
      <c r="N22" s="623"/>
      <c r="O22" s="623"/>
      <c r="P22" s="623"/>
      <c r="Q22" s="624"/>
      <c r="R22" s="625">
        <v>5020332</v>
      </c>
      <c r="S22" s="626"/>
      <c r="T22" s="626"/>
      <c r="U22" s="626"/>
      <c r="V22" s="626"/>
      <c r="W22" s="626"/>
      <c r="X22" s="626"/>
      <c r="Y22" s="627"/>
      <c r="Z22" s="628">
        <v>27.3</v>
      </c>
      <c r="AA22" s="628"/>
      <c r="AB22" s="628"/>
      <c r="AC22" s="628"/>
      <c r="AD22" s="629">
        <v>5020332</v>
      </c>
      <c r="AE22" s="629"/>
      <c r="AF22" s="629"/>
      <c r="AG22" s="629"/>
      <c r="AH22" s="629"/>
      <c r="AI22" s="629"/>
      <c r="AJ22" s="629"/>
      <c r="AK22" s="629"/>
      <c r="AL22" s="630">
        <v>55.2</v>
      </c>
      <c r="AM22" s="631"/>
      <c r="AN22" s="631"/>
      <c r="AO22" s="632"/>
      <c r="AP22" s="622" t="s">
        <v>268</v>
      </c>
      <c r="AQ22" s="641"/>
      <c r="AR22" s="641"/>
      <c r="AS22" s="641"/>
      <c r="AT22" s="641"/>
      <c r="AU22" s="641"/>
      <c r="AV22" s="641"/>
      <c r="AW22" s="641"/>
      <c r="AX22" s="641"/>
      <c r="AY22" s="641"/>
      <c r="AZ22" s="641"/>
      <c r="BA22" s="641"/>
      <c r="BB22" s="641"/>
      <c r="BC22" s="641"/>
      <c r="BD22" s="641"/>
      <c r="BE22" s="641"/>
      <c r="BF22" s="642"/>
      <c r="BG22" s="625" t="s">
        <v>122</v>
      </c>
      <c r="BH22" s="626"/>
      <c r="BI22" s="626"/>
      <c r="BJ22" s="626"/>
      <c r="BK22" s="626"/>
      <c r="BL22" s="626"/>
      <c r="BM22" s="626"/>
      <c r="BN22" s="627"/>
      <c r="BO22" s="628" t="s">
        <v>122</v>
      </c>
      <c r="BP22" s="628"/>
      <c r="BQ22" s="628"/>
      <c r="BR22" s="628"/>
      <c r="BS22" s="629" t="s">
        <v>122</v>
      </c>
      <c r="BT22" s="629"/>
      <c r="BU22" s="629"/>
      <c r="BV22" s="629"/>
      <c r="BW22" s="629"/>
      <c r="BX22" s="629"/>
      <c r="BY22" s="629"/>
      <c r="BZ22" s="629"/>
      <c r="CA22" s="629"/>
      <c r="CB22" s="633"/>
      <c r="CD22" s="607" t="s">
        <v>269</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270</v>
      </c>
      <c r="C23" s="623"/>
      <c r="D23" s="623"/>
      <c r="E23" s="623"/>
      <c r="F23" s="623"/>
      <c r="G23" s="623"/>
      <c r="H23" s="623"/>
      <c r="I23" s="623"/>
      <c r="J23" s="623"/>
      <c r="K23" s="623"/>
      <c r="L23" s="623"/>
      <c r="M23" s="623"/>
      <c r="N23" s="623"/>
      <c r="O23" s="623"/>
      <c r="P23" s="623"/>
      <c r="Q23" s="624"/>
      <c r="R23" s="625">
        <v>777082</v>
      </c>
      <c r="S23" s="626"/>
      <c r="T23" s="626"/>
      <c r="U23" s="626"/>
      <c r="V23" s="626"/>
      <c r="W23" s="626"/>
      <c r="X23" s="626"/>
      <c r="Y23" s="627"/>
      <c r="Z23" s="628">
        <v>4.2</v>
      </c>
      <c r="AA23" s="628"/>
      <c r="AB23" s="628"/>
      <c r="AC23" s="628"/>
      <c r="AD23" s="629" t="s">
        <v>122</v>
      </c>
      <c r="AE23" s="629"/>
      <c r="AF23" s="629"/>
      <c r="AG23" s="629"/>
      <c r="AH23" s="629"/>
      <c r="AI23" s="629"/>
      <c r="AJ23" s="629"/>
      <c r="AK23" s="629"/>
      <c r="AL23" s="630" t="s">
        <v>122</v>
      </c>
      <c r="AM23" s="631"/>
      <c r="AN23" s="631"/>
      <c r="AO23" s="632"/>
      <c r="AP23" s="622" t="s">
        <v>271</v>
      </c>
      <c r="AQ23" s="641"/>
      <c r="AR23" s="641"/>
      <c r="AS23" s="641"/>
      <c r="AT23" s="641"/>
      <c r="AU23" s="641"/>
      <c r="AV23" s="641"/>
      <c r="AW23" s="641"/>
      <c r="AX23" s="641"/>
      <c r="AY23" s="641"/>
      <c r="AZ23" s="641"/>
      <c r="BA23" s="641"/>
      <c r="BB23" s="641"/>
      <c r="BC23" s="641"/>
      <c r="BD23" s="641"/>
      <c r="BE23" s="641"/>
      <c r="BF23" s="642"/>
      <c r="BG23" s="625" t="s">
        <v>122</v>
      </c>
      <c r="BH23" s="626"/>
      <c r="BI23" s="626"/>
      <c r="BJ23" s="626"/>
      <c r="BK23" s="626"/>
      <c r="BL23" s="626"/>
      <c r="BM23" s="626"/>
      <c r="BN23" s="627"/>
      <c r="BO23" s="628" t="s">
        <v>122</v>
      </c>
      <c r="BP23" s="628"/>
      <c r="BQ23" s="628"/>
      <c r="BR23" s="628"/>
      <c r="BS23" s="629" t="s">
        <v>122</v>
      </c>
      <c r="BT23" s="629"/>
      <c r="BU23" s="629"/>
      <c r="BV23" s="629"/>
      <c r="BW23" s="629"/>
      <c r="BX23" s="629"/>
      <c r="BY23" s="629"/>
      <c r="BZ23" s="629"/>
      <c r="CA23" s="629"/>
      <c r="CB23" s="633"/>
      <c r="CD23" s="607" t="s">
        <v>211</v>
      </c>
      <c r="CE23" s="608"/>
      <c r="CF23" s="608"/>
      <c r="CG23" s="608"/>
      <c r="CH23" s="608"/>
      <c r="CI23" s="608"/>
      <c r="CJ23" s="608"/>
      <c r="CK23" s="608"/>
      <c r="CL23" s="608"/>
      <c r="CM23" s="608"/>
      <c r="CN23" s="608"/>
      <c r="CO23" s="608"/>
      <c r="CP23" s="608"/>
      <c r="CQ23" s="609"/>
      <c r="CR23" s="607" t="s">
        <v>272</v>
      </c>
      <c r="CS23" s="608"/>
      <c r="CT23" s="608"/>
      <c r="CU23" s="608"/>
      <c r="CV23" s="608"/>
      <c r="CW23" s="608"/>
      <c r="CX23" s="608"/>
      <c r="CY23" s="609"/>
      <c r="CZ23" s="607" t="s">
        <v>273</v>
      </c>
      <c r="DA23" s="608"/>
      <c r="DB23" s="608"/>
      <c r="DC23" s="609"/>
      <c r="DD23" s="607" t="s">
        <v>274</v>
      </c>
      <c r="DE23" s="608"/>
      <c r="DF23" s="608"/>
      <c r="DG23" s="608"/>
      <c r="DH23" s="608"/>
      <c r="DI23" s="608"/>
      <c r="DJ23" s="608"/>
      <c r="DK23" s="609"/>
      <c r="DL23" s="652" t="s">
        <v>275</v>
      </c>
      <c r="DM23" s="653"/>
      <c r="DN23" s="653"/>
      <c r="DO23" s="653"/>
      <c r="DP23" s="653"/>
      <c r="DQ23" s="653"/>
      <c r="DR23" s="653"/>
      <c r="DS23" s="653"/>
      <c r="DT23" s="653"/>
      <c r="DU23" s="653"/>
      <c r="DV23" s="654"/>
      <c r="DW23" s="607" t="s">
        <v>276</v>
      </c>
      <c r="DX23" s="608"/>
      <c r="DY23" s="608"/>
      <c r="DZ23" s="608"/>
      <c r="EA23" s="608"/>
      <c r="EB23" s="608"/>
      <c r="EC23" s="609"/>
    </row>
    <row r="24" spans="2:133" ht="11.25" customHeight="1" x14ac:dyDescent="0.15">
      <c r="B24" s="622" t="s">
        <v>277</v>
      </c>
      <c r="C24" s="623"/>
      <c r="D24" s="623"/>
      <c r="E24" s="623"/>
      <c r="F24" s="623"/>
      <c r="G24" s="623"/>
      <c r="H24" s="623"/>
      <c r="I24" s="623"/>
      <c r="J24" s="623"/>
      <c r="K24" s="623"/>
      <c r="L24" s="623"/>
      <c r="M24" s="623"/>
      <c r="N24" s="623"/>
      <c r="O24" s="623"/>
      <c r="P24" s="623"/>
      <c r="Q24" s="624"/>
      <c r="R24" s="625" t="s">
        <v>122</v>
      </c>
      <c r="S24" s="626"/>
      <c r="T24" s="626"/>
      <c r="U24" s="626"/>
      <c r="V24" s="626"/>
      <c r="W24" s="626"/>
      <c r="X24" s="626"/>
      <c r="Y24" s="627"/>
      <c r="Z24" s="628" t="s">
        <v>122</v>
      </c>
      <c r="AA24" s="628"/>
      <c r="AB24" s="628"/>
      <c r="AC24" s="628"/>
      <c r="AD24" s="629" t="s">
        <v>122</v>
      </c>
      <c r="AE24" s="629"/>
      <c r="AF24" s="629"/>
      <c r="AG24" s="629"/>
      <c r="AH24" s="629"/>
      <c r="AI24" s="629"/>
      <c r="AJ24" s="629"/>
      <c r="AK24" s="629"/>
      <c r="AL24" s="630" t="s">
        <v>122</v>
      </c>
      <c r="AM24" s="631"/>
      <c r="AN24" s="631"/>
      <c r="AO24" s="632"/>
      <c r="AP24" s="622" t="s">
        <v>278</v>
      </c>
      <c r="AQ24" s="641"/>
      <c r="AR24" s="641"/>
      <c r="AS24" s="641"/>
      <c r="AT24" s="641"/>
      <c r="AU24" s="641"/>
      <c r="AV24" s="641"/>
      <c r="AW24" s="641"/>
      <c r="AX24" s="641"/>
      <c r="AY24" s="641"/>
      <c r="AZ24" s="641"/>
      <c r="BA24" s="641"/>
      <c r="BB24" s="641"/>
      <c r="BC24" s="641"/>
      <c r="BD24" s="641"/>
      <c r="BE24" s="641"/>
      <c r="BF24" s="642"/>
      <c r="BG24" s="625" t="s">
        <v>122</v>
      </c>
      <c r="BH24" s="626"/>
      <c r="BI24" s="626"/>
      <c r="BJ24" s="626"/>
      <c r="BK24" s="626"/>
      <c r="BL24" s="626"/>
      <c r="BM24" s="626"/>
      <c r="BN24" s="627"/>
      <c r="BO24" s="628" t="s">
        <v>122</v>
      </c>
      <c r="BP24" s="628"/>
      <c r="BQ24" s="628"/>
      <c r="BR24" s="628"/>
      <c r="BS24" s="629" t="s">
        <v>122</v>
      </c>
      <c r="BT24" s="629"/>
      <c r="BU24" s="629"/>
      <c r="BV24" s="629"/>
      <c r="BW24" s="629"/>
      <c r="BX24" s="629"/>
      <c r="BY24" s="629"/>
      <c r="BZ24" s="629"/>
      <c r="CA24" s="629"/>
      <c r="CB24" s="633"/>
      <c r="CD24" s="611" t="s">
        <v>279</v>
      </c>
      <c r="CE24" s="612"/>
      <c r="CF24" s="612"/>
      <c r="CG24" s="612"/>
      <c r="CH24" s="612"/>
      <c r="CI24" s="612"/>
      <c r="CJ24" s="612"/>
      <c r="CK24" s="612"/>
      <c r="CL24" s="612"/>
      <c r="CM24" s="612"/>
      <c r="CN24" s="612"/>
      <c r="CO24" s="612"/>
      <c r="CP24" s="612"/>
      <c r="CQ24" s="613"/>
      <c r="CR24" s="614">
        <v>7464634</v>
      </c>
      <c r="CS24" s="615"/>
      <c r="CT24" s="615"/>
      <c r="CU24" s="615"/>
      <c r="CV24" s="615"/>
      <c r="CW24" s="615"/>
      <c r="CX24" s="615"/>
      <c r="CY24" s="616"/>
      <c r="CZ24" s="619">
        <v>42.4</v>
      </c>
      <c r="DA24" s="620"/>
      <c r="DB24" s="620"/>
      <c r="DC24" s="636"/>
      <c r="DD24" s="660">
        <v>4696671</v>
      </c>
      <c r="DE24" s="615"/>
      <c r="DF24" s="615"/>
      <c r="DG24" s="615"/>
      <c r="DH24" s="615"/>
      <c r="DI24" s="615"/>
      <c r="DJ24" s="615"/>
      <c r="DK24" s="616"/>
      <c r="DL24" s="660">
        <v>4157977</v>
      </c>
      <c r="DM24" s="615"/>
      <c r="DN24" s="615"/>
      <c r="DO24" s="615"/>
      <c r="DP24" s="615"/>
      <c r="DQ24" s="615"/>
      <c r="DR24" s="615"/>
      <c r="DS24" s="615"/>
      <c r="DT24" s="615"/>
      <c r="DU24" s="615"/>
      <c r="DV24" s="616"/>
      <c r="DW24" s="619">
        <v>45.4</v>
      </c>
      <c r="DX24" s="620"/>
      <c r="DY24" s="620"/>
      <c r="DZ24" s="620"/>
      <c r="EA24" s="620"/>
      <c r="EB24" s="620"/>
      <c r="EC24" s="621"/>
    </row>
    <row r="25" spans="2:133" ht="11.25" customHeight="1" x14ac:dyDescent="0.15">
      <c r="B25" s="622" t="s">
        <v>280</v>
      </c>
      <c r="C25" s="623"/>
      <c r="D25" s="623"/>
      <c r="E25" s="623"/>
      <c r="F25" s="623"/>
      <c r="G25" s="623"/>
      <c r="H25" s="623"/>
      <c r="I25" s="623"/>
      <c r="J25" s="623"/>
      <c r="K25" s="623"/>
      <c r="L25" s="623"/>
      <c r="M25" s="623"/>
      <c r="N25" s="623"/>
      <c r="O25" s="623"/>
      <c r="P25" s="623"/>
      <c r="Q25" s="624"/>
      <c r="R25" s="625">
        <v>9856286</v>
      </c>
      <c r="S25" s="626"/>
      <c r="T25" s="626"/>
      <c r="U25" s="626"/>
      <c r="V25" s="626"/>
      <c r="W25" s="626"/>
      <c r="X25" s="626"/>
      <c r="Y25" s="627"/>
      <c r="Z25" s="628">
        <v>53.6</v>
      </c>
      <c r="AA25" s="628"/>
      <c r="AB25" s="628"/>
      <c r="AC25" s="628"/>
      <c r="AD25" s="629">
        <v>9079204</v>
      </c>
      <c r="AE25" s="629"/>
      <c r="AF25" s="629"/>
      <c r="AG25" s="629"/>
      <c r="AH25" s="629"/>
      <c r="AI25" s="629"/>
      <c r="AJ25" s="629"/>
      <c r="AK25" s="629"/>
      <c r="AL25" s="630">
        <v>99.8</v>
      </c>
      <c r="AM25" s="631"/>
      <c r="AN25" s="631"/>
      <c r="AO25" s="632"/>
      <c r="AP25" s="622" t="s">
        <v>281</v>
      </c>
      <c r="AQ25" s="641"/>
      <c r="AR25" s="641"/>
      <c r="AS25" s="641"/>
      <c r="AT25" s="641"/>
      <c r="AU25" s="641"/>
      <c r="AV25" s="641"/>
      <c r="AW25" s="641"/>
      <c r="AX25" s="641"/>
      <c r="AY25" s="641"/>
      <c r="AZ25" s="641"/>
      <c r="BA25" s="641"/>
      <c r="BB25" s="641"/>
      <c r="BC25" s="641"/>
      <c r="BD25" s="641"/>
      <c r="BE25" s="641"/>
      <c r="BF25" s="642"/>
      <c r="BG25" s="625" t="s">
        <v>122</v>
      </c>
      <c r="BH25" s="626"/>
      <c r="BI25" s="626"/>
      <c r="BJ25" s="626"/>
      <c r="BK25" s="626"/>
      <c r="BL25" s="626"/>
      <c r="BM25" s="626"/>
      <c r="BN25" s="627"/>
      <c r="BO25" s="628" t="s">
        <v>122</v>
      </c>
      <c r="BP25" s="628"/>
      <c r="BQ25" s="628"/>
      <c r="BR25" s="628"/>
      <c r="BS25" s="629" t="s">
        <v>122</v>
      </c>
      <c r="BT25" s="629"/>
      <c r="BU25" s="629"/>
      <c r="BV25" s="629"/>
      <c r="BW25" s="629"/>
      <c r="BX25" s="629"/>
      <c r="BY25" s="629"/>
      <c r="BZ25" s="629"/>
      <c r="CA25" s="629"/>
      <c r="CB25" s="633"/>
      <c r="CD25" s="622" t="s">
        <v>282</v>
      </c>
      <c r="CE25" s="623"/>
      <c r="CF25" s="623"/>
      <c r="CG25" s="623"/>
      <c r="CH25" s="623"/>
      <c r="CI25" s="623"/>
      <c r="CJ25" s="623"/>
      <c r="CK25" s="623"/>
      <c r="CL25" s="623"/>
      <c r="CM25" s="623"/>
      <c r="CN25" s="623"/>
      <c r="CO25" s="623"/>
      <c r="CP25" s="623"/>
      <c r="CQ25" s="624"/>
      <c r="CR25" s="625">
        <v>2332342</v>
      </c>
      <c r="CS25" s="657"/>
      <c r="CT25" s="657"/>
      <c r="CU25" s="657"/>
      <c r="CV25" s="657"/>
      <c r="CW25" s="657"/>
      <c r="CX25" s="657"/>
      <c r="CY25" s="658"/>
      <c r="CZ25" s="630">
        <v>13.3</v>
      </c>
      <c r="DA25" s="655"/>
      <c r="DB25" s="655"/>
      <c r="DC25" s="659"/>
      <c r="DD25" s="634">
        <v>1901454</v>
      </c>
      <c r="DE25" s="657"/>
      <c r="DF25" s="657"/>
      <c r="DG25" s="657"/>
      <c r="DH25" s="657"/>
      <c r="DI25" s="657"/>
      <c r="DJ25" s="657"/>
      <c r="DK25" s="658"/>
      <c r="DL25" s="634">
        <v>1818165</v>
      </c>
      <c r="DM25" s="657"/>
      <c r="DN25" s="657"/>
      <c r="DO25" s="657"/>
      <c r="DP25" s="657"/>
      <c r="DQ25" s="657"/>
      <c r="DR25" s="657"/>
      <c r="DS25" s="657"/>
      <c r="DT25" s="657"/>
      <c r="DU25" s="657"/>
      <c r="DV25" s="658"/>
      <c r="DW25" s="630">
        <v>19.899999999999999</v>
      </c>
      <c r="DX25" s="655"/>
      <c r="DY25" s="655"/>
      <c r="DZ25" s="655"/>
      <c r="EA25" s="655"/>
      <c r="EB25" s="655"/>
      <c r="EC25" s="656"/>
    </row>
    <row r="26" spans="2:133" ht="11.25" customHeight="1" x14ac:dyDescent="0.15">
      <c r="B26" s="622" t="s">
        <v>283</v>
      </c>
      <c r="C26" s="623"/>
      <c r="D26" s="623"/>
      <c r="E26" s="623"/>
      <c r="F26" s="623"/>
      <c r="G26" s="623"/>
      <c r="H26" s="623"/>
      <c r="I26" s="623"/>
      <c r="J26" s="623"/>
      <c r="K26" s="623"/>
      <c r="L26" s="623"/>
      <c r="M26" s="623"/>
      <c r="N26" s="623"/>
      <c r="O26" s="623"/>
      <c r="P26" s="623"/>
      <c r="Q26" s="624"/>
      <c r="R26" s="625">
        <v>3585</v>
      </c>
      <c r="S26" s="626"/>
      <c r="T26" s="626"/>
      <c r="U26" s="626"/>
      <c r="V26" s="626"/>
      <c r="W26" s="626"/>
      <c r="X26" s="626"/>
      <c r="Y26" s="627"/>
      <c r="Z26" s="628">
        <v>0</v>
      </c>
      <c r="AA26" s="628"/>
      <c r="AB26" s="628"/>
      <c r="AC26" s="628"/>
      <c r="AD26" s="629">
        <v>3585</v>
      </c>
      <c r="AE26" s="629"/>
      <c r="AF26" s="629"/>
      <c r="AG26" s="629"/>
      <c r="AH26" s="629"/>
      <c r="AI26" s="629"/>
      <c r="AJ26" s="629"/>
      <c r="AK26" s="629"/>
      <c r="AL26" s="630">
        <v>0</v>
      </c>
      <c r="AM26" s="631"/>
      <c r="AN26" s="631"/>
      <c r="AO26" s="632"/>
      <c r="AP26" s="622" t="s">
        <v>284</v>
      </c>
      <c r="AQ26" s="641"/>
      <c r="AR26" s="641"/>
      <c r="AS26" s="641"/>
      <c r="AT26" s="641"/>
      <c r="AU26" s="641"/>
      <c r="AV26" s="641"/>
      <c r="AW26" s="641"/>
      <c r="AX26" s="641"/>
      <c r="AY26" s="641"/>
      <c r="AZ26" s="641"/>
      <c r="BA26" s="641"/>
      <c r="BB26" s="641"/>
      <c r="BC26" s="641"/>
      <c r="BD26" s="641"/>
      <c r="BE26" s="641"/>
      <c r="BF26" s="642"/>
      <c r="BG26" s="625" t="s">
        <v>122</v>
      </c>
      <c r="BH26" s="626"/>
      <c r="BI26" s="626"/>
      <c r="BJ26" s="626"/>
      <c r="BK26" s="626"/>
      <c r="BL26" s="626"/>
      <c r="BM26" s="626"/>
      <c r="BN26" s="627"/>
      <c r="BO26" s="628" t="s">
        <v>122</v>
      </c>
      <c r="BP26" s="628"/>
      <c r="BQ26" s="628"/>
      <c r="BR26" s="628"/>
      <c r="BS26" s="629" t="s">
        <v>122</v>
      </c>
      <c r="BT26" s="629"/>
      <c r="BU26" s="629"/>
      <c r="BV26" s="629"/>
      <c r="BW26" s="629"/>
      <c r="BX26" s="629"/>
      <c r="BY26" s="629"/>
      <c r="BZ26" s="629"/>
      <c r="CA26" s="629"/>
      <c r="CB26" s="633"/>
      <c r="CD26" s="622" t="s">
        <v>285</v>
      </c>
      <c r="CE26" s="623"/>
      <c r="CF26" s="623"/>
      <c r="CG26" s="623"/>
      <c r="CH26" s="623"/>
      <c r="CI26" s="623"/>
      <c r="CJ26" s="623"/>
      <c r="CK26" s="623"/>
      <c r="CL26" s="623"/>
      <c r="CM26" s="623"/>
      <c r="CN26" s="623"/>
      <c r="CO26" s="623"/>
      <c r="CP26" s="623"/>
      <c r="CQ26" s="624"/>
      <c r="CR26" s="625">
        <v>1217828</v>
      </c>
      <c r="CS26" s="626"/>
      <c r="CT26" s="626"/>
      <c r="CU26" s="626"/>
      <c r="CV26" s="626"/>
      <c r="CW26" s="626"/>
      <c r="CX26" s="626"/>
      <c r="CY26" s="627"/>
      <c r="CZ26" s="630">
        <v>6.9</v>
      </c>
      <c r="DA26" s="655"/>
      <c r="DB26" s="655"/>
      <c r="DC26" s="659"/>
      <c r="DD26" s="634">
        <v>969864</v>
      </c>
      <c r="DE26" s="626"/>
      <c r="DF26" s="626"/>
      <c r="DG26" s="626"/>
      <c r="DH26" s="626"/>
      <c r="DI26" s="626"/>
      <c r="DJ26" s="626"/>
      <c r="DK26" s="627"/>
      <c r="DL26" s="634" t="s">
        <v>122</v>
      </c>
      <c r="DM26" s="626"/>
      <c r="DN26" s="626"/>
      <c r="DO26" s="626"/>
      <c r="DP26" s="626"/>
      <c r="DQ26" s="626"/>
      <c r="DR26" s="626"/>
      <c r="DS26" s="626"/>
      <c r="DT26" s="626"/>
      <c r="DU26" s="626"/>
      <c r="DV26" s="627"/>
      <c r="DW26" s="630" t="s">
        <v>122</v>
      </c>
      <c r="DX26" s="655"/>
      <c r="DY26" s="655"/>
      <c r="DZ26" s="655"/>
      <c r="EA26" s="655"/>
      <c r="EB26" s="655"/>
      <c r="EC26" s="656"/>
    </row>
    <row r="27" spans="2:133" ht="11.25" customHeight="1" x14ac:dyDescent="0.15">
      <c r="B27" s="622" t="s">
        <v>286</v>
      </c>
      <c r="C27" s="623"/>
      <c r="D27" s="623"/>
      <c r="E27" s="623"/>
      <c r="F27" s="623"/>
      <c r="G27" s="623"/>
      <c r="H27" s="623"/>
      <c r="I27" s="623"/>
      <c r="J27" s="623"/>
      <c r="K27" s="623"/>
      <c r="L27" s="623"/>
      <c r="M27" s="623"/>
      <c r="N27" s="623"/>
      <c r="O27" s="623"/>
      <c r="P27" s="623"/>
      <c r="Q27" s="624"/>
      <c r="R27" s="625">
        <v>125284</v>
      </c>
      <c r="S27" s="626"/>
      <c r="T27" s="626"/>
      <c r="U27" s="626"/>
      <c r="V27" s="626"/>
      <c r="W27" s="626"/>
      <c r="X27" s="626"/>
      <c r="Y27" s="627"/>
      <c r="Z27" s="628">
        <v>0.7</v>
      </c>
      <c r="AA27" s="628"/>
      <c r="AB27" s="628"/>
      <c r="AC27" s="628"/>
      <c r="AD27" s="629" t="s">
        <v>122</v>
      </c>
      <c r="AE27" s="629"/>
      <c r="AF27" s="629"/>
      <c r="AG27" s="629"/>
      <c r="AH27" s="629"/>
      <c r="AI27" s="629"/>
      <c r="AJ27" s="629"/>
      <c r="AK27" s="629"/>
      <c r="AL27" s="630" t="s">
        <v>122</v>
      </c>
      <c r="AM27" s="631"/>
      <c r="AN27" s="631"/>
      <c r="AO27" s="632"/>
      <c r="AP27" s="622" t="s">
        <v>287</v>
      </c>
      <c r="AQ27" s="623"/>
      <c r="AR27" s="623"/>
      <c r="AS27" s="623"/>
      <c r="AT27" s="623"/>
      <c r="AU27" s="623"/>
      <c r="AV27" s="623"/>
      <c r="AW27" s="623"/>
      <c r="AX27" s="623"/>
      <c r="AY27" s="623"/>
      <c r="AZ27" s="623"/>
      <c r="BA27" s="623"/>
      <c r="BB27" s="623"/>
      <c r="BC27" s="623"/>
      <c r="BD27" s="623"/>
      <c r="BE27" s="623"/>
      <c r="BF27" s="624"/>
      <c r="BG27" s="625">
        <v>3064141</v>
      </c>
      <c r="BH27" s="626"/>
      <c r="BI27" s="626"/>
      <c r="BJ27" s="626"/>
      <c r="BK27" s="626"/>
      <c r="BL27" s="626"/>
      <c r="BM27" s="626"/>
      <c r="BN27" s="627"/>
      <c r="BO27" s="628">
        <v>100</v>
      </c>
      <c r="BP27" s="628"/>
      <c r="BQ27" s="628"/>
      <c r="BR27" s="628"/>
      <c r="BS27" s="629" t="s">
        <v>122</v>
      </c>
      <c r="BT27" s="629"/>
      <c r="BU27" s="629"/>
      <c r="BV27" s="629"/>
      <c r="BW27" s="629"/>
      <c r="BX27" s="629"/>
      <c r="BY27" s="629"/>
      <c r="BZ27" s="629"/>
      <c r="CA27" s="629"/>
      <c r="CB27" s="633"/>
      <c r="CD27" s="622" t="s">
        <v>288</v>
      </c>
      <c r="CE27" s="623"/>
      <c r="CF27" s="623"/>
      <c r="CG27" s="623"/>
      <c r="CH27" s="623"/>
      <c r="CI27" s="623"/>
      <c r="CJ27" s="623"/>
      <c r="CK27" s="623"/>
      <c r="CL27" s="623"/>
      <c r="CM27" s="623"/>
      <c r="CN27" s="623"/>
      <c r="CO27" s="623"/>
      <c r="CP27" s="623"/>
      <c r="CQ27" s="624"/>
      <c r="CR27" s="625">
        <v>3637426</v>
      </c>
      <c r="CS27" s="657"/>
      <c r="CT27" s="657"/>
      <c r="CU27" s="657"/>
      <c r="CV27" s="657"/>
      <c r="CW27" s="657"/>
      <c r="CX27" s="657"/>
      <c r="CY27" s="658"/>
      <c r="CZ27" s="630">
        <v>20.7</v>
      </c>
      <c r="DA27" s="655"/>
      <c r="DB27" s="655"/>
      <c r="DC27" s="659"/>
      <c r="DD27" s="634">
        <v>1370322</v>
      </c>
      <c r="DE27" s="657"/>
      <c r="DF27" s="657"/>
      <c r="DG27" s="657"/>
      <c r="DH27" s="657"/>
      <c r="DI27" s="657"/>
      <c r="DJ27" s="657"/>
      <c r="DK27" s="658"/>
      <c r="DL27" s="634">
        <v>980313</v>
      </c>
      <c r="DM27" s="657"/>
      <c r="DN27" s="657"/>
      <c r="DO27" s="657"/>
      <c r="DP27" s="657"/>
      <c r="DQ27" s="657"/>
      <c r="DR27" s="657"/>
      <c r="DS27" s="657"/>
      <c r="DT27" s="657"/>
      <c r="DU27" s="657"/>
      <c r="DV27" s="658"/>
      <c r="DW27" s="630">
        <v>10.7</v>
      </c>
      <c r="DX27" s="655"/>
      <c r="DY27" s="655"/>
      <c r="DZ27" s="655"/>
      <c r="EA27" s="655"/>
      <c r="EB27" s="655"/>
      <c r="EC27" s="656"/>
    </row>
    <row r="28" spans="2:133" ht="11.25" customHeight="1" x14ac:dyDescent="0.15">
      <c r="B28" s="622" t="s">
        <v>289</v>
      </c>
      <c r="C28" s="623"/>
      <c r="D28" s="623"/>
      <c r="E28" s="623"/>
      <c r="F28" s="623"/>
      <c r="G28" s="623"/>
      <c r="H28" s="623"/>
      <c r="I28" s="623"/>
      <c r="J28" s="623"/>
      <c r="K28" s="623"/>
      <c r="L28" s="623"/>
      <c r="M28" s="623"/>
      <c r="N28" s="623"/>
      <c r="O28" s="623"/>
      <c r="P28" s="623"/>
      <c r="Q28" s="624"/>
      <c r="R28" s="625">
        <v>229102</v>
      </c>
      <c r="S28" s="626"/>
      <c r="T28" s="626"/>
      <c r="U28" s="626"/>
      <c r="V28" s="626"/>
      <c r="W28" s="626"/>
      <c r="X28" s="626"/>
      <c r="Y28" s="627"/>
      <c r="Z28" s="628">
        <v>1.2</v>
      </c>
      <c r="AA28" s="628"/>
      <c r="AB28" s="628"/>
      <c r="AC28" s="628"/>
      <c r="AD28" s="629">
        <v>5099</v>
      </c>
      <c r="AE28" s="629"/>
      <c r="AF28" s="629"/>
      <c r="AG28" s="629"/>
      <c r="AH28" s="629"/>
      <c r="AI28" s="629"/>
      <c r="AJ28" s="629"/>
      <c r="AK28" s="629"/>
      <c r="AL28" s="630">
        <v>0.1</v>
      </c>
      <c r="AM28" s="631"/>
      <c r="AN28" s="631"/>
      <c r="AO28" s="632"/>
      <c r="AP28" s="622"/>
      <c r="AQ28" s="623"/>
      <c r="AR28" s="623"/>
      <c r="AS28" s="623"/>
      <c r="AT28" s="623"/>
      <c r="AU28" s="623"/>
      <c r="AV28" s="623"/>
      <c r="AW28" s="623"/>
      <c r="AX28" s="623"/>
      <c r="AY28" s="623"/>
      <c r="AZ28" s="623"/>
      <c r="BA28" s="623"/>
      <c r="BB28" s="623"/>
      <c r="BC28" s="623"/>
      <c r="BD28" s="623"/>
      <c r="BE28" s="623"/>
      <c r="BF28" s="624"/>
      <c r="BG28" s="625"/>
      <c r="BH28" s="626"/>
      <c r="BI28" s="626"/>
      <c r="BJ28" s="626"/>
      <c r="BK28" s="626"/>
      <c r="BL28" s="626"/>
      <c r="BM28" s="626"/>
      <c r="BN28" s="627"/>
      <c r="BO28" s="628"/>
      <c r="BP28" s="628"/>
      <c r="BQ28" s="628"/>
      <c r="BR28" s="628"/>
      <c r="BS28" s="634"/>
      <c r="BT28" s="626"/>
      <c r="BU28" s="626"/>
      <c r="BV28" s="626"/>
      <c r="BW28" s="626"/>
      <c r="BX28" s="626"/>
      <c r="BY28" s="626"/>
      <c r="BZ28" s="626"/>
      <c r="CA28" s="626"/>
      <c r="CB28" s="635"/>
      <c r="CD28" s="622" t="s">
        <v>290</v>
      </c>
      <c r="CE28" s="623"/>
      <c r="CF28" s="623"/>
      <c r="CG28" s="623"/>
      <c r="CH28" s="623"/>
      <c r="CI28" s="623"/>
      <c r="CJ28" s="623"/>
      <c r="CK28" s="623"/>
      <c r="CL28" s="623"/>
      <c r="CM28" s="623"/>
      <c r="CN28" s="623"/>
      <c r="CO28" s="623"/>
      <c r="CP28" s="623"/>
      <c r="CQ28" s="624"/>
      <c r="CR28" s="625">
        <v>1494866</v>
      </c>
      <c r="CS28" s="626"/>
      <c r="CT28" s="626"/>
      <c r="CU28" s="626"/>
      <c r="CV28" s="626"/>
      <c r="CW28" s="626"/>
      <c r="CX28" s="626"/>
      <c r="CY28" s="627"/>
      <c r="CZ28" s="630">
        <v>8.5</v>
      </c>
      <c r="DA28" s="655"/>
      <c r="DB28" s="655"/>
      <c r="DC28" s="659"/>
      <c r="DD28" s="634">
        <v>1424895</v>
      </c>
      <c r="DE28" s="626"/>
      <c r="DF28" s="626"/>
      <c r="DG28" s="626"/>
      <c r="DH28" s="626"/>
      <c r="DI28" s="626"/>
      <c r="DJ28" s="626"/>
      <c r="DK28" s="627"/>
      <c r="DL28" s="634">
        <v>1359499</v>
      </c>
      <c r="DM28" s="626"/>
      <c r="DN28" s="626"/>
      <c r="DO28" s="626"/>
      <c r="DP28" s="626"/>
      <c r="DQ28" s="626"/>
      <c r="DR28" s="626"/>
      <c r="DS28" s="626"/>
      <c r="DT28" s="626"/>
      <c r="DU28" s="626"/>
      <c r="DV28" s="627"/>
      <c r="DW28" s="630">
        <v>14.9</v>
      </c>
      <c r="DX28" s="655"/>
      <c r="DY28" s="655"/>
      <c r="DZ28" s="655"/>
      <c r="EA28" s="655"/>
      <c r="EB28" s="655"/>
      <c r="EC28" s="656"/>
    </row>
    <row r="29" spans="2:133" ht="11.25" customHeight="1" x14ac:dyDescent="0.15">
      <c r="B29" s="622" t="s">
        <v>291</v>
      </c>
      <c r="C29" s="623"/>
      <c r="D29" s="623"/>
      <c r="E29" s="623"/>
      <c r="F29" s="623"/>
      <c r="G29" s="623"/>
      <c r="H29" s="623"/>
      <c r="I29" s="623"/>
      <c r="J29" s="623"/>
      <c r="K29" s="623"/>
      <c r="L29" s="623"/>
      <c r="M29" s="623"/>
      <c r="N29" s="623"/>
      <c r="O29" s="623"/>
      <c r="P29" s="623"/>
      <c r="Q29" s="624"/>
      <c r="R29" s="625">
        <v>43254</v>
      </c>
      <c r="S29" s="626"/>
      <c r="T29" s="626"/>
      <c r="U29" s="626"/>
      <c r="V29" s="626"/>
      <c r="W29" s="626"/>
      <c r="X29" s="626"/>
      <c r="Y29" s="627"/>
      <c r="Z29" s="628">
        <v>0.2</v>
      </c>
      <c r="AA29" s="628"/>
      <c r="AB29" s="628"/>
      <c r="AC29" s="628"/>
      <c r="AD29" s="629">
        <v>1</v>
      </c>
      <c r="AE29" s="629"/>
      <c r="AF29" s="629"/>
      <c r="AG29" s="629"/>
      <c r="AH29" s="629"/>
      <c r="AI29" s="629"/>
      <c r="AJ29" s="629"/>
      <c r="AK29" s="629"/>
      <c r="AL29" s="630">
        <v>0</v>
      </c>
      <c r="AM29" s="631"/>
      <c r="AN29" s="631"/>
      <c r="AO29" s="632"/>
      <c r="AP29" s="646"/>
      <c r="AQ29" s="647"/>
      <c r="AR29" s="647"/>
      <c r="AS29" s="647"/>
      <c r="AT29" s="647"/>
      <c r="AU29" s="647"/>
      <c r="AV29" s="647"/>
      <c r="AW29" s="647"/>
      <c r="AX29" s="647"/>
      <c r="AY29" s="647"/>
      <c r="AZ29" s="647"/>
      <c r="BA29" s="647"/>
      <c r="BB29" s="647"/>
      <c r="BC29" s="647"/>
      <c r="BD29" s="647"/>
      <c r="BE29" s="647"/>
      <c r="BF29" s="648"/>
      <c r="BG29" s="625"/>
      <c r="BH29" s="626"/>
      <c r="BI29" s="626"/>
      <c r="BJ29" s="626"/>
      <c r="BK29" s="626"/>
      <c r="BL29" s="626"/>
      <c r="BM29" s="626"/>
      <c r="BN29" s="627"/>
      <c r="BO29" s="628"/>
      <c r="BP29" s="628"/>
      <c r="BQ29" s="628"/>
      <c r="BR29" s="628"/>
      <c r="BS29" s="629"/>
      <c r="BT29" s="629"/>
      <c r="BU29" s="629"/>
      <c r="BV29" s="629"/>
      <c r="BW29" s="629"/>
      <c r="BX29" s="629"/>
      <c r="BY29" s="629"/>
      <c r="BZ29" s="629"/>
      <c r="CA29" s="629"/>
      <c r="CB29" s="633"/>
      <c r="CD29" s="661" t="s">
        <v>292</v>
      </c>
      <c r="CE29" s="662"/>
      <c r="CF29" s="622" t="s">
        <v>66</v>
      </c>
      <c r="CG29" s="623"/>
      <c r="CH29" s="623"/>
      <c r="CI29" s="623"/>
      <c r="CJ29" s="623"/>
      <c r="CK29" s="623"/>
      <c r="CL29" s="623"/>
      <c r="CM29" s="623"/>
      <c r="CN29" s="623"/>
      <c r="CO29" s="623"/>
      <c r="CP29" s="623"/>
      <c r="CQ29" s="624"/>
      <c r="CR29" s="625">
        <v>1494866</v>
      </c>
      <c r="CS29" s="657"/>
      <c r="CT29" s="657"/>
      <c r="CU29" s="657"/>
      <c r="CV29" s="657"/>
      <c r="CW29" s="657"/>
      <c r="CX29" s="657"/>
      <c r="CY29" s="658"/>
      <c r="CZ29" s="630">
        <v>8.5</v>
      </c>
      <c r="DA29" s="655"/>
      <c r="DB29" s="655"/>
      <c r="DC29" s="659"/>
      <c r="DD29" s="634">
        <v>1424895</v>
      </c>
      <c r="DE29" s="657"/>
      <c r="DF29" s="657"/>
      <c r="DG29" s="657"/>
      <c r="DH29" s="657"/>
      <c r="DI29" s="657"/>
      <c r="DJ29" s="657"/>
      <c r="DK29" s="658"/>
      <c r="DL29" s="634">
        <v>1359499</v>
      </c>
      <c r="DM29" s="657"/>
      <c r="DN29" s="657"/>
      <c r="DO29" s="657"/>
      <c r="DP29" s="657"/>
      <c r="DQ29" s="657"/>
      <c r="DR29" s="657"/>
      <c r="DS29" s="657"/>
      <c r="DT29" s="657"/>
      <c r="DU29" s="657"/>
      <c r="DV29" s="658"/>
      <c r="DW29" s="630">
        <v>14.9</v>
      </c>
      <c r="DX29" s="655"/>
      <c r="DY29" s="655"/>
      <c r="DZ29" s="655"/>
      <c r="EA29" s="655"/>
      <c r="EB29" s="655"/>
      <c r="EC29" s="656"/>
    </row>
    <row r="30" spans="2:133" ht="11.25" customHeight="1" x14ac:dyDescent="0.15">
      <c r="B30" s="622" t="s">
        <v>293</v>
      </c>
      <c r="C30" s="623"/>
      <c r="D30" s="623"/>
      <c r="E30" s="623"/>
      <c r="F30" s="623"/>
      <c r="G30" s="623"/>
      <c r="H30" s="623"/>
      <c r="I30" s="623"/>
      <c r="J30" s="623"/>
      <c r="K30" s="623"/>
      <c r="L30" s="623"/>
      <c r="M30" s="623"/>
      <c r="N30" s="623"/>
      <c r="O30" s="623"/>
      <c r="P30" s="623"/>
      <c r="Q30" s="624"/>
      <c r="R30" s="625">
        <v>2803557</v>
      </c>
      <c r="S30" s="626"/>
      <c r="T30" s="626"/>
      <c r="U30" s="626"/>
      <c r="V30" s="626"/>
      <c r="W30" s="626"/>
      <c r="X30" s="626"/>
      <c r="Y30" s="627"/>
      <c r="Z30" s="628">
        <v>15.2</v>
      </c>
      <c r="AA30" s="628"/>
      <c r="AB30" s="628"/>
      <c r="AC30" s="628"/>
      <c r="AD30" s="629" t="s">
        <v>122</v>
      </c>
      <c r="AE30" s="629"/>
      <c r="AF30" s="629"/>
      <c r="AG30" s="629"/>
      <c r="AH30" s="629"/>
      <c r="AI30" s="629"/>
      <c r="AJ30" s="629"/>
      <c r="AK30" s="629"/>
      <c r="AL30" s="630" t="s">
        <v>122</v>
      </c>
      <c r="AM30" s="631"/>
      <c r="AN30" s="631"/>
      <c r="AO30" s="632"/>
      <c r="AP30" s="607" t="s">
        <v>211</v>
      </c>
      <c r="AQ30" s="608"/>
      <c r="AR30" s="608"/>
      <c r="AS30" s="608"/>
      <c r="AT30" s="608"/>
      <c r="AU30" s="608"/>
      <c r="AV30" s="608"/>
      <c r="AW30" s="608"/>
      <c r="AX30" s="608"/>
      <c r="AY30" s="608"/>
      <c r="AZ30" s="608"/>
      <c r="BA30" s="608"/>
      <c r="BB30" s="608"/>
      <c r="BC30" s="608"/>
      <c r="BD30" s="608"/>
      <c r="BE30" s="608"/>
      <c r="BF30" s="609"/>
      <c r="BG30" s="607" t="s">
        <v>294</v>
      </c>
      <c r="BH30" s="667"/>
      <c r="BI30" s="667"/>
      <c r="BJ30" s="667"/>
      <c r="BK30" s="667"/>
      <c r="BL30" s="667"/>
      <c r="BM30" s="667"/>
      <c r="BN30" s="667"/>
      <c r="BO30" s="667"/>
      <c r="BP30" s="667"/>
      <c r="BQ30" s="668"/>
      <c r="BR30" s="607" t="s">
        <v>295</v>
      </c>
      <c r="BS30" s="667"/>
      <c r="BT30" s="667"/>
      <c r="BU30" s="667"/>
      <c r="BV30" s="667"/>
      <c r="BW30" s="667"/>
      <c r="BX30" s="667"/>
      <c r="BY30" s="667"/>
      <c r="BZ30" s="667"/>
      <c r="CA30" s="667"/>
      <c r="CB30" s="668"/>
      <c r="CD30" s="663"/>
      <c r="CE30" s="664"/>
      <c r="CF30" s="622" t="s">
        <v>296</v>
      </c>
      <c r="CG30" s="623"/>
      <c r="CH30" s="623"/>
      <c r="CI30" s="623"/>
      <c r="CJ30" s="623"/>
      <c r="CK30" s="623"/>
      <c r="CL30" s="623"/>
      <c r="CM30" s="623"/>
      <c r="CN30" s="623"/>
      <c r="CO30" s="623"/>
      <c r="CP30" s="623"/>
      <c r="CQ30" s="624"/>
      <c r="CR30" s="625">
        <v>1458163</v>
      </c>
      <c r="CS30" s="626"/>
      <c r="CT30" s="626"/>
      <c r="CU30" s="626"/>
      <c r="CV30" s="626"/>
      <c r="CW30" s="626"/>
      <c r="CX30" s="626"/>
      <c r="CY30" s="627"/>
      <c r="CZ30" s="630">
        <v>8.3000000000000007</v>
      </c>
      <c r="DA30" s="655"/>
      <c r="DB30" s="655"/>
      <c r="DC30" s="659"/>
      <c r="DD30" s="634">
        <v>1388192</v>
      </c>
      <c r="DE30" s="626"/>
      <c r="DF30" s="626"/>
      <c r="DG30" s="626"/>
      <c r="DH30" s="626"/>
      <c r="DI30" s="626"/>
      <c r="DJ30" s="626"/>
      <c r="DK30" s="627"/>
      <c r="DL30" s="634">
        <v>1327719</v>
      </c>
      <c r="DM30" s="626"/>
      <c r="DN30" s="626"/>
      <c r="DO30" s="626"/>
      <c r="DP30" s="626"/>
      <c r="DQ30" s="626"/>
      <c r="DR30" s="626"/>
      <c r="DS30" s="626"/>
      <c r="DT30" s="626"/>
      <c r="DU30" s="626"/>
      <c r="DV30" s="627"/>
      <c r="DW30" s="630">
        <v>14.5</v>
      </c>
      <c r="DX30" s="655"/>
      <c r="DY30" s="655"/>
      <c r="DZ30" s="655"/>
      <c r="EA30" s="655"/>
      <c r="EB30" s="655"/>
      <c r="EC30" s="656"/>
    </row>
    <row r="31" spans="2:133" ht="11.25" customHeight="1" x14ac:dyDescent="0.15">
      <c r="B31" s="638" t="s">
        <v>297</v>
      </c>
      <c r="C31" s="639"/>
      <c r="D31" s="639"/>
      <c r="E31" s="639"/>
      <c r="F31" s="639"/>
      <c r="G31" s="639"/>
      <c r="H31" s="639"/>
      <c r="I31" s="639"/>
      <c r="J31" s="639"/>
      <c r="K31" s="639"/>
      <c r="L31" s="639"/>
      <c r="M31" s="639"/>
      <c r="N31" s="639"/>
      <c r="O31" s="639"/>
      <c r="P31" s="639"/>
      <c r="Q31" s="640"/>
      <c r="R31" s="625" t="s">
        <v>122</v>
      </c>
      <c r="S31" s="626"/>
      <c r="T31" s="626"/>
      <c r="U31" s="626"/>
      <c r="V31" s="626"/>
      <c r="W31" s="626"/>
      <c r="X31" s="626"/>
      <c r="Y31" s="627"/>
      <c r="Z31" s="628" t="s">
        <v>122</v>
      </c>
      <c r="AA31" s="628"/>
      <c r="AB31" s="628"/>
      <c r="AC31" s="628"/>
      <c r="AD31" s="629" t="s">
        <v>122</v>
      </c>
      <c r="AE31" s="629"/>
      <c r="AF31" s="629"/>
      <c r="AG31" s="629"/>
      <c r="AH31" s="629"/>
      <c r="AI31" s="629"/>
      <c r="AJ31" s="629"/>
      <c r="AK31" s="629"/>
      <c r="AL31" s="630" t="s">
        <v>122</v>
      </c>
      <c r="AM31" s="631"/>
      <c r="AN31" s="631"/>
      <c r="AO31" s="632"/>
      <c r="AP31" s="671" t="s">
        <v>298</v>
      </c>
      <c r="AQ31" s="672"/>
      <c r="AR31" s="672"/>
      <c r="AS31" s="672"/>
      <c r="AT31" s="677" t="s">
        <v>299</v>
      </c>
      <c r="AU31" s="218"/>
      <c r="AV31" s="218"/>
      <c r="AW31" s="218"/>
      <c r="AX31" s="611" t="s">
        <v>177</v>
      </c>
      <c r="AY31" s="612"/>
      <c r="AZ31" s="612"/>
      <c r="BA31" s="612"/>
      <c r="BB31" s="612"/>
      <c r="BC31" s="612"/>
      <c r="BD31" s="612"/>
      <c r="BE31" s="612"/>
      <c r="BF31" s="613"/>
      <c r="BG31" s="681">
        <v>99</v>
      </c>
      <c r="BH31" s="669"/>
      <c r="BI31" s="669"/>
      <c r="BJ31" s="669"/>
      <c r="BK31" s="669"/>
      <c r="BL31" s="669"/>
      <c r="BM31" s="620">
        <v>97</v>
      </c>
      <c r="BN31" s="669"/>
      <c r="BO31" s="669"/>
      <c r="BP31" s="669"/>
      <c r="BQ31" s="670"/>
      <c r="BR31" s="681">
        <v>99</v>
      </c>
      <c r="BS31" s="669"/>
      <c r="BT31" s="669"/>
      <c r="BU31" s="669"/>
      <c r="BV31" s="669"/>
      <c r="BW31" s="669"/>
      <c r="BX31" s="620">
        <v>97.2</v>
      </c>
      <c r="BY31" s="669"/>
      <c r="BZ31" s="669"/>
      <c r="CA31" s="669"/>
      <c r="CB31" s="670"/>
      <c r="CD31" s="663"/>
      <c r="CE31" s="664"/>
      <c r="CF31" s="622" t="s">
        <v>300</v>
      </c>
      <c r="CG31" s="623"/>
      <c r="CH31" s="623"/>
      <c r="CI31" s="623"/>
      <c r="CJ31" s="623"/>
      <c r="CK31" s="623"/>
      <c r="CL31" s="623"/>
      <c r="CM31" s="623"/>
      <c r="CN31" s="623"/>
      <c r="CO31" s="623"/>
      <c r="CP31" s="623"/>
      <c r="CQ31" s="624"/>
      <c r="CR31" s="625">
        <v>36703</v>
      </c>
      <c r="CS31" s="657"/>
      <c r="CT31" s="657"/>
      <c r="CU31" s="657"/>
      <c r="CV31" s="657"/>
      <c r="CW31" s="657"/>
      <c r="CX31" s="657"/>
      <c r="CY31" s="658"/>
      <c r="CZ31" s="630">
        <v>0.2</v>
      </c>
      <c r="DA31" s="655"/>
      <c r="DB31" s="655"/>
      <c r="DC31" s="659"/>
      <c r="DD31" s="634">
        <v>36703</v>
      </c>
      <c r="DE31" s="657"/>
      <c r="DF31" s="657"/>
      <c r="DG31" s="657"/>
      <c r="DH31" s="657"/>
      <c r="DI31" s="657"/>
      <c r="DJ31" s="657"/>
      <c r="DK31" s="658"/>
      <c r="DL31" s="634">
        <v>31780</v>
      </c>
      <c r="DM31" s="657"/>
      <c r="DN31" s="657"/>
      <c r="DO31" s="657"/>
      <c r="DP31" s="657"/>
      <c r="DQ31" s="657"/>
      <c r="DR31" s="657"/>
      <c r="DS31" s="657"/>
      <c r="DT31" s="657"/>
      <c r="DU31" s="657"/>
      <c r="DV31" s="658"/>
      <c r="DW31" s="630">
        <v>0.3</v>
      </c>
      <c r="DX31" s="655"/>
      <c r="DY31" s="655"/>
      <c r="DZ31" s="655"/>
      <c r="EA31" s="655"/>
      <c r="EB31" s="655"/>
      <c r="EC31" s="656"/>
    </row>
    <row r="32" spans="2:133" ht="11.25" customHeight="1" x14ac:dyDescent="0.15">
      <c r="B32" s="622" t="s">
        <v>301</v>
      </c>
      <c r="C32" s="623"/>
      <c r="D32" s="623"/>
      <c r="E32" s="623"/>
      <c r="F32" s="623"/>
      <c r="G32" s="623"/>
      <c r="H32" s="623"/>
      <c r="I32" s="623"/>
      <c r="J32" s="623"/>
      <c r="K32" s="623"/>
      <c r="L32" s="623"/>
      <c r="M32" s="623"/>
      <c r="N32" s="623"/>
      <c r="O32" s="623"/>
      <c r="P32" s="623"/>
      <c r="Q32" s="624"/>
      <c r="R32" s="625">
        <v>1389629</v>
      </c>
      <c r="S32" s="626"/>
      <c r="T32" s="626"/>
      <c r="U32" s="626"/>
      <c r="V32" s="626"/>
      <c r="W32" s="626"/>
      <c r="X32" s="626"/>
      <c r="Y32" s="627"/>
      <c r="Z32" s="628">
        <v>7.6</v>
      </c>
      <c r="AA32" s="628"/>
      <c r="AB32" s="628"/>
      <c r="AC32" s="628"/>
      <c r="AD32" s="629" t="s">
        <v>122</v>
      </c>
      <c r="AE32" s="629"/>
      <c r="AF32" s="629"/>
      <c r="AG32" s="629"/>
      <c r="AH32" s="629"/>
      <c r="AI32" s="629"/>
      <c r="AJ32" s="629"/>
      <c r="AK32" s="629"/>
      <c r="AL32" s="630" t="s">
        <v>122</v>
      </c>
      <c r="AM32" s="631"/>
      <c r="AN32" s="631"/>
      <c r="AO32" s="632"/>
      <c r="AP32" s="673"/>
      <c r="AQ32" s="674"/>
      <c r="AR32" s="674"/>
      <c r="AS32" s="674"/>
      <c r="AT32" s="678"/>
      <c r="AU32" s="214" t="s">
        <v>302</v>
      </c>
      <c r="AX32" s="622" t="s">
        <v>303</v>
      </c>
      <c r="AY32" s="623"/>
      <c r="AZ32" s="623"/>
      <c r="BA32" s="623"/>
      <c r="BB32" s="623"/>
      <c r="BC32" s="623"/>
      <c r="BD32" s="623"/>
      <c r="BE32" s="623"/>
      <c r="BF32" s="624"/>
      <c r="BG32" s="682">
        <v>98.8</v>
      </c>
      <c r="BH32" s="657"/>
      <c r="BI32" s="657"/>
      <c r="BJ32" s="657"/>
      <c r="BK32" s="657"/>
      <c r="BL32" s="657"/>
      <c r="BM32" s="631">
        <v>97</v>
      </c>
      <c r="BN32" s="657"/>
      <c r="BO32" s="657"/>
      <c r="BP32" s="657"/>
      <c r="BQ32" s="680"/>
      <c r="BR32" s="682">
        <v>98.8</v>
      </c>
      <c r="BS32" s="657"/>
      <c r="BT32" s="657"/>
      <c r="BU32" s="657"/>
      <c r="BV32" s="657"/>
      <c r="BW32" s="657"/>
      <c r="BX32" s="631">
        <v>97.3</v>
      </c>
      <c r="BY32" s="657"/>
      <c r="BZ32" s="657"/>
      <c r="CA32" s="657"/>
      <c r="CB32" s="680"/>
      <c r="CD32" s="665"/>
      <c r="CE32" s="666"/>
      <c r="CF32" s="622" t="s">
        <v>304</v>
      </c>
      <c r="CG32" s="623"/>
      <c r="CH32" s="623"/>
      <c r="CI32" s="623"/>
      <c r="CJ32" s="623"/>
      <c r="CK32" s="623"/>
      <c r="CL32" s="623"/>
      <c r="CM32" s="623"/>
      <c r="CN32" s="623"/>
      <c r="CO32" s="623"/>
      <c r="CP32" s="623"/>
      <c r="CQ32" s="624"/>
      <c r="CR32" s="625" t="s">
        <v>122</v>
      </c>
      <c r="CS32" s="626"/>
      <c r="CT32" s="626"/>
      <c r="CU32" s="626"/>
      <c r="CV32" s="626"/>
      <c r="CW32" s="626"/>
      <c r="CX32" s="626"/>
      <c r="CY32" s="627"/>
      <c r="CZ32" s="630" t="s">
        <v>122</v>
      </c>
      <c r="DA32" s="655"/>
      <c r="DB32" s="655"/>
      <c r="DC32" s="659"/>
      <c r="DD32" s="634" t="s">
        <v>122</v>
      </c>
      <c r="DE32" s="626"/>
      <c r="DF32" s="626"/>
      <c r="DG32" s="626"/>
      <c r="DH32" s="626"/>
      <c r="DI32" s="626"/>
      <c r="DJ32" s="626"/>
      <c r="DK32" s="627"/>
      <c r="DL32" s="634" t="s">
        <v>122</v>
      </c>
      <c r="DM32" s="626"/>
      <c r="DN32" s="626"/>
      <c r="DO32" s="626"/>
      <c r="DP32" s="626"/>
      <c r="DQ32" s="626"/>
      <c r="DR32" s="626"/>
      <c r="DS32" s="626"/>
      <c r="DT32" s="626"/>
      <c r="DU32" s="626"/>
      <c r="DV32" s="627"/>
      <c r="DW32" s="630" t="s">
        <v>122</v>
      </c>
      <c r="DX32" s="655"/>
      <c r="DY32" s="655"/>
      <c r="DZ32" s="655"/>
      <c r="EA32" s="655"/>
      <c r="EB32" s="655"/>
      <c r="EC32" s="656"/>
    </row>
    <row r="33" spans="2:133" ht="11.25" customHeight="1" x14ac:dyDescent="0.15">
      <c r="B33" s="622" t="s">
        <v>305</v>
      </c>
      <c r="C33" s="623"/>
      <c r="D33" s="623"/>
      <c r="E33" s="623"/>
      <c r="F33" s="623"/>
      <c r="G33" s="623"/>
      <c r="H33" s="623"/>
      <c r="I33" s="623"/>
      <c r="J33" s="623"/>
      <c r="K33" s="623"/>
      <c r="L33" s="623"/>
      <c r="M33" s="623"/>
      <c r="N33" s="623"/>
      <c r="O33" s="623"/>
      <c r="P33" s="623"/>
      <c r="Q33" s="624"/>
      <c r="R33" s="625">
        <v>174170</v>
      </c>
      <c r="S33" s="626"/>
      <c r="T33" s="626"/>
      <c r="U33" s="626"/>
      <c r="V33" s="626"/>
      <c r="W33" s="626"/>
      <c r="X33" s="626"/>
      <c r="Y33" s="627"/>
      <c r="Z33" s="628">
        <v>0.9</v>
      </c>
      <c r="AA33" s="628"/>
      <c r="AB33" s="628"/>
      <c r="AC33" s="628"/>
      <c r="AD33" s="629">
        <v>7376</v>
      </c>
      <c r="AE33" s="629"/>
      <c r="AF33" s="629"/>
      <c r="AG33" s="629"/>
      <c r="AH33" s="629"/>
      <c r="AI33" s="629"/>
      <c r="AJ33" s="629"/>
      <c r="AK33" s="629"/>
      <c r="AL33" s="630">
        <v>0.1</v>
      </c>
      <c r="AM33" s="631"/>
      <c r="AN33" s="631"/>
      <c r="AO33" s="632"/>
      <c r="AP33" s="675"/>
      <c r="AQ33" s="676"/>
      <c r="AR33" s="676"/>
      <c r="AS33" s="676"/>
      <c r="AT33" s="679"/>
      <c r="AU33" s="219"/>
      <c r="AV33" s="219"/>
      <c r="AW33" s="219"/>
      <c r="AX33" s="646" t="s">
        <v>306</v>
      </c>
      <c r="AY33" s="647"/>
      <c r="AZ33" s="647"/>
      <c r="BA33" s="647"/>
      <c r="BB33" s="647"/>
      <c r="BC33" s="647"/>
      <c r="BD33" s="647"/>
      <c r="BE33" s="647"/>
      <c r="BF33" s="648"/>
      <c r="BG33" s="683">
        <v>99.1</v>
      </c>
      <c r="BH33" s="684"/>
      <c r="BI33" s="684"/>
      <c r="BJ33" s="684"/>
      <c r="BK33" s="684"/>
      <c r="BL33" s="684"/>
      <c r="BM33" s="685">
        <v>96.5</v>
      </c>
      <c r="BN33" s="684"/>
      <c r="BO33" s="684"/>
      <c r="BP33" s="684"/>
      <c r="BQ33" s="686"/>
      <c r="BR33" s="683">
        <v>99.1</v>
      </c>
      <c r="BS33" s="684"/>
      <c r="BT33" s="684"/>
      <c r="BU33" s="684"/>
      <c r="BV33" s="684"/>
      <c r="BW33" s="684"/>
      <c r="BX33" s="685">
        <v>96.8</v>
      </c>
      <c r="BY33" s="684"/>
      <c r="BZ33" s="684"/>
      <c r="CA33" s="684"/>
      <c r="CB33" s="686"/>
      <c r="CD33" s="622" t="s">
        <v>307</v>
      </c>
      <c r="CE33" s="623"/>
      <c r="CF33" s="623"/>
      <c r="CG33" s="623"/>
      <c r="CH33" s="623"/>
      <c r="CI33" s="623"/>
      <c r="CJ33" s="623"/>
      <c r="CK33" s="623"/>
      <c r="CL33" s="623"/>
      <c r="CM33" s="623"/>
      <c r="CN33" s="623"/>
      <c r="CO33" s="623"/>
      <c r="CP33" s="623"/>
      <c r="CQ33" s="624"/>
      <c r="CR33" s="625">
        <v>8067093</v>
      </c>
      <c r="CS33" s="657"/>
      <c r="CT33" s="657"/>
      <c r="CU33" s="657"/>
      <c r="CV33" s="657"/>
      <c r="CW33" s="657"/>
      <c r="CX33" s="657"/>
      <c r="CY33" s="658"/>
      <c r="CZ33" s="630">
        <v>45.8</v>
      </c>
      <c r="DA33" s="655"/>
      <c r="DB33" s="655"/>
      <c r="DC33" s="659"/>
      <c r="DD33" s="634">
        <v>6149711</v>
      </c>
      <c r="DE33" s="657"/>
      <c r="DF33" s="657"/>
      <c r="DG33" s="657"/>
      <c r="DH33" s="657"/>
      <c r="DI33" s="657"/>
      <c r="DJ33" s="657"/>
      <c r="DK33" s="658"/>
      <c r="DL33" s="634">
        <v>3647210</v>
      </c>
      <c r="DM33" s="657"/>
      <c r="DN33" s="657"/>
      <c r="DO33" s="657"/>
      <c r="DP33" s="657"/>
      <c r="DQ33" s="657"/>
      <c r="DR33" s="657"/>
      <c r="DS33" s="657"/>
      <c r="DT33" s="657"/>
      <c r="DU33" s="657"/>
      <c r="DV33" s="658"/>
      <c r="DW33" s="630">
        <v>39.9</v>
      </c>
      <c r="DX33" s="655"/>
      <c r="DY33" s="655"/>
      <c r="DZ33" s="655"/>
      <c r="EA33" s="655"/>
      <c r="EB33" s="655"/>
      <c r="EC33" s="656"/>
    </row>
    <row r="34" spans="2:133" ht="11.25" customHeight="1" x14ac:dyDescent="0.15">
      <c r="B34" s="622" t="s">
        <v>308</v>
      </c>
      <c r="C34" s="623"/>
      <c r="D34" s="623"/>
      <c r="E34" s="623"/>
      <c r="F34" s="623"/>
      <c r="G34" s="623"/>
      <c r="H34" s="623"/>
      <c r="I34" s="623"/>
      <c r="J34" s="623"/>
      <c r="K34" s="623"/>
      <c r="L34" s="623"/>
      <c r="M34" s="623"/>
      <c r="N34" s="623"/>
      <c r="O34" s="623"/>
      <c r="P34" s="623"/>
      <c r="Q34" s="624"/>
      <c r="R34" s="625">
        <v>484667</v>
      </c>
      <c r="S34" s="626"/>
      <c r="T34" s="626"/>
      <c r="U34" s="626"/>
      <c r="V34" s="626"/>
      <c r="W34" s="626"/>
      <c r="X34" s="626"/>
      <c r="Y34" s="627"/>
      <c r="Z34" s="628">
        <v>2.6</v>
      </c>
      <c r="AA34" s="628"/>
      <c r="AB34" s="628"/>
      <c r="AC34" s="628"/>
      <c r="AD34" s="629" t="s">
        <v>122</v>
      </c>
      <c r="AE34" s="629"/>
      <c r="AF34" s="629"/>
      <c r="AG34" s="629"/>
      <c r="AH34" s="629"/>
      <c r="AI34" s="629"/>
      <c r="AJ34" s="629"/>
      <c r="AK34" s="629"/>
      <c r="AL34" s="630" t="s">
        <v>122</v>
      </c>
      <c r="AM34" s="631"/>
      <c r="AN34" s="631"/>
      <c r="AO34" s="632"/>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2" t="s">
        <v>309</v>
      </c>
      <c r="CE34" s="623"/>
      <c r="CF34" s="623"/>
      <c r="CG34" s="623"/>
      <c r="CH34" s="623"/>
      <c r="CI34" s="623"/>
      <c r="CJ34" s="623"/>
      <c r="CK34" s="623"/>
      <c r="CL34" s="623"/>
      <c r="CM34" s="623"/>
      <c r="CN34" s="623"/>
      <c r="CO34" s="623"/>
      <c r="CP34" s="623"/>
      <c r="CQ34" s="624"/>
      <c r="CR34" s="625">
        <v>2207938</v>
      </c>
      <c r="CS34" s="626"/>
      <c r="CT34" s="626"/>
      <c r="CU34" s="626"/>
      <c r="CV34" s="626"/>
      <c r="CW34" s="626"/>
      <c r="CX34" s="626"/>
      <c r="CY34" s="627"/>
      <c r="CZ34" s="630">
        <v>12.5</v>
      </c>
      <c r="DA34" s="655"/>
      <c r="DB34" s="655"/>
      <c r="DC34" s="659"/>
      <c r="DD34" s="634">
        <v>1408442</v>
      </c>
      <c r="DE34" s="626"/>
      <c r="DF34" s="626"/>
      <c r="DG34" s="626"/>
      <c r="DH34" s="626"/>
      <c r="DI34" s="626"/>
      <c r="DJ34" s="626"/>
      <c r="DK34" s="627"/>
      <c r="DL34" s="634">
        <v>1162702</v>
      </c>
      <c r="DM34" s="626"/>
      <c r="DN34" s="626"/>
      <c r="DO34" s="626"/>
      <c r="DP34" s="626"/>
      <c r="DQ34" s="626"/>
      <c r="DR34" s="626"/>
      <c r="DS34" s="626"/>
      <c r="DT34" s="626"/>
      <c r="DU34" s="626"/>
      <c r="DV34" s="627"/>
      <c r="DW34" s="630">
        <v>12.7</v>
      </c>
      <c r="DX34" s="655"/>
      <c r="DY34" s="655"/>
      <c r="DZ34" s="655"/>
      <c r="EA34" s="655"/>
      <c r="EB34" s="655"/>
      <c r="EC34" s="656"/>
    </row>
    <row r="35" spans="2:133" ht="11.25" customHeight="1" x14ac:dyDescent="0.15">
      <c r="B35" s="622" t="s">
        <v>310</v>
      </c>
      <c r="C35" s="623"/>
      <c r="D35" s="623"/>
      <c r="E35" s="623"/>
      <c r="F35" s="623"/>
      <c r="G35" s="623"/>
      <c r="H35" s="623"/>
      <c r="I35" s="623"/>
      <c r="J35" s="623"/>
      <c r="K35" s="623"/>
      <c r="L35" s="623"/>
      <c r="M35" s="623"/>
      <c r="N35" s="623"/>
      <c r="O35" s="623"/>
      <c r="P35" s="623"/>
      <c r="Q35" s="624"/>
      <c r="R35" s="625">
        <v>754371</v>
      </c>
      <c r="S35" s="626"/>
      <c r="T35" s="626"/>
      <c r="U35" s="626"/>
      <c r="V35" s="626"/>
      <c r="W35" s="626"/>
      <c r="X35" s="626"/>
      <c r="Y35" s="627"/>
      <c r="Z35" s="628">
        <v>4.0999999999999996</v>
      </c>
      <c r="AA35" s="628"/>
      <c r="AB35" s="628"/>
      <c r="AC35" s="628"/>
      <c r="AD35" s="629" t="s">
        <v>122</v>
      </c>
      <c r="AE35" s="629"/>
      <c r="AF35" s="629"/>
      <c r="AG35" s="629"/>
      <c r="AH35" s="629"/>
      <c r="AI35" s="629"/>
      <c r="AJ35" s="629"/>
      <c r="AK35" s="629"/>
      <c r="AL35" s="630" t="s">
        <v>122</v>
      </c>
      <c r="AM35" s="631"/>
      <c r="AN35" s="631"/>
      <c r="AO35" s="632"/>
      <c r="AP35" s="222"/>
      <c r="AQ35" s="607" t="s">
        <v>311</v>
      </c>
      <c r="AR35" s="608"/>
      <c r="AS35" s="608"/>
      <c r="AT35" s="608"/>
      <c r="AU35" s="608"/>
      <c r="AV35" s="608"/>
      <c r="AW35" s="608"/>
      <c r="AX35" s="608"/>
      <c r="AY35" s="608"/>
      <c r="AZ35" s="608"/>
      <c r="BA35" s="608"/>
      <c r="BB35" s="608"/>
      <c r="BC35" s="608"/>
      <c r="BD35" s="608"/>
      <c r="BE35" s="608"/>
      <c r="BF35" s="609"/>
      <c r="BG35" s="607" t="s">
        <v>312</v>
      </c>
      <c r="BH35" s="608"/>
      <c r="BI35" s="608"/>
      <c r="BJ35" s="608"/>
      <c r="BK35" s="608"/>
      <c r="BL35" s="608"/>
      <c r="BM35" s="608"/>
      <c r="BN35" s="608"/>
      <c r="BO35" s="608"/>
      <c r="BP35" s="608"/>
      <c r="BQ35" s="608"/>
      <c r="BR35" s="608"/>
      <c r="BS35" s="608"/>
      <c r="BT35" s="608"/>
      <c r="BU35" s="608"/>
      <c r="BV35" s="608"/>
      <c r="BW35" s="608"/>
      <c r="BX35" s="608"/>
      <c r="BY35" s="608"/>
      <c r="BZ35" s="608"/>
      <c r="CA35" s="608"/>
      <c r="CB35" s="609"/>
      <c r="CD35" s="622" t="s">
        <v>313</v>
      </c>
      <c r="CE35" s="623"/>
      <c r="CF35" s="623"/>
      <c r="CG35" s="623"/>
      <c r="CH35" s="623"/>
      <c r="CI35" s="623"/>
      <c r="CJ35" s="623"/>
      <c r="CK35" s="623"/>
      <c r="CL35" s="623"/>
      <c r="CM35" s="623"/>
      <c r="CN35" s="623"/>
      <c r="CO35" s="623"/>
      <c r="CP35" s="623"/>
      <c r="CQ35" s="624"/>
      <c r="CR35" s="625">
        <v>57457</v>
      </c>
      <c r="CS35" s="657"/>
      <c r="CT35" s="657"/>
      <c r="CU35" s="657"/>
      <c r="CV35" s="657"/>
      <c r="CW35" s="657"/>
      <c r="CX35" s="657"/>
      <c r="CY35" s="658"/>
      <c r="CZ35" s="630">
        <v>0.3</v>
      </c>
      <c r="DA35" s="655"/>
      <c r="DB35" s="655"/>
      <c r="DC35" s="659"/>
      <c r="DD35" s="634">
        <v>28562</v>
      </c>
      <c r="DE35" s="657"/>
      <c r="DF35" s="657"/>
      <c r="DG35" s="657"/>
      <c r="DH35" s="657"/>
      <c r="DI35" s="657"/>
      <c r="DJ35" s="657"/>
      <c r="DK35" s="658"/>
      <c r="DL35" s="634">
        <v>28562</v>
      </c>
      <c r="DM35" s="657"/>
      <c r="DN35" s="657"/>
      <c r="DO35" s="657"/>
      <c r="DP35" s="657"/>
      <c r="DQ35" s="657"/>
      <c r="DR35" s="657"/>
      <c r="DS35" s="657"/>
      <c r="DT35" s="657"/>
      <c r="DU35" s="657"/>
      <c r="DV35" s="658"/>
      <c r="DW35" s="630">
        <v>0.3</v>
      </c>
      <c r="DX35" s="655"/>
      <c r="DY35" s="655"/>
      <c r="DZ35" s="655"/>
      <c r="EA35" s="655"/>
      <c r="EB35" s="655"/>
      <c r="EC35" s="656"/>
    </row>
    <row r="36" spans="2:133" ht="11.25" customHeight="1" x14ac:dyDescent="0.15">
      <c r="B36" s="622" t="s">
        <v>314</v>
      </c>
      <c r="C36" s="623"/>
      <c r="D36" s="623"/>
      <c r="E36" s="623"/>
      <c r="F36" s="623"/>
      <c r="G36" s="623"/>
      <c r="H36" s="623"/>
      <c r="I36" s="623"/>
      <c r="J36" s="623"/>
      <c r="K36" s="623"/>
      <c r="L36" s="623"/>
      <c r="M36" s="623"/>
      <c r="N36" s="623"/>
      <c r="O36" s="623"/>
      <c r="P36" s="623"/>
      <c r="Q36" s="624"/>
      <c r="R36" s="625">
        <v>813108</v>
      </c>
      <c r="S36" s="626"/>
      <c r="T36" s="626"/>
      <c r="U36" s="626"/>
      <c r="V36" s="626"/>
      <c r="W36" s="626"/>
      <c r="X36" s="626"/>
      <c r="Y36" s="627"/>
      <c r="Z36" s="628">
        <v>4.4000000000000004</v>
      </c>
      <c r="AA36" s="628"/>
      <c r="AB36" s="628"/>
      <c r="AC36" s="628"/>
      <c r="AD36" s="629" t="s">
        <v>122</v>
      </c>
      <c r="AE36" s="629"/>
      <c r="AF36" s="629"/>
      <c r="AG36" s="629"/>
      <c r="AH36" s="629"/>
      <c r="AI36" s="629"/>
      <c r="AJ36" s="629"/>
      <c r="AK36" s="629"/>
      <c r="AL36" s="630" t="s">
        <v>122</v>
      </c>
      <c r="AM36" s="631"/>
      <c r="AN36" s="631"/>
      <c r="AO36" s="632"/>
      <c r="AP36" s="222"/>
      <c r="AQ36" s="691" t="s">
        <v>315</v>
      </c>
      <c r="AR36" s="692"/>
      <c r="AS36" s="692"/>
      <c r="AT36" s="692"/>
      <c r="AU36" s="692"/>
      <c r="AV36" s="692"/>
      <c r="AW36" s="692"/>
      <c r="AX36" s="692"/>
      <c r="AY36" s="693"/>
      <c r="AZ36" s="614">
        <v>2199567</v>
      </c>
      <c r="BA36" s="615"/>
      <c r="BB36" s="615"/>
      <c r="BC36" s="615"/>
      <c r="BD36" s="615"/>
      <c r="BE36" s="615"/>
      <c r="BF36" s="687"/>
      <c r="BG36" s="611" t="s">
        <v>316</v>
      </c>
      <c r="BH36" s="612"/>
      <c r="BI36" s="612"/>
      <c r="BJ36" s="612"/>
      <c r="BK36" s="612"/>
      <c r="BL36" s="612"/>
      <c r="BM36" s="612"/>
      <c r="BN36" s="612"/>
      <c r="BO36" s="612"/>
      <c r="BP36" s="612"/>
      <c r="BQ36" s="612"/>
      <c r="BR36" s="612"/>
      <c r="BS36" s="612"/>
      <c r="BT36" s="612"/>
      <c r="BU36" s="613"/>
      <c r="BV36" s="614">
        <v>11665</v>
      </c>
      <c r="BW36" s="615"/>
      <c r="BX36" s="615"/>
      <c r="BY36" s="615"/>
      <c r="BZ36" s="615"/>
      <c r="CA36" s="615"/>
      <c r="CB36" s="687"/>
      <c r="CD36" s="622" t="s">
        <v>317</v>
      </c>
      <c r="CE36" s="623"/>
      <c r="CF36" s="623"/>
      <c r="CG36" s="623"/>
      <c r="CH36" s="623"/>
      <c r="CI36" s="623"/>
      <c r="CJ36" s="623"/>
      <c r="CK36" s="623"/>
      <c r="CL36" s="623"/>
      <c r="CM36" s="623"/>
      <c r="CN36" s="623"/>
      <c r="CO36" s="623"/>
      <c r="CP36" s="623"/>
      <c r="CQ36" s="624"/>
      <c r="CR36" s="625">
        <v>2893624</v>
      </c>
      <c r="CS36" s="626"/>
      <c r="CT36" s="626"/>
      <c r="CU36" s="626"/>
      <c r="CV36" s="626"/>
      <c r="CW36" s="626"/>
      <c r="CX36" s="626"/>
      <c r="CY36" s="627"/>
      <c r="CZ36" s="630">
        <v>16.399999999999999</v>
      </c>
      <c r="DA36" s="655"/>
      <c r="DB36" s="655"/>
      <c r="DC36" s="659"/>
      <c r="DD36" s="634">
        <v>2202497</v>
      </c>
      <c r="DE36" s="626"/>
      <c r="DF36" s="626"/>
      <c r="DG36" s="626"/>
      <c r="DH36" s="626"/>
      <c r="DI36" s="626"/>
      <c r="DJ36" s="626"/>
      <c r="DK36" s="627"/>
      <c r="DL36" s="634">
        <v>1387064</v>
      </c>
      <c r="DM36" s="626"/>
      <c r="DN36" s="626"/>
      <c r="DO36" s="626"/>
      <c r="DP36" s="626"/>
      <c r="DQ36" s="626"/>
      <c r="DR36" s="626"/>
      <c r="DS36" s="626"/>
      <c r="DT36" s="626"/>
      <c r="DU36" s="626"/>
      <c r="DV36" s="627"/>
      <c r="DW36" s="630">
        <v>15.2</v>
      </c>
      <c r="DX36" s="655"/>
      <c r="DY36" s="655"/>
      <c r="DZ36" s="655"/>
      <c r="EA36" s="655"/>
      <c r="EB36" s="655"/>
      <c r="EC36" s="656"/>
    </row>
    <row r="37" spans="2:133" ht="11.25" customHeight="1" x14ac:dyDescent="0.15">
      <c r="B37" s="622" t="s">
        <v>318</v>
      </c>
      <c r="C37" s="623"/>
      <c r="D37" s="623"/>
      <c r="E37" s="623"/>
      <c r="F37" s="623"/>
      <c r="G37" s="623"/>
      <c r="H37" s="623"/>
      <c r="I37" s="623"/>
      <c r="J37" s="623"/>
      <c r="K37" s="623"/>
      <c r="L37" s="623"/>
      <c r="M37" s="623"/>
      <c r="N37" s="623"/>
      <c r="O37" s="623"/>
      <c r="P37" s="623"/>
      <c r="Q37" s="624"/>
      <c r="R37" s="625">
        <v>455592</v>
      </c>
      <c r="S37" s="626"/>
      <c r="T37" s="626"/>
      <c r="U37" s="626"/>
      <c r="V37" s="626"/>
      <c r="W37" s="626"/>
      <c r="X37" s="626"/>
      <c r="Y37" s="627"/>
      <c r="Z37" s="628">
        <v>2.5</v>
      </c>
      <c r="AA37" s="628"/>
      <c r="AB37" s="628"/>
      <c r="AC37" s="628"/>
      <c r="AD37" s="629">
        <v>4397</v>
      </c>
      <c r="AE37" s="629"/>
      <c r="AF37" s="629"/>
      <c r="AG37" s="629"/>
      <c r="AH37" s="629"/>
      <c r="AI37" s="629"/>
      <c r="AJ37" s="629"/>
      <c r="AK37" s="629"/>
      <c r="AL37" s="630">
        <v>0</v>
      </c>
      <c r="AM37" s="631"/>
      <c r="AN37" s="631"/>
      <c r="AO37" s="632"/>
      <c r="AQ37" s="688" t="s">
        <v>319</v>
      </c>
      <c r="AR37" s="689"/>
      <c r="AS37" s="689"/>
      <c r="AT37" s="689"/>
      <c r="AU37" s="689"/>
      <c r="AV37" s="689"/>
      <c r="AW37" s="689"/>
      <c r="AX37" s="689"/>
      <c r="AY37" s="690"/>
      <c r="AZ37" s="625">
        <v>757873</v>
      </c>
      <c r="BA37" s="626"/>
      <c r="BB37" s="626"/>
      <c r="BC37" s="626"/>
      <c r="BD37" s="657"/>
      <c r="BE37" s="657"/>
      <c r="BF37" s="680"/>
      <c r="BG37" s="622" t="s">
        <v>320</v>
      </c>
      <c r="BH37" s="623"/>
      <c r="BI37" s="623"/>
      <c r="BJ37" s="623"/>
      <c r="BK37" s="623"/>
      <c r="BL37" s="623"/>
      <c r="BM37" s="623"/>
      <c r="BN37" s="623"/>
      <c r="BO37" s="623"/>
      <c r="BP37" s="623"/>
      <c r="BQ37" s="623"/>
      <c r="BR37" s="623"/>
      <c r="BS37" s="623"/>
      <c r="BT37" s="623"/>
      <c r="BU37" s="624"/>
      <c r="BV37" s="625">
        <v>-38655</v>
      </c>
      <c r="BW37" s="626"/>
      <c r="BX37" s="626"/>
      <c r="BY37" s="626"/>
      <c r="BZ37" s="626"/>
      <c r="CA37" s="626"/>
      <c r="CB37" s="635"/>
      <c r="CD37" s="622" t="s">
        <v>321</v>
      </c>
      <c r="CE37" s="623"/>
      <c r="CF37" s="623"/>
      <c r="CG37" s="623"/>
      <c r="CH37" s="623"/>
      <c r="CI37" s="623"/>
      <c r="CJ37" s="623"/>
      <c r="CK37" s="623"/>
      <c r="CL37" s="623"/>
      <c r="CM37" s="623"/>
      <c r="CN37" s="623"/>
      <c r="CO37" s="623"/>
      <c r="CP37" s="623"/>
      <c r="CQ37" s="624"/>
      <c r="CR37" s="625">
        <v>948958</v>
      </c>
      <c r="CS37" s="657"/>
      <c r="CT37" s="657"/>
      <c r="CU37" s="657"/>
      <c r="CV37" s="657"/>
      <c r="CW37" s="657"/>
      <c r="CX37" s="657"/>
      <c r="CY37" s="658"/>
      <c r="CZ37" s="630">
        <v>5.4</v>
      </c>
      <c r="DA37" s="655"/>
      <c r="DB37" s="655"/>
      <c r="DC37" s="659"/>
      <c r="DD37" s="634">
        <v>927197</v>
      </c>
      <c r="DE37" s="657"/>
      <c r="DF37" s="657"/>
      <c r="DG37" s="657"/>
      <c r="DH37" s="657"/>
      <c r="DI37" s="657"/>
      <c r="DJ37" s="657"/>
      <c r="DK37" s="658"/>
      <c r="DL37" s="634">
        <v>926858</v>
      </c>
      <c r="DM37" s="657"/>
      <c r="DN37" s="657"/>
      <c r="DO37" s="657"/>
      <c r="DP37" s="657"/>
      <c r="DQ37" s="657"/>
      <c r="DR37" s="657"/>
      <c r="DS37" s="657"/>
      <c r="DT37" s="657"/>
      <c r="DU37" s="657"/>
      <c r="DV37" s="658"/>
      <c r="DW37" s="630">
        <v>10.1</v>
      </c>
      <c r="DX37" s="655"/>
      <c r="DY37" s="655"/>
      <c r="DZ37" s="655"/>
      <c r="EA37" s="655"/>
      <c r="EB37" s="655"/>
      <c r="EC37" s="656"/>
    </row>
    <row r="38" spans="2:133" ht="11.25" customHeight="1" x14ac:dyDescent="0.15">
      <c r="B38" s="622" t="s">
        <v>322</v>
      </c>
      <c r="C38" s="623"/>
      <c r="D38" s="623"/>
      <c r="E38" s="623"/>
      <c r="F38" s="623"/>
      <c r="G38" s="623"/>
      <c r="H38" s="623"/>
      <c r="I38" s="623"/>
      <c r="J38" s="623"/>
      <c r="K38" s="623"/>
      <c r="L38" s="623"/>
      <c r="M38" s="623"/>
      <c r="N38" s="623"/>
      <c r="O38" s="623"/>
      <c r="P38" s="623"/>
      <c r="Q38" s="624"/>
      <c r="R38" s="625">
        <v>1268935</v>
      </c>
      <c r="S38" s="626"/>
      <c r="T38" s="626"/>
      <c r="U38" s="626"/>
      <c r="V38" s="626"/>
      <c r="W38" s="626"/>
      <c r="X38" s="626"/>
      <c r="Y38" s="627"/>
      <c r="Z38" s="628">
        <v>6.9</v>
      </c>
      <c r="AA38" s="628"/>
      <c r="AB38" s="628"/>
      <c r="AC38" s="628"/>
      <c r="AD38" s="629" t="s">
        <v>122</v>
      </c>
      <c r="AE38" s="629"/>
      <c r="AF38" s="629"/>
      <c r="AG38" s="629"/>
      <c r="AH38" s="629"/>
      <c r="AI38" s="629"/>
      <c r="AJ38" s="629"/>
      <c r="AK38" s="629"/>
      <c r="AL38" s="630" t="s">
        <v>122</v>
      </c>
      <c r="AM38" s="631"/>
      <c r="AN38" s="631"/>
      <c r="AO38" s="632"/>
      <c r="AQ38" s="688" t="s">
        <v>323</v>
      </c>
      <c r="AR38" s="689"/>
      <c r="AS38" s="689"/>
      <c r="AT38" s="689"/>
      <c r="AU38" s="689"/>
      <c r="AV38" s="689"/>
      <c r="AW38" s="689"/>
      <c r="AX38" s="689"/>
      <c r="AY38" s="690"/>
      <c r="AZ38" s="625">
        <v>59000</v>
      </c>
      <c r="BA38" s="626"/>
      <c r="BB38" s="626"/>
      <c r="BC38" s="626"/>
      <c r="BD38" s="657"/>
      <c r="BE38" s="657"/>
      <c r="BF38" s="680"/>
      <c r="BG38" s="622" t="s">
        <v>324</v>
      </c>
      <c r="BH38" s="623"/>
      <c r="BI38" s="623"/>
      <c r="BJ38" s="623"/>
      <c r="BK38" s="623"/>
      <c r="BL38" s="623"/>
      <c r="BM38" s="623"/>
      <c r="BN38" s="623"/>
      <c r="BO38" s="623"/>
      <c r="BP38" s="623"/>
      <c r="BQ38" s="623"/>
      <c r="BR38" s="623"/>
      <c r="BS38" s="623"/>
      <c r="BT38" s="623"/>
      <c r="BU38" s="624"/>
      <c r="BV38" s="625">
        <v>3838</v>
      </c>
      <c r="BW38" s="626"/>
      <c r="BX38" s="626"/>
      <c r="BY38" s="626"/>
      <c r="BZ38" s="626"/>
      <c r="CA38" s="626"/>
      <c r="CB38" s="635"/>
      <c r="CD38" s="622" t="s">
        <v>325</v>
      </c>
      <c r="CE38" s="623"/>
      <c r="CF38" s="623"/>
      <c r="CG38" s="623"/>
      <c r="CH38" s="623"/>
      <c r="CI38" s="623"/>
      <c r="CJ38" s="623"/>
      <c r="CK38" s="623"/>
      <c r="CL38" s="623"/>
      <c r="CM38" s="623"/>
      <c r="CN38" s="623"/>
      <c r="CO38" s="623"/>
      <c r="CP38" s="623"/>
      <c r="CQ38" s="624"/>
      <c r="CR38" s="625">
        <v>1382694</v>
      </c>
      <c r="CS38" s="626"/>
      <c r="CT38" s="626"/>
      <c r="CU38" s="626"/>
      <c r="CV38" s="626"/>
      <c r="CW38" s="626"/>
      <c r="CX38" s="626"/>
      <c r="CY38" s="627"/>
      <c r="CZ38" s="630">
        <v>7.9</v>
      </c>
      <c r="DA38" s="655"/>
      <c r="DB38" s="655"/>
      <c r="DC38" s="659"/>
      <c r="DD38" s="634">
        <v>1141908</v>
      </c>
      <c r="DE38" s="626"/>
      <c r="DF38" s="626"/>
      <c r="DG38" s="626"/>
      <c r="DH38" s="626"/>
      <c r="DI38" s="626"/>
      <c r="DJ38" s="626"/>
      <c r="DK38" s="627"/>
      <c r="DL38" s="634">
        <v>1068882</v>
      </c>
      <c r="DM38" s="626"/>
      <c r="DN38" s="626"/>
      <c r="DO38" s="626"/>
      <c r="DP38" s="626"/>
      <c r="DQ38" s="626"/>
      <c r="DR38" s="626"/>
      <c r="DS38" s="626"/>
      <c r="DT38" s="626"/>
      <c r="DU38" s="626"/>
      <c r="DV38" s="627"/>
      <c r="DW38" s="630">
        <v>11.7</v>
      </c>
      <c r="DX38" s="655"/>
      <c r="DY38" s="655"/>
      <c r="DZ38" s="655"/>
      <c r="EA38" s="655"/>
      <c r="EB38" s="655"/>
      <c r="EC38" s="656"/>
    </row>
    <row r="39" spans="2:133" ht="11.25" customHeight="1" x14ac:dyDescent="0.15">
      <c r="B39" s="622" t="s">
        <v>326</v>
      </c>
      <c r="C39" s="623"/>
      <c r="D39" s="623"/>
      <c r="E39" s="623"/>
      <c r="F39" s="623"/>
      <c r="G39" s="623"/>
      <c r="H39" s="623"/>
      <c r="I39" s="623"/>
      <c r="J39" s="623"/>
      <c r="K39" s="623"/>
      <c r="L39" s="623"/>
      <c r="M39" s="623"/>
      <c r="N39" s="623"/>
      <c r="O39" s="623"/>
      <c r="P39" s="623"/>
      <c r="Q39" s="624"/>
      <c r="R39" s="625" t="s">
        <v>122</v>
      </c>
      <c r="S39" s="626"/>
      <c r="T39" s="626"/>
      <c r="U39" s="626"/>
      <c r="V39" s="626"/>
      <c r="W39" s="626"/>
      <c r="X39" s="626"/>
      <c r="Y39" s="627"/>
      <c r="Z39" s="628" t="s">
        <v>122</v>
      </c>
      <c r="AA39" s="628"/>
      <c r="AB39" s="628"/>
      <c r="AC39" s="628"/>
      <c r="AD39" s="629" t="s">
        <v>122</v>
      </c>
      <c r="AE39" s="629"/>
      <c r="AF39" s="629"/>
      <c r="AG39" s="629"/>
      <c r="AH39" s="629"/>
      <c r="AI39" s="629"/>
      <c r="AJ39" s="629"/>
      <c r="AK39" s="629"/>
      <c r="AL39" s="630" t="s">
        <v>122</v>
      </c>
      <c r="AM39" s="631"/>
      <c r="AN39" s="631"/>
      <c r="AO39" s="632"/>
      <c r="AQ39" s="688" t="s">
        <v>327</v>
      </c>
      <c r="AR39" s="689"/>
      <c r="AS39" s="689"/>
      <c r="AT39" s="689"/>
      <c r="AU39" s="689"/>
      <c r="AV39" s="689"/>
      <c r="AW39" s="689"/>
      <c r="AX39" s="689"/>
      <c r="AY39" s="690"/>
      <c r="AZ39" s="625" t="s">
        <v>122</v>
      </c>
      <c r="BA39" s="626"/>
      <c r="BB39" s="626"/>
      <c r="BC39" s="626"/>
      <c r="BD39" s="657"/>
      <c r="BE39" s="657"/>
      <c r="BF39" s="680"/>
      <c r="BG39" s="622" t="s">
        <v>328</v>
      </c>
      <c r="BH39" s="623"/>
      <c r="BI39" s="623"/>
      <c r="BJ39" s="623"/>
      <c r="BK39" s="623"/>
      <c r="BL39" s="623"/>
      <c r="BM39" s="623"/>
      <c r="BN39" s="623"/>
      <c r="BO39" s="623"/>
      <c r="BP39" s="623"/>
      <c r="BQ39" s="623"/>
      <c r="BR39" s="623"/>
      <c r="BS39" s="623"/>
      <c r="BT39" s="623"/>
      <c r="BU39" s="624"/>
      <c r="BV39" s="625">
        <v>6338</v>
      </c>
      <c r="BW39" s="626"/>
      <c r="BX39" s="626"/>
      <c r="BY39" s="626"/>
      <c r="BZ39" s="626"/>
      <c r="CA39" s="626"/>
      <c r="CB39" s="635"/>
      <c r="CD39" s="622" t="s">
        <v>329</v>
      </c>
      <c r="CE39" s="623"/>
      <c r="CF39" s="623"/>
      <c r="CG39" s="623"/>
      <c r="CH39" s="623"/>
      <c r="CI39" s="623"/>
      <c r="CJ39" s="623"/>
      <c r="CK39" s="623"/>
      <c r="CL39" s="623"/>
      <c r="CM39" s="623"/>
      <c r="CN39" s="623"/>
      <c r="CO39" s="623"/>
      <c r="CP39" s="623"/>
      <c r="CQ39" s="624"/>
      <c r="CR39" s="625">
        <v>1363120</v>
      </c>
      <c r="CS39" s="657"/>
      <c r="CT39" s="657"/>
      <c r="CU39" s="657"/>
      <c r="CV39" s="657"/>
      <c r="CW39" s="657"/>
      <c r="CX39" s="657"/>
      <c r="CY39" s="658"/>
      <c r="CZ39" s="630">
        <v>7.7</v>
      </c>
      <c r="DA39" s="655"/>
      <c r="DB39" s="655"/>
      <c r="DC39" s="659"/>
      <c r="DD39" s="634">
        <v>1208702</v>
      </c>
      <c r="DE39" s="657"/>
      <c r="DF39" s="657"/>
      <c r="DG39" s="657"/>
      <c r="DH39" s="657"/>
      <c r="DI39" s="657"/>
      <c r="DJ39" s="657"/>
      <c r="DK39" s="658"/>
      <c r="DL39" s="634" t="s">
        <v>122</v>
      </c>
      <c r="DM39" s="657"/>
      <c r="DN39" s="657"/>
      <c r="DO39" s="657"/>
      <c r="DP39" s="657"/>
      <c r="DQ39" s="657"/>
      <c r="DR39" s="657"/>
      <c r="DS39" s="657"/>
      <c r="DT39" s="657"/>
      <c r="DU39" s="657"/>
      <c r="DV39" s="658"/>
      <c r="DW39" s="630" t="s">
        <v>122</v>
      </c>
      <c r="DX39" s="655"/>
      <c r="DY39" s="655"/>
      <c r="DZ39" s="655"/>
      <c r="EA39" s="655"/>
      <c r="EB39" s="655"/>
      <c r="EC39" s="656"/>
    </row>
    <row r="40" spans="2:133" ht="11.25" customHeight="1" x14ac:dyDescent="0.15">
      <c r="B40" s="622" t="s">
        <v>330</v>
      </c>
      <c r="C40" s="623"/>
      <c r="D40" s="623"/>
      <c r="E40" s="623"/>
      <c r="F40" s="623"/>
      <c r="G40" s="623"/>
      <c r="H40" s="623"/>
      <c r="I40" s="623"/>
      <c r="J40" s="623"/>
      <c r="K40" s="623"/>
      <c r="L40" s="623"/>
      <c r="M40" s="623"/>
      <c r="N40" s="623"/>
      <c r="O40" s="623"/>
      <c r="P40" s="623"/>
      <c r="Q40" s="624"/>
      <c r="R40" s="625">
        <v>50782</v>
      </c>
      <c r="S40" s="626"/>
      <c r="T40" s="626"/>
      <c r="U40" s="626"/>
      <c r="V40" s="626"/>
      <c r="W40" s="626"/>
      <c r="X40" s="626"/>
      <c r="Y40" s="627"/>
      <c r="Z40" s="628">
        <v>0.3</v>
      </c>
      <c r="AA40" s="628"/>
      <c r="AB40" s="628"/>
      <c r="AC40" s="628"/>
      <c r="AD40" s="629" t="s">
        <v>122</v>
      </c>
      <c r="AE40" s="629"/>
      <c r="AF40" s="629"/>
      <c r="AG40" s="629"/>
      <c r="AH40" s="629"/>
      <c r="AI40" s="629"/>
      <c r="AJ40" s="629"/>
      <c r="AK40" s="629"/>
      <c r="AL40" s="630" t="s">
        <v>122</v>
      </c>
      <c r="AM40" s="631"/>
      <c r="AN40" s="631"/>
      <c r="AO40" s="632"/>
      <c r="AQ40" s="688" t="s">
        <v>331</v>
      </c>
      <c r="AR40" s="689"/>
      <c r="AS40" s="689"/>
      <c r="AT40" s="689"/>
      <c r="AU40" s="689"/>
      <c r="AV40" s="689"/>
      <c r="AW40" s="689"/>
      <c r="AX40" s="689"/>
      <c r="AY40" s="690"/>
      <c r="AZ40" s="625" t="s">
        <v>122</v>
      </c>
      <c r="BA40" s="626"/>
      <c r="BB40" s="626"/>
      <c r="BC40" s="626"/>
      <c r="BD40" s="657"/>
      <c r="BE40" s="657"/>
      <c r="BF40" s="680"/>
      <c r="BG40" s="673" t="s">
        <v>332</v>
      </c>
      <c r="BH40" s="674"/>
      <c r="BI40" s="674"/>
      <c r="BJ40" s="674"/>
      <c r="BK40" s="674"/>
      <c r="BL40" s="223"/>
      <c r="BM40" s="623" t="s">
        <v>333</v>
      </c>
      <c r="BN40" s="623"/>
      <c r="BO40" s="623"/>
      <c r="BP40" s="623"/>
      <c r="BQ40" s="623"/>
      <c r="BR40" s="623"/>
      <c r="BS40" s="623"/>
      <c r="BT40" s="623"/>
      <c r="BU40" s="624"/>
      <c r="BV40" s="625">
        <v>110</v>
      </c>
      <c r="BW40" s="626"/>
      <c r="BX40" s="626"/>
      <c r="BY40" s="626"/>
      <c r="BZ40" s="626"/>
      <c r="CA40" s="626"/>
      <c r="CB40" s="635"/>
      <c r="CD40" s="622" t="s">
        <v>334</v>
      </c>
      <c r="CE40" s="623"/>
      <c r="CF40" s="623"/>
      <c r="CG40" s="623"/>
      <c r="CH40" s="623"/>
      <c r="CI40" s="623"/>
      <c r="CJ40" s="623"/>
      <c r="CK40" s="623"/>
      <c r="CL40" s="623"/>
      <c r="CM40" s="623"/>
      <c r="CN40" s="623"/>
      <c r="CO40" s="623"/>
      <c r="CP40" s="623"/>
      <c r="CQ40" s="624"/>
      <c r="CR40" s="625">
        <v>162260</v>
      </c>
      <c r="CS40" s="626"/>
      <c r="CT40" s="626"/>
      <c r="CU40" s="626"/>
      <c r="CV40" s="626"/>
      <c r="CW40" s="626"/>
      <c r="CX40" s="626"/>
      <c r="CY40" s="627"/>
      <c r="CZ40" s="630">
        <v>0.9</v>
      </c>
      <c r="DA40" s="655"/>
      <c r="DB40" s="655"/>
      <c r="DC40" s="659"/>
      <c r="DD40" s="634">
        <v>159600</v>
      </c>
      <c r="DE40" s="626"/>
      <c r="DF40" s="626"/>
      <c r="DG40" s="626"/>
      <c r="DH40" s="626"/>
      <c r="DI40" s="626"/>
      <c r="DJ40" s="626"/>
      <c r="DK40" s="627"/>
      <c r="DL40" s="634" t="s">
        <v>122</v>
      </c>
      <c r="DM40" s="626"/>
      <c r="DN40" s="626"/>
      <c r="DO40" s="626"/>
      <c r="DP40" s="626"/>
      <c r="DQ40" s="626"/>
      <c r="DR40" s="626"/>
      <c r="DS40" s="626"/>
      <c r="DT40" s="626"/>
      <c r="DU40" s="626"/>
      <c r="DV40" s="627"/>
      <c r="DW40" s="630" t="s">
        <v>122</v>
      </c>
      <c r="DX40" s="655"/>
      <c r="DY40" s="655"/>
      <c r="DZ40" s="655"/>
      <c r="EA40" s="655"/>
      <c r="EB40" s="655"/>
      <c r="EC40" s="656"/>
    </row>
    <row r="41" spans="2:133" ht="11.25" customHeight="1" x14ac:dyDescent="0.15">
      <c r="B41" s="646" t="s">
        <v>335</v>
      </c>
      <c r="C41" s="647"/>
      <c r="D41" s="647"/>
      <c r="E41" s="647"/>
      <c r="F41" s="647"/>
      <c r="G41" s="647"/>
      <c r="H41" s="647"/>
      <c r="I41" s="647"/>
      <c r="J41" s="647"/>
      <c r="K41" s="647"/>
      <c r="L41" s="647"/>
      <c r="M41" s="647"/>
      <c r="N41" s="647"/>
      <c r="O41" s="647"/>
      <c r="P41" s="647"/>
      <c r="Q41" s="648"/>
      <c r="R41" s="697">
        <v>18401540</v>
      </c>
      <c r="S41" s="698"/>
      <c r="T41" s="698"/>
      <c r="U41" s="698"/>
      <c r="V41" s="698"/>
      <c r="W41" s="698"/>
      <c r="X41" s="698"/>
      <c r="Y41" s="702"/>
      <c r="Z41" s="703">
        <v>100</v>
      </c>
      <c r="AA41" s="703"/>
      <c r="AB41" s="703"/>
      <c r="AC41" s="703"/>
      <c r="AD41" s="704">
        <v>9099662</v>
      </c>
      <c r="AE41" s="704"/>
      <c r="AF41" s="704"/>
      <c r="AG41" s="704"/>
      <c r="AH41" s="704"/>
      <c r="AI41" s="704"/>
      <c r="AJ41" s="704"/>
      <c r="AK41" s="704"/>
      <c r="AL41" s="705">
        <v>100</v>
      </c>
      <c r="AM41" s="685"/>
      <c r="AN41" s="685"/>
      <c r="AO41" s="706"/>
      <c r="AQ41" s="688" t="s">
        <v>336</v>
      </c>
      <c r="AR41" s="689"/>
      <c r="AS41" s="689"/>
      <c r="AT41" s="689"/>
      <c r="AU41" s="689"/>
      <c r="AV41" s="689"/>
      <c r="AW41" s="689"/>
      <c r="AX41" s="689"/>
      <c r="AY41" s="690"/>
      <c r="AZ41" s="625">
        <v>289341</v>
      </c>
      <c r="BA41" s="626"/>
      <c r="BB41" s="626"/>
      <c r="BC41" s="626"/>
      <c r="BD41" s="657"/>
      <c r="BE41" s="657"/>
      <c r="BF41" s="680"/>
      <c r="BG41" s="673"/>
      <c r="BH41" s="674"/>
      <c r="BI41" s="674"/>
      <c r="BJ41" s="674"/>
      <c r="BK41" s="674"/>
      <c r="BL41" s="223"/>
      <c r="BM41" s="623" t="s">
        <v>337</v>
      </c>
      <c r="BN41" s="623"/>
      <c r="BO41" s="623"/>
      <c r="BP41" s="623"/>
      <c r="BQ41" s="623"/>
      <c r="BR41" s="623"/>
      <c r="BS41" s="623"/>
      <c r="BT41" s="623"/>
      <c r="BU41" s="624"/>
      <c r="BV41" s="625" t="s">
        <v>122</v>
      </c>
      <c r="BW41" s="626"/>
      <c r="BX41" s="626"/>
      <c r="BY41" s="626"/>
      <c r="BZ41" s="626"/>
      <c r="CA41" s="626"/>
      <c r="CB41" s="635"/>
      <c r="CD41" s="622" t="s">
        <v>338</v>
      </c>
      <c r="CE41" s="623"/>
      <c r="CF41" s="623"/>
      <c r="CG41" s="623"/>
      <c r="CH41" s="623"/>
      <c r="CI41" s="623"/>
      <c r="CJ41" s="623"/>
      <c r="CK41" s="623"/>
      <c r="CL41" s="623"/>
      <c r="CM41" s="623"/>
      <c r="CN41" s="623"/>
      <c r="CO41" s="623"/>
      <c r="CP41" s="623"/>
      <c r="CQ41" s="624"/>
      <c r="CR41" s="625" t="s">
        <v>122</v>
      </c>
      <c r="CS41" s="657"/>
      <c r="CT41" s="657"/>
      <c r="CU41" s="657"/>
      <c r="CV41" s="657"/>
      <c r="CW41" s="657"/>
      <c r="CX41" s="657"/>
      <c r="CY41" s="658"/>
      <c r="CZ41" s="630" t="s">
        <v>122</v>
      </c>
      <c r="DA41" s="655"/>
      <c r="DB41" s="655"/>
      <c r="DC41" s="659"/>
      <c r="DD41" s="634" t="s">
        <v>122</v>
      </c>
      <c r="DE41" s="657"/>
      <c r="DF41" s="657"/>
      <c r="DG41" s="657"/>
      <c r="DH41" s="657"/>
      <c r="DI41" s="657"/>
      <c r="DJ41" s="657"/>
      <c r="DK41" s="658"/>
      <c r="DL41" s="708"/>
      <c r="DM41" s="709"/>
      <c r="DN41" s="709"/>
      <c r="DO41" s="709"/>
      <c r="DP41" s="709"/>
      <c r="DQ41" s="709"/>
      <c r="DR41" s="709"/>
      <c r="DS41" s="709"/>
      <c r="DT41" s="709"/>
      <c r="DU41" s="709"/>
      <c r="DV41" s="710"/>
      <c r="DW41" s="699"/>
      <c r="DX41" s="700"/>
      <c r="DY41" s="700"/>
      <c r="DZ41" s="700"/>
      <c r="EA41" s="700"/>
      <c r="EB41" s="700"/>
      <c r="EC41" s="701"/>
    </row>
    <row r="42" spans="2:133" ht="11.25" customHeight="1" x14ac:dyDescent="0.15">
      <c r="AQ42" s="694" t="s">
        <v>339</v>
      </c>
      <c r="AR42" s="695"/>
      <c r="AS42" s="695"/>
      <c r="AT42" s="695"/>
      <c r="AU42" s="695"/>
      <c r="AV42" s="695"/>
      <c r="AW42" s="695"/>
      <c r="AX42" s="695"/>
      <c r="AY42" s="696"/>
      <c r="AZ42" s="697">
        <v>1093353</v>
      </c>
      <c r="BA42" s="698"/>
      <c r="BB42" s="698"/>
      <c r="BC42" s="698"/>
      <c r="BD42" s="684"/>
      <c r="BE42" s="684"/>
      <c r="BF42" s="686"/>
      <c r="BG42" s="675"/>
      <c r="BH42" s="676"/>
      <c r="BI42" s="676"/>
      <c r="BJ42" s="676"/>
      <c r="BK42" s="676"/>
      <c r="BL42" s="224"/>
      <c r="BM42" s="647" t="s">
        <v>340</v>
      </c>
      <c r="BN42" s="647"/>
      <c r="BO42" s="647"/>
      <c r="BP42" s="647"/>
      <c r="BQ42" s="647"/>
      <c r="BR42" s="647"/>
      <c r="BS42" s="647"/>
      <c r="BT42" s="647"/>
      <c r="BU42" s="648"/>
      <c r="BV42" s="697">
        <v>431</v>
      </c>
      <c r="BW42" s="698"/>
      <c r="BX42" s="698"/>
      <c r="BY42" s="698"/>
      <c r="BZ42" s="698"/>
      <c r="CA42" s="698"/>
      <c r="CB42" s="707"/>
      <c r="CD42" s="622" t="s">
        <v>341</v>
      </c>
      <c r="CE42" s="623"/>
      <c r="CF42" s="623"/>
      <c r="CG42" s="623"/>
      <c r="CH42" s="623"/>
      <c r="CI42" s="623"/>
      <c r="CJ42" s="623"/>
      <c r="CK42" s="623"/>
      <c r="CL42" s="623"/>
      <c r="CM42" s="623"/>
      <c r="CN42" s="623"/>
      <c r="CO42" s="623"/>
      <c r="CP42" s="623"/>
      <c r="CQ42" s="624"/>
      <c r="CR42" s="625">
        <v>2063595</v>
      </c>
      <c r="CS42" s="657"/>
      <c r="CT42" s="657"/>
      <c r="CU42" s="657"/>
      <c r="CV42" s="657"/>
      <c r="CW42" s="657"/>
      <c r="CX42" s="657"/>
      <c r="CY42" s="658"/>
      <c r="CZ42" s="630">
        <v>11.7</v>
      </c>
      <c r="DA42" s="655"/>
      <c r="DB42" s="655"/>
      <c r="DC42" s="659"/>
      <c r="DD42" s="634">
        <v>354418</v>
      </c>
      <c r="DE42" s="657"/>
      <c r="DF42" s="657"/>
      <c r="DG42" s="657"/>
      <c r="DH42" s="657"/>
      <c r="DI42" s="657"/>
      <c r="DJ42" s="657"/>
      <c r="DK42" s="658"/>
      <c r="DL42" s="708"/>
      <c r="DM42" s="709"/>
      <c r="DN42" s="709"/>
      <c r="DO42" s="709"/>
      <c r="DP42" s="709"/>
      <c r="DQ42" s="709"/>
      <c r="DR42" s="709"/>
      <c r="DS42" s="709"/>
      <c r="DT42" s="709"/>
      <c r="DU42" s="709"/>
      <c r="DV42" s="710"/>
      <c r="DW42" s="699"/>
      <c r="DX42" s="700"/>
      <c r="DY42" s="700"/>
      <c r="DZ42" s="700"/>
      <c r="EA42" s="700"/>
      <c r="EB42" s="700"/>
      <c r="EC42" s="701"/>
    </row>
    <row r="43" spans="2:133" ht="11.25" customHeight="1" x14ac:dyDescent="0.15">
      <c r="B43" s="214" t="s">
        <v>342</v>
      </c>
      <c r="CD43" s="622" t="s">
        <v>343</v>
      </c>
      <c r="CE43" s="623"/>
      <c r="CF43" s="623"/>
      <c r="CG43" s="623"/>
      <c r="CH43" s="623"/>
      <c r="CI43" s="623"/>
      <c r="CJ43" s="623"/>
      <c r="CK43" s="623"/>
      <c r="CL43" s="623"/>
      <c r="CM43" s="623"/>
      <c r="CN43" s="623"/>
      <c r="CO43" s="623"/>
      <c r="CP43" s="623"/>
      <c r="CQ43" s="624"/>
      <c r="CR43" s="625">
        <v>40660</v>
      </c>
      <c r="CS43" s="657"/>
      <c r="CT43" s="657"/>
      <c r="CU43" s="657"/>
      <c r="CV43" s="657"/>
      <c r="CW43" s="657"/>
      <c r="CX43" s="657"/>
      <c r="CY43" s="658"/>
      <c r="CZ43" s="630">
        <v>0.2</v>
      </c>
      <c r="DA43" s="655"/>
      <c r="DB43" s="655"/>
      <c r="DC43" s="659"/>
      <c r="DD43" s="634">
        <v>30160</v>
      </c>
      <c r="DE43" s="657"/>
      <c r="DF43" s="657"/>
      <c r="DG43" s="657"/>
      <c r="DH43" s="657"/>
      <c r="DI43" s="657"/>
      <c r="DJ43" s="657"/>
      <c r="DK43" s="658"/>
      <c r="DL43" s="708"/>
      <c r="DM43" s="709"/>
      <c r="DN43" s="709"/>
      <c r="DO43" s="709"/>
      <c r="DP43" s="709"/>
      <c r="DQ43" s="709"/>
      <c r="DR43" s="709"/>
      <c r="DS43" s="709"/>
      <c r="DT43" s="709"/>
      <c r="DU43" s="709"/>
      <c r="DV43" s="710"/>
      <c r="DW43" s="699"/>
      <c r="DX43" s="700"/>
      <c r="DY43" s="700"/>
      <c r="DZ43" s="700"/>
      <c r="EA43" s="700"/>
      <c r="EB43" s="700"/>
      <c r="EC43" s="701"/>
    </row>
    <row r="44" spans="2:133" ht="11.25" customHeight="1" x14ac:dyDescent="0.15">
      <c r="B44" s="711" t="s">
        <v>344</v>
      </c>
      <c r="C44" s="711"/>
      <c r="D44" s="711"/>
      <c r="E44" s="711"/>
      <c r="F44" s="711"/>
      <c r="G44" s="711"/>
      <c r="H44" s="711"/>
      <c r="I44" s="711"/>
      <c r="J44" s="711"/>
      <c r="K44" s="711"/>
      <c r="L44" s="711"/>
      <c r="M44" s="711"/>
      <c r="N44" s="711"/>
      <c r="O44" s="711"/>
      <c r="P44" s="711"/>
      <c r="Q44" s="711"/>
      <c r="R44" s="711"/>
      <c r="S44" s="711"/>
      <c r="T44" s="711"/>
      <c r="U44" s="711"/>
      <c r="V44" s="711"/>
      <c r="W44" s="711"/>
      <c r="X44" s="711"/>
      <c r="Y44" s="711"/>
      <c r="Z44" s="711"/>
      <c r="AA44" s="711"/>
      <c r="AB44" s="711"/>
      <c r="AC44" s="711"/>
      <c r="AD44" s="711"/>
      <c r="AE44" s="711"/>
      <c r="AF44" s="711"/>
      <c r="AG44" s="711"/>
      <c r="AH44" s="711"/>
      <c r="AI44" s="711"/>
      <c r="AJ44" s="711"/>
      <c r="AK44" s="711"/>
      <c r="AL44" s="711"/>
      <c r="AM44" s="711"/>
      <c r="AN44" s="711"/>
      <c r="AO44" s="711"/>
      <c r="AP44" s="711"/>
      <c r="AQ44" s="711"/>
      <c r="AR44" s="711"/>
      <c r="AS44" s="711"/>
      <c r="AT44" s="711"/>
      <c r="AU44" s="711"/>
      <c r="AV44" s="711"/>
      <c r="AW44" s="711"/>
      <c r="AX44" s="711"/>
      <c r="AY44" s="711"/>
      <c r="AZ44" s="711"/>
      <c r="BA44" s="711"/>
      <c r="BB44" s="711"/>
      <c r="BC44" s="711"/>
      <c r="BD44" s="711"/>
      <c r="BE44" s="711"/>
      <c r="BF44" s="711"/>
      <c r="BG44" s="711"/>
      <c r="BH44" s="711"/>
      <c r="BI44" s="711"/>
      <c r="BJ44" s="711"/>
      <c r="BK44" s="711"/>
      <c r="BL44" s="711"/>
      <c r="BM44" s="711"/>
      <c r="BN44" s="711"/>
      <c r="BO44" s="711"/>
      <c r="BP44" s="711"/>
      <c r="BQ44" s="711"/>
      <c r="BR44" s="711"/>
      <c r="BS44" s="711"/>
      <c r="BT44" s="711"/>
      <c r="BU44" s="711"/>
      <c r="BV44" s="711"/>
      <c r="BW44" s="711"/>
      <c r="BX44" s="711"/>
      <c r="BY44" s="711"/>
      <c r="BZ44" s="711"/>
      <c r="CA44" s="711"/>
      <c r="CB44" s="711"/>
      <c r="CC44" s="712"/>
      <c r="CD44" s="661" t="s">
        <v>292</v>
      </c>
      <c r="CE44" s="662"/>
      <c r="CF44" s="622" t="s">
        <v>345</v>
      </c>
      <c r="CG44" s="623"/>
      <c r="CH44" s="623"/>
      <c r="CI44" s="623"/>
      <c r="CJ44" s="623"/>
      <c r="CK44" s="623"/>
      <c r="CL44" s="623"/>
      <c r="CM44" s="623"/>
      <c r="CN44" s="623"/>
      <c r="CO44" s="623"/>
      <c r="CP44" s="623"/>
      <c r="CQ44" s="624"/>
      <c r="CR44" s="625">
        <v>1283184</v>
      </c>
      <c r="CS44" s="626"/>
      <c r="CT44" s="626"/>
      <c r="CU44" s="626"/>
      <c r="CV44" s="626"/>
      <c r="CW44" s="626"/>
      <c r="CX44" s="626"/>
      <c r="CY44" s="627"/>
      <c r="CZ44" s="630">
        <v>7.3</v>
      </c>
      <c r="DA44" s="631"/>
      <c r="DB44" s="631"/>
      <c r="DC44" s="637"/>
      <c r="DD44" s="634">
        <v>175624</v>
      </c>
      <c r="DE44" s="626"/>
      <c r="DF44" s="626"/>
      <c r="DG44" s="626"/>
      <c r="DH44" s="626"/>
      <c r="DI44" s="626"/>
      <c r="DJ44" s="626"/>
      <c r="DK44" s="627"/>
      <c r="DL44" s="708"/>
      <c r="DM44" s="709"/>
      <c r="DN44" s="709"/>
      <c r="DO44" s="709"/>
      <c r="DP44" s="709"/>
      <c r="DQ44" s="709"/>
      <c r="DR44" s="709"/>
      <c r="DS44" s="709"/>
      <c r="DT44" s="709"/>
      <c r="DU44" s="709"/>
      <c r="DV44" s="710"/>
      <c r="DW44" s="699"/>
      <c r="DX44" s="700"/>
      <c r="DY44" s="700"/>
      <c r="DZ44" s="700"/>
      <c r="EA44" s="700"/>
      <c r="EB44" s="700"/>
      <c r="EC44" s="701"/>
    </row>
    <row r="45" spans="2:133" ht="11.25" customHeight="1" x14ac:dyDescent="0.15">
      <c r="B45" s="711" t="s">
        <v>346</v>
      </c>
      <c r="C45" s="711"/>
      <c r="D45" s="711"/>
      <c r="E45" s="711"/>
      <c r="F45" s="711"/>
      <c r="G45" s="711"/>
      <c r="H45" s="711"/>
      <c r="I45" s="711"/>
      <c r="J45" s="711"/>
      <c r="K45" s="711"/>
      <c r="L45" s="711"/>
      <c r="M45" s="711"/>
      <c r="N45" s="711"/>
      <c r="O45" s="711"/>
      <c r="P45" s="711"/>
      <c r="Q45" s="711"/>
      <c r="R45" s="711"/>
      <c r="S45" s="711"/>
      <c r="T45" s="711"/>
      <c r="U45" s="711"/>
      <c r="V45" s="711"/>
      <c r="W45" s="711"/>
      <c r="X45" s="711"/>
      <c r="Y45" s="711"/>
      <c r="Z45" s="711"/>
      <c r="AA45" s="711"/>
      <c r="AB45" s="711"/>
      <c r="AC45" s="711"/>
      <c r="AD45" s="711"/>
      <c r="AE45" s="711"/>
      <c r="AF45" s="711"/>
      <c r="AG45" s="711"/>
      <c r="AH45" s="711"/>
      <c r="AI45" s="711"/>
      <c r="AJ45" s="711"/>
      <c r="AK45" s="711"/>
      <c r="AL45" s="711"/>
      <c r="AM45" s="711"/>
      <c r="AN45" s="711"/>
      <c r="AO45" s="711"/>
      <c r="AP45" s="711"/>
      <c r="AQ45" s="711"/>
      <c r="AR45" s="711"/>
      <c r="AS45" s="711"/>
      <c r="AT45" s="711"/>
      <c r="AU45" s="711"/>
      <c r="AV45" s="711"/>
      <c r="AW45" s="711"/>
      <c r="AX45" s="711"/>
      <c r="AY45" s="711"/>
      <c r="AZ45" s="711"/>
      <c r="BA45" s="711"/>
      <c r="BB45" s="711"/>
      <c r="BC45" s="711"/>
      <c r="BD45" s="711"/>
      <c r="BE45" s="711"/>
      <c r="BF45" s="711"/>
      <c r="BG45" s="711"/>
      <c r="BH45" s="711"/>
      <c r="BI45" s="711"/>
      <c r="BJ45" s="711"/>
      <c r="BK45" s="711"/>
      <c r="BL45" s="711"/>
      <c r="BM45" s="711"/>
      <c r="BN45" s="711"/>
      <c r="BO45" s="711"/>
      <c r="BP45" s="711"/>
      <c r="BQ45" s="711"/>
      <c r="BR45" s="711"/>
      <c r="BS45" s="711"/>
      <c r="BT45" s="711"/>
      <c r="BU45" s="711"/>
      <c r="BV45" s="711"/>
      <c r="BW45" s="711"/>
      <c r="BX45" s="711"/>
      <c r="BY45" s="711"/>
      <c r="BZ45" s="711"/>
      <c r="CA45" s="711"/>
      <c r="CB45" s="711"/>
      <c r="CC45" s="712"/>
      <c r="CD45" s="663"/>
      <c r="CE45" s="664"/>
      <c r="CF45" s="622" t="s">
        <v>347</v>
      </c>
      <c r="CG45" s="623"/>
      <c r="CH45" s="623"/>
      <c r="CI45" s="623"/>
      <c r="CJ45" s="623"/>
      <c r="CK45" s="623"/>
      <c r="CL45" s="623"/>
      <c r="CM45" s="623"/>
      <c r="CN45" s="623"/>
      <c r="CO45" s="623"/>
      <c r="CP45" s="623"/>
      <c r="CQ45" s="624"/>
      <c r="CR45" s="625">
        <v>236415</v>
      </c>
      <c r="CS45" s="657"/>
      <c r="CT45" s="657"/>
      <c r="CU45" s="657"/>
      <c r="CV45" s="657"/>
      <c r="CW45" s="657"/>
      <c r="CX45" s="657"/>
      <c r="CY45" s="658"/>
      <c r="CZ45" s="630">
        <v>1.3</v>
      </c>
      <c r="DA45" s="655"/>
      <c r="DB45" s="655"/>
      <c r="DC45" s="659"/>
      <c r="DD45" s="634">
        <v>47188</v>
      </c>
      <c r="DE45" s="657"/>
      <c r="DF45" s="657"/>
      <c r="DG45" s="657"/>
      <c r="DH45" s="657"/>
      <c r="DI45" s="657"/>
      <c r="DJ45" s="657"/>
      <c r="DK45" s="658"/>
      <c r="DL45" s="708"/>
      <c r="DM45" s="709"/>
      <c r="DN45" s="709"/>
      <c r="DO45" s="709"/>
      <c r="DP45" s="709"/>
      <c r="DQ45" s="709"/>
      <c r="DR45" s="709"/>
      <c r="DS45" s="709"/>
      <c r="DT45" s="709"/>
      <c r="DU45" s="709"/>
      <c r="DV45" s="710"/>
      <c r="DW45" s="699"/>
      <c r="DX45" s="700"/>
      <c r="DY45" s="700"/>
      <c r="DZ45" s="700"/>
      <c r="EA45" s="700"/>
      <c r="EB45" s="700"/>
      <c r="EC45" s="701"/>
    </row>
    <row r="46" spans="2:133" ht="11.25" customHeight="1" x14ac:dyDescent="0.15">
      <c r="B46" s="225"/>
      <c r="CD46" s="663"/>
      <c r="CE46" s="664"/>
      <c r="CF46" s="622" t="s">
        <v>348</v>
      </c>
      <c r="CG46" s="623"/>
      <c r="CH46" s="623"/>
      <c r="CI46" s="623"/>
      <c r="CJ46" s="623"/>
      <c r="CK46" s="623"/>
      <c r="CL46" s="623"/>
      <c r="CM46" s="623"/>
      <c r="CN46" s="623"/>
      <c r="CO46" s="623"/>
      <c r="CP46" s="623"/>
      <c r="CQ46" s="624"/>
      <c r="CR46" s="625">
        <v>935470</v>
      </c>
      <c r="CS46" s="626"/>
      <c r="CT46" s="626"/>
      <c r="CU46" s="626"/>
      <c r="CV46" s="626"/>
      <c r="CW46" s="626"/>
      <c r="CX46" s="626"/>
      <c r="CY46" s="627"/>
      <c r="CZ46" s="630">
        <v>5.3</v>
      </c>
      <c r="DA46" s="631"/>
      <c r="DB46" s="631"/>
      <c r="DC46" s="637"/>
      <c r="DD46" s="634">
        <v>121297</v>
      </c>
      <c r="DE46" s="626"/>
      <c r="DF46" s="626"/>
      <c r="DG46" s="626"/>
      <c r="DH46" s="626"/>
      <c r="DI46" s="626"/>
      <c r="DJ46" s="626"/>
      <c r="DK46" s="627"/>
      <c r="DL46" s="708"/>
      <c r="DM46" s="709"/>
      <c r="DN46" s="709"/>
      <c r="DO46" s="709"/>
      <c r="DP46" s="709"/>
      <c r="DQ46" s="709"/>
      <c r="DR46" s="709"/>
      <c r="DS46" s="709"/>
      <c r="DT46" s="709"/>
      <c r="DU46" s="709"/>
      <c r="DV46" s="710"/>
      <c r="DW46" s="699"/>
      <c r="DX46" s="700"/>
      <c r="DY46" s="700"/>
      <c r="DZ46" s="700"/>
      <c r="EA46" s="700"/>
      <c r="EB46" s="700"/>
      <c r="EC46" s="701"/>
    </row>
    <row r="47" spans="2:133" ht="11.25" customHeight="1" x14ac:dyDescent="0.15">
      <c r="B47" s="225"/>
      <c r="CD47" s="663"/>
      <c r="CE47" s="664"/>
      <c r="CF47" s="622" t="s">
        <v>349</v>
      </c>
      <c r="CG47" s="623"/>
      <c r="CH47" s="623"/>
      <c r="CI47" s="623"/>
      <c r="CJ47" s="623"/>
      <c r="CK47" s="623"/>
      <c r="CL47" s="623"/>
      <c r="CM47" s="623"/>
      <c r="CN47" s="623"/>
      <c r="CO47" s="623"/>
      <c r="CP47" s="623"/>
      <c r="CQ47" s="624"/>
      <c r="CR47" s="625">
        <v>780411</v>
      </c>
      <c r="CS47" s="657"/>
      <c r="CT47" s="657"/>
      <c r="CU47" s="657"/>
      <c r="CV47" s="657"/>
      <c r="CW47" s="657"/>
      <c r="CX47" s="657"/>
      <c r="CY47" s="658"/>
      <c r="CZ47" s="630">
        <v>4.4000000000000004</v>
      </c>
      <c r="DA47" s="655"/>
      <c r="DB47" s="655"/>
      <c r="DC47" s="659"/>
      <c r="DD47" s="634">
        <v>178794</v>
      </c>
      <c r="DE47" s="657"/>
      <c r="DF47" s="657"/>
      <c r="DG47" s="657"/>
      <c r="DH47" s="657"/>
      <c r="DI47" s="657"/>
      <c r="DJ47" s="657"/>
      <c r="DK47" s="658"/>
      <c r="DL47" s="708"/>
      <c r="DM47" s="709"/>
      <c r="DN47" s="709"/>
      <c r="DO47" s="709"/>
      <c r="DP47" s="709"/>
      <c r="DQ47" s="709"/>
      <c r="DR47" s="709"/>
      <c r="DS47" s="709"/>
      <c r="DT47" s="709"/>
      <c r="DU47" s="709"/>
      <c r="DV47" s="710"/>
      <c r="DW47" s="699"/>
      <c r="DX47" s="700"/>
      <c r="DY47" s="700"/>
      <c r="DZ47" s="700"/>
      <c r="EA47" s="700"/>
      <c r="EB47" s="700"/>
      <c r="EC47" s="701"/>
    </row>
    <row r="48" spans="2:133" x14ac:dyDescent="0.15">
      <c r="B48" s="225"/>
      <c r="CD48" s="665"/>
      <c r="CE48" s="666"/>
      <c r="CF48" s="622" t="s">
        <v>350</v>
      </c>
      <c r="CG48" s="623"/>
      <c r="CH48" s="623"/>
      <c r="CI48" s="623"/>
      <c r="CJ48" s="623"/>
      <c r="CK48" s="623"/>
      <c r="CL48" s="623"/>
      <c r="CM48" s="623"/>
      <c r="CN48" s="623"/>
      <c r="CO48" s="623"/>
      <c r="CP48" s="623"/>
      <c r="CQ48" s="624"/>
      <c r="CR48" s="625" t="s">
        <v>122</v>
      </c>
      <c r="CS48" s="626"/>
      <c r="CT48" s="626"/>
      <c r="CU48" s="626"/>
      <c r="CV48" s="626"/>
      <c r="CW48" s="626"/>
      <c r="CX48" s="626"/>
      <c r="CY48" s="627"/>
      <c r="CZ48" s="630" t="s">
        <v>122</v>
      </c>
      <c r="DA48" s="631"/>
      <c r="DB48" s="631"/>
      <c r="DC48" s="637"/>
      <c r="DD48" s="634" t="s">
        <v>122</v>
      </c>
      <c r="DE48" s="626"/>
      <c r="DF48" s="626"/>
      <c r="DG48" s="626"/>
      <c r="DH48" s="626"/>
      <c r="DI48" s="626"/>
      <c r="DJ48" s="626"/>
      <c r="DK48" s="627"/>
      <c r="DL48" s="708"/>
      <c r="DM48" s="709"/>
      <c r="DN48" s="709"/>
      <c r="DO48" s="709"/>
      <c r="DP48" s="709"/>
      <c r="DQ48" s="709"/>
      <c r="DR48" s="709"/>
      <c r="DS48" s="709"/>
      <c r="DT48" s="709"/>
      <c r="DU48" s="709"/>
      <c r="DV48" s="710"/>
      <c r="DW48" s="699"/>
      <c r="DX48" s="700"/>
      <c r="DY48" s="700"/>
      <c r="DZ48" s="700"/>
      <c r="EA48" s="700"/>
      <c r="EB48" s="700"/>
      <c r="EC48" s="701"/>
    </row>
    <row r="49" spans="2:133" ht="11.25" customHeight="1" x14ac:dyDescent="0.15">
      <c r="B49" s="225"/>
      <c r="CD49" s="646" t="s">
        <v>351</v>
      </c>
      <c r="CE49" s="647"/>
      <c r="CF49" s="647"/>
      <c r="CG49" s="647"/>
      <c r="CH49" s="647"/>
      <c r="CI49" s="647"/>
      <c r="CJ49" s="647"/>
      <c r="CK49" s="647"/>
      <c r="CL49" s="647"/>
      <c r="CM49" s="647"/>
      <c r="CN49" s="647"/>
      <c r="CO49" s="647"/>
      <c r="CP49" s="647"/>
      <c r="CQ49" s="648"/>
      <c r="CR49" s="697">
        <v>17595322</v>
      </c>
      <c r="CS49" s="684"/>
      <c r="CT49" s="684"/>
      <c r="CU49" s="684"/>
      <c r="CV49" s="684"/>
      <c r="CW49" s="684"/>
      <c r="CX49" s="684"/>
      <c r="CY49" s="713"/>
      <c r="CZ49" s="705">
        <v>100</v>
      </c>
      <c r="DA49" s="714"/>
      <c r="DB49" s="714"/>
      <c r="DC49" s="715"/>
      <c r="DD49" s="716">
        <v>11200800</v>
      </c>
      <c r="DE49" s="684"/>
      <c r="DF49" s="684"/>
      <c r="DG49" s="684"/>
      <c r="DH49" s="684"/>
      <c r="DI49" s="684"/>
      <c r="DJ49" s="684"/>
      <c r="DK49" s="713"/>
      <c r="DL49" s="717"/>
      <c r="DM49" s="718"/>
      <c r="DN49" s="718"/>
      <c r="DO49" s="718"/>
      <c r="DP49" s="718"/>
      <c r="DQ49" s="718"/>
      <c r="DR49" s="718"/>
      <c r="DS49" s="718"/>
      <c r="DT49" s="718"/>
      <c r="DU49" s="718"/>
      <c r="DV49" s="719"/>
      <c r="DW49" s="720"/>
      <c r="DX49" s="721"/>
      <c r="DY49" s="721"/>
      <c r="DZ49" s="721"/>
      <c r="EA49" s="721"/>
      <c r="EB49" s="721"/>
      <c r="EC49" s="722"/>
    </row>
  </sheetData>
  <sheetProtection algorithmName="SHA-512" hashValue="DipxOkaYKVUuoVwoayXPz9S0eMDmiQJ8ajHp/S9cw0Kw0RJJXCnJpAgx9Z8jyCsb4iXG7JMg3xkKNuhaKKyIZQ==" saltValue="mUiECbfQUSH5F9juu8a1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3" t="s">
        <v>352</v>
      </c>
      <c r="B2" s="723"/>
      <c r="C2" s="723"/>
      <c r="D2" s="723"/>
      <c r="E2" s="723"/>
      <c r="F2" s="723"/>
      <c r="G2" s="723"/>
      <c r="H2" s="723"/>
      <c r="I2" s="723"/>
      <c r="J2" s="723"/>
      <c r="K2" s="723"/>
      <c r="L2" s="723"/>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723"/>
      <c r="AM2" s="723"/>
      <c r="AN2" s="723"/>
      <c r="AO2" s="723"/>
      <c r="AP2" s="723"/>
      <c r="AQ2" s="723"/>
      <c r="AR2" s="723"/>
      <c r="AS2" s="723"/>
      <c r="AT2" s="723"/>
      <c r="AU2" s="723"/>
      <c r="AV2" s="723"/>
      <c r="AW2" s="723"/>
      <c r="AX2" s="723"/>
      <c r="AY2" s="723"/>
      <c r="AZ2" s="723"/>
      <c r="BA2" s="723"/>
      <c r="BB2" s="723"/>
      <c r="BC2" s="723"/>
      <c r="BD2" s="723"/>
      <c r="BE2" s="723"/>
      <c r="BF2" s="723"/>
      <c r="BG2" s="723"/>
      <c r="BH2" s="723"/>
      <c r="BI2" s="72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4" t="s">
        <v>353</v>
      </c>
      <c r="DK2" s="725"/>
      <c r="DL2" s="725"/>
      <c r="DM2" s="725"/>
      <c r="DN2" s="725"/>
      <c r="DO2" s="726"/>
      <c r="DP2" s="228"/>
      <c r="DQ2" s="724" t="s">
        <v>354</v>
      </c>
      <c r="DR2" s="725"/>
      <c r="DS2" s="725"/>
      <c r="DT2" s="725"/>
      <c r="DU2" s="725"/>
      <c r="DV2" s="725"/>
      <c r="DW2" s="725"/>
      <c r="DX2" s="725"/>
      <c r="DY2" s="725"/>
      <c r="DZ2" s="72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7" t="s">
        <v>355</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232"/>
      <c r="BA4" s="232"/>
      <c r="BB4" s="232"/>
      <c r="BC4" s="232"/>
      <c r="BD4" s="232"/>
      <c r="BE4" s="233"/>
      <c r="BF4" s="233"/>
      <c r="BG4" s="233"/>
      <c r="BH4" s="233"/>
      <c r="BI4" s="233"/>
      <c r="BJ4" s="233"/>
      <c r="BK4" s="233"/>
      <c r="BL4" s="233"/>
      <c r="BM4" s="233"/>
      <c r="BN4" s="233"/>
      <c r="BO4" s="233"/>
      <c r="BP4" s="233"/>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4"/>
    </row>
    <row r="5" spans="1:131" s="235" customFormat="1" ht="26.25" customHeight="1" x14ac:dyDescent="0.15">
      <c r="A5" s="729" t="s">
        <v>357</v>
      </c>
      <c r="B5" s="730"/>
      <c r="C5" s="730"/>
      <c r="D5" s="730"/>
      <c r="E5" s="730"/>
      <c r="F5" s="730"/>
      <c r="G5" s="730"/>
      <c r="H5" s="730"/>
      <c r="I5" s="730"/>
      <c r="J5" s="730"/>
      <c r="K5" s="730"/>
      <c r="L5" s="730"/>
      <c r="M5" s="730"/>
      <c r="N5" s="730"/>
      <c r="O5" s="730"/>
      <c r="P5" s="731"/>
      <c r="Q5" s="735" t="s">
        <v>358</v>
      </c>
      <c r="R5" s="736"/>
      <c r="S5" s="736"/>
      <c r="T5" s="736"/>
      <c r="U5" s="737"/>
      <c r="V5" s="735" t="s">
        <v>359</v>
      </c>
      <c r="W5" s="736"/>
      <c r="X5" s="736"/>
      <c r="Y5" s="736"/>
      <c r="Z5" s="737"/>
      <c r="AA5" s="735" t="s">
        <v>360</v>
      </c>
      <c r="AB5" s="736"/>
      <c r="AC5" s="736"/>
      <c r="AD5" s="736"/>
      <c r="AE5" s="736"/>
      <c r="AF5" s="741" t="s">
        <v>361</v>
      </c>
      <c r="AG5" s="736"/>
      <c r="AH5" s="736"/>
      <c r="AI5" s="736"/>
      <c r="AJ5" s="742"/>
      <c r="AK5" s="736" t="s">
        <v>362</v>
      </c>
      <c r="AL5" s="736"/>
      <c r="AM5" s="736"/>
      <c r="AN5" s="736"/>
      <c r="AO5" s="737"/>
      <c r="AP5" s="735" t="s">
        <v>363</v>
      </c>
      <c r="AQ5" s="736"/>
      <c r="AR5" s="736"/>
      <c r="AS5" s="736"/>
      <c r="AT5" s="737"/>
      <c r="AU5" s="735" t="s">
        <v>364</v>
      </c>
      <c r="AV5" s="736"/>
      <c r="AW5" s="736"/>
      <c r="AX5" s="736"/>
      <c r="AY5" s="742"/>
      <c r="AZ5" s="232"/>
      <c r="BA5" s="232"/>
      <c r="BB5" s="232"/>
      <c r="BC5" s="232"/>
      <c r="BD5" s="232"/>
      <c r="BE5" s="233"/>
      <c r="BF5" s="233"/>
      <c r="BG5" s="233"/>
      <c r="BH5" s="233"/>
      <c r="BI5" s="233"/>
      <c r="BJ5" s="233"/>
      <c r="BK5" s="233"/>
      <c r="BL5" s="233"/>
      <c r="BM5" s="233"/>
      <c r="BN5" s="233"/>
      <c r="BO5" s="233"/>
      <c r="BP5" s="233"/>
      <c r="BQ5" s="729" t="s">
        <v>365</v>
      </c>
      <c r="BR5" s="730"/>
      <c r="BS5" s="730"/>
      <c r="BT5" s="730"/>
      <c r="BU5" s="730"/>
      <c r="BV5" s="730"/>
      <c r="BW5" s="730"/>
      <c r="BX5" s="730"/>
      <c r="BY5" s="730"/>
      <c r="BZ5" s="730"/>
      <c r="CA5" s="730"/>
      <c r="CB5" s="730"/>
      <c r="CC5" s="730"/>
      <c r="CD5" s="730"/>
      <c r="CE5" s="730"/>
      <c r="CF5" s="730"/>
      <c r="CG5" s="731"/>
      <c r="CH5" s="735" t="s">
        <v>366</v>
      </c>
      <c r="CI5" s="736"/>
      <c r="CJ5" s="736"/>
      <c r="CK5" s="736"/>
      <c r="CL5" s="737"/>
      <c r="CM5" s="735" t="s">
        <v>367</v>
      </c>
      <c r="CN5" s="736"/>
      <c r="CO5" s="736"/>
      <c r="CP5" s="736"/>
      <c r="CQ5" s="737"/>
      <c r="CR5" s="735" t="s">
        <v>368</v>
      </c>
      <c r="CS5" s="736"/>
      <c r="CT5" s="736"/>
      <c r="CU5" s="736"/>
      <c r="CV5" s="737"/>
      <c r="CW5" s="735" t="s">
        <v>369</v>
      </c>
      <c r="CX5" s="736"/>
      <c r="CY5" s="736"/>
      <c r="CZ5" s="736"/>
      <c r="DA5" s="737"/>
      <c r="DB5" s="735" t="s">
        <v>370</v>
      </c>
      <c r="DC5" s="736"/>
      <c r="DD5" s="736"/>
      <c r="DE5" s="736"/>
      <c r="DF5" s="737"/>
      <c r="DG5" s="764" t="s">
        <v>371</v>
      </c>
      <c r="DH5" s="765"/>
      <c r="DI5" s="765"/>
      <c r="DJ5" s="765"/>
      <c r="DK5" s="766"/>
      <c r="DL5" s="764" t="s">
        <v>372</v>
      </c>
      <c r="DM5" s="765"/>
      <c r="DN5" s="765"/>
      <c r="DO5" s="765"/>
      <c r="DP5" s="766"/>
      <c r="DQ5" s="735" t="s">
        <v>373</v>
      </c>
      <c r="DR5" s="736"/>
      <c r="DS5" s="736"/>
      <c r="DT5" s="736"/>
      <c r="DU5" s="737"/>
      <c r="DV5" s="735" t="s">
        <v>364</v>
      </c>
      <c r="DW5" s="736"/>
      <c r="DX5" s="736"/>
      <c r="DY5" s="736"/>
      <c r="DZ5" s="742"/>
      <c r="EA5" s="234"/>
    </row>
    <row r="6" spans="1:131" s="235" customFormat="1" ht="26.25" customHeight="1" thickBot="1" x14ac:dyDescent="0.2">
      <c r="A6" s="732"/>
      <c r="B6" s="733"/>
      <c r="C6" s="733"/>
      <c r="D6" s="733"/>
      <c r="E6" s="733"/>
      <c r="F6" s="733"/>
      <c r="G6" s="733"/>
      <c r="H6" s="733"/>
      <c r="I6" s="733"/>
      <c r="J6" s="733"/>
      <c r="K6" s="733"/>
      <c r="L6" s="733"/>
      <c r="M6" s="733"/>
      <c r="N6" s="733"/>
      <c r="O6" s="733"/>
      <c r="P6" s="734"/>
      <c r="Q6" s="738"/>
      <c r="R6" s="739"/>
      <c r="S6" s="739"/>
      <c r="T6" s="739"/>
      <c r="U6" s="740"/>
      <c r="V6" s="738"/>
      <c r="W6" s="739"/>
      <c r="X6" s="739"/>
      <c r="Y6" s="739"/>
      <c r="Z6" s="740"/>
      <c r="AA6" s="738"/>
      <c r="AB6" s="739"/>
      <c r="AC6" s="739"/>
      <c r="AD6" s="739"/>
      <c r="AE6" s="739"/>
      <c r="AF6" s="743"/>
      <c r="AG6" s="739"/>
      <c r="AH6" s="739"/>
      <c r="AI6" s="739"/>
      <c r="AJ6" s="744"/>
      <c r="AK6" s="739"/>
      <c r="AL6" s="739"/>
      <c r="AM6" s="739"/>
      <c r="AN6" s="739"/>
      <c r="AO6" s="740"/>
      <c r="AP6" s="738"/>
      <c r="AQ6" s="739"/>
      <c r="AR6" s="739"/>
      <c r="AS6" s="739"/>
      <c r="AT6" s="740"/>
      <c r="AU6" s="738"/>
      <c r="AV6" s="739"/>
      <c r="AW6" s="739"/>
      <c r="AX6" s="739"/>
      <c r="AY6" s="744"/>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67"/>
      <c r="DH6" s="768"/>
      <c r="DI6" s="768"/>
      <c r="DJ6" s="768"/>
      <c r="DK6" s="769"/>
      <c r="DL6" s="767"/>
      <c r="DM6" s="768"/>
      <c r="DN6" s="768"/>
      <c r="DO6" s="768"/>
      <c r="DP6" s="769"/>
      <c r="DQ6" s="738"/>
      <c r="DR6" s="739"/>
      <c r="DS6" s="739"/>
      <c r="DT6" s="739"/>
      <c r="DU6" s="740"/>
      <c r="DV6" s="738"/>
      <c r="DW6" s="739"/>
      <c r="DX6" s="739"/>
      <c r="DY6" s="739"/>
      <c r="DZ6" s="744"/>
      <c r="EA6" s="234"/>
    </row>
    <row r="7" spans="1:131" s="235" customFormat="1" ht="26.25" customHeight="1" thickTop="1" x14ac:dyDescent="0.15">
      <c r="A7" s="236">
        <v>1</v>
      </c>
      <c r="B7" s="751" t="s">
        <v>374</v>
      </c>
      <c r="C7" s="752"/>
      <c r="D7" s="752"/>
      <c r="E7" s="752"/>
      <c r="F7" s="752"/>
      <c r="G7" s="752"/>
      <c r="H7" s="752"/>
      <c r="I7" s="752"/>
      <c r="J7" s="752"/>
      <c r="K7" s="752"/>
      <c r="L7" s="752"/>
      <c r="M7" s="752"/>
      <c r="N7" s="752"/>
      <c r="O7" s="752"/>
      <c r="P7" s="753"/>
      <c r="Q7" s="754">
        <v>18277</v>
      </c>
      <c r="R7" s="755"/>
      <c r="S7" s="755"/>
      <c r="T7" s="755"/>
      <c r="U7" s="755"/>
      <c r="V7" s="755">
        <v>17475</v>
      </c>
      <c r="W7" s="755"/>
      <c r="X7" s="755"/>
      <c r="Y7" s="755"/>
      <c r="Z7" s="755"/>
      <c r="AA7" s="755">
        <v>802</v>
      </c>
      <c r="AB7" s="755"/>
      <c r="AC7" s="755"/>
      <c r="AD7" s="755"/>
      <c r="AE7" s="756"/>
      <c r="AF7" s="757">
        <v>577</v>
      </c>
      <c r="AG7" s="758"/>
      <c r="AH7" s="758"/>
      <c r="AI7" s="758"/>
      <c r="AJ7" s="759"/>
      <c r="AK7" s="760">
        <v>754</v>
      </c>
      <c r="AL7" s="761"/>
      <c r="AM7" s="761"/>
      <c r="AN7" s="761"/>
      <c r="AO7" s="761"/>
      <c r="AP7" s="761">
        <v>10895</v>
      </c>
      <c r="AQ7" s="761"/>
      <c r="AR7" s="761"/>
      <c r="AS7" s="761"/>
      <c r="AT7" s="761"/>
      <c r="AU7" s="762"/>
      <c r="AV7" s="762"/>
      <c r="AW7" s="762"/>
      <c r="AX7" s="762"/>
      <c r="AY7" s="763"/>
      <c r="AZ7" s="232"/>
      <c r="BA7" s="232"/>
      <c r="BB7" s="232"/>
      <c r="BC7" s="232"/>
      <c r="BD7" s="232"/>
      <c r="BE7" s="233"/>
      <c r="BF7" s="233"/>
      <c r="BG7" s="233"/>
      <c r="BH7" s="233"/>
      <c r="BI7" s="233"/>
      <c r="BJ7" s="233"/>
      <c r="BK7" s="233"/>
      <c r="BL7" s="233"/>
      <c r="BM7" s="233"/>
      <c r="BN7" s="233"/>
      <c r="BO7" s="233"/>
      <c r="BP7" s="233"/>
      <c r="BQ7" s="236">
        <v>1</v>
      </c>
      <c r="BR7" s="237"/>
      <c r="BS7" s="748" t="s">
        <v>555</v>
      </c>
      <c r="BT7" s="749"/>
      <c r="BU7" s="749"/>
      <c r="BV7" s="749"/>
      <c r="BW7" s="749"/>
      <c r="BX7" s="749"/>
      <c r="BY7" s="749"/>
      <c r="BZ7" s="749"/>
      <c r="CA7" s="749"/>
      <c r="CB7" s="749"/>
      <c r="CC7" s="749"/>
      <c r="CD7" s="749"/>
      <c r="CE7" s="749"/>
      <c r="CF7" s="749"/>
      <c r="CG7" s="770"/>
      <c r="CH7" s="745">
        <v>43</v>
      </c>
      <c r="CI7" s="746"/>
      <c r="CJ7" s="746"/>
      <c r="CK7" s="746"/>
      <c r="CL7" s="747"/>
      <c r="CM7" s="745">
        <v>360</v>
      </c>
      <c r="CN7" s="746"/>
      <c r="CO7" s="746"/>
      <c r="CP7" s="746"/>
      <c r="CQ7" s="747"/>
      <c r="CR7" s="745">
        <v>77</v>
      </c>
      <c r="CS7" s="746"/>
      <c r="CT7" s="746"/>
      <c r="CU7" s="746"/>
      <c r="CV7" s="747"/>
      <c r="CW7" s="745" t="s">
        <v>542</v>
      </c>
      <c r="CX7" s="746"/>
      <c r="CY7" s="746"/>
      <c r="CZ7" s="746"/>
      <c r="DA7" s="747"/>
      <c r="DB7" s="745" t="s">
        <v>542</v>
      </c>
      <c r="DC7" s="746"/>
      <c r="DD7" s="746"/>
      <c r="DE7" s="746"/>
      <c r="DF7" s="747"/>
      <c r="DG7" s="745" t="s">
        <v>542</v>
      </c>
      <c r="DH7" s="746"/>
      <c r="DI7" s="746"/>
      <c r="DJ7" s="746"/>
      <c r="DK7" s="747"/>
      <c r="DL7" s="745" t="s">
        <v>542</v>
      </c>
      <c r="DM7" s="746"/>
      <c r="DN7" s="746"/>
      <c r="DO7" s="746"/>
      <c r="DP7" s="747"/>
      <c r="DQ7" s="745" t="s">
        <v>542</v>
      </c>
      <c r="DR7" s="746"/>
      <c r="DS7" s="746"/>
      <c r="DT7" s="746"/>
      <c r="DU7" s="747"/>
      <c r="DV7" s="748"/>
      <c r="DW7" s="749"/>
      <c r="DX7" s="749"/>
      <c r="DY7" s="749"/>
      <c r="DZ7" s="750"/>
      <c r="EA7" s="234"/>
    </row>
    <row r="8" spans="1:131" s="235" customFormat="1" ht="26.25" customHeight="1" x14ac:dyDescent="0.15">
      <c r="A8" s="238">
        <v>2</v>
      </c>
      <c r="B8" s="782" t="s">
        <v>375</v>
      </c>
      <c r="C8" s="783"/>
      <c r="D8" s="783"/>
      <c r="E8" s="783"/>
      <c r="F8" s="783"/>
      <c r="G8" s="783"/>
      <c r="H8" s="783"/>
      <c r="I8" s="783"/>
      <c r="J8" s="783"/>
      <c r="K8" s="783"/>
      <c r="L8" s="783"/>
      <c r="M8" s="783"/>
      <c r="N8" s="783"/>
      <c r="O8" s="783"/>
      <c r="P8" s="784"/>
      <c r="Q8" s="785">
        <v>124</v>
      </c>
      <c r="R8" s="786"/>
      <c r="S8" s="786"/>
      <c r="T8" s="786"/>
      <c r="U8" s="786"/>
      <c r="V8" s="786">
        <v>121</v>
      </c>
      <c r="W8" s="786"/>
      <c r="X8" s="786"/>
      <c r="Y8" s="786"/>
      <c r="Z8" s="786"/>
      <c r="AA8" s="786">
        <v>4</v>
      </c>
      <c r="AB8" s="786"/>
      <c r="AC8" s="786"/>
      <c r="AD8" s="786"/>
      <c r="AE8" s="787"/>
      <c r="AF8" s="788">
        <v>4</v>
      </c>
      <c r="AG8" s="789"/>
      <c r="AH8" s="789"/>
      <c r="AI8" s="789"/>
      <c r="AJ8" s="790"/>
      <c r="AK8" s="771" t="s">
        <v>542</v>
      </c>
      <c r="AL8" s="772"/>
      <c r="AM8" s="772"/>
      <c r="AN8" s="772"/>
      <c r="AO8" s="772"/>
      <c r="AP8" s="772" t="s">
        <v>542</v>
      </c>
      <c r="AQ8" s="772"/>
      <c r="AR8" s="772"/>
      <c r="AS8" s="772"/>
      <c r="AT8" s="772"/>
      <c r="AU8" s="773"/>
      <c r="AV8" s="773"/>
      <c r="AW8" s="773"/>
      <c r="AX8" s="773"/>
      <c r="AY8" s="774"/>
      <c r="AZ8" s="232"/>
      <c r="BA8" s="232"/>
      <c r="BB8" s="232"/>
      <c r="BC8" s="232"/>
      <c r="BD8" s="232"/>
      <c r="BE8" s="233"/>
      <c r="BF8" s="233"/>
      <c r="BG8" s="233"/>
      <c r="BH8" s="233"/>
      <c r="BI8" s="233"/>
      <c r="BJ8" s="233"/>
      <c r="BK8" s="233"/>
      <c r="BL8" s="233"/>
      <c r="BM8" s="233"/>
      <c r="BN8" s="233"/>
      <c r="BO8" s="233"/>
      <c r="BP8" s="233"/>
      <c r="BQ8" s="238">
        <v>2</v>
      </c>
      <c r="BR8" s="239" t="s">
        <v>566</v>
      </c>
      <c r="BS8" s="775" t="s">
        <v>556</v>
      </c>
      <c r="BT8" s="776"/>
      <c r="BU8" s="776"/>
      <c r="BV8" s="776"/>
      <c r="BW8" s="776"/>
      <c r="BX8" s="776"/>
      <c r="BY8" s="776"/>
      <c r="BZ8" s="776"/>
      <c r="CA8" s="776"/>
      <c r="CB8" s="776"/>
      <c r="CC8" s="776"/>
      <c r="CD8" s="776"/>
      <c r="CE8" s="776"/>
      <c r="CF8" s="776"/>
      <c r="CG8" s="777"/>
      <c r="CH8" s="778">
        <v>5</v>
      </c>
      <c r="CI8" s="779"/>
      <c r="CJ8" s="779"/>
      <c r="CK8" s="779"/>
      <c r="CL8" s="780"/>
      <c r="CM8" s="778">
        <v>145</v>
      </c>
      <c r="CN8" s="779"/>
      <c r="CO8" s="779"/>
      <c r="CP8" s="779"/>
      <c r="CQ8" s="780"/>
      <c r="CR8" s="778">
        <v>5</v>
      </c>
      <c r="CS8" s="779"/>
      <c r="CT8" s="779"/>
      <c r="CU8" s="779"/>
      <c r="CV8" s="780"/>
      <c r="CW8" s="778" t="s">
        <v>542</v>
      </c>
      <c r="CX8" s="779"/>
      <c r="CY8" s="779"/>
      <c r="CZ8" s="779"/>
      <c r="DA8" s="780"/>
      <c r="DB8" s="778" t="s">
        <v>542</v>
      </c>
      <c r="DC8" s="779"/>
      <c r="DD8" s="779"/>
      <c r="DE8" s="779"/>
      <c r="DF8" s="780"/>
      <c r="DG8" s="778" t="s">
        <v>542</v>
      </c>
      <c r="DH8" s="779"/>
      <c r="DI8" s="779"/>
      <c r="DJ8" s="779"/>
      <c r="DK8" s="780"/>
      <c r="DL8" s="778" t="s">
        <v>542</v>
      </c>
      <c r="DM8" s="779"/>
      <c r="DN8" s="779"/>
      <c r="DO8" s="779"/>
      <c r="DP8" s="780"/>
      <c r="DQ8" s="778" t="s">
        <v>542</v>
      </c>
      <c r="DR8" s="779"/>
      <c r="DS8" s="779"/>
      <c r="DT8" s="779"/>
      <c r="DU8" s="780"/>
      <c r="DV8" s="775"/>
      <c r="DW8" s="776"/>
      <c r="DX8" s="776"/>
      <c r="DY8" s="776"/>
      <c r="DZ8" s="781"/>
      <c r="EA8" s="234"/>
    </row>
    <row r="9" spans="1:131" s="235" customFormat="1" ht="26.25" customHeight="1" x14ac:dyDescent="0.15">
      <c r="A9" s="238">
        <v>3</v>
      </c>
      <c r="B9" s="782"/>
      <c r="C9" s="783"/>
      <c r="D9" s="783"/>
      <c r="E9" s="783"/>
      <c r="F9" s="783"/>
      <c r="G9" s="783"/>
      <c r="H9" s="783"/>
      <c r="I9" s="783"/>
      <c r="J9" s="783"/>
      <c r="K9" s="783"/>
      <c r="L9" s="783"/>
      <c r="M9" s="783"/>
      <c r="N9" s="783"/>
      <c r="O9" s="783"/>
      <c r="P9" s="784"/>
      <c r="Q9" s="785"/>
      <c r="R9" s="786"/>
      <c r="S9" s="786"/>
      <c r="T9" s="786"/>
      <c r="U9" s="786"/>
      <c r="V9" s="786"/>
      <c r="W9" s="786"/>
      <c r="X9" s="786"/>
      <c r="Y9" s="786"/>
      <c r="Z9" s="786"/>
      <c r="AA9" s="786"/>
      <c r="AB9" s="786"/>
      <c r="AC9" s="786"/>
      <c r="AD9" s="786"/>
      <c r="AE9" s="787"/>
      <c r="AF9" s="788"/>
      <c r="AG9" s="789"/>
      <c r="AH9" s="789"/>
      <c r="AI9" s="789"/>
      <c r="AJ9" s="790"/>
      <c r="AK9" s="771"/>
      <c r="AL9" s="772"/>
      <c r="AM9" s="772"/>
      <c r="AN9" s="772"/>
      <c r="AO9" s="772"/>
      <c r="AP9" s="772"/>
      <c r="AQ9" s="772"/>
      <c r="AR9" s="772"/>
      <c r="AS9" s="772"/>
      <c r="AT9" s="772"/>
      <c r="AU9" s="773"/>
      <c r="AV9" s="773"/>
      <c r="AW9" s="773"/>
      <c r="AX9" s="773"/>
      <c r="AY9" s="774"/>
      <c r="AZ9" s="232"/>
      <c r="BA9" s="232"/>
      <c r="BB9" s="232"/>
      <c r="BC9" s="232"/>
      <c r="BD9" s="232"/>
      <c r="BE9" s="233"/>
      <c r="BF9" s="233"/>
      <c r="BG9" s="233"/>
      <c r="BH9" s="233"/>
      <c r="BI9" s="233"/>
      <c r="BJ9" s="233"/>
      <c r="BK9" s="233"/>
      <c r="BL9" s="233"/>
      <c r="BM9" s="233"/>
      <c r="BN9" s="233"/>
      <c r="BO9" s="233"/>
      <c r="BP9" s="233"/>
      <c r="BQ9" s="238">
        <v>3</v>
      </c>
      <c r="BR9" s="239"/>
      <c r="BS9" s="775" t="s">
        <v>557</v>
      </c>
      <c r="BT9" s="776"/>
      <c r="BU9" s="776"/>
      <c r="BV9" s="776"/>
      <c r="BW9" s="776"/>
      <c r="BX9" s="776"/>
      <c r="BY9" s="776"/>
      <c r="BZ9" s="776"/>
      <c r="CA9" s="776"/>
      <c r="CB9" s="776"/>
      <c r="CC9" s="776"/>
      <c r="CD9" s="776"/>
      <c r="CE9" s="776"/>
      <c r="CF9" s="776"/>
      <c r="CG9" s="777"/>
      <c r="CH9" s="778">
        <v>3</v>
      </c>
      <c r="CI9" s="779"/>
      <c r="CJ9" s="779"/>
      <c r="CK9" s="779"/>
      <c r="CL9" s="780"/>
      <c r="CM9" s="778">
        <v>46</v>
      </c>
      <c r="CN9" s="779"/>
      <c r="CO9" s="779"/>
      <c r="CP9" s="779"/>
      <c r="CQ9" s="780"/>
      <c r="CR9" s="778">
        <v>25</v>
      </c>
      <c r="CS9" s="779"/>
      <c r="CT9" s="779"/>
      <c r="CU9" s="779"/>
      <c r="CV9" s="780"/>
      <c r="CW9" s="778" t="s">
        <v>542</v>
      </c>
      <c r="CX9" s="779"/>
      <c r="CY9" s="779"/>
      <c r="CZ9" s="779"/>
      <c r="DA9" s="780"/>
      <c r="DB9" s="778" t="s">
        <v>542</v>
      </c>
      <c r="DC9" s="779"/>
      <c r="DD9" s="779"/>
      <c r="DE9" s="779"/>
      <c r="DF9" s="780"/>
      <c r="DG9" s="778" t="s">
        <v>542</v>
      </c>
      <c r="DH9" s="779"/>
      <c r="DI9" s="779"/>
      <c r="DJ9" s="779"/>
      <c r="DK9" s="780"/>
      <c r="DL9" s="778" t="s">
        <v>542</v>
      </c>
      <c r="DM9" s="779"/>
      <c r="DN9" s="779"/>
      <c r="DO9" s="779"/>
      <c r="DP9" s="780"/>
      <c r="DQ9" s="778" t="s">
        <v>542</v>
      </c>
      <c r="DR9" s="779"/>
      <c r="DS9" s="779"/>
      <c r="DT9" s="779"/>
      <c r="DU9" s="780"/>
      <c r="DV9" s="775"/>
      <c r="DW9" s="776"/>
      <c r="DX9" s="776"/>
      <c r="DY9" s="776"/>
      <c r="DZ9" s="781"/>
      <c r="EA9" s="234"/>
    </row>
    <row r="10" spans="1:131" s="235" customFormat="1" ht="26.25" customHeight="1" x14ac:dyDescent="0.15">
      <c r="A10" s="238">
        <v>4</v>
      </c>
      <c r="B10" s="782"/>
      <c r="C10" s="783"/>
      <c r="D10" s="783"/>
      <c r="E10" s="783"/>
      <c r="F10" s="783"/>
      <c r="G10" s="783"/>
      <c r="H10" s="783"/>
      <c r="I10" s="783"/>
      <c r="J10" s="783"/>
      <c r="K10" s="783"/>
      <c r="L10" s="783"/>
      <c r="M10" s="783"/>
      <c r="N10" s="783"/>
      <c r="O10" s="783"/>
      <c r="P10" s="784"/>
      <c r="Q10" s="785"/>
      <c r="R10" s="786"/>
      <c r="S10" s="786"/>
      <c r="T10" s="786"/>
      <c r="U10" s="786"/>
      <c r="V10" s="786"/>
      <c r="W10" s="786"/>
      <c r="X10" s="786"/>
      <c r="Y10" s="786"/>
      <c r="Z10" s="786"/>
      <c r="AA10" s="786"/>
      <c r="AB10" s="786"/>
      <c r="AC10" s="786"/>
      <c r="AD10" s="786"/>
      <c r="AE10" s="787"/>
      <c r="AF10" s="788"/>
      <c r="AG10" s="789"/>
      <c r="AH10" s="789"/>
      <c r="AI10" s="789"/>
      <c r="AJ10" s="790"/>
      <c r="AK10" s="771"/>
      <c r="AL10" s="772"/>
      <c r="AM10" s="772"/>
      <c r="AN10" s="772"/>
      <c r="AO10" s="772"/>
      <c r="AP10" s="772"/>
      <c r="AQ10" s="772"/>
      <c r="AR10" s="772"/>
      <c r="AS10" s="772"/>
      <c r="AT10" s="772"/>
      <c r="AU10" s="773"/>
      <c r="AV10" s="773"/>
      <c r="AW10" s="773"/>
      <c r="AX10" s="773"/>
      <c r="AY10" s="774"/>
      <c r="AZ10" s="232"/>
      <c r="BA10" s="232"/>
      <c r="BB10" s="232"/>
      <c r="BC10" s="232"/>
      <c r="BD10" s="232"/>
      <c r="BE10" s="233"/>
      <c r="BF10" s="233"/>
      <c r="BG10" s="233"/>
      <c r="BH10" s="233"/>
      <c r="BI10" s="233"/>
      <c r="BJ10" s="233"/>
      <c r="BK10" s="233"/>
      <c r="BL10" s="233"/>
      <c r="BM10" s="233"/>
      <c r="BN10" s="233"/>
      <c r="BO10" s="233"/>
      <c r="BP10" s="233"/>
      <c r="BQ10" s="238">
        <v>4</v>
      </c>
      <c r="BR10" s="239"/>
      <c r="BS10" s="775"/>
      <c r="BT10" s="776"/>
      <c r="BU10" s="776"/>
      <c r="BV10" s="776"/>
      <c r="BW10" s="776"/>
      <c r="BX10" s="776"/>
      <c r="BY10" s="776"/>
      <c r="BZ10" s="776"/>
      <c r="CA10" s="776"/>
      <c r="CB10" s="776"/>
      <c r="CC10" s="776"/>
      <c r="CD10" s="776"/>
      <c r="CE10" s="776"/>
      <c r="CF10" s="776"/>
      <c r="CG10" s="777"/>
      <c r="CH10" s="778"/>
      <c r="CI10" s="779"/>
      <c r="CJ10" s="779"/>
      <c r="CK10" s="779"/>
      <c r="CL10" s="780"/>
      <c r="CM10" s="778"/>
      <c r="CN10" s="779"/>
      <c r="CO10" s="779"/>
      <c r="CP10" s="779"/>
      <c r="CQ10" s="780"/>
      <c r="CR10" s="778"/>
      <c r="CS10" s="779"/>
      <c r="CT10" s="779"/>
      <c r="CU10" s="779"/>
      <c r="CV10" s="780"/>
      <c r="CW10" s="778"/>
      <c r="CX10" s="779"/>
      <c r="CY10" s="779"/>
      <c r="CZ10" s="779"/>
      <c r="DA10" s="780"/>
      <c r="DB10" s="778"/>
      <c r="DC10" s="779"/>
      <c r="DD10" s="779"/>
      <c r="DE10" s="779"/>
      <c r="DF10" s="780"/>
      <c r="DG10" s="778"/>
      <c r="DH10" s="779"/>
      <c r="DI10" s="779"/>
      <c r="DJ10" s="779"/>
      <c r="DK10" s="780"/>
      <c r="DL10" s="778"/>
      <c r="DM10" s="779"/>
      <c r="DN10" s="779"/>
      <c r="DO10" s="779"/>
      <c r="DP10" s="780"/>
      <c r="DQ10" s="778"/>
      <c r="DR10" s="779"/>
      <c r="DS10" s="779"/>
      <c r="DT10" s="779"/>
      <c r="DU10" s="780"/>
      <c r="DV10" s="775"/>
      <c r="DW10" s="776"/>
      <c r="DX10" s="776"/>
      <c r="DY10" s="776"/>
      <c r="DZ10" s="781"/>
      <c r="EA10" s="234"/>
    </row>
    <row r="11" spans="1:131" s="235" customFormat="1" ht="26.25" customHeight="1" x14ac:dyDescent="0.15">
      <c r="A11" s="238">
        <v>5</v>
      </c>
      <c r="B11" s="782"/>
      <c r="C11" s="783"/>
      <c r="D11" s="783"/>
      <c r="E11" s="783"/>
      <c r="F11" s="783"/>
      <c r="G11" s="783"/>
      <c r="H11" s="783"/>
      <c r="I11" s="783"/>
      <c r="J11" s="783"/>
      <c r="K11" s="783"/>
      <c r="L11" s="783"/>
      <c r="M11" s="783"/>
      <c r="N11" s="783"/>
      <c r="O11" s="783"/>
      <c r="P11" s="784"/>
      <c r="Q11" s="785"/>
      <c r="R11" s="786"/>
      <c r="S11" s="786"/>
      <c r="T11" s="786"/>
      <c r="U11" s="786"/>
      <c r="V11" s="786"/>
      <c r="W11" s="786"/>
      <c r="X11" s="786"/>
      <c r="Y11" s="786"/>
      <c r="Z11" s="786"/>
      <c r="AA11" s="786"/>
      <c r="AB11" s="786"/>
      <c r="AC11" s="786"/>
      <c r="AD11" s="786"/>
      <c r="AE11" s="787"/>
      <c r="AF11" s="788"/>
      <c r="AG11" s="789"/>
      <c r="AH11" s="789"/>
      <c r="AI11" s="789"/>
      <c r="AJ11" s="790"/>
      <c r="AK11" s="771"/>
      <c r="AL11" s="772"/>
      <c r="AM11" s="772"/>
      <c r="AN11" s="772"/>
      <c r="AO11" s="772"/>
      <c r="AP11" s="772"/>
      <c r="AQ11" s="772"/>
      <c r="AR11" s="772"/>
      <c r="AS11" s="772"/>
      <c r="AT11" s="772"/>
      <c r="AU11" s="773"/>
      <c r="AV11" s="773"/>
      <c r="AW11" s="773"/>
      <c r="AX11" s="773"/>
      <c r="AY11" s="774"/>
      <c r="AZ11" s="232"/>
      <c r="BA11" s="232"/>
      <c r="BB11" s="232"/>
      <c r="BC11" s="232"/>
      <c r="BD11" s="232"/>
      <c r="BE11" s="233"/>
      <c r="BF11" s="233"/>
      <c r="BG11" s="233"/>
      <c r="BH11" s="233"/>
      <c r="BI11" s="233"/>
      <c r="BJ11" s="233"/>
      <c r="BK11" s="233"/>
      <c r="BL11" s="233"/>
      <c r="BM11" s="233"/>
      <c r="BN11" s="233"/>
      <c r="BO11" s="233"/>
      <c r="BP11" s="233"/>
      <c r="BQ11" s="238">
        <v>5</v>
      </c>
      <c r="BR11" s="239"/>
      <c r="BS11" s="775"/>
      <c r="BT11" s="776"/>
      <c r="BU11" s="776"/>
      <c r="BV11" s="776"/>
      <c r="BW11" s="776"/>
      <c r="BX11" s="776"/>
      <c r="BY11" s="776"/>
      <c r="BZ11" s="776"/>
      <c r="CA11" s="776"/>
      <c r="CB11" s="776"/>
      <c r="CC11" s="776"/>
      <c r="CD11" s="776"/>
      <c r="CE11" s="776"/>
      <c r="CF11" s="776"/>
      <c r="CG11" s="777"/>
      <c r="CH11" s="778"/>
      <c r="CI11" s="779"/>
      <c r="CJ11" s="779"/>
      <c r="CK11" s="779"/>
      <c r="CL11" s="780"/>
      <c r="CM11" s="778"/>
      <c r="CN11" s="779"/>
      <c r="CO11" s="779"/>
      <c r="CP11" s="779"/>
      <c r="CQ11" s="780"/>
      <c r="CR11" s="778"/>
      <c r="CS11" s="779"/>
      <c r="CT11" s="779"/>
      <c r="CU11" s="779"/>
      <c r="CV11" s="780"/>
      <c r="CW11" s="778"/>
      <c r="CX11" s="779"/>
      <c r="CY11" s="779"/>
      <c r="CZ11" s="779"/>
      <c r="DA11" s="780"/>
      <c r="DB11" s="778"/>
      <c r="DC11" s="779"/>
      <c r="DD11" s="779"/>
      <c r="DE11" s="779"/>
      <c r="DF11" s="780"/>
      <c r="DG11" s="778"/>
      <c r="DH11" s="779"/>
      <c r="DI11" s="779"/>
      <c r="DJ11" s="779"/>
      <c r="DK11" s="780"/>
      <c r="DL11" s="778"/>
      <c r="DM11" s="779"/>
      <c r="DN11" s="779"/>
      <c r="DO11" s="779"/>
      <c r="DP11" s="780"/>
      <c r="DQ11" s="778"/>
      <c r="DR11" s="779"/>
      <c r="DS11" s="779"/>
      <c r="DT11" s="779"/>
      <c r="DU11" s="780"/>
      <c r="DV11" s="775"/>
      <c r="DW11" s="776"/>
      <c r="DX11" s="776"/>
      <c r="DY11" s="776"/>
      <c r="DZ11" s="781"/>
      <c r="EA11" s="234"/>
    </row>
    <row r="12" spans="1:131" s="235" customFormat="1" ht="26.25" customHeight="1" x14ac:dyDescent="0.15">
      <c r="A12" s="238">
        <v>6</v>
      </c>
      <c r="B12" s="782"/>
      <c r="C12" s="783"/>
      <c r="D12" s="783"/>
      <c r="E12" s="783"/>
      <c r="F12" s="783"/>
      <c r="G12" s="783"/>
      <c r="H12" s="783"/>
      <c r="I12" s="783"/>
      <c r="J12" s="783"/>
      <c r="K12" s="783"/>
      <c r="L12" s="783"/>
      <c r="M12" s="783"/>
      <c r="N12" s="783"/>
      <c r="O12" s="783"/>
      <c r="P12" s="784"/>
      <c r="Q12" s="785"/>
      <c r="R12" s="786"/>
      <c r="S12" s="786"/>
      <c r="T12" s="786"/>
      <c r="U12" s="786"/>
      <c r="V12" s="786"/>
      <c r="W12" s="786"/>
      <c r="X12" s="786"/>
      <c r="Y12" s="786"/>
      <c r="Z12" s="786"/>
      <c r="AA12" s="786"/>
      <c r="AB12" s="786"/>
      <c r="AC12" s="786"/>
      <c r="AD12" s="786"/>
      <c r="AE12" s="787"/>
      <c r="AF12" s="788"/>
      <c r="AG12" s="789"/>
      <c r="AH12" s="789"/>
      <c r="AI12" s="789"/>
      <c r="AJ12" s="790"/>
      <c r="AK12" s="771"/>
      <c r="AL12" s="772"/>
      <c r="AM12" s="772"/>
      <c r="AN12" s="772"/>
      <c r="AO12" s="772"/>
      <c r="AP12" s="772"/>
      <c r="AQ12" s="772"/>
      <c r="AR12" s="772"/>
      <c r="AS12" s="772"/>
      <c r="AT12" s="772"/>
      <c r="AU12" s="773"/>
      <c r="AV12" s="773"/>
      <c r="AW12" s="773"/>
      <c r="AX12" s="773"/>
      <c r="AY12" s="774"/>
      <c r="AZ12" s="232"/>
      <c r="BA12" s="232"/>
      <c r="BB12" s="232"/>
      <c r="BC12" s="232"/>
      <c r="BD12" s="232"/>
      <c r="BE12" s="233"/>
      <c r="BF12" s="233"/>
      <c r="BG12" s="233"/>
      <c r="BH12" s="233"/>
      <c r="BI12" s="233"/>
      <c r="BJ12" s="233"/>
      <c r="BK12" s="233"/>
      <c r="BL12" s="233"/>
      <c r="BM12" s="233"/>
      <c r="BN12" s="233"/>
      <c r="BO12" s="233"/>
      <c r="BP12" s="233"/>
      <c r="BQ12" s="238">
        <v>6</v>
      </c>
      <c r="BR12" s="239"/>
      <c r="BS12" s="775"/>
      <c r="BT12" s="776"/>
      <c r="BU12" s="776"/>
      <c r="BV12" s="776"/>
      <c r="BW12" s="776"/>
      <c r="BX12" s="776"/>
      <c r="BY12" s="776"/>
      <c r="BZ12" s="776"/>
      <c r="CA12" s="776"/>
      <c r="CB12" s="776"/>
      <c r="CC12" s="776"/>
      <c r="CD12" s="776"/>
      <c r="CE12" s="776"/>
      <c r="CF12" s="776"/>
      <c r="CG12" s="777"/>
      <c r="CH12" s="778"/>
      <c r="CI12" s="779"/>
      <c r="CJ12" s="779"/>
      <c r="CK12" s="779"/>
      <c r="CL12" s="780"/>
      <c r="CM12" s="778"/>
      <c r="CN12" s="779"/>
      <c r="CO12" s="779"/>
      <c r="CP12" s="779"/>
      <c r="CQ12" s="780"/>
      <c r="CR12" s="778"/>
      <c r="CS12" s="779"/>
      <c r="CT12" s="779"/>
      <c r="CU12" s="779"/>
      <c r="CV12" s="780"/>
      <c r="CW12" s="778"/>
      <c r="CX12" s="779"/>
      <c r="CY12" s="779"/>
      <c r="CZ12" s="779"/>
      <c r="DA12" s="780"/>
      <c r="DB12" s="778"/>
      <c r="DC12" s="779"/>
      <c r="DD12" s="779"/>
      <c r="DE12" s="779"/>
      <c r="DF12" s="780"/>
      <c r="DG12" s="778"/>
      <c r="DH12" s="779"/>
      <c r="DI12" s="779"/>
      <c r="DJ12" s="779"/>
      <c r="DK12" s="780"/>
      <c r="DL12" s="778"/>
      <c r="DM12" s="779"/>
      <c r="DN12" s="779"/>
      <c r="DO12" s="779"/>
      <c r="DP12" s="780"/>
      <c r="DQ12" s="778"/>
      <c r="DR12" s="779"/>
      <c r="DS12" s="779"/>
      <c r="DT12" s="779"/>
      <c r="DU12" s="780"/>
      <c r="DV12" s="775"/>
      <c r="DW12" s="776"/>
      <c r="DX12" s="776"/>
      <c r="DY12" s="776"/>
      <c r="DZ12" s="781"/>
      <c r="EA12" s="234"/>
    </row>
    <row r="13" spans="1:131" s="235" customFormat="1" ht="26.25" customHeight="1" x14ac:dyDescent="0.15">
      <c r="A13" s="238">
        <v>7</v>
      </c>
      <c r="B13" s="782"/>
      <c r="C13" s="783"/>
      <c r="D13" s="783"/>
      <c r="E13" s="783"/>
      <c r="F13" s="783"/>
      <c r="G13" s="783"/>
      <c r="H13" s="783"/>
      <c r="I13" s="783"/>
      <c r="J13" s="783"/>
      <c r="K13" s="783"/>
      <c r="L13" s="783"/>
      <c r="M13" s="783"/>
      <c r="N13" s="783"/>
      <c r="O13" s="783"/>
      <c r="P13" s="784"/>
      <c r="Q13" s="785"/>
      <c r="R13" s="786"/>
      <c r="S13" s="786"/>
      <c r="T13" s="786"/>
      <c r="U13" s="786"/>
      <c r="V13" s="786"/>
      <c r="W13" s="786"/>
      <c r="X13" s="786"/>
      <c r="Y13" s="786"/>
      <c r="Z13" s="786"/>
      <c r="AA13" s="786"/>
      <c r="AB13" s="786"/>
      <c r="AC13" s="786"/>
      <c r="AD13" s="786"/>
      <c r="AE13" s="787"/>
      <c r="AF13" s="788"/>
      <c r="AG13" s="789"/>
      <c r="AH13" s="789"/>
      <c r="AI13" s="789"/>
      <c r="AJ13" s="790"/>
      <c r="AK13" s="771"/>
      <c r="AL13" s="772"/>
      <c r="AM13" s="772"/>
      <c r="AN13" s="772"/>
      <c r="AO13" s="772"/>
      <c r="AP13" s="772"/>
      <c r="AQ13" s="772"/>
      <c r="AR13" s="772"/>
      <c r="AS13" s="772"/>
      <c r="AT13" s="772"/>
      <c r="AU13" s="773"/>
      <c r="AV13" s="773"/>
      <c r="AW13" s="773"/>
      <c r="AX13" s="773"/>
      <c r="AY13" s="774"/>
      <c r="AZ13" s="232"/>
      <c r="BA13" s="232"/>
      <c r="BB13" s="232"/>
      <c r="BC13" s="232"/>
      <c r="BD13" s="232"/>
      <c r="BE13" s="233"/>
      <c r="BF13" s="233"/>
      <c r="BG13" s="233"/>
      <c r="BH13" s="233"/>
      <c r="BI13" s="233"/>
      <c r="BJ13" s="233"/>
      <c r="BK13" s="233"/>
      <c r="BL13" s="233"/>
      <c r="BM13" s="233"/>
      <c r="BN13" s="233"/>
      <c r="BO13" s="233"/>
      <c r="BP13" s="233"/>
      <c r="BQ13" s="238">
        <v>7</v>
      </c>
      <c r="BR13" s="239"/>
      <c r="BS13" s="775"/>
      <c r="BT13" s="776"/>
      <c r="BU13" s="776"/>
      <c r="BV13" s="776"/>
      <c r="BW13" s="776"/>
      <c r="BX13" s="776"/>
      <c r="BY13" s="776"/>
      <c r="BZ13" s="776"/>
      <c r="CA13" s="776"/>
      <c r="CB13" s="776"/>
      <c r="CC13" s="776"/>
      <c r="CD13" s="776"/>
      <c r="CE13" s="776"/>
      <c r="CF13" s="776"/>
      <c r="CG13" s="777"/>
      <c r="CH13" s="778"/>
      <c r="CI13" s="779"/>
      <c r="CJ13" s="779"/>
      <c r="CK13" s="779"/>
      <c r="CL13" s="780"/>
      <c r="CM13" s="778"/>
      <c r="CN13" s="779"/>
      <c r="CO13" s="779"/>
      <c r="CP13" s="779"/>
      <c r="CQ13" s="780"/>
      <c r="CR13" s="778"/>
      <c r="CS13" s="779"/>
      <c r="CT13" s="779"/>
      <c r="CU13" s="779"/>
      <c r="CV13" s="780"/>
      <c r="CW13" s="778"/>
      <c r="CX13" s="779"/>
      <c r="CY13" s="779"/>
      <c r="CZ13" s="779"/>
      <c r="DA13" s="780"/>
      <c r="DB13" s="778"/>
      <c r="DC13" s="779"/>
      <c r="DD13" s="779"/>
      <c r="DE13" s="779"/>
      <c r="DF13" s="780"/>
      <c r="DG13" s="778"/>
      <c r="DH13" s="779"/>
      <c r="DI13" s="779"/>
      <c r="DJ13" s="779"/>
      <c r="DK13" s="780"/>
      <c r="DL13" s="778"/>
      <c r="DM13" s="779"/>
      <c r="DN13" s="779"/>
      <c r="DO13" s="779"/>
      <c r="DP13" s="780"/>
      <c r="DQ13" s="778"/>
      <c r="DR13" s="779"/>
      <c r="DS13" s="779"/>
      <c r="DT13" s="779"/>
      <c r="DU13" s="780"/>
      <c r="DV13" s="775"/>
      <c r="DW13" s="776"/>
      <c r="DX13" s="776"/>
      <c r="DY13" s="776"/>
      <c r="DZ13" s="781"/>
      <c r="EA13" s="234"/>
    </row>
    <row r="14" spans="1:131" s="235" customFormat="1" ht="26.25" customHeight="1" x14ac:dyDescent="0.15">
      <c r="A14" s="238">
        <v>8</v>
      </c>
      <c r="B14" s="782"/>
      <c r="C14" s="783"/>
      <c r="D14" s="783"/>
      <c r="E14" s="783"/>
      <c r="F14" s="783"/>
      <c r="G14" s="783"/>
      <c r="H14" s="783"/>
      <c r="I14" s="783"/>
      <c r="J14" s="783"/>
      <c r="K14" s="783"/>
      <c r="L14" s="783"/>
      <c r="M14" s="783"/>
      <c r="N14" s="783"/>
      <c r="O14" s="783"/>
      <c r="P14" s="784"/>
      <c r="Q14" s="785"/>
      <c r="R14" s="786"/>
      <c r="S14" s="786"/>
      <c r="T14" s="786"/>
      <c r="U14" s="786"/>
      <c r="V14" s="786"/>
      <c r="W14" s="786"/>
      <c r="X14" s="786"/>
      <c r="Y14" s="786"/>
      <c r="Z14" s="786"/>
      <c r="AA14" s="786"/>
      <c r="AB14" s="786"/>
      <c r="AC14" s="786"/>
      <c r="AD14" s="786"/>
      <c r="AE14" s="787"/>
      <c r="AF14" s="788"/>
      <c r="AG14" s="789"/>
      <c r="AH14" s="789"/>
      <c r="AI14" s="789"/>
      <c r="AJ14" s="790"/>
      <c r="AK14" s="771"/>
      <c r="AL14" s="772"/>
      <c r="AM14" s="772"/>
      <c r="AN14" s="772"/>
      <c r="AO14" s="772"/>
      <c r="AP14" s="772"/>
      <c r="AQ14" s="772"/>
      <c r="AR14" s="772"/>
      <c r="AS14" s="772"/>
      <c r="AT14" s="772"/>
      <c r="AU14" s="773"/>
      <c r="AV14" s="773"/>
      <c r="AW14" s="773"/>
      <c r="AX14" s="773"/>
      <c r="AY14" s="774"/>
      <c r="AZ14" s="232"/>
      <c r="BA14" s="232"/>
      <c r="BB14" s="232"/>
      <c r="BC14" s="232"/>
      <c r="BD14" s="232"/>
      <c r="BE14" s="233"/>
      <c r="BF14" s="233"/>
      <c r="BG14" s="233"/>
      <c r="BH14" s="233"/>
      <c r="BI14" s="233"/>
      <c r="BJ14" s="233"/>
      <c r="BK14" s="233"/>
      <c r="BL14" s="233"/>
      <c r="BM14" s="233"/>
      <c r="BN14" s="233"/>
      <c r="BO14" s="233"/>
      <c r="BP14" s="233"/>
      <c r="BQ14" s="238">
        <v>8</v>
      </c>
      <c r="BR14" s="239"/>
      <c r="BS14" s="775"/>
      <c r="BT14" s="776"/>
      <c r="BU14" s="776"/>
      <c r="BV14" s="776"/>
      <c r="BW14" s="776"/>
      <c r="BX14" s="776"/>
      <c r="BY14" s="776"/>
      <c r="BZ14" s="776"/>
      <c r="CA14" s="776"/>
      <c r="CB14" s="776"/>
      <c r="CC14" s="776"/>
      <c r="CD14" s="776"/>
      <c r="CE14" s="776"/>
      <c r="CF14" s="776"/>
      <c r="CG14" s="777"/>
      <c r="CH14" s="778"/>
      <c r="CI14" s="779"/>
      <c r="CJ14" s="779"/>
      <c r="CK14" s="779"/>
      <c r="CL14" s="780"/>
      <c r="CM14" s="778"/>
      <c r="CN14" s="779"/>
      <c r="CO14" s="779"/>
      <c r="CP14" s="779"/>
      <c r="CQ14" s="780"/>
      <c r="CR14" s="778"/>
      <c r="CS14" s="779"/>
      <c r="CT14" s="779"/>
      <c r="CU14" s="779"/>
      <c r="CV14" s="780"/>
      <c r="CW14" s="778"/>
      <c r="CX14" s="779"/>
      <c r="CY14" s="779"/>
      <c r="CZ14" s="779"/>
      <c r="DA14" s="780"/>
      <c r="DB14" s="778"/>
      <c r="DC14" s="779"/>
      <c r="DD14" s="779"/>
      <c r="DE14" s="779"/>
      <c r="DF14" s="780"/>
      <c r="DG14" s="778"/>
      <c r="DH14" s="779"/>
      <c r="DI14" s="779"/>
      <c r="DJ14" s="779"/>
      <c r="DK14" s="780"/>
      <c r="DL14" s="778"/>
      <c r="DM14" s="779"/>
      <c r="DN14" s="779"/>
      <c r="DO14" s="779"/>
      <c r="DP14" s="780"/>
      <c r="DQ14" s="778"/>
      <c r="DR14" s="779"/>
      <c r="DS14" s="779"/>
      <c r="DT14" s="779"/>
      <c r="DU14" s="780"/>
      <c r="DV14" s="775"/>
      <c r="DW14" s="776"/>
      <c r="DX14" s="776"/>
      <c r="DY14" s="776"/>
      <c r="DZ14" s="781"/>
      <c r="EA14" s="234"/>
    </row>
    <row r="15" spans="1:131" s="235" customFormat="1" ht="26.25" customHeight="1" x14ac:dyDescent="0.15">
      <c r="A15" s="238">
        <v>9</v>
      </c>
      <c r="B15" s="782"/>
      <c r="C15" s="783"/>
      <c r="D15" s="783"/>
      <c r="E15" s="783"/>
      <c r="F15" s="783"/>
      <c r="G15" s="783"/>
      <c r="H15" s="783"/>
      <c r="I15" s="783"/>
      <c r="J15" s="783"/>
      <c r="K15" s="783"/>
      <c r="L15" s="783"/>
      <c r="M15" s="783"/>
      <c r="N15" s="783"/>
      <c r="O15" s="783"/>
      <c r="P15" s="784"/>
      <c r="Q15" s="785"/>
      <c r="R15" s="786"/>
      <c r="S15" s="786"/>
      <c r="T15" s="786"/>
      <c r="U15" s="786"/>
      <c r="V15" s="786"/>
      <c r="W15" s="786"/>
      <c r="X15" s="786"/>
      <c r="Y15" s="786"/>
      <c r="Z15" s="786"/>
      <c r="AA15" s="786"/>
      <c r="AB15" s="786"/>
      <c r="AC15" s="786"/>
      <c r="AD15" s="786"/>
      <c r="AE15" s="787"/>
      <c r="AF15" s="788"/>
      <c r="AG15" s="789"/>
      <c r="AH15" s="789"/>
      <c r="AI15" s="789"/>
      <c r="AJ15" s="790"/>
      <c r="AK15" s="771"/>
      <c r="AL15" s="772"/>
      <c r="AM15" s="772"/>
      <c r="AN15" s="772"/>
      <c r="AO15" s="772"/>
      <c r="AP15" s="772"/>
      <c r="AQ15" s="772"/>
      <c r="AR15" s="772"/>
      <c r="AS15" s="772"/>
      <c r="AT15" s="772"/>
      <c r="AU15" s="773"/>
      <c r="AV15" s="773"/>
      <c r="AW15" s="773"/>
      <c r="AX15" s="773"/>
      <c r="AY15" s="774"/>
      <c r="AZ15" s="232"/>
      <c r="BA15" s="232"/>
      <c r="BB15" s="232"/>
      <c r="BC15" s="232"/>
      <c r="BD15" s="232"/>
      <c r="BE15" s="233"/>
      <c r="BF15" s="233"/>
      <c r="BG15" s="233"/>
      <c r="BH15" s="233"/>
      <c r="BI15" s="233"/>
      <c r="BJ15" s="233"/>
      <c r="BK15" s="233"/>
      <c r="BL15" s="233"/>
      <c r="BM15" s="233"/>
      <c r="BN15" s="233"/>
      <c r="BO15" s="233"/>
      <c r="BP15" s="233"/>
      <c r="BQ15" s="238">
        <v>9</v>
      </c>
      <c r="BR15" s="239"/>
      <c r="BS15" s="775"/>
      <c r="BT15" s="776"/>
      <c r="BU15" s="776"/>
      <c r="BV15" s="776"/>
      <c r="BW15" s="776"/>
      <c r="BX15" s="776"/>
      <c r="BY15" s="776"/>
      <c r="BZ15" s="776"/>
      <c r="CA15" s="776"/>
      <c r="CB15" s="776"/>
      <c r="CC15" s="776"/>
      <c r="CD15" s="776"/>
      <c r="CE15" s="776"/>
      <c r="CF15" s="776"/>
      <c r="CG15" s="777"/>
      <c r="CH15" s="778"/>
      <c r="CI15" s="779"/>
      <c r="CJ15" s="779"/>
      <c r="CK15" s="779"/>
      <c r="CL15" s="780"/>
      <c r="CM15" s="778"/>
      <c r="CN15" s="779"/>
      <c r="CO15" s="779"/>
      <c r="CP15" s="779"/>
      <c r="CQ15" s="780"/>
      <c r="CR15" s="778"/>
      <c r="CS15" s="779"/>
      <c r="CT15" s="779"/>
      <c r="CU15" s="779"/>
      <c r="CV15" s="780"/>
      <c r="CW15" s="778"/>
      <c r="CX15" s="779"/>
      <c r="CY15" s="779"/>
      <c r="CZ15" s="779"/>
      <c r="DA15" s="780"/>
      <c r="DB15" s="778"/>
      <c r="DC15" s="779"/>
      <c r="DD15" s="779"/>
      <c r="DE15" s="779"/>
      <c r="DF15" s="780"/>
      <c r="DG15" s="778"/>
      <c r="DH15" s="779"/>
      <c r="DI15" s="779"/>
      <c r="DJ15" s="779"/>
      <c r="DK15" s="780"/>
      <c r="DL15" s="778"/>
      <c r="DM15" s="779"/>
      <c r="DN15" s="779"/>
      <c r="DO15" s="779"/>
      <c r="DP15" s="780"/>
      <c r="DQ15" s="778"/>
      <c r="DR15" s="779"/>
      <c r="DS15" s="779"/>
      <c r="DT15" s="779"/>
      <c r="DU15" s="780"/>
      <c r="DV15" s="775"/>
      <c r="DW15" s="776"/>
      <c r="DX15" s="776"/>
      <c r="DY15" s="776"/>
      <c r="DZ15" s="781"/>
      <c r="EA15" s="234"/>
    </row>
    <row r="16" spans="1:131" s="235" customFormat="1" ht="26.25" customHeight="1" x14ac:dyDescent="0.15">
      <c r="A16" s="238">
        <v>10</v>
      </c>
      <c r="B16" s="782"/>
      <c r="C16" s="783"/>
      <c r="D16" s="783"/>
      <c r="E16" s="783"/>
      <c r="F16" s="783"/>
      <c r="G16" s="783"/>
      <c r="H16" s="783"/>
      <c r="I16" s="783"/>
      <c r="J16" s="783"/>
      <c r="K16" s="783"/>
      <c r="L16" s="783"/>
      <c r="M16" s="783"/>
      <c r="N16" s="783"/>
      <c r="O16" s="783"/>
      <c r="P16" s="784"/>
      <c r="Q16" s="785"/>
      <c r="R16" s="786"/>
      <c r="S16" s="786"/>
      <c r="T16" s="786"/>
      <c r="U16" s="786"/>
      <c r="V16" s="786"/>
      <c r="W16" s="786"/>
      <c r="X16" s="786"/>
      <c r="Y16" s="786"/>
      <c r="Z16" s="786"/>
      <c r="AA16" s="786"/>
      <c r="AB16" s="786"/>
      <c r="AC16" s="786"/>
      <c r="AD16" s="786"/>
      <c r="AE16" s="787"/>
      <c r="AF16" s="788"/>
      <c r="AG16" s="789"/>
      <c r="AH16" s="789"/>
      <c r="AI16" s="789"/>
      <c r="AJ16" s="790"/>
      <c r="AK16" s="771"/>
      <c r="AL16" s="772"/>
      <c r="AM16" s="772"/>
      <c r="AN16" s="772"/>
      <c r="AO16" s="772"/>
      <c r="AP16" s="772"/>
      <c r="AQ16" s="772"/>
      <c r="AR16" s="772"/>
      <c r="AS16" s="772"/>
      <c r="AT16" s="772"/>
      <c r="AU16" s="773"/>
      <c r="AV16" s="773"/>
      <c r="AW16" s="773"/>
      <c r="AX16" s="773"/>
      <c r="AY16" s="774"/>
      <c r="AZ16" s="232"/>
      <c r="BA16" s="232"/>
      <c r="BB16" s="232"/>
      <c r="BC16" s="232"/>
      <c r="BD16" s="232"/>
      <c r="BE16" s="233"/>
      <c r="BF16" s="233"/>
      <c r="BG16" s="233"/>
      <c r="BH16" s="233"/>
      <c r="BI16" s="233"/>
      <c r="BJ16" s="233"/>
      <c r="BK16" s="233"/>
      <c r="BL16" s="233"/>
      <c r="BM16" s="233"/>
      <c r="BN16" s="233"/>
      <c r="BO16" s="233"/>
      <c r="BP16" s="233"/>
      <c r="BQ16" s="238">
        <v>10</v>
      </c>
      <c r="BR16" s="239"/>
      <c r="BS16" s="775"/>
      <c r="BT16" s="776"/>
      <c r="BU16" s="776"/>
      <c r="BV16" s="776"/>
      <c r="BW16" s="776"/>
      <c r="BX16" s="776"/>
      <c r="BY16" s="776"/>
      <c r="BZ16" s="776"/>
      <c r="CA16" s="776"/>
      <c r="CB16" s="776"/>
      <c r="CC16" s="776"/>
      <c r="CD16" s="776"/>
      <c r="CE16" s="776"/>
      <c r="CF16" s="776"/>
      <c r="CG16" s="777"/>
      <c r="CH16" s="778"/>
      <c r="CI16" s="779"/>
      <c r="CJ16" s="779"/>
      <c r="CK16" s="779"/>
      <c r="CL16" s="780"/>
      <c r="CM16" s="778"/>
      <c r="CN16" s="779"/>
      <c r="CO16" s="779"/>
      <c r="CP16" s="779"/>
      <c r="CQ16" s="780"/>
      <c r="CR16" s="778"/>
      <c r="CS16" s="779"/>
      <c r="CT16" s="779"/>
      <c r="CU16" s="779"/>
      <c r="CV16" s="780"/>
      <c r="CW16" s="778"/>
      <c r="CX16" s="779"/>
      <c r="CY16" s="779"/>
      <c r="CZ16" s="779"/>
      <c r="DA16" s="780"/>
      <c r="DB16" s="778"/>
      <c r="DC16" s="779"/>
      <c r="DD16" s="779"/>
      <c r="DE16" s="779"/>
      <c r="DF16" s="780"/>
      <c r="DG16" s="778"/>
      <c r="DH16" s="779"/>
      <c r="DI16" s="779"/>
      <c r="DJ16" s="779"/>
      <c r="DK16" s="780"/>
      <c r="DL16" s="778"/>
      <c r="DM16" s="779"/>
      <c r="DN16" s="779"/>
      <c r="DO16" s="779"/>
      <c r="DP16" s="780"/>
      <c r="DQ16" s="778"/>
      <c r="DR16" s="779"/>
      <c r="DS16" s="779"/>
      <c r="DT16" s="779"/>
      <c r="DU16" s="780"/>
      <c r="DV16" s="775"/>
      <c r="DW16" s="776"/>
      <c r="DX16" s="776"/>
      <c r="DY16" s="776"/>
      <c r="DZ16" s="781"/>
      <c r="EA16" s="234"/>
    </row>
    <row r="17" spans="1:131" s="235" customFormat="1" ht="26.25" customHeight="1" x14ac:dyDescent="0.15">
      <c r="A17" s="238">
        <v>11</v>
      </c>
      <c r="B17" s="782"/>
      <c r="C17" s="783"/>
      <c r="D17" s="783"/>
      <c r="E17" s="783"/>
      <c r="F17" s="783"/>
      <c r="G17" s="783"/>
      <c r="H17" s="783"/>
      <c r="I17" s="783"/>
      <c r="J17" s="783"/>
      <c r="K17" s="783"/>
      <c r="L17" s="783"/>
      <c r="M17" s="783"/>
      <c r="N17" s="783"/>
      <c r="O17" s="783"/>
      <c r="P17" s="784"/>
      <c r="Q17" s="785"/>
      <c r="R17" s="786"/>
      <c r="S17" s="786"/>
      <c r="T17" s="786"/>
      <c r="U17" s="786"/>
      <c r="V17" s="786"/>
      <c r="W17" s="786"/>
      <c r="X17" s="786"/>
      <c r="Y17" s="786"/>
      <c r="Z17" s="786"/>
      <c r="AA17" s="786"/>
      <c r="AB17" s="786"/>
      <c r="AC17" s="786"/>
      <c r="AD17" s="786"/>
      <c r="AE17" s="787"/>
      <c r="AF17" s="788"/>
      <c r="AG17" s="789"/>
      <c r="AH17" s="789"/>
      <c r="AI17" s="789"/>
      <c r="AJ17" s="790"/>
      <c r="AK17" s="771"/>
      <c r="AL17" s="772"/>
      <c r="AM17" s="772"/>
      <c r="AN17" s="772"/>
      <c r="AO17" s="772"/>
      <c r="AP17" s="772"/>
      <c r="AQ17" s="772"/>
      <c r="AR17" s="772"/>
      <c r="AS17" s="772"/>
      <c r="AT17" s="772"/>
      <c r="AU17" s="773"/>
      <c r="AV17" s="773"/>
      <c r="AW17" s="773"/>
      <c r="AX17" s="773"/>
      <c r="AY17" s="774"/>
      <c r="AZ17" s="232"/>
      <c r="BA17" s="232"/>
      <c r="BB17" s="232"/>
      <c r="BC17" s="232"/>
      <c r="BD17" s="232"/>
      <c r="BE17" s="233"/>
      <c r="BF17" s="233"/>
      <c r="BG17" s="233"/>
      <c r="BH17" s="233"/>
      <c r="BI17" s="233"/>
      <c r="BJ17" s="233"/>
      <c r="BK17" s="233"/>
      <c r="BL17" s="233"/>
      <c r="BM17" s="233"/>
      <c r="BN17" s="233"/>
      <c r="BO17" s="233"/>
      <c r="BP17" s="233"/>
      <c r="BQ17" s="238">
        <v>11</v>
      </c>
      <c r="BR17" s="239"/>
      <c r="BS17" s="775"/>
      <c r="BT17" s="776"/>
      <c r="BU17" s="776"/>
      <c r="BV17" s="776"/>
      <c r="BW17" s="776"/>
      <c r="BX17" s="776"/>
      <c r="BY17" s="776"/>
      <c r="BZ17" s="776"/>
      <c r="CA17" s="776"/>
      <c r="CB17" s="776"/>
      <c r="CC17" s="776"/>
      <c r="CD17" s="776"/>
      <c r="CE17" s="776"/>
      <c r="CF17" s="776"/>
      <c r="CG17" s="777"/>
      <c r="CH17" s="778"/>
      <c r="CI17" s="779"/>
      <c r="CJ17" s="779"/>
      <c r="CK17" s="779"/>
      <c r="CL17" s="780"/>
      <c r="CM17" s="778"/>
      <c r="CN17" s="779"/>
      <c r="CO17" s="779"/>
      <c r="CP17" s="779"/>
      <c r="CQ17" s="780"/>
      <c r="CR17" s="778"/>
      <c r="CS17" s="779"/>
      <c r="CT17" s="779"/>
      <c r="CU17" s="779"/>
      <c r="CV17" s="780"/>
      <c r="CW17" s="778"/>
      <c r="CX17" s="779"/>
      <c r="CY17" s="779"/>
      <c r="CZ17" s="779"/>
      <c r="DA17" s="780"/>
      <c r="DB17" s="778"/>
      <c r="DC17" s="779"/>
      <c r="DD17" s="779"/>
      <c r="DE17" s="779"/>
      <c r="DF17" s="780"/>
      <c r="DG17" s="778"/>
      <c r="DH17" s="779"/>
      <c r="DI17" s="779"/>
      <c r="DJ17" s="779"/>
      <c r="DK17" s="780"/>
      <c r="DL17" s="778"/>
      <c r="DM17" s="779"/>
      <c r="DN17" s="779"/>
      <c r="DO17" s="779"/>
      <c r="DP17" s="780"/>
      <c r="DQ17" s="778"/>
      <c r="DR17" s="779"/>
      <c r="DS17" s="779"/>
      <c r="DT17" s="779"/>
      <c r="DU17" s="780"/>
      <c r="DV17" s="775"/>
      <c r="DW17" s="776"/>
      <c r="DX17" s="776"/>
      <c r="DY17" s="776"/>
      <c r="DZ17" s="781"/>
      <c r="EA17" s="234"/>
    </row>
    <row r="18" spans="1:131" s="235" customFormat="1" ht="26.25" customHeight="1" x14ac:dyDescent="0.15">
      <c r="A18" s="238">
        <v>12</v>
      </c>
      <c r="B18" s="782"/>
      <c r="C18" s="783"/>
      <c r="D18" s="783"/>
      <c r="E18" s="783"/>
      <c r="F18" s="783"/>
      <c r="G18" s="783"/>
      <c r="H18" s="783"/>
      <c r="I18" s="783"/>
      <c r="J18" s="783"/>
      <c r="K18" s="783"/>
      <c r="L18" s="783"/>
      <c r="M18" s="783"/>
      <c r="N18" s="783"/>
      <c r="O18" s="783"/>
      <c r="P18" s="784"/>
      <c r="Q18" s="785"/>
      <c r="R18" s="786"/>
      <c r="S18" s="786"/>
      <c r="T18" s="786"/>
      <c r="U18" s="786"/>
      <c r="V18" s="786"/>
      <c r="W18" s="786"/>
      <c r="X18" s="786"/>
      <c r="Y18" s="786"/>
      <c r="Z18" s="786"/>
      <c r="AA18" s="786"/>
      <c r="AB18" s="786"/>
      <c r="AC18" s="786"/>
      <c r="AD18" s="786"/>
      <c r="AE18" s="787"/>
      <c r="AF18" s="788"/>
      <c r="AG18" s="789"/>
      <c r="AH18" s="789"/>
      <c r="AI18" s="789"/>
      <c r="AJ18" s="790"/>
      <c r="AK18" s="771"/>
      <c r="AL18" s="772"/>
      <c r="AM18" s="772"/>
      <c r="AN18" s="772"/>
      <c r="AO18" s="772"/>
      <c r="AP18" s="772"/>
      <c r="AQ18" s="772"/>
      <c r="AR18" s="772"/>
      <c r="AS18" s="772"/>
      <c r="AT18" s="772"/>
      <c r="AU18" s="773"/>
      <c r="AV18" s="773"/>
      <c r="AW18" s="773"/>
      <c r="AX18" s="773"/>
      <c r="AY18" s="774"/>
      <c r="AZ18" s="232"/>
      <c r="BA18" s="232"/>
      <c r="BB18" s="232"/>
      <c r="BC18" s="232"/>
      <c r="BD18" s="232"/>
      <c r="BE18" s="233"/>
      <c r="BF18" s="233"/>
      <c r="BG18" s="233"/>
      <c r="BH18" s="233"/>
      <c r="BI18" s="233"/>
      <c r="BJ18" s="233"/>
      <c r="BK18" s="233"/>
      <c r="BL18" s="233"/>
      <c r="BM18" s="233"/>
      <c r="BN18" s="233"/>
      <c r="BO18" s="233"/>
      <c r="BP18" s="233"/>
      <c r="BQ18" s="238">
        <v>12</v>
      </c>
      <c r="BR18" s="239"/>
      <c r="BS18" s="775"/>
      <c r="BT18" s="776"/>
      <c r="BU18" s="776"/>
      <c r="BV18" s="776"/>
      <c r="BW18" s="776"/>
      <c r="BX18" s="776"/>
      <c r="BY18" s="776"/>
      <c r="BZ18" s="776"/>
      <c r="CA18" s="776"/>
      <c r="CB18" s="776"/>
      <c r="CC18" s="776"/>
      <c r="CD18" s="776"/>
      <c r="CE18" s="776"/>
      <c r="CF18" s="776"/>
      <c r="CG18" s="777"/>
      <c r="CH18" s="778"/>
      <c r="CI18" s="779"/>
      <c r="CJ18" s="779"/>
      <c r="CK18" s="779"/>
      <c r="CL18" s="780"/>
      <c r="CM18" s="778"/>
      <c r="CN18" s="779"/>
      <c r="CO18" s="779"/>
      <c r="CP18" s="779"/>
      <c r="CQ18" s="780"/>
      <c r="CR18" s="778"/>
      <c r="CS18" s="779"/>
      <c r="CT18" s="779"/>
      <c r="CU18" s="779"/>
      <c r="CV18" s="780"/>
      <c r="CW18" s="778"/>
      <c r="CX18" s="779"/>
      <c r="CY18" s="779"/>
      <c r="CZ18" s="779"/>
      <c r="DA18" s="780"/>
      <c r="DB18" s="778"/>
      <c r="DC18" s="779"/>
      <c r="DD18" s="779"/>
      <c r="DE18" s="779"/>
      <c r="DF18" s="780"/>
      <c r="DG18" s="778"/>
      <c r="DH18" s="779"/>
      <c r="DI18" s="779"/>
      <c r="DJ18" s="779"/>
      <c r="DK18" s="780"/>
      <c r="DL18" s="778"/>
      <c r="DM18" s="779"/>
      <c r="DN18" s="779"/>
      <c r="DO18" s="779"/>
      <c r="DP18" s="780"/>
      <c r="DQ18" s="778"/>
      <c r="DR18" s="779"/>
      <c r="DS18" s="779"/>
      <c r="DT18" s="779"/>
      <c r="DU18" s="780"/>
      <c r="DV18" s="775"/>
      <c r="DW18" s="776"/>
      <c r="DX18" s="776"/>
      <c r="DY18" s="776"/>
      <c r="DZ18" s="781"/>
      <c r="EA18" s="234"/>
    </row>
    <row r="19" spans="1:131" s="235" customFormat="1" ht="26.25" customHeight="1" x14ac:dyDescent="0.15">
      <c r="A19" s="238">
        <v>13</v>
      </c>
      <c r="B19" s="782"/>
      <c r="C19" s="783"/>
      <c r="D19" s="783"/>
      <c r="E19" s="783"/>
      <c r="F19" s="783"/>
      <c r="G19" s="783"/>
      <c r="H19" s="783"/>
      <c r="I19" s="783"/>
      <c r="J19" s="783"/>
      <c r="K19" s="783"/>
      <c r="L19" s="783"/>
      <c r="M19" s="783"/>
      <c r="N19" s="783"/>
      <c r="O19" s="783"/>
      <c r="P19" s="784"/>
      <c r="Q19" s="785"/>
      <c r="R19" s="786"/>
      <c r="S19" s="786"/>
      <c r="T19" s="786"/>
      <c r="U19" s="786"/>
      <c r="V19" s="786"/>
      <c r="W19" s="786"/>
      <c r="X19" s="786"/>
      <c r="Y19" s="786"/>
      <c r="Z19" s="786"/>
      <c r="AA19" s="786"/>
      <c r="AB19" s="786"/>
      <c r="AC19" s="786"/>
      <c r="AD19" s="786"/>
      <c r="AE19" s="787"/>
      <c r="AF19" s="788"/>
      <c r="AG19" s="789"/>
      <c r="AH19" s="789"/>
      <c r="AI19" s="789"/>
      <c r="AJ19" s="790"/>
      <c r="AK19" s="771"/>
      <c r="AL19" s="772"/>
      <c r="AM19" s="772"/>
      <c r="AN19" s="772"/>
      <c r="AO19" s="772"/>
      <c r="AP19" s="772"/>
      <c r="AQ19" s="772"/>
      <c r="AR19" s="772"/>
      <c r="AS19" s="772"/>
      <c r="AT19" s="772"/>
      <c r="AU19" s="773"/>
      <c r="AV19" s="773"/>
      <c r="AW19" s="773"/>
      <c r="AX19" s="773"/>
      <c r="AY19" s="774"/>
      <c r="AZ19" s="232"/>
      <c r="BA19" s="232"/>
      <c r="BB19" s="232"/>
      <c r="BC19" s="232"/>
      <c r="BD19" s="232"/>
      <c r="BE19" s="233"/>
      <c r="BF19" s="233"/>
      <c r="BG19" s="233"/>
      <c r="BH19" s="233"/>
      <c r="BI19" s="233"/>
      <c r="BJ19" s="233"/>
      <c r="BK19" s="233"/>
      <c r="BL19" s="233"/>
      <c r="BM19" s="233"/>
      <c r="BN19" s="233"/>
      <c r="BO19" s="233"/>
      <c r="BP19" s="233"/>
      <c r="BQ19" s="238">
        <v>13</v>
      </c>
      <c r="BR19" s="239"/>
      <c r="BS19" s="775"/>
      <c r="BT19" s="776"/>
      <c r="BU19" s="776"/>
      <c r="BV19" s="776"/>
      <c r="BW19" s="776"/>
      <c r="BX19" s="776"/>
      <c r="BY19" s="776"/>
      <c r="BZ19" s="776"/>
      <c r="CA19" s="776"/>
      <c r="CB19" s="776"/>
      <c r="CC19" s="776"/>
      <c r="CD19" s="776"/>
      <c r="CE19" s="776"/>
      <c r="CF19" s="776"/>
      <c r="CG19" s="777"/>
      <c r="CH19" s="778"/>
      <c r="CI19" s="779"/>
      <c r="CJ19" s="779"/>
      <c r="CK19" s="779"/>
      <c r="CL19" s="780"/>
      <c r="CM19" s="778"/>
      <c r="CN19" s="779"/>
      <c r="CO19" s="779"/>
      <c r="CP19" s="779"/>
      <c r="CQ19" s="780"/>
      <c r="CR19" s="778"/>
      <c r="CS19" s="779"/>
      <c r="CT19" s="779"/>
      <c r="CU19" s="779"/>
      <c r="CV19" s="780"/>
      <c r="CW19" s="778"/>
      <c r="CX19" s="779"/>
      <c r="CY19" s="779"/>
      <c r="CZ19" s="779"/>
      <c r="DA19" s="780"/>
      <c r="DB19" s="778"/>
      <c r="DC19" s="779"/>
      <c r="DD19" s="779"/>
      <c r="DE19" s="779"/>
      <c r="DF19" s="780"/>
      <c r="DG19" s="778"/>
      <c r="DH19" s="779"/>
      <c r="DI19" s="779"/>
      <c r="DJ19" s="779"/>
      <c r="DK19" s="780"/>
      <c r="DL19" s="778"/>
      <c r="DM19" s="779"/>
      <c r="DN19" s="779"/>
      <c r="DO19" s="779"/>
      <c r="DP19" s="780"/>
      <c r="DQ19" s="778"/>
      <c r="DR19" s="779"/>
      <c r="DS19" s="779"/>
      <c r="DT19" s="779"/>
      <c r="DU19" s="780"/>
      <c r="DV19" s="775"/>
      <c r="DW19" s="776"/>
      <c r="DX19" s="776"/>
      <c r="DY19" s="776"/>
      <c r="DZ19" s="781"/>
      <c r="EA19" s="234"/>
    </row>
    <row r="20" spans="1:131" s="235" customFormat="1" ht="26.25" customHeight="1" x14ac:dyDescent="0.15">
      <c r="A20" s="238">
        <v>14</v>
      </c>
      <c r="B20" s="782"/>
      <c r="C20" s="783"/>
      <c r="D20" s="783"/>
      <c r="E20" s="783"/>
      <c r="F20" s="783"/>
      <c r="G20" s="783"/>
      <c r="H20" s="783"/>
      <c r="I20" s="783"/>
      <c r="J20" s="783"/>
      <c r="K20" s="783"/>
      <c r="L20" s="783"/>
      <c r="M20" s="783"/>
      <c r="N20" s="783"/>
      <c r="O20" s="783"/>
      <c r="P20" s="784"/>
      <c r="Q20" s="785"/>
      <c r="R20" s="786"/>
      <c r="S20" s="786"/>
      <c r="T20" s="786"/>
      <c r="U20" s="786"/>
      <c r="V20" s="786"/>
      <c r="W20" s="786"/>
      <c r="X20" s="786"/>
      <c r="Y20" s="786"/>
      <c r="Z20" s="786"/>
      <c r="AA20" s="786"/>
      <c r="AB20" s="786"/>
      <c r="AC20" s="786"/>
      <c r="AD20" s="786"/>
      <c r="AE20" s="787"/>
      <c r="AF20" s="788"/>
      <c r="AG20" s="789"/>
      <c r="AH20" s="789"/>
      <c r="AI20" s="789"/>
      <c r="AJ20" s="790"/>
      <c r="AK20" s="771"/>
      <c r="AL20" s="772"/>
      <c r="AM20" s="772"/>
      <c r="AN20" s="772"/>
      <c r="AO20" s="772"/>
      <c r="AP20" s="772"/>
      <c r="AQ20" s="772"/>
      <c r="AR20" s="772"/>
      <c r="AS20" s="772"/>
      <c r="AT20" s="772"/>
      <c r="AU20" s="773"/>
      <c r="AV20" s="773"/>
      <c r="AW20" s="773"/>
      <c r="AX20" s="773"/>
      <c r="AY20" s="774"/>
      <c r="AZ20" s="232"/>
      <c r="BA20" s="232"/>
      <c r="BB20" s="232"/>
      <c r="BC20" s="232"/>
      <c r="BD20" s="232"/>
      <c r="BE20" s="233"/>
      <c r="BF20" s="233"/>
      <c r="BG20" s="233"/>
      <c r="BH20" s="233"/>
      <c r="BI20" s="233"/>
      <c r="BJ20" s="233"/>
      <c r="BK20" s="233"/>
      <c r="BL20" s="233"/>
      <c r="BM20" s="233"/>
      <c r="BN20" s="233"/>
      <c r="BO20" s="233"/>
      <c r="BP20" s="233"/>
      <c r="BQ20" s="238">
        <v>14</v>
      </c>
      <c r="BR20" s="239"/>
      <c r="BS20" s="775"/>
      <c r="BT20" s="776"/>
      <c r="BU20" s="776"/>
      <c r="BV20" s="776"/>
      <c r="BW20" s="776"/>
      <c r="BX20" s="776"/>
      <c r="BY20" s="776"/>
      <c r="BZ20" s="776"/>
      <c r="CA20" s="776"/>
      <c r="CB20" s="776"/>
      <c r="CC20" s="776"/>
      <c r="CD20" s="776"/>
      <c r="CE20" s="776"/>
      <c r="CF20" s="776"/>
      <c r="CG20" s="777"/>
      <c r="CH20" s="778"/>
      <c r="CI20" s="779"/>
      <c r="CJ20" s="779"/>
      <c r="CK20" s="779"/>
      <c r="CL20" s="780"/>
      <c r="CM20" s="778"/>
      <c r="CN20" s="779"/>
      <c r="CO20" s="779"/>
      <c r="CP20" s="779"/>
      <c r="CQ20" s="780"/>
      <c r="CR20" s="778"/>
      <c r="CS20" s="779"/>
      <c r="CT20" s="779"/>
      <c r="CU20" s="779"/>
      <c r="CV20" s="780"/>
      <c r="CW20" s="778"/>
      <c r="CX20" s="779"/>
      <c r="CY20" s="779"/>
      <c r="CZ20" s="779"/>
      <c r="DA20" s="780"/>
      <c r="DB20" s="778"/>
      <c r="DC20" s="779"/>
      <c r="DD20" s="779"/>
      <c r="DE20" s="779"/>
      <c r="DF20" s="780"/>
      <c r="DG20" s="778"/>
      <c r="DH20" s="779"/>
      <c r="DI20" s="779"/>
      <c r="DJ20" s="779"/>
      <c r="DK20" s="780"/>
      <c r="DL20" s="778"/>
      <c r="DM20" s="779"/>
      <c r="DN20" s="779"/>
      <c r="DO20" s="779"/>
      <c r="DP20" s="780"/>
      <c r="DQ20" s="778"/>
      <c r="DR20" s="779"/>
      <c r="DS20" s="779"/>
      <c r="DT20" s="779"/>
      <c r="DU20" s="780"/>
      <c r="DV20" s="775"/>
      <c r="DW20" s="776"/>
      <c r="DX20" s="776"/>
      <c r="DY20" s="776"/>
      <c r="DZ20" s="781"/>
      <c r="EA20" s="234"/>
    </row>
    <row r="21" spans="1:131" s="235" customFormat="1" ht="26.25" customHeight="1" thickBot="1" x14ac:dyDescent="0.2">
      <c r="A21" s="238">
        <v>15</v>
      </c>
      <c r="B21" s="782"/>
      <c r="C21" s="783"/>
      <c r="D21" s="783"/>
      <c r="E21" s="783"/>
      <c r="F21" s="783"/>
      <c r="G21" s="783"/>
      <c r="H21" s="783"/>
      <c r="I21" s="783"/>
      <c r="J21" s="783"/>
      <c r="K21" s="783"/>
      <c r="L21" s="783"/>
      <c r="M21" s="783"/>
      <c r="N21" s="783"/>
      <c r="O21" s="783"/>
      <c r="P21" s="784"/>
      <c r="Q21" s="785"/>
      <c r="R21" s="786"/>
      <c r="S21" s="786"/>
      <c r="T21" s="786"/>
      <c r="U21" s="786"/>
      <c r="V21" s="786"/>
      <c r="W21" s="786"/>
      <c r="X21" s="786"/>
      <c r="Y21" s="786"/>
      <c r="Z21" s="786"/>
      <c r="AA21" s="786"/>
      <c r="AB21" s="786"/>
      <c r="AC21" s="786"/>
      <c r="AD21" s="786"/>
      <c r="AE21" s="787"/>
      <c r="AF21" s="788"/>
      <c r="AG21" s="789"/>
      <c r="AH21" s="789"/>
      <c r="AI21" s="789"/>
      <c r="AJ21" s="790"/>
      <c r="AK21" s="771"/>
      <c r="AL21" s="772"/>
      <c r="AM21" s="772"/>
      <c r="AN21" s="772"/>
      <c r="AO21" s="772"/>
      <c r="AP21" s="772"/>
      <c r="AQ21" s="772"/>
      <c r="AR21" s="772"/>
      <c r="AS21" s="772"/>
      <c r="AT21" s="772"/>
      <c r="AU21" s="773"/>
      <c r="AV21" s="773"/>
      <c r="AW21" s="773"/>
      <c r="AX21" s="773"/>
      <c r="AY21" s="774"/>
      <c r="AZ21" s="232"/>
      <c r="BA21" s="232"/>
      <c r="BB21" s="232"/>
      <c r="BC21" s="232"/>
      <c r="BD21" s="232"/>
      <c r="BE21" s="233"/>
      <c r="BF21" s="233"/>
      <c r="BG21" s="233"/>
      <c r="BH21" s="233"/>
      <c r="BI21" s="233"/>
      <c r="BJ21" s="233"/>
      <c r="BK21" s="233"/>
      <c r="BL21" s="233"/>
      <c r="BM21" s="233"/>
      <c r="BN21" s="233"/>
      <c r="BO21" s="233"/>
      <c r="BP21" s="233"/>
      <c r="BQ21" s="238">
        <v>15</v>
      </c>
      <c r="BR21" s="239"/>
      <c r="BS21" s="775"/>
      <c r="BT21" s="776"/>
      <c r="BU21" s="776"/>
      <c r="BV21" s="776"/>
      <c r="BW21" s="776"/>
      <c r="BX21" s="776"/>
      <c r="BY21" s="776"/>
      <c r="BZ21" s="776"/>
      <c r="CA21" s="776"/>
      <c r="CB21" s="776"/>
      <c r="CC21" s="776"/>
      <c r="CD21" s="776"/>
      <c r="CE21" s="776"/>
      <c r="CF21" s="776"/>
      <c r="CG21" s="777"/>
      <c r="CH21" s="778"/>
      <c r="CI21" s="779"/>
      <c r="CJ21" s="779"/>
      <c r="CK21" s="779"/>
      <c r="CL21" s="780"/>
      <c r="CM21" s="778"/>
      <c r="CN21" s="779"/>
      <c r="CO21" s="779"/>
      <c r="CP21" s="779"/>
      <c r="CQ21" s="780"/>
      <c r="CR21" s="778"/>
      <c r="CS21" s="779"/>
      <c r="CT21" s="779"/>
      <c r="CU21" s="779"/>
      <c r="CV21" s="780"/>
      <c r="CW21" s="778"/>
      <c r="CX21" s="779"/>
      <c r="CY21" s="779"/>
      <c r="CZ21" s="779"/>
      <c r="DA21" s="780"/>
      <c r="DB21" s="778"/>
      <c r="DC21" s="779"/>
      <c r="DD21" s="779"/>
      <c r="DE21" s="779"/>
      <c r="DF21" s="780"/>
      <c r="DG21" s="778"/>
      <c r="DH21" s="779"/>
      <c r="DI21" s="779"/>
      <c r="DJ21" s="779"/>
      <c r="DK21" s="780"/>
      <c r="DL21" s="778"/>
      <c r="DM21" s="779"/>
      <c r="DN21" s="779"/>
      <c r="DO21" s="779"/>
      <c r="DP21" s="780"/>
      <c r="DQ21" s="778"/>
      <c r="DR21" s="779"/>
      <c r="DS21" s="779"/>
      <c r="DT21" s="779"/>
      <c r="DU21" s="780"/>
      <c r="DV21" s="775"/>
      <c r="DW21" s="776"/>
      <c r="DX21" s="776"/>
      <c r="DY21" s="776"/>
      <c r="DZ21" s="781"/>
      <c r="EA21" s="234"/>
    </row>
    <row r="22" spans="1:131" s="235" customFormat="1" ht="26.25" customHeight="1" x14ac:dyDescent="0.15">
      <c r="A22" s="238">
        <v>16</v>
      </c>
      <c r="B22" s="782"/>
      <c r="C22" s="783"/>
      <c r="D22" s="783"/>
      <c r="E22" s="783"/>
      <c r="F22" s="783"/>
      <c r="G22" s="783"/>
      <c r="H22" s="783"/>
      <c r="I22" s="783"/>
      <c r="J22" s="783"/>
      <c r="K22" s="783"/>
      <c r="L22" s="783"/>
      <c r="M22" s="783"/>
      <c r="N22" s="783"/>
      <c r="O22" s="783"/>
      <c r="P22" s="784"/>
      <c r="Q22" s="801"/>
      <c r="R22" s="802"/>
      <c r="S22" s="802"/>
      <c r="T22" s="802"/>
      <c r="U22" s="802"/>
      <c r="V22" s="802"/>
      <c r="W22" s="802"/>
      <c r="X22" s="802"/>
      <c r="Y22" s="802"/>
      <c r="Z22" s="802"/>
      <c r="AA22" s="802"/>
      <c r="AB22" s="802"/>
      <c r="AC22" s="802"/>
      <c r="AD22" s="802"/>
      <c r="AE22" s="803"/>
      <c r="AF22" s="788"/>
      <c r="AG22" s="789"/>
      <c r="AH22" s="789"/>
      <c r="AI22" s="789"/>
      <c r="AJ22" s="790"/>
      <c r="AK22" s="804"/>
      <c r="AL22" s="805"/>
      <c r="AM22" s="805"/>
      <c r="AN22" s="805"/>
      <c r="AO22" s="805"/>
      <c r="AP22" s="805"/>
      <c r="AQ22" s="805"/>
      <c r="AR22" s="805"/>
      <c r="AS22" s="805"/>
      <c r="AT22" s="805"/>
      <c r="AU22" s="806"/>
      <c r="AV22" s="806"/>
      <c r="AW22" s="806"/>
      <c r="AX22" s="806"/>
      <c r="AY22" s="807"/>
      <c r="AZ22" s="808" t="s">
        <v>376</v>
      </c>
      <c r="BA22" s="808"/>
      <c r="BB22" s="808"/>
      <c r="BC22" s="808"/>
      <c r="BD22" s="809"/>
      <c r="BE22" s="233"/>
      <c r="BF22" s="233"/>
      <c r="BG22" s="233"/>
      <c r="BH22" s="233"/>
      <c r="BI22" s="233"/>
      <c r="BJ22" s="233"/>
      <c r="BK22" s="233"/>
      <c r="BL22" s="233"/>
      <c r="BM22" s="233"/>
      <c r="BN22" s="233"/>
      <c r="BO22" s="233"/>
      <c r="BP22" s="233"/>
      <c r="BQ22" s="238">
        <v>16</v>
      </c>
      <c r="BR22" s="239"/>
      <c r="BS22" s="775"/>
      <c r="BT22" s="776"/>
      <c r="BU22" s="776"/>
      <c r="BV22" s="776"/>
      <c r="BW22" s="776"/>
      <c r="BX22" s="776"/>
      <c r="BY22" s="776"/>
      <c r="BZ22" s="776"/>
      <c r="CA22" s="776"/>
      <c r="CB22" s="776"/>
      <c r="CC22" s="776"/>
      <c r="CD22" s="776"/>
      <c r="CE22" s="776"/>
      <c r="CF22" s="776"/>
      <c r="CG22" s="777"/>
      <c r="CH22" s="778"/>
      <c r="CI22" s="779"/>
      <c r="CJ22" s="779"/>
      <c r="CK22" s="779"/>
      <c r="CL22" s="780"/>
      <c r="CM22" s="778"/>
      <c r="CN22" s="779"/>
      <c r="CO22" s="779"/>
      <c r="CP22" s="779"/>
      <c r="CQ22" s="780"/>
      <c r="CR22" s="778"/>
      <c r="CS22" s="779"/>
      <c r="CT22" s="779"/>
      <c r="CU22" s="779"/>
      <c r="CV22" s="780"/>
      <c r="CW22" s="778"/>
      <c r="CX22" s="779"/>
      <c r="CY22" s="779"/>
      <c r="CZ22" s="779"/>
      <c r="DA22" s="780"/>
      <c r="DB22" s="778"/>
      <c r="DC22" s="779"/>
      <c r="DD22" s="779"/>
      <c r="DE22" s="779"/>
      <c r="DF22" s="780"/>
      <c r="DG22" s="778"/>
      <c r="DH22" s="779"/>
      <c r="DI22" s="779"/>
      <c r="DJ22" s="779"/>
      <c r="DK22" s="780"/>
      <c r="DL22" s="778"/>
      <c r="DM22" s="779"/>
      <c r="DN22" s="779"/>
      <c r="DO22" s="779"/>
      <c r="DP22" s="780"/>
      <c r="DQ22" s="778"/>
      <c r="DR22" s="779"/>
      <c r="DS22" s="779"/>
      <c r="DT22" s="779"/>
      <c r="DU22" s="780"/>
      <c r="DV22" s="775"/>
      <c r="DW22" s="776"/>
      <c r="DX22" s="776"/>
      <c r="DY22" s="776"/>
      <c r="DZ22" s="781"/>
      <c r="EA22" s="234"/>
    </row>
    <row r="23" spans="1:131" s="235" customFormat="1" ht="26.25" customHeight="1" thickBot="1" x14ac:dyDescent="0.2">
      <c r="A23" s="240" t="s">
        <v>377</v>
      </c>
      <c r="B23" s="791" t="s">
        <v>378</v>
      </c>
      <c r="C23" s="792"/>
      <c r="D23" s="792"/>
      <c r="E23" s="792"/>
      <c r="F23" s="792"/>
      <c r="G23" s="792"/>
      <c r="H23" s="792"/>
      <c r="I23" s="792"/>
      <c r="J23" s="792"/>
      <c r="K23" s="792"/>
      <c r="L23" s="792"/>
      <c r="M23" s="792"/>
      <c r="N23" s="792"/>
      <c r="O23" s="792"/>
      <c r="P23" s="793"/>
      <c r="Q23" s="794">
        <v>18402</v>
      </c>
      <c r="R23" s="795"/>
      <c r="S23" s="795"/>
      <c r="T23" s="795"/>
      <c r="U23" s="795"/>
      <c r="V23" s="795">
        <v>17595</v>
      </c>
      <c r="W23" s="795"/>
      <c r="X23" s="795"/>
      <c r="Y23" s="795"/>
      <c r="Z23" s="795"/>
      <c r="AA23" s="795">
        <v>806</v>
      </c>
      <c r="AB23" s="795"/>
      <c r="AC23" s="795"/>
      <c r="AD23" s="795"/>
      <c r="AE23" s="796"/>
      <c r="AF23" s="797">
        <v>580</v>
      </c>
      <c r="AG23" s="795"/>
      <c r="AH23" s="795"/>
      <c r="AI23" s="795"/>
      <c r="AJ23" s="798"/>
      <c r="AK23" s="799"/>
      <c r="AL23" s="800"/>
      <c r="AM23" s="800"/>
      <c r="AN23" s="800"/>
      <c r="AO23" s="800"/>
      <c r="AP23" s="795">
        <v>10895</v>
      </c>
      <c r="AQ23" s="795"/>
      <c r="AR23" s="795"/>
      <c r="AS23" s="795"/>
      <c r="AT23" s="795"/>
      <c r="AU23" s="811"/>
      <c r="AV23" s="811"/>
      <c r="AW23" s="811"/>
      <c r="AX23" s="811"/>
      <c r="AY23" s="812"/>
      <c r="AZ23" s="813" t="s">
        <v>122</v>
      </c>
      <c r="BA23" s="814"/>
      <c r="BB23" s="814"/>
      <c r="BC23" s="814"/>
      <c r="BD23" s="815"/>
      <c r="BE23" s="233"/>
      <c r="BF23" s="233"/>
      <c r="BG23" s="233"/>
      <c r="BH23" s="233"/>
      <c r="BI23" s="233"/>
      <c r="BJ23" s="233"/>
      <c r="BK23" s="233"/>
      <c r="BL23" s="233"/>
      <c r="BM23" s="233"/>
      <c r="BN23" s="233"/>
      <c r="BO23" s="233"/>
      <c r="BP23" s="233"/>
      <c r="BQ23" s="238">
        <v>17</v>
      </c>
      <c r="BR23" s="239"/>
      <c r="BS23" s="775"/>
      <c r="BT23" s="776"/>
      <c r="BU23" s="776"/>
      <c r="BV23" s="776"/>
      <c r="BW23" s="776"/>
      <c r="BX23" s="776"/>
      <c r="BY23" s="776"/>
      <c r="BZ23" s="776"/>
      <c r="CA23" s="776"/>
      <c r="CB23" s="776"/>
      <c r="CC23" s="776"/>
      <c r="CD23" s="776"/>
      <c r="CE23" s="776"/>
      <c r="CF23" s="776"/>
      <c r="CG23" s="777"/>
      <c r="CH23" s="778"/>
      <c r="CI23" s="779"/>
      <c r="CJ23" s="779"/>
      <c r="CK23" s="779"/>
      <c r="CL23" s="780"/>
      <c r="CM23" s="778"/>
      <c r="CN23" s="779"/>
      <c r="CO23" s="779"/>
      <c r="CP23" s="779"/>
      <c r="CQ23" s="780"/>
      <c r="CR23" s="778"/>
      <c r="CS23" s="779"/>
      <c r="CT23" s="779"/>
      <c r="CU23" s="779"/>
      <c r="CV23" s="780"/>
      <c r="CW23" s="778"/>
      <c r="CX23" s="779"/>
      <c r="CY23" s="779"/>
      <c r="CZ23" s="779"/>
      <c r="DA23" s="780"/>
      <c r="DB23" s="778"/>
      <c r="DC23" s="779"/>
      <c r="DD23" s="779"/>
      <c r="DE23" s="779"/>
      <c r="DF23" s="780"/>
      <c r="DG23" s="778"/>
      <c r="DH23" s="779"/>
      <c r="DI23" s="779"/>
      <c r="DJ23" s="779"/>
      <c r="DK23" s="780"/>
      <c r="DL23" s="778"/>
      <c r="DM23" s="779"/>
      <c r="DN23" s="779"/>
      <c r="DO23" s="779"/>
      <c r="DP23" s="780"/>
      <c r="DQ23" s="778"/>
      <c r="DR23" s="779"/>
      <c r="DS23" s="779"/>
      <c r="DT23" s="779"/>
      <c r="DU23" s="780"/>
      <c r="DV23" s="775"/>
      <c r="DW23" s="776"/>
      <c r="DX23" s="776"/>
      <c r="DY23" s="776"/>
      <c r="DZ23" s="781"/>
      <c r="EA23" s="234"/>
    </row>
    <row r="24" spans="1:131" s="235" customFormat="1" ht="26.25" customHeight="1" x14ac:dyDescent="0.15">
      <c r="A24" s="810" t="s">
        <v>379</v>
      </c>
      <c r="B24" s="810"/>
      <c r="C24" s="810"/>
      <c r="D24" s="810"/>
      <c r="E24" s="810"/>
      <c r="F24" s="810"/>
      <c r="G24" s="810"/>
      <c r="H24" s="810"/>
      <c r="I24" s="810"/>
      <c r="J24" s="810"/>
      <c r="K24" s="810"/>
      <c r="L24" s="810"/>
      <c r="M24" s="810"/>
      <c r="N24" s="810"/>
      <c r="O24" s="810"/>
      <c r="P24" s="810"/>
      <c r="Q24" s="810"/>
      <c r="R24" s="810"/>
      <c r="S24" s="810"/>
      <c r="T24" s="810"/>
      <c r="U24" s="810"/>
      <c r="V24" s="810"/>
      <c r="W24" s="810"/>
      <c r="X24" s="810"/>
      <c r="Y24" s="810"/>
      <c r="Z24" s="810"/>
      <c r="AA24" s="810"/>
      <c r="AB24" s="810"/>
      <c r="AC24" s="810"/>
      <c r="AD24" s="810"/>
      <c r="AE24" s="810"/>
      <c r="AF24" s="810"/>
      <c r="AG24" s="810"/>
      <c r="AH24" s="810"/>
      <c r="AI24" s="810"/>
      <c r="AJ24" s="810"/>
      <c r="AK24" s="810"/>
      <c r="AL24" s="810"/>
      <c r="AM24" s="810"/>
      <c r="AN24" s="810"/>
      <c r="AO24" s="810"/>
      <c r="AP24" s="810"/>
      <c r="AQ24" s="810"/>
      <c r="AR24" s="810"/>
      <c r="AS24" s="810"/>
      <c r="AT24" s="810"/>
      <c r="AU24" s="810"/>
      <c r="AV24" s="810"/>
      <c r="AW24" s="810"/>
      <c r="AX24" s="810"/>
      <c r="AY24" s="810"/>
      <c r="AZ24" s="232"/>
      <c r="BA24" s="232"/>
      <c r="BB24" s="232"/>
      <c r="BC24" s="232"/>
      <c r="BD24" s="232"/>
      <c r="BE24" s="233"/>
      <c r="BF24" s="233"/>
      <c r="BG24" s="233"/>
      <c r="BH24" s="233"/>
      <c r="BI24" s="233"/>
      <c r="BJ24" s="233"/>
      <c r="BK24" s="233"/>
      <c r="BL24" s="233"/>
      <c r="BM24" s="233"/>
      <c r="BN24" s="233"/>
      <c r="BO24" s="233"/>
      <c r="BP24" s="233"/>
      <c r="BQ24" s="238">
        <v>18</v>
      </c>
      <c r="BR24" s="239"/>
      <c r="BS24" s="775"/>
      <c r="BT24" s="776"/>
      <c r="BU24" s="776"/>
      <c r="BV24" s="776"/>
      <c r="BW24" s="776"/>
      <c r="BX24" s="776"/>
      <c r="BY24" s="776"/>
      <c r="BZ24" s="776"/>
      <c r="CA24" s="776"/>
      <c r="CB24" s="776"/>
      <c r="CC24" s="776"/>
      <c r="CD24" s="776"/>
      <c r="CE24" s="776"/>
      <c r="CF24" s="776"/>
      <c r="CG24" s="777"/>
      <c r="CH24" s="778"/>
      <c r="CI24" s="779"/>
      <c r="CJ24" s="779"/>
      <c r="CK24" s="779"/>
      <c r="CL24" s="780"/>
      <c r="CM24" s="778"/>
      <c r="CN24" s="779"/>
      <c r="CO24" s="779"/>
      <c r="CP24" s="779"/>
      <c r="CQ24" s="780"/>
      <c r="CR24" s="778"/>
      <c r="CS24" s="779"/>
      <c r="CT24" s="779"/>
      <c r="CU24" s="779"/>
      <c r="CV24" s="780"/>
      <c r="CW24" s="778"/>
      <c r="CX24" s="779"/>
      <c r="CY24" s="779"/>
      <c r="CZ24" s="779"/>
      <c r="DA24" s="780"/>
      <c r="DB24" s="778"/>
      <c r="DC24" s="779"/>
      <c r="DD24" s="779"/>
      <c r="DE24" s="779"/>
      <c r="DF24" s="780"/>
      <c r="DG24" s="778"/>
      <c r="DH24" s="779"/>
      <c r="DI24" s="779"/>
      <c r="DJ24" s="779"/>
      <c r="DK24" s="780"/>
      <c r="DL24" s="778"/>
      <c r="DM24" s="779"/>
      <c r="DN24" s="779"/>
      <c r="DO24" s="779"/>
      <c r="DP24" s="780"/>
      <c r="DQ24" s="778"/>
      <c r="DR24" s="779"/>
      <c r="DS24" s="779"/>
      <c r="DT24" s="779"/>
      <c r="DU24" s="780"/>
      <c r="DV24" s="775"/>
      <c r="DW24" s="776"/>
      <c r="DX24" s="776"/>
      <c r="DY24" s="776"/>
      <c r="DZ24" s="781"/>
      <c r="EA24" s="234"/>
    </row>
    <row r="25" spans="1:131" ht="26.25" customHeight="1" thickBot="1" x14ac:dyDescent="0.2">
      <c r="A25" s="727" t="s">
        <v>380</v>
      </c>
      <c r="B25" s="727"/>
      <c r="C25" s="727"/>
      <c r="D25" s="727"/>
      <c r="E25" s="727"/>
      <c r="F25" s="727"/>
      <c r="G25" s="727"/>
      <c r="H25" s="727"/>
      <c r="I25" s="727"/>
      <c r="J25" s="727"/>
      <c r="K25" s="727"/>
      <c r="L25" s="727"/>
      <c r="M25" s="727"/>
      <c r="N25" s="727"/>
      <c r="O25" s="727"/>
      <c r="P25" s="727"/>
      <c r="Q25" s="727"/>
      <c r="R25" s="727"/>
      <c r="S25" s="727"/>
      <c r="T25" s="727"/>
      <c r="U25" s="727"/>
      <c r="V25" s="727"/>
      <c r="W25" s="727"/>
      <c r="X25" s="727"/>
      <c r="Y25" s="727"/>
      <c r="Z25" s="727"/>
      <c r="AA25" s="727"/>
      <c r="AB25" s="727"/>
      <c r="AC25" s="727"/>
      <c r="AD25" s="727"/>
      <c r="AE25" s="727"/>
      <c r="AF25" s="727"/>
      <c r="AG25" s="727"/>
      <c r="AH25" s="727"/>
      <c r="AI25" s="727"/>
      <c r="AJ25" s="727"/>
      <c r="AK25" s="727"/>
      <c r="AL25" s="727"/>
      <c r="AM25" s="727"/>
      <c r="AN25" s="727"/>
      <c r="AO25" s="727"/>
      <c r="AP25" s="727"/>
      <c r="AQ25" s="727"/>
      <c r="AR25" s="727"/>
      <c r="AS25" s="727"/>
      <c r="AT25" s="727"/>
      <c r="AU25" s="727"/>
      <c r="AV25" s="727"/>
      <c r="AW25" s="727"/>
      <c r="AX25" s="727"/>
      <c r="AY25" s="727"/>
      <c r="AZ25" s="727"/>
      <c r="BA25" s="727"/>
      <c r="BB25" s="727"/>
      <c r="BC25" s="727"/>
      <c r="BD25" s="727"/>
      <c r="BE25" s="727"/>
      <c r="BF25" s="727"/>
      <c r="BG25" s="727"/>
      <c r="BH25" s="727"/>
      <c r="BI25" s="727"/>
      <c r="BJ25" s="232"/>
      <c r="BK25" s="232"/>
      <c r="BL25" s="232"/>
      <c r="BM25" s="232"/>
      <c r="BN25" s="232"/>
      <c r="BO25" s="241"/>
      <c r="BP25" s="241"/>
      <c r="BQ25" s="238">
        <v>19</v>
      </c>
      <c r="BR25" s="239"/>
      <c r="BS25" s="775"/>
      <c r="BT25" s="776"/>
      <c r="BU25" s="776"/>
      <c r="BV25" s="776"/>
      <c r="BW25" s="776"/>
      <c r="BX25" s="776"/>
      <c r="BY25" s="776"/>
      <c r="BZ25" s="776"/>
      <c r="CA25" s="776"/>
      <c r="CB25" s="776"/>
      <c r="CC25" s="776"/>
      <c r="CD25" s="776"/>
      <c r="CE25" s="776"/>
      <c r="CF25" s="776"/>
      <c r="CG25" s="777"/>
      <c r="CH25" s="778"/>
      <c r="CI25" s="779"/>
      <c r="CJ25" s="779"/>
      <c r="CK25" s="779"/>
      <c r="CL25" s="780"/>
      <c r="CM25" s="778"/>
      <c r="CN25" s="779"/>
      <c r="CO25" s="779"/>
      <c r="CP25" s="779"/>
      <c r="CQ25" s="780"/>
      <c r="CR25" s="778"/>
      <c r="CS25" s="779"/>
      <c r="CT25" s="779"/>
      <c r="CU25" s="779"/>
      <c r="CV25" s="780"/>
      <c r="CW25" s="778"/>
      <c r="CX25" s="779"/>
      <c r="CY25" s="779"/>
      <c r="CZ25" s="779"/>
      <c r="DA25" s="780"/>
      <c r="DB25" s="778"/>
      <c r="DC25" s="779"/>
      <c r="DD25" s="779"/>
      <c r="DE25" s="779"/>
      <c r="DF25" s="780"/>
      <c r="DG25" s="778"/>
      <c r="DH25" s="779"/>
      <c r="DI25" s="779"/>
      <c r="DJ25" s="779"/>
      <c r="DK25" s="780"/>
      <c r="DL25" s="778"/>
      <c r="DM25" s="779"/>
      <c r="DN25" s="779"/>
      <c r="DO25" s="779"/>
      <c r="DP25" s="780"/>
      <c r="DQ25" s="778"/>
      <c r="DR25" s="779"/>
      <c r="DS25" s="779"/>
      <c r="DT25" s="779"/>
      <c r="DU25" s="780"/>
      <c r="DV25" s="775"/>
      <c r="DW25" s="776"/>
      <c r="DX25" s="776"/>
      <c r="DY25" s="776"/>
      <c r="DZ25" s="781"/>
      <c r="EA25" s="230"/>
    </row>
    <row r="26" spans="1:131" ht="26.25" customHeight="1" x14ac:dyDescent="0.15">
      <c r="A26" s="729" t="s">
        <v>357</v>
      </c>
      <c r="B26" s="730"/>
      <c r="C26" s="730"/>
      <c r="D26" s="730"/>
      <c r="E26" s="730"/>
      <c r="F26" s="730"/>
      <c r="G26" s="730"/>
      <c r="H26" s="730"/>
      <c r="I26" s="730"/>
      <c r="J26" s="730"/>
      <c r="K26" s="730"/>
      <c r="L26" s="730"/>
      <c r="M26" s="730"/>
      <c r="N26" s="730"/>
      <c r="O26" s="730"/>
      <c r="P26" s="731"/>
      <c r="Q26" s="735" t="s">
        <v>381</v>
      </c>
      <c r="R26" s="736"/>
      <c r="S26" s="736"/>
      <c r="T26" s="736"/>
      <c r="U26" s="737"/>
      <c r="V26" s="735" t="s">
        <v>382</v>
      </c>
      <c r="W26" s="736"/>
      <c r="X26" s="736"/>
      <c r="Y26" s="736"/>
      <c r="Z26" s="737"/>
      <c r="AA26" s="735" t="s">
        <v>383</v>
      </c>
      <c r="AB26" s="736"/>
      <c r="AC26" s="736"/>
      <c r="AD26" s="736"/>
      <c r="AE26" s="736"/>
      <c r="AF26" s="816" t="s">
        <v>384</v>
      </c>
      <c r="AG26" s="817"/>
      <c r="AH26" s="817"/>
      <c r="AI26" s="817"/>
      <c r="AJ26" s="818"/>
      <c r="AK26" s="736" t="s">
        <v>385</v>
      </c>
      <c r="AL26" s="736"/>
      <c r="AM26" s="736"/>
      <c r="AN26" s="736"/>
      <c r="AO26" s="737"/>
      <c r="AP26" s="735" t="s">
        <v>386</v>
      </c>
      <c r="AQ26" s="736"/>
      <c r="AR26" s="736"/>
      <c r="AS26" s="736"/>
      <c r="AT26" s="737"/>
      <c r="AU26" s="735" t="s">
        <v>387</v>
      </c>
      <c r="AV26" s="736"/>
      <c r="AW26" s="736"/>
      <c r="AX26" s="736"/>
      <c r="AY26" s="737"/>
      <c r="AZ26" s="735" t="s">
        <v>388</v>
      </c>
      <c r="BA26" s="736"/>
      <c r="BB26" s="736"/>
      <c r="BC26" s="736"/>
      <c r="BD26" s="737"/>
      <c r="BE26" s="735" t="s">
        <v>364</v>
      </c>
      <c r="BF26" s="736"/>
      <c r="BG26" s="736"/>
      <c r="BH26" s="736"/>
      <c r="BI26" s="742"/>
      <c r="BJ26" s="232"/>
      <c r="BK26" s="232"/>
      <c r="BL26" s="232"/>
      <c r="BM26" s="232"/>
      <c r="BN26" s="232"/>
      <c r="BO26" s="241"/>
      <c r="BP26" s="241"/>
      <c r="BQ26" s="238">
        <v>20</v>
      </c>
      <c r="BR26" s="239"/>
      <c r="BS26" s="775"/>
      <c r="BT26" s="776"/>
      <c r="BU26" s="776"/>
      <c r="BV26" s="776"/>
      <c r="BW26" s="776"/>
      <c r="BX26" s="776"/>
      <c r="BY26" s="776"/>
      <c r="BZ26" s="776"/>
      <c r="CA26" s="776"/>
      <c r="CB26" s="776"/>
      <c r="CC26" s="776"/>
      <c r="CD26" s="776"/>
      <c r="CE26" s="776"/>
      <c r="CF26" s="776"/>
      <c r="CG26" s="777"/>
      <c r="CH26" s="778"/>
      <c r="CI26" s="779"/>
      <c r="CJ26" s="779"/>
      <c r="CK26" s="779"/>
      <c r="CL26" s="780"/>
      <c r="CM26" s="778"/>
      <c r="CN26" s="779"/>
      <c r="CO26" s="779"/>
      <c r="CP26" s="779"/>
      <c r="CQ26" s="780"/>
      <c r="CR26" s="778"/>
      <c r="CS26" s="779"/>
      <c r="CT26" s="779"/>
      <c r="CU26" s="779"/>
      <c r="CV26" s="780"/>
      <c r="CW26" s="778"/>
      <c r="CX26" s="779"/>
      <c r="CY26" s="779"/>
      <c r="CZ26" s="779"/>
      <c r="DA26" s="780"/>
      <c r="DB26" s="778"/>
      <c r="DC26" s="779"/>
      <c r="DD26" s="779"/>
      <c r="DE26" s="779"/>
      <c r="DF26" s="780"/>
      <c r="DG26" s="778"/>
      <c r="DH26" s="779"/>
      <c r="DI26" s="779"/>
      <c r="DJ26" s="779"/>
      <c r="DK26" s="780"/>
      <c r="DL26" s="778"/>
      <c r="DM26" s="779"/>
      <c r="DN26" s="779"/>
      <c r="DO26" s="779"/>
      <c r="DP26" s="780"/>
      <c r="DQ26" s="778"/>
      <c r="DR26" s="779"/>
      <c r="DS26" s="779"/>
      <c r="DT26" s="779"/>
      <c r="DU26" s="780"/>
      <c r="DV26" s="775"/>
      <c r="DW26" s="776"/>
      <c r="DX26" s="776"/>
      <c r="DY26" s="776"/>
      <c r="DZ26" s="781"/>
      <c r="EA26" s="230"/>
    </row>
    <row r="27" spans="1:131" ht="26.25" customHeight="1" thickBot="1" x14ac:dyDescent="0.2">
      <c r="A27" s="732"/>
      <c r="B27" s="733"/>
      <c r="C27" s="733"/>
      <c r="D27" s="733"/>
      <c r="E27" s="733"/>
      <c r="F27" s="733"/>
      <c r="G27" s="733"/>
      <c r="H27" s="733"/>
      <c r="I27" s="733"/>
      <c r="J27" s="733"/>
      <c r="K27" s="733"/>
      <c r="L27" s="733"/>
      <c r="M27" s="733"/>
      <c r="N27" s="733"/>
      <c r="O27" s="733"/>
      <c r="P27" s="734"/>
      <c r="Q27" s="738"/>
      <c r="R27" s="739"/>
      <c r="S27" s="739"/>
      <c r="T27" s="739"/>
      <c r="U27" s="740"/>
      <c r="V27" s="738"/>
      <c r="W27" s="739"/>
      <c r="X27" s="739"/>
      <c r="Y27" s="739"/>
      <c r="Z27" s="740"/>
      <c r="AA27" s="738"/>
      <c r="AB27" s="739"/>
      <c r="AC27" s="739"/>
      <c r="AD27" s="739"/>
      <c r="AE27" s="739"/>
      <c r="AF27" s="819"/>
      <c r="AG27" s="820"/>
      <c r="AH27" s="820"/>
      <c r="AI27" s="820"/>
      <c r="AJ27" s="821"/>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4"/>
      <c r="BJ27" s="232"/>
      <c r="BK27" s="232"/>
      <c r="BL27" s="232"/>
      <c r="BM27" s="232"/>
      <c r="BN27" s="232"/>
      <c r="BO27" s="241"/>
      <c r="BP27" s="241"/>
      <c r="BQ27" s="238">
        <v>21</v>
      </c>
      <c r="BR27" s="239"/>
      <c r="BS27" s="775"/>
      <c r="BT27" s="776"/>
      <c r="BU27" s="776"/>
      <c r="BV27" s="776"/>
      <c r="BW27" s="776"/>
      <c r="BX27" s="776"/>
      <c r="BY27" s="776"/>
      <c r="BZ27" s="776"/>
      <c r="CA27" s="776"/>
      <c r="CB27" s="776"/>
      <c r="CC27" s="776"/>
      <c r="CD27" s="776"/>
      <c r="CE27" s="776"/>
      <c r="CF27" s="776"/>
      <c r="CG27" s="777"/>
      <c r="CH27" s="778"/>
      <c r="CI27" s="779"/>
      <c r="CJ27" s="779"/>
      <c r="CK27" s="779"/>
      <c r="CL27" s="780"/>
      <c r="CM27" s="778"/>
      <c r="CN27" s="779"/>
      <c r="CO27" s="779"/>
      <c r="CP27" s="779"/>
      <c r="CQ27" s="780"/>
      <c r="CR27" s="778"/>
      <c r="CS27" s="779"/>
      <c r="CT27" s="779"/>
      <c r="CU27" s="779"/>
      <c r="CV27" s="780"/>
      <c r="CW27" s="778"/>
      <c r="CX27" s="779"/>
      <c r="CY27" s="779"/>
      <c r="CZ27" s="779"/>
      <c r="DA27" s="780"/>
      <c r="DB27" s="778"/>
      <c r="DC27" s="779"/>
      <c r="DD27" s="779"/>
      <c r="DE27" s="779"/>
      <c r="DF27" s="780"/>
      <c r="DG27" s="778"/>
      <c r="DH27" s="779"/>
      <c r="DI27" s="779"/>
      <c r="DJ27" s="779"/>
      <c r="DK27" s="780"/>
      <c r="DL27" s="778"/>
      <c r="DM27" s="779"/>
      <c r="DN27" s="779"/>
      <c r="DO27" s="779"/>
      <c r="DP27" s="780"/>
      <c r="DQ27" s="778"/>
      <c r="DR27" s="779"/>
      <c r="DS27" s="779"/>
      <c r="DT27" s="779"/>
      <c r="DU27" s="780"/>
      <c r="DV27" s="775"/>
      <c r="DW27" s="776"/>
      <c r="DX27" s="776"/>
      <c r="DY27" s="776"/>
      <c r="DZ27" s="781"/>
      <c r="EA27" s="230"/>
    </row>
    <row r="28" spans="1:131" ht="26.25" customHeight="1" thickTop="1" x14ac:dyDescent="0.15">
      <c r="A28" s="242">
        <v>1</v>
      </c>
      <c r="B28" s="751" t="s">
        <v>389</v>
      </c>
      <c r="C28" s="752"/>
      <c r="D28" s="752"/>
      <c r="E28" s="752"/>
      <c r="F28" s="752"/>
      <c r="G28" s="752"/>
      <c r="H28" s="752"/>
      <c r="I28" s="752"/>
      <c r="J28" s="752"/>
      <c r="K28" s="752"/>
      <c r="L28" s="752"/>
      <c r="M28" s="752"/>
      <c r="N28" s="752"/>
      <c r="O28" s="752"/>
      <c r="P28" s="753"/>
      <c r="Q28" s="824">
        <v>3882</v>
      </c>
      <c r="R28" s="825"/>
      <c r="S28" s="825"/>
      <c r="T28" s="825"/>
      <c r="U28" s="825"/>
      <c r="V28" s="825">
        <v>3870</v>
      </c>
      <c r="W28" s="825"/>
      <c r="X28" s="825"/>
      <c r="Y28" s="825"/>
      <c r="Z28" s="825"/>
      <c r="AA28" s="825">
        <v>12</v>
      </c>
      <c r="AB28" s="825"/>
      <c r="AC28" s="825"/>
      <c r="AD28" s="825"/>
      <c r="AE28" s="826"/>
      <c r="AF28" s="827">
        <v>12</v>
      </c>
      <c r="AG28" s="825"/>
      <c r="AH28" s="825"/>
      <c r="AI28" s="825"/>
      <c r="AJ28" s="828"/>
      <c r="AK28" s="829">
        <v>289</v>
      </c>
      <c r="AL28" s="830"/>
      <c r="AM28" s="830"/>
      <c r="AN28" s="830"/>
      <c r="AO28" s="830"/>
      <c r="AP28" s="830" t="s">
        <v>542</v>
      </c>
      <c r="AQ28" s="830"/>
      <c r="AR28" s="830"/>
      <c r="AS28" s="830"/>
      <c r="AT28" s="830"/>
      <c r="AU28" s="830" t="s">
        <v>542</v>
      </c>
      <c r="AV28" s="830"/>
      <c r="AW28" s="830"/>
      <c r="AX28" s="830"/>
      <c r="AY28" s="830"/>
      <c r="AZ28" s="831" t="s">
        <v>542</v>
      </c>
      <c r="BA28" s="831"/>
      <c r="BB28" s="831"/>
      <c r="BC28" s="831"/>
      <c r="BD28" s="831"/>
      <c r="BE28" s="822"/>
      <c r="BF28" s="822"/>
      <c r="BG28" s="822"/>
      <c r="BH28" s="822"/>
      <c r="BI28" s="823"/>
      <c r="BJ28" s="232"/>
      <c r="BK28" s="232"/>
      <c r="BL28" s="232"/>
      <c r="BM28" s="232"/>
      <c r="BN28" s="232"/>
      <c r="BO28" s="241"/>
      <c r="BP28" s="241"/>
      <c r="BQ28" s="238">
        <v>22</v>
      </c>
      <c r="BR28" s="239"/>
      <c r="BS28" s="775"/>
      <c r="BT28" s="776"/>
      <c r="BU28" s="776"/>
      <c r="BV28" s="776"/>
      <c r="BW28" s="776"/>
      <c r="BX28" s="776"/>
      <c r="BY28" s="776"/>
      <c r="BZ28" s="776"/>
      <c r="CA28" s="776"/>
      <c r="CB28" s="776"/>
      <c r="CC28" s="776"/>
      <c r="CD28" s="776"/>
      <c r="CE28" s="776"/>
      <c r="CF28" s="776"/>
      <c r="CG28" s="777"/>
      <c r="CH28" s="778"/>
      <c r="CI28" s="779"/>
      <c r="CJ28" s="779"/>
      <c r="CK28" s="779"/>
      <c r="CL28" s="780"/>
      <c r="CM28" s="778"/>
      <c r="CN28" s="779"/>
      <c r="CO28" s="779"/>
      <c r="CP28" s="779"/>
      <c r="CQ28" s="780"/>
      <c r="CR28" s="778"/>
      <c r="CS28" s="779"/>
      <c r="CT28" s="779"/>
      <c r="CU28" s="779"/>
      <c r="CV28" s="780"/>
      <c r="CW28" s="778"/>
      <c r="CX28" s="779"/>
      <c r="CY28" s="779"/>
      <c r="CZ28" s="779"/>
      <c r="DA28" s="780"/>
      <c r="DB28" s="778"/>
      <c r="DC28" s="779"/>
      <c r="DD28" s="779"/>
      <c r="DE28" s="779"/>
      <c r="DF28" s="780"/>
      <c r="DG28" s="778"/>
      <c r="DH28" s="779"/>
      <c r="DI28" s="779"/>
      <c r="DJ28" s="779"/>
      <c r="DK28" s="780"/>
      <c r="DL28" s="778"/>
      <c r="DM28" s="779"/>
      <c r="DN28" s="779"/>
      <c r="DO28" s="779"/>
      <c r="DP28" s="780"/>
      <c r="DQ28" s="778"/>
      <c r="DR28" s="779"/>
      <c r="DS28" s="779"/>
      <c r="DT28" s="779"/>
      <c r="DU28" s="780"/>
      <c r="DV28" s="775"/>
      <c r="DW28" s="776"/>
      <c r="DX28" s="776"/>
      <c r="DY28" s="776"/>
      <c r="DZ28" s="781"/>
      <c r="EA28" s="230"/>
    </row>
    <row r="29" spans="1:131" ht="26.25" customHeight="1" x14ac:dyDescent="0.15">
      <c r="A29" s="242">
        <v>2</v>
      </c>
      <c r="B29" s="782" t="s">
        <v>390</v>
      </c>
      <c r="C29" s="783"/>
      <c r="D29" s="783"/>
      <c r="E29" s="783"/>
      <c r="F29" s="783"/>
      <c r="G29" s="783"/>
      <c r="H29" s="783"/>
      <c r="I29" s="783"/>
      <c r="J29" s="783"/>
      <c r="K29" s="783"/>
      <c r="L29" s="783"/>
      <c r="M29" s="783"/>
      <c r="N29" s="783"/>
      <c r="O29" s="783"/>
      <c r="P29" s="784"/>
      <c r="Q29" s="785">
        <v>514</v>
      </c>
      <c r="R29" s="786"/>
      <c r="S29" s="786"/>
      <c r="T29" s="786"/>
      <c r="U29" s="786"/>
      <c r="V29" s="786">
        <v>512</v>
      </c>
      <c r="W29" s="786"/>
      <c r="X29" s="786"/>
      <c r="Y29" s="786"/>
      <c r="Z29" s="786"/>
      <c r="AA29" s="786">
        <v>2</v>
      </c>
      <c r="AB29" s="786"/>
      <c r="AC29" s="786"/>
      <c r="AD29" s="786"/>
      <c r="AE29" s="787"/>
      <c r="AF29" s="788">
        <v>2</v>
      </c>
      <c r="AG29" s="789"/>
      <c r="AH29" s="789"/>
      <c r="AI29" s="789"/>
      <c r="AJ29" s="790"/>
      <c r="AK29" s="836">
        <v>153</v>
      </c>
      <c r="AL29" s="832"/>
      <c r="AM29" s="832"/>
      <c r="AN29" s="832"/>
      <c r="AO29" s="832"/>
      <c r="AP29" s="832" t="s">
        <v>542</v>
      </c>
      <c r="AQ29" s="832"/>
      <c r="AR29" s="832"/>
      <c r="AS29" s="832"/>
      <c r="AT29" s="832"/>
      <c r="AU29" s="832" t="s">
        <v>542</v>
      </c>
      <c r="AV29" s="832"/>
      <c r="AW29" s="832"/>
      <c r="AX29" s="832"/>
      <c r="AY29" s="832"/>
      <c r="AZ29" s="833" t="s">
        <v>542</v>
      </c>
      <c r="BA29" s="833"/>
      <c r="BB29" s="833"/>
      <c r="BC29" s="833"/>
      <c r="BD29" s="833"/>
      <c r="BE29" s="834"/>
      <c r="BF29" s="834"/>
      <c r="BG29" s="834"/>
      <c r="BH29" s="834"/>
      <c r="BI29" s="835"/>
      <c r="BJ29" s="232"/>
      <c r="BK29" s="232"/>
      <c r="BL29" s="232"/>
      <c r="BM29" s="232"/>
      <c r="BN29" s="232"/>
      <c r="BO29" s="241"/>
      <c r="BP29" s="241"/>
      <c r="BQ29" s="238">
        <v>23</v>
      </c>
      <c r="BR29" s="239"/>
      <c r="BS29" s="775"/>
      <c r="BT29" s="776"/>
      <c r="BU29" s="776"/>
      <c r="BV29" s="776"/>
      <c r="BW29" s="776"/>
      <c r="BX29" s="776"/>
      <c r="BY29" s="776"/>
      <c r="BZ29" s="776"/>
      <c r="CA29" s="776"/>
      <c r="CB29" s="776"/>
      <c r="CC29" s="776"/>
      <c r="CD29" s="776"/>
      <c r="CE29" s="776"/>
      <c r="CF29" s="776"/>
      <c r="CG29" s="777"/>
      <c r="CH29" s="778"/>
      <c r="CI29" s="779"/>
      <c r="CJ29" s="779"/>
      <c r="CK29" s="779"/>
      <c r="CL29" s="780"/>
      <c r="CM29" s="778"/>
      <c r="CN29" s="779"/>
      <c r="CO29" s="779"/>
      <c r="CP29" s="779"/>
      <c r="CQ29" s="780"/>
      <c r="CR29" s="778"/>
      <c r="CS29" s="779"/>
      <c r="CT29" s="779"/>
      <c r="CU29" s="779"/>
      <c r="CV29" s="780"/>
      <c r="CW29" s="778"/>
      <c r="CX29" s="779"/>
      <c r="CY29" s="779"/>
      <c r="CZ29" s="779"/>
      <c r="DA29" s="780"/>
      <c r="DB29" s="778"/>
      <c r="DC29" s="779"/>
      <c r="DD29" s="779"/>
      <c r="DE29" s="779"/>
      <c r="DF29" s="780"/>
      <c r="DG29" s="778"/>
      <c r="DH29" s="779"/>
      <c r="DI29" s="779"/>
      <c r="DJ29" s="779"/>
      <c r="DK29" s="780"/>
      <c r="DL29" s="778"/>
      <c r="DM29" s="779"/>
      <c r="DN29" s="779"/>
      <c r="DO29" s="779"/>
      <c r="DP29" s="780"/>
      <c r="DQ29" s="778"/>
      <c r="DR29" s="779"/>
      <c r="DS29" s="779"/>
      <c r="DT29" s="779"/>
      <c r="DU29" s="780"/>
      <c r="DV29" s="775"/>
      <c r="DW29" s="776"/>
      <c r="DX29" s="776"/>
      <c r="DY29" s="776"/>
      <c r="DZ29" s="781"/>
      <c r="EA29" s="230"/>
    </row>
    <row r="30" spans="1:131" ht="26.25" customHeight="1" x14ac:dyDescent="0.15">
      <c r="A30" s="242">
        <v>3</v>
      </c>
      <c r="B30" s="782" t="s">
        <v>391</v>
      </c>
      <c r="C30" s="783"/>
      <c r="D30" s="783"/>
      <c r="E30" s="783"/>
      <c r="F30" s="783"/>
      <c r="G30" s="783"/>
      <c r="H30" s="783"/>
      <c r="I30" s="783"/>
      <c r="J30" s="783"/>
      <c r="K30" s="783"/>
      <c r="L30" s="783"/>
      <c r="M30" s="783"/>
      <c r="N30" s="783"/>
      <c r="O30" s="783"/>
      <c r="P30" s="784"/>
      <c r="Q30" s="785">
        <v>1352</v>
      </c>
      <c r="R30" s="786"/>
      <c r="S30" s="786"/>
      <c r="T30" s="786"/>
      <c r="U30" s="786"/>
      <c r="V30" s="786">
        <v>1223</v>
      </c>
      <c r="W30" s="786"/>
      <c r="X30" s="786"/>
      <c r="Y30" s="786"/>
      <c r="Z30" s="786"/>
      <c r="AA30" s="786">
        <v>129</v>
      </c>
      <c r="AB30" s="786"/>
      <c r="AC30" s="786"/>
      <c r="AD30" s="786"/>
      <c r="AE30" s="787"/>
      <c r="AF30" s="788">
        <v>444</v>
      </c>
      <c r="AG30" s="789"/>
      <c r="AH30" s="789"/>
      <c r="AI30" s="789"/>
      <c r="AJ30" s="790"/>
      <c r="AK30" s="836">
        <v>758</v>
      </c>
      <c r="AL30" s="832"/>
      <c r="AM30" s="832"/>
      <c r="AN30" s="832"/>
      <c r="AO30" s="832"/>
      <c r="AP30" s="832">
        <v>8079</v>
      </c>
      <c r="AQ30" s="832"/>
      <c r="AR30" s="832"/>
      <c r="AS30" s="832"/>
      <c r="AT30" s="832"/>
      <c r="AU30" s="832">
        <v>5462</v>
      </c>
      <c r="AV30" s="832"/>
      <c r="AW30" s="832"/>
      <c r="AX30" s="832"/>
      <c r="AY30" s="832"/>
      <c r="AZ30" s="833" t="s">
        <v>542</v>
      </c>
      <c r="BA30" s="833"/>
      <c r="BB30" s="833"/>
      <c r="BC30" s="833"/>
      <c r="BD30" s="833"/>
      <c r="BE30" s="834" t="s">
        <v>392</v>
      </c>
      <c r="BF30" s="834"/>
      <c r="BG30" s="834"/>
      <c r="BH30" s="834"/>
      <c r="BI30" s="835"/>
      <c r="BJ30" s="232"/>
      <c r="BK30" s="232"/>
      <c r="BL30" s="232"/>
      <c r="BM30" s="232"/>
      <c r="BN30" s="232"/>
      <c r="BO30" s="241"/>
      <c r="BP30" s="241"/>
      <c r="BQ30" s="238">
        <v>24</v>
      </c>
      <c r="BR30" s="239"/>
      <c r="BS30" s="775"/>
      <c r="BT30" s="776"/>
      <c r="BU30" s="776"/>
      <c r="BV30" s="776"/>
      <c r="BW30" s="776"/>
      <c r="BX30" s="776"/>
      <c r="BY30" s="776"/>
      <c r="BZ30" s="776"/>
      <c r="CA30" s="776"/>
      <c r="CB30" s="776"/>
      <c r="CC30" s="776"/>
      <c r="CD30" s="776"/>
      <c r="CE30" s="776"/>
      <c r="CF30" s="776"/>
      <c r="CG30" s="777"/>
      <c r="CH30" s="778"/>
      <c r="CI30" s="779"/>
      <c r="CJ30" s="779"/>
      <c r="CK30" s="779"/>
      <c r="CL30" s="780"/>
      <c r="CM30" s="778"/>
      <c r="CN30" s="779"/>
      <c r="CO30" s="779"/>
      <c r="CP30" s="779"/>
      <c r="CQ30" s="780"/>
      <c r="CR30" s="778"/>
      <c r="CS30" s="779"/>
      <c r="CT30" s="779"/>
      <c r="CU30" s="779"/>
      <c r="CV30" s="780"/>
      <c r="CW30" s="778"/>
      <c r="CX30" s="779"/>
      <c r="CY30" s="779"/>
      <c r="CZ30" s="779"/>
      <c r="DA30" s="780"/>
      <c r="DB30" s="778"/>
      <c r="DC30" s="779"/>
      <c r="DD30" s="779"/>
      <c r="DE30" s="779"/>
      <c r="DF30" s="780"/>
      <c r="DG30" s="778"/>
      <c r="DH30" s="779"/>
      <c r="DI30" s="779"/>
      <c r="DJ30" s="779"/>
      <c r="DK30" s="780"/>
      <c r="DL30" s="778"/>
      <c r="DM30" s="779"/>
      <c r="DN30" s="779"/>
      <c r="DO30" s="779"/>
      <c r="DP30" s="780"/>
      <c r="DQ30" s="778"/>
      <c r="DR30" s="779"/>
      <c r="DS30" s="779"/>
      <c r="DT30" s="779"/>
      <c r="DU30" s="780"/>
      <c r="DV30" s="775"/>
      <c r="DW30" s="776"/>
      <c r="DX30" s="776"/>
      <c r="DY30" s="776"/>
      <c r="DZ30" s="781"/>
      <c r="EA30" s="230"/>
    </row>
    <row r="31" spans="1:131" ht="26.25" customHeight="1" x14ac:dyDescent="0.15">
      <c r="A31" s="242">
        <v>4</v>
      </c>
      <c r="B31" s="782" t="s">
        <v>393</v>
      </c>
      <c r="C31" s="783"/>
      <c r="D31" s="783"/>
      <c r="E31" s="783"/>
      <c r="F31" s="783"/>
      <c r="G31" s="783"/>
      <c r="H31" s="783"/>
      <c r="I31" s="783"/>
      <c r="J31" s="783"/>
      <c r="K31" s="783"/>
      <c r="L31" s="783"/>
      <c r="M31" s="783"/>
      <c r="N31" s="783"/>
      <c r="O31" s="783"/>
      <c r="P31" s="784"/>
      <c r="Q31" s="785">
        <v>71</v>
      </c>
      <c r="R31" s="786"/>
      <c r="S31" s="786"/>
      <c r="T31" s="786"/>
      <c r="U31" s="786"/>
      <c r="V31" s="786">
        <v>65</v>
      </c>
      <c r="W31" s="786"/>
      <c r="X31" s="786"/>
      <c r="Y31" s="786"/>
      <c r="Z31" s="786"/>
      <c r="AA31" s="786">
        <v>6</v>
      </c>
      <c r="AB31" s="786"/>
      <c r="AC31" s="786"/>
      <c r="AD31" s="786"/>
      <c r="AE31" s="787"/>
      <c r="AF31" s="788">
        <v>176</v>
      </c>
      <c r="AG31" s="789"/>
      <c r="AH31" s="789"/>
      <c r="AI31" s="789"/>
      <c r="AJ31" s="790"/>
      <c r="AK31" s="836">
        <v>59</v>
      </c>
      <c r="AL31" s="832"/>
      <c r="AM31" s="832"/>
      <c r="AN31" s="832"/>
      <c r="AO31" s="832"/>
      <c r="AP31" s="832">
        <v>1248</v>
      </c>
      <c r="AQ31" s="832"/>
      <c r="AR31" s="832"/>
      <c r="AS31" s="832"/>
      <c r="AT31" s="832"/>
      <c r="AU31" s="832">
        <v>1248</v>
      </c>
      <c r="AV31" s="832"/>
      <c r="AW31" s="832"/>
      <c r="AX31" s="832"/>
      <c r="AY31" s="832"/>
      <c r="AZ31" s="833" t="s">
        <v>542</v>
      </c>
      <c r="BA31" s="833"/>
      <c r="BB31" s="833"/>
      <c r="BC31" s="833"/>
      <c r="BD31" s="833"/>
      <c r="BE31" s="834" t="s">
        <v>392</v>
      </c>
      <c r="BF31" s="834"/>
      <c r="BG31" s="834"/>
      <c r="BH31" s="834"/>
      <c r="BI31" s="835"/>
      <c r="BJ31" s="232"/>
      <c r="BK31" s="232"/>
      <c r="BL31" s="232"/>
      <c r="BM31" s="232"/>
      <c r="BN31" s="232"/>
      <c r="BO31" s="241"/>
      <c r="BP31" s="241"/>
      <c r="BQ31" s="238">
        <v>25</v>
      </c>
      <c r="BR31" s="239"/>
      <c r="BS31" s="775"/>
      <c r="BT31" s="776"/>
      <c r="BU31" s="776"/>
      <c r="BV31" s="776"/>
      <c r="BW31" s="776"/>
      <c r="BX31" s="776"/>
      <c r="BY31" s="776"/>
      <c r="BZ31" s="776"/>
      <c r="CA31" s="776"/>
      <c r="CB31" s="776"/>
      <c r="CC31" s="776"/>
      <c r="CD31" s="776"/>
      <c r="CE31" s="776"/>
      <c r="CF31" s="776"/>
      <c r="CG31" s="777"/>
      <c r="CH31" s="778"/>
      <c r="CI31" s="779"/>
      <c r="CJ31" s="779"/>
      <c r="CK31" s="779"/>
      <c r="CL31" s="780"/>
      <c r="CM31" s="778"/>
      <c r="CN31" s="779"/>
      <c r="CO31" s="779"/>
      <c r="CP31" s="779"/>
      <c r="CQ31" s="780"/>
      <c r="CR31" s="778"/>
      <c r="CS31" s="779"/>
      <c r="CT31" s="779"/>
      <c r="CU31" s="779"/>
      <c r="CV31" s="780"/>
      <c r="CW31" s="778"/>
      <c r="CX31" s="779"/>
      <c r="CY31" s="779"/>
      <c r="CZ31" s="779"/>
      <c r="DA31" s="780"/>
      <c r="DB31" s="778"/>
      <c r="DC31" s="779"/>
      <c r="DD31" s="779"/>
      <c r="DE31" s="779"/>
      <c r="DF31" s="780"/>
      <c r="DG31" s="778"/>
      <c r="DH31" s="779"/>
      <c r="DI31" s="779"/>
      <c r="DJ31" s="779"/>
      <c r="DK31" s="780"/>
      <c r="DL31" s="778"/>
      <c r="DM31" s="779"/>
      <c r="DN31" s="779"/>
      <c r="DO31" s="779"/>
      <c r="DP31" s="780"/>
      <c r="DQ31" s="778"/>
      <c r="DR31" s="779"/>
      <c r="DS31" s="779"/>
      <c r="DT31" s="779"/>
      <c r="DU31" s="780"/>
      <c r="DV31" s="775"/>
      <c r="DW31" s="776"/>
      <c r="DX31" s="776"/>
      <c r="DY31" s="776"/>
      <c r="DZ31" s="781"/>
      <c r="EA31" s="230"/>
    </row>
    <row r="32" spans="1:131" ht="26.25" customHeight="1" x14ac:dyDescent="0.15">
      <c r="A32" s="242">
        <v>5</v>
      </c>
      <c r="B32" s="782"/>
      <c r="C32" s="783"/>
      <c r="D32" s="783"/>
      <c r="E32" s="783"/>
      <c r="F32" s="783"/>
      <c r="G32" s="783"/>
      <c r="H32" s="783"/>
      <c r="I32" s="783"/>
      <c r="J32" s="783"/>
      <c r="K32" s="783"/>
      <c r="L32" s="783"/>
      <c r="M32" s="783"/>
      <c r="N32" s="783"/>
      <c r="O32" s="783"/>
      <c r="P32" s="784"/>
      <c r="Q32" s="785"/>
      <c r="R32" s="786"/>
      <c r="S32" s="786"/>
      <c r="T32" s="786"/>
      <c r="U32" s="786"/>
      <c r="V32" s="786"/>
      <c r="W32" s="786"/>
      <c r="X32" s="786"/>
      <c r="Y32" s="786"/>
      <c r="Z32" s="786"/>
      <c r="AA32" s="786"/>
      <c r="AB32" s="786"/>
      <c r="AC32" s="786"/>
      <c r="AD32" s="786"/>
      <c r="AE32" s="787"/>
      <c r="AF32" s="788"/>
      <c r="AG32" s="789"/>
      <c r="AH32" s="789"/>
      <c r="AI32" s="789"/>
      <c r="AJ32" s="790"/>
      <c r="AK32" s="836"/>
      <c r="AL32" s="832"/>
      <c r="AM32" s="832"/>
      <c r="AN32" s="832"/>
      <c r="AO32" s="832"/>
      <c r="AP32" s="832"/>
      <c r="AQ32" s="832"/>
      <c r="AR32" s="832"/>
      <c r="AS32" s="832"/>
      <c r="AT32" s="832"/>
      <c r="AU32" s="832"/>
      <c r="AV32" s="832"/>
      <c r="AW32" s="832"/>
      <c r="AX32" s="832"/>
      <c r="AY32" s="832"/>
      <c r="AZ32" s="833"/>
      <c r="BA32" s="833"/>
      <c r="BB32" s="833"/>
      <c r="BC32" s="833"/>
      <c r="BD32" s="833"/>
      <c r="BE32" s="834"/>
      <c r="BF32" s="834"/>
      <c r="BG32" s="834"/>
      <c r="BH32" s="834"/>
      <c r="BI32" s="835"/>
      <c r="BJ32" s="232"/>
      <c r="BK32" s="232"/>
      <c r="BL32" s="232"/>
      <c r="BM32" s="232"/>
      <c r="BN32" s="232"/>
      <c r="BO32" s="241"/>
      <c r="BP32" s="241"/>
      <c r="BQ32" s="238">
        <v>26</v>
      </c>
      <c r="BR32" s="239"/>
      <c r="BS32" s="775"/>
      <c r="BT32" s="776"/>
      <c r="BU32" s="776"/>
      <c r="BV32" s="776"/>
      <c r="BW32" s="776"/>
      <c r="BX32" s="776"/>
      <c r="BY32" s="776"/>
      <c r="BZ32" s="776"/>
      <c r="CA32" s="776"/>
      <c r="CB32" s="776"/>
      <c r="CC32" s="776"/>
      <c r="CD32" s="776"/>
      <c r="CE32" s="776"/>
      <c r="CF32" s="776"/>
      <c r="CG32" s="777"/>
      <c r="CH32" s="778"/>
      <c r="CI32" s="779"/>
      <c r="CJ32" s="779"/>
      <c r="CK32" s="779"/>
      <c r="CL32" s="780"/>
      <c r="CM32" s="778"/>
      <c r="CN32" s="779"/>
      <c r="CO32" s="779"/>
      <c r="CP32" s="779"/>
      <c r="CQ32" s="780"/>
      <c r="CR32" s="778"/>
      <c r="CS32" s="779"/>
      <c r="CT32" s="779"/>
      <c r="CU32" s="779"/>
      <c r="CV32" s="780"/>
      <c r="CW32" s="778"/>
      <c r="CX32" s="779"/>
      <c r="CY32" s="779"/>
      <c r="CZ32" s="779"/>
      <c r="DA32" s="780"/>
      <c r="DB32" s="778"/>
      <c r="DC32" s="779"/>
      <c r="DD32" s="779"/>
      <c r="DE32" s="779"/>
      <c r="DF32" s="780"/>
      <c r="DG32" s="778"/>
      <c r="DH32" s="779"/>
      <c r="DI32" s="779"/>
      <c r="DJ32" s="779"/>
      <c r="DK32" s="780"/>
      <c r="DL32" s="778"/>
      <c r="DM32" s="779"/>
      <c r="DN32" s="779"/>
      <c r="DO32" s="779"/>
      <c r="DP32" s="780"/>
      <c r="DQ32" s="778"/>
      <c r="DR32" s="779"/>
      <c r="DS32" s="779"/>
      <c r="DT32" s="779"/>
      <c r="DU32" s="780"/>
      <c r="DV32" s="775"/>
      <c r="DW32" s="776"/>
      <c r="DX32" s="776"/>
      <c r="DY32" s="776"/>
      <c r="DZ32" s="781"/>
      <c r="EA32" s="230"/>
    </row>
    <row r="33" spans="1:131" ht="26.25" customHeight="1" x14ac:dyDescent="0.15">
      <c r="A33" s="242">
        <v>6</v>
      </c>
      <c r="B33" s="782"/>
      <c r="C33" s="783"/>
      <c r="D33" s="783"/>
      <c r="E33" s="783"/>
      <c r="F33" s="783"/>
      <c r="G33" s="783"/>
      <c r="H33" s="783"/>
      <c r="I33" s="783"/>
      <c r="J33" s="783"/>
      <c r="K33" s="783"/>
      <c r="L33" s="783"/>
      <c r="M33" s="783"/>
      <c r="N33" s="783"/>
      <c r="O33" s="783"/>
      <c r="P33" s="784"/>
      <c r="Q33" s="785"/>
      <c r="R33" s="786"/>
      <c r="S33" s="786"/>
      <c r="T33" s="786"/>
      <c r="U33" s="786"/>
      <c r="V33" s="786"/>
      <c r="W33" s="786"/>
      <c r="X33" s="786"/>
      <c r="Y33" s="786"/>
      <c r="Z33" s="786"/>
      <c r="AA33" s="786"/>
      <c r="AB33" s="786"/>
      <c r="AC33" s="786"/>
      <c r="AD33" s="786"/>
      <c r="AE33" s="787"/>
      <c r="AF33" s="788"/>
      <c r="AG33" s="789"/>
      <c r="AH33" s="789"/>
      <c r="AI33" s="789"/>
      <c r="AJ33" s="790"/>
      <c r="AK33" s="836"/>
      <c r="AL33" s="832"/>
      <c r="AM33" s="832"/>
      <c r="AN33" s="832"/>
      <c r="AO33" s="832"/>
      <c r="AP33" s="832"/>
      <c r="AQ33" s="832"/>
      <c r="AR33" s="832"/>
      <c r="AS33" s="832"/>
      <c r="AT33" s="832"/>
      <c r="AU33" s="832"/>
      <c r="AV33" s="832"/>
      <c r="AW33" s="832"/>
      <c r="AX33" s="832"/>
      <c r="AY33" s="832"/>
      <c r="AZ33" s="833"/>
      <c r="BA33" s="833"/>
      <c r="BB33" s="833"/>
      <c r="BC33" s="833"/>
      <c r="BD33" s="833"/>
      <c r="BE33" s="834"/>
      <c r="BF33" s="834"/>
      <c r="BG33" s="834"/>
      <c r="BH33" s="834"/>
      <c r="BI33" s="835"/>
      <c r="BJ33" s="232"/>
      <c r="BK33" s="232"/>
      <c r="BL33" s="232"/>
      <c r="BM33" s="232"/>
      <c r="BN33" s="232"/>
      <c r="BO33" s="241"/>
      <c r="BP33" s="241"/>
      <c r="BQ33" s="238">
        <v>27</v>
      </c>
      <c r="BR33" s="239"/>
      <c r="BS33" s="775"/>
      <c r="BT33" s="776"/>
      <c r="BU33" s="776"/>
      <c r="BV33" s="776"/>
      <c r="BW33" s="776"/>
      <c r="BX33" s="776"/>
      <c r="BY33" s="776"/>
      <c r="BZ33" s="776"/>
      <c r="CA33" s="776"/>
      <c r="CB33" s="776"/>
      <c r="CC33" s="776"/>
      <c r="CD33" s="776"/>
      <c r="CE33" s="776"/>
      <c r="CF33" s="776"/>
      <c r="CG33" s="777"/>
      <c r="CH33" s="778"/>
      <c r="CI33" s="779"/>
      <c r="CJ33" s="779"/>
      <c r="CK33" s="779"/>
      <c r="CL33" s="780"/>
      <c r="CM33" s="778"/>
      <c r="CN33" s="779"/>
      <c r="CO33" s="779"/>
      <c r="CP33" s="779"/>
      <c r="CQ33" s="780"/>
      <c r="CR33" s="778"/>
      <c r="CS33" s="779"/>
      <c r="CT33" s="779"/>
      <c r="CU33" s="779"/>
      <c r="CV33" s="780"/>
      <c r="CW33" s="778"/>
      <c r="CX33" s="779"/>
      <c r="CY33" s="779"/>
      <c r="CZ33" s="779"/>
      <c r="DA33" s="780"/>
      <c r="DB33" s="778"/>
      <c r="DC33" s="779"/>
      <c r="DD33" s="779"/>
      <c r="DE33" s="779"/>
      <c r="DF33" s="780"/>
      <c r="DG33" s="778"/>
      <c r="DH33" s="779"/>
      <c r="DI33" s="779"/>
      <c r="DJ33" s="779"/>
      <c r="DK33" s="780"/>
      <c r="DL33" s="778"/>
      <c r="DM33" s="779"/>
      <c r="DN33" s="779"/>
      <c r="DO33" s="779"/>
      <c r="DP33" s="780"/>
      <c r="DQ33" s="778"/>
      <c r="DR33" s="779"/>
      <c r="DS33" s="779"/>
      <c r="DT33" s="779"/>
      <c r="DU33" s="780"/>
      <c r="DV33" s="775"/>
      <c r="DW33" s="776"/>
      <c r="DX33" s="776"/>
      <c r="DY33" s="776"/>
      <c r="DZ33" s="781"/>
      <c r="EA33" s="230"/>
    </row>
    <row r="34" spans="1:131" ht="26.25" customHeight="1" x14ac:dyDescent="0.15">
      <c r="A34" s="242">
        <v>7</v>
      </c>
      <c r="B34" s="782"/>
      <c r="C34" s="783"/>
      <c r="D34" s="783"/>
      <c r="E34" s="783"/>
      <c r="F34" s="783"/>
      <c r="G34" s="783"/>
      <c r="H34" s="783"/>
      <c r="I34" s="783"/>
      <c r="J34" s="783"/>
      <c r="K34" s="783"/>
      <c r="L34" s="783"/>
      <c r="M34" s="783"/>
      <c r="N34" s="783"/>
      <c r="O34" s="783"/>
      <c r="P34" s="784"/>
      <c r="Q34" s="785"/>
      <c r="R34" s="786"/>
      <c r="S34" s="786"/>
      <c r="T34" s="786"/>
      <c r="U34" s="786"/>
      <c r="V34" s="786"/>
      <c r="W34" s="786"/>
      <c r="X34" s="786"/>
      <c r="Y34" s="786"/>
      <c r="Z34" s="786"/>
      <c r="AA34" s="786"/>
      <c r="AB34" s="786"/>
      <c r="AC34" s="786"/>
      <c r="AD34" s="786"/>
      <c r="AE34" s="787"/>
      <c r="AF34" s="788"/>
      <c r="AG34" s="789"/>
      <c r="AH34" s="789"/>
      <c r="AI34" s="789"/>
      <c r="AJ34" s="790"/>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32"/>
      <c r="BK34" s="232"/>
      <c r="BL34" s="232"/>
      <c r="BM34" s="232"/>
      <c r="BN34" s="232"/>
      <c r="BO34" s="241"/>
      <c r="BP34" s="241"/>
      <c r="BQ34" s="238">
        <v>28</v>
      </c>
      <c r="BR34" s="239"/>
      <c r="BS34" s="775"/>
      <c r="BT34" s="776"/>
      <c r="BU34" s="776"/>
      <c r="BV34" s="776"/>
      <c r="BW34" s="776"/>
      <c r="BX34" s="776"/>
      <c r="BY34" s="776"/>
      <c r="BZ34" s="776"/>
      <c r="CA34" s="776"/>
      <c r="CB34" s="776"/>
      <c r="CC34" s="776"/>
      <c r="CD34" s="776"/>
      <c r="CE34" s="776"/>
      <c r="CF34" s="776"/>
      <c r="CG34" s="777"/>
      <c r="CH34" s="778"/>
      <c r="CI34" s="779"/>
      <c r="CJ34" s="779"/>
      <c r="CK34" s="779"/>
      <c r="CL34" s="780"/>
      <c r="CM34" s="778"/>
      <c r="CN34" s="779"/>
      <c r="CO34" s="779"/>
      <c r="CP34" s="779"/>
      <c r="CQ34" s="780"/>
      <c r="CR34" s="778"/>
      <c r="CS34" s="779"/>
      <c r="CT34" s="779"/>
      <c r="CU34" s="779"/>
      <c r="CV34" s="780"/>
      <c r="CW34" s="778"/>
      <c r="CX34" s="779"/>
      <c r="CY34" s="779"/>
      <c r="CZ34" s="779"/>
      <c r="DA34" s="780"/>
      <c r="DB34" s="778"/>
      <c r="DC34" s="779"/>
      <c r="DD34" s="779"/>
      <c r="DE34" s="779"/>
      <c r="DF34" s="780"/>
      <c r="DG34" s="778"/>
      <c r="DH34" s="779"/>
      <c r="DI34" s="779"/>
      <c r="DJ34" s="779"/>
      <c r="DK34" s="780"/>
      <c r="DL34" s="778"/>
      <c r="DM34" s="779"/>
      <c r="DN34" s="779"/>
      <c r="DO34" s="779"/>
      <c r="DP34" s="780"/>
      <c r="DQ34" s="778"/>
      <c r="DR34" s="779"/>
      <c r="DS34" s="779"/>
      <c r="DT34" s="779"/>
      <c r="DU34" s="780"/>
      <c r="DV34" s="775"/>
      <c r="DW34" s="776"/>
      <c r="DX34" s="776"/>
      <c r="DY34" s="776"/>
      <c r="DZ34" s="781"/>
      <c r="EA34" s="230"/>
    </row>
    <row r="35" spans="1:131" ht="26.25" customHeight="1" x14ac:dyDescent="0.15">
      <c r="A35" s="242">
        <v>8</v>
      </c>
      <c r="B35" s="782"/>
      <c r="C35" s="783"/>
      <c r="D35" s="783"/>
      <c r="E35" s="783"/>
      <c r="F35" s="783"/>
      <c r="G35" s="783"/>
      <c r="H35" s="783"/>
      <c r="I35" s="783"/>
      <c r="J35" s="783"/>
      <c r="K35" s="783"/>
      <c r="L35" s="783"/>
      <c r="M35" s="783"/>
      <c r="N35" s="783"/>
      <c r="O35" s="783"/>
      <c r="P35" s="784"/>
      <c r="Q35" s="785"/>
      <c r="R35" s="786"/>
      <c r="S35" s="786"/>
      <c r="T35" s="786"/>
      <c r="U35" s="786"/>
      <c r="V35" s="786"/>
      <c r="W35" s="786"/>
      <c r="X35" s="786"/>
      <c r="Y35" s="786"/>
      <c r="Z35" s="786"/>
      <c r="AA35" s="786"/>
      <c r="AB35" s="786"/>
      <c r="AC35" s="786"/>
      <c r="AD35" s="786"/>
      <c r="AE35" s="787"/>
      <c r="AF35" s="788"/>
      <c r="AG35" s="789"/>
      <c r="AH35" s="789"/>
      <c r="AI35" s="789"/>
      <c r="AJ35" s="790"/>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32"/>
      <c r="BK35" s="232"/>
      <c r="BL35" s="232"/>
      <c r="BM35" s="232"/>
      <c r="BN35" s="232"/>
      <c r="BO35" s="241"/>
      <c r="BP35" s="241"/>
      <c r="BQ35" s="238">
        <v>29</v>
      </c>
      <c r="BR35" s="239"/>
      <c r="BS35" s="775"/>
      <c r="BT35" s="776"/>
      <c r="BU35" s="776"/>
      <c r="BV35" s="776"/>
      <c r="BW35" s="776"/>
      <c r="BX35" s="776"/>
      <c r="BY35" s="776"/>
      <c r="BZ35" s="776"/>
      <c r="CA35" s="776"/>
      <c r="CB35" s="776"/>
      <c r="CC35" s="776"/>
      <c r="CD35" s="776"/>
      <c r="CE35" s="776"/>
      <c r="CF35" s="776"/>
      <c r="CG35" s="777"/>
      <c r="CH35" s="778"/>
      <c r="CI35" s="779"/>
      <c r="CJ35" s="779"/>
      <c r="CK35" s="779"/>
      <c r="CL35" s="780"/>
      <c r="CM35" s="778"/>
      <c r="CN35" s="779"/>
      <c r="CO35" s="779"/>
      <c r="CP35" s="779"/>
      <c r="CQ35" s="780"/>
      <c r="CR35" s="778"/>
      <c r="CS35" s="779"/>
      <c r="CT35" s="779"/>
      <c r="CU35" s="779"/>
      <c r="CV35" s="780"/>
      <c r="CW35" s="778"/>
      <c r="CX35" s="779"/>
      <c r="CY35" s="779"/>
      <c r="CZ35" s="779"/>
      <c r="DA35" s="780"/>
      <c r="DB35" s="778"/>
      <c r="DC35" s="779"/>
      <c r="DD35" s="779"/>
      <c r="DE35" s="779"/>
      <c r="DF35" s="780"/>
      <c r="DG35" s="778"/>
      <c r="DH35" s="779"/>
      <c r="DI35" s="779"/>
      <c r="DJ35" s="779"/>
      <c r="DK35" s="780"/>
      <c r="DL35" s="778"/>
      <c r="DM35" s="779"/>
      <c r="DN35" s="779"/>
      <c r="DO35" s="779"/>
      <c r="DP35" s="780"/>
      <c r="DQ35" s="778"/>
      <c r="DR35" s="779"/>
      <c r="DS35" s="779"/>
      <c r="DT35" s="779"/>
      <c r="DU35" s="780"/>
      <c r="DV35" s="775"/>
      <c r="DW35" s="776"/>
      <c r="DX35" s="776"/>
      <c r="DY35" s="776"/>
      <c r="DZ35" s="781"/>
      <c r="EA35" s="230"/>
    </row>
    <row r="36" spans="1:131" ht="26.25" customHeight="1" x14ac:dyDescent="0.15">
      <c r="A36" s="242">
        <v>9</v>
      </c>
      <c r="B36" s="782"/>
      <c r="C36" s="783"/>
      <c r="D36" s="783"/>
      <c r="E36" s="783"/>
      <c r="F36" s="783"/>
      <c r="G36" s="783"/>
      <c r="H36" s="783"/>
      <c r="I36" s="783"/>
      <c r="J36" s="783"/>
      <c r="K36" s="783"/>
      <c r="L36" s="783"/>
      <c r="M36" s="783"/>
      <c r="N36" s="783"/>
      <c r="O36" s="783"/>
      <c r="P36" s="784"/>
      <c r="Q36" s="785"/>
      <c r="R36" s="786"/>
      <c r="S36" s="786"/>
      <c r="T36" s="786"/>
      <c r="U36" s="786"/>
      <c r="V36" s="786"/>
      <c r="W36" s="786"/>
      <c r="X36" s="786"/>
      <c r="Y36" s="786"/>
      <c r="Z36" s="786"/>
      <c r="AA36" s="786"/>
      <c r="AB36" s="786"/>
      <c r="AC36" s="786"/>
      <c r="AD36" s="786"/>
      <c r="AE36" s="787"/>
      <c r="AF36" s="788"/>
      <c r="AG36" s="789"/>
      <c r="AH36" s="789"/>
      <c r="AI36" s="789"/>
      <c r="AJ36" s="790"/>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32"/>
      <c r="BK36" s="232"/>
      <c r="BL36" s="232"/>
      <c r="BM36" s="232"/>
      <c r="BN36" s="232"/>
      <c r="BO36" s="241"/>
      <c r="BP36" s="241"/>
      <c r="BQ36" s="238">
        <v>30</v>
      </c>
      <c r="BR36" s="239"/>
      <c r="BS36" s="775"/>
      <c r="BT36" s="776"/>
      <c r="BU36" s="776"/>
      <c r="BV36" s="776"/>
      <c r="BW36" s="776"/>
      <c r="BX36" s="776"/>
      <c r="BY36" s="776"/>
      <c r="BZ36" s="776"/>
      <c r="CA36" s="776"/>
      <c r="CB36" s="776"/>
      <c r="CC36" s="776"/>
      <c r="CD36" s="776"/>
      <c r="CE36" s="776"/>
      <c r="CF36" s="776"/>
      <c r="CG36" s="777"/>
      <c r="CH36" s="778"/>
      <c r="CI36" s="779"/>
      <c r="CJ36" s="779"/>
      <c r="CK36" s="779"/>
      <c r="CL36" s="780"/>
      <c r="CM36" s="778"/>
      <c r="CN36" s="779"/>
      <c r="CO36" s="779"/>
      <c r="CP36" s="779"/>
      <c r="CQ36" s="780"/>
      <c r="CR36" s="778"/>
      <c r="CS36" s="779"/>
      <c r="CT36" s="779"/>
      <c r="CU36" s="779"/>
      <c r="CV36" s="780"/>
      <c r="CW36" s="778"/>
      <c r="CX36" s="779"/>
      <c r="CY36" s="779"/>
      <c r="CZ36" s="779"/>
      <c r="DA36" s="780"/>
      <c r="DB36" s="778"/>
      <c r="DC36" s="779"/>
      <c r="DD36" s="779"/>
      <c r="DE36" s="779"/>
      <c r="DF36" s="780"/>
      <c r="DG36" s="778"/>
      <c r="DH36" s="779"/>
      <c r="DI36" s="779"/>
      <c r="DJ36" s="779"/>
      <c r="DK36" s="780"/>
      <c r="DL36" s="778"/>
      <c r="DM36" s="779"/>
      <c r="DN36" s="779"/>
      <c r="DO36" s="779"/>
      <c r="DP36" s="780"/>
      <c r="DQ36" s="778"/>
      <c r="DR36" s="779"/>
      <c r="DS36" s="779"/>
      <c r="DT36" s="779"/>
      <c r="DU36" s="780"/>
      <c r="DV36" s="775"/>
      <c r="DW36" s="776"/>
      <c r="DX36" s="776"/>
      <c r="DY36" s="776"/>
      <c r="DZ36" s="781"/>
      <c r="EA36" s="230"/>
    </row>
    <row r="37" spans="1:131" ht="26.25" customHeight="1" x14ac:dyDescent="0.15">
      <c r="A37" s="242">
        <v>10</v>
      </c>
      <c r="B37" s="782"/>
      <c r="C37" s="783"/>
      <c r="D37" s="783"/>
      <c r="E37" s="783"/>
      <c r="F37" s="783"/>
      <c r="G37" s="783"/>
      <c r="H37" s="783"/>
      <c r="I37" s="783"/>
      <c r="J37" s="783"/>
      <c r="K37" s="783"/>
      <c r="L37" s="783"/>
      <c r="M37" s="783"/>
      <c r="N37" s="783"/>
      <c r="O37" s="783"/>
      <c r="P37" s="784"/>
      <c r="Q37" s="785"/>
      <c r="R37" s="786"/>
      <c r="S37" s="786"/>
      <c r="T37" s="786"/>
      <c r="U37" s="786"/>
      <c r="V37" s="786"/>
      <c r="W37" s="786"/>
      <c r="X37" s="786"/>
      <c r="Y37" s="786"/>
      <c r="Z37" s="786"/>
      <c r="AA37" s="786"/>
      <c r="AB37" s="786"/>
      <c r="AC37" s="786"/>
      <c r="AD37" s="786"/>
      <c r="AE37" s="787"/>
      <c r="AF37" s="788"/>
      <c r="AG37" s="789"/>
      <c r="AH37" s="789"/>
      <c r="AI37" s="789"/>
      <c r="AJ37" s="790"/>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32"/>
      <c r="BK37" s="232"/>
      <c r="BL37" s="232"/>
      <c r="BM37" s="232"/>
      <c r="BN37" s="232"/>
      <c r="BO37" s="241"/>
      <c r="BP37" s="241"/>
      <c r="BQ37" s="238">
        <v>31</v>
      </c>
      <c r="BR37" s="239"/>
      <c r="BS37" s="775"/>
      <c r="BT37" s="776"/>
      <c r="BU37" s="776"/>
      <c r="BV37" s="776"/>
      <c r="BW37" s="776"/>
      <c r="BX37" s="776"/>
      <c r="BY37" s="776"/>
      <c r="BZ37" s="776"/>
      <c r="CA37" s="776"/>
      <c r="CB37" s="776"/>
      <c r="CC37" s="776"/>
      <c r="CD37" s="776"/>
      <c r="CE37" s="776"/>
      <c r="CF37" s="776"/>
      <c r="CG37" s="777"/>
      <c r="CH37" s="778"/>
      <c r="CI37" s="779"/>
      <c r="CJ37" s="779"/>
      <c r="CK37" s="779"/>
      <c r="CL37" s="780"/>
      <c r="CM37" s="778"/>
      <c r="CN37" s="779"/>
      <c r="CO37" s="779"/>
      <c r="CP37" s="779"/>
      <c r="CQ37" s="780"/>
      <c r="CR37" s="778"/>
      <c r="CS37" s="779"/>
      <c r="CT37" s="779"/>
      <c r="CU37" s="779"/>
      <c r="CV37" s="780"/>
      <c r="CW37" s="778"/>
      <c r="CX37" s="779"/>
      <c r="CY37" s="779"/>
      <c r="CZ37" s="779"/>
      <c r="DA37" s="780"/>
      <c r="DB37" s="778"/>
      <c r="DC37" s="779"/>
      <c r="DD37" s="779"/>
      <c r="DE37" s="779"/>
      <c r="DF37" s="780"/>
      <c r="DG37" s="778"/>
      <c r="DH37" s="779"/>
      <c r="DI37" s="779"/>
      <c r="DJ37" s="779"/>
      <c r="DK37" s="780"/>
      <c r="DL37" s="778"/>
      <c r="DM37" s="779"/>
      <c r="DN37" s="779"/>
      <c r="DO37" s="779"/>
      <c r="DP37" s="780"/>
      <c r="DQ37" s="778"/>
      <c r="DR37" s="779"/>
      <c r="DS37" s="779"/>
      <c r="DT37" s="779"/>
      <c r="DU37" s="780"/>
      <c r="DV37" s="775"/>
      <c r="DW37" s="776"/>
      <c r="DX37" s="776"/>
      <c r="DY37" s="776"/>
      <c r="DZ37" s="781"/>
      <c r="EA37" s="230"/>
    </row>
    <row r="38" spans="1:131" ht="26.25" customHeight="1" x14ac:dyDescent="0.15">
      <c r="A38" s="242">
        <v>11</v>
      </c>
      <c r="B38" s="782"/>
      <c r="C38" s="783"/>
      <c r="D38" s="783"/>
      <c r="E38" s="783"/>
      <c r="F38" s="783"/>
      <c r="G38" s="783"/>
      <c r="H38" s="783"/>
      <c r="I38" s="783"/>
      <c r="J38" s="783"/>
      <c r="K38" s="783"/>
      <c r="L38" s="783"/>
      <c r="M38" s="783"/>
      <c r="N38" s="783"/>
      <c r="O38" s="783"/>
      <c r="P38" s="784"/>
      <c r="Q38" s="785"/>
      <c r="R38" s="786"/>
      <c r="S38" s="786"/>
      <c r="T38" s="786"/>
      <c r="U38" s="786"/>
      <c r="V38" s="786"/>
      <c r="W38" s="786"/>
      <c r="X38" s="786"/>
      <c r="Y38" s="786"/>
      <c r="Z38" s="786"/>
      <c r="AA38" s="786"/>
      <c r="AB38" s="786"/>
      <c r="AC38" s="786"/>
      <c r="AD38" s="786"/>
      <c r="AE38" s="787"/>
      <c r="AF38" s="788"/>
      <c r="AG38" s="789"/>
      <c r="AH38" s="789"/>
      <c r="AI38" s="789"/>
      <c r="AJ38" s="790"/>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32"/>
      <c r="BK38" s="232"/>
      <c r="BL38" s="232"/>
      <c r="BM38" s="232"/>
      <c r="BN38" s="232"/>
      <c r="BO38" s="241"/>
      <c r="BP38" s="241"/>
      <c r="BQ38" s="238">
        <v>32</v>
      </c>
      <c r="BR38" s="239"/>
      <c r="BS38" s="775"/>
      <c r="BT38" s="776"/>
      <c r="BU38" s="776"/>
      <c r="BV38" s="776"/>
      <c r="BW38" s="776"/>
      <c r="BX38" s="776"/>
      <c r="BY38" s="776"/>
      <c r="BZ38" s="776"/>
      <c r="CA38" s="776"/>
      <c r="CB38" s="776"/>
      <c r="CC38" s="776"/>
      <c r="CD38" s="776"/>
      <c r="CE38" s="776"/>
      <c r="CF38" s="776"/>
      <c r="CG38" s="777"/>
      <c r="CH38" s="778"/>
      <c r="CI38" s="779"/>
      <c r="CJ38" s="779"/>
      <c r="CK38" s="779"/>
      <c r="CL38" s="780"/>
      <c r="CM38" s="778"/>
      <c r="CN38" s="779"/>
      <c r="CO38" s="779"/>
      <c r="CP38" s="779"/>
      <c r="CQ38" s="780"/>
      <c r="CR38" s="778"/>
      <c r="CS38" s="779"/>
      <c r="CT38" s="779"/>
      <c r="CU38" s="779"/>
      <c r="CV38" s="780"/>
      <c r="CW38" s="778"/>
      <c r="CX38" s="779"/>
      <c r="CY38" s="779"/>
      <c r="CZ38" s="779"/>
      <c r="DA38" s="780"/>
      <c r="DB38" s="778"/>
      <c r="DC38" s="779"/>
      <c r="DD38" s="779"/>
      <c r="DE38" s="779"/>
      <c r="DF38" s="780"/>
      <c r="DG38" s="778"/>
      <c r="DH38" s="779"/>
      <c r="DI38" s="779"/>
      <c r="DJ38" s="779"/>
      <c r="DK38" s="780"/>
      <c r="DL38" s="778"/>
      <c r="DM38" s="779"/>
      <c r="DN38" s="779"/>
      <c r="DO38" s="779"/>
      <c r="DP38" s="780"/>
      <c r="DQ38" s="778"/>
      <c r="DR38" s="779"/>
      <c r="DS38" s="779"/>
      <c r="DT38" s="779"/>
      <c r="DU38" s="780"/>
      <c r="DV38" s="775"/>
      <c r="DW38" s="776"/>
      <c r="DX38" s="776"/>
      <c r="DY38" s="776"/>
      <c r="DZ38" s="781"/>
      <c r="EA38" s="230"/>
    </row>
    <row r="39" spans="1:131" ht="26.25" customHeight="1" x14ac:dyDescent="0.15">
      <c r="A39" s="242">
        <v>12</v>
      </c>
      <c r="B39" s="782"/>
      <c r="C39" s="783"/>
      <c r="D39" s="783"/>
      <c r="E39" s="783"/>
      <c r="F39" s="783"/>
      <c r="G39" s="783"/>
      <c r="H39" s="783"/>
      <c r="I39" s="783"/>
      <c r="J39" s="783"/>
      <c r="K39" s="783"/>
      <c r="L39" s="783"/>
      <c r="M39" s="783"/>
      <c r="N39" s="783"/>
      <c r="O39" s="783"/>
      <c r="P39" s="784"/>
      <c r="Q39" s="785"/>
      <c r="R39" s="786"/>
      <c r="S39" s="786"/>
      <c r="T39" s="786"/>
      <c r="U39" s="786"/>
      <c r="V39" s="786"/>
      <c r="W39" s="786"/>
      <c r="X39" s="786"/>
      <c r="Y39" s="786"/>
      <c r="Z39" s="786"/>
      <c r="AA39" s="786"/>
      <c r="AB39" s="786"/>
      <c r="AC39" s="786"/>
      <c r="AD39" s="786"/>
      <c r="AE39" s="787"/>
      <c r="AF39" s="788"/>
      <c r="AG39" s="789"/>
      <c r="AH39" s="789"/>
      <c r="AI39" s="789"/>
      <c r="AJ39" s="790"/>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32"/>
      <c r="BK39" s="232"/>
      <c r="BL39" s="232"/>
      <c r="BM39" s="232"/>
      <c r="BN39" s="232"/>
      <c r="BO39" s="241"/>
      <c r="BP39" s="241"/>
      <c r="BQ39" s="238">
        <v>33</v>
      </c>
      <c r="BR39" s="239"/>
      <c r="BS39" s="775"/>
      <c r="BT39" s="776"/>
      <c r="BU39" s="776"/>
      <c r="BV39" s="776"/>
      <c r="BW39" s="776"/>
      <c r="BX39" s="776"/>
      <c r="BY39" s="776"/>
      <c r="BZ39" s="776"/>
      <c r="CA39" s="776"/>
      <c r="CB39" s="776"/>
      <c r="CC39" s="776"/>
      <c r="CD39" s="776"/>
      <c r="CE39" s="776"/>
      <c r="CF39" s="776"/>
      <c r="CG39" s="777"/>
      <c r="CH39" s="778"/>
      <c r="CI39" s="779"/>
      <c r="CJ39" s="779"/>
      <c r="CK39" s="779"/>
      <c r="CL39" s="780"/>
      <c r="CM39" s="778"/>
      <c r="CN39" s="779"/>
      <c r="CO39" s="779"/>
      <c r="CP39" s="779"/>
      <c r="CQ39" s="780"/>
      <c r="CR39" s="778"/>
      <c r="CS39" s="779"/>
      <c r="CT39" s="779"/>
      <c r="CU39" s="779"/>
      <c r="CV39" s="780"/>
      <c r="CW39" s="778"/>
      <c r="CX39" s="779"/>
      <c r="CY39" s="779"/>
      <c r="CZ39" s="779"/>
      <c r="DA39" s="780"/>
      <c r="DB39" s="778"/>
      <c r="DC39" s="779"/>
      <c r="DD39" s="779"/>
      <c r="DE39" s="779"/>
      <c r="DF39" s="780"/>
      <c r="DG39" s="778"/>
      <c r="DH39" s="779"/>
      <c r="DI39" s="779"/>
      <c r="DJ39" s="779"/>
      <c r="DK39" s="780"/>
      <c r="DL39" s="778"/>
      <c r="DM39" s="779"/>
      <c r="DN39" s="779"/>
      <c r="DO39" s="779"/>
      <c r="DP39" s="780"/>
      <c r="DQ39" s="778"/>
      <c r="DR39" s="779"/>
      <c r="DS39" s="779"/>
      <c r="DT39" s="779"/>
      <c r="DU39" s="780"/>
      <c r="DV39" s="775"/>
      <c r="DW39" s="776"/>
      <c r="DX39" s="776"/>
      <c r="DY39" s="776"/>
      <c r="DZ39" s="781"/>
      <c r="EA39" s="230"/>
    </row>
    <row r="40" spans="1:131" ht="26.25" customHeight="1" x14ac:dyDescent="0.15">
      <c r="A40" s="238">
        <v>13</v>
      </c>
      <c r="B40" s="782"/>
      <c r="C40" s="783"/>
      <c r="D40" s="783"/>
      <c r="E40" s="783"/>
      <c r="F40" s="783"/>
      <c r="G40" s="783"/>
      <c r="H40" s="783"/>
      <c r="I40" s="783"/>
      <c r="J40" s="783"/>
      <c r="K40" s="783"/>
      <c r="L40" s="783"/>
      <c r="M40" s="783"/>
      <c r="N40" s="783"/>
      <c r="O40" s="783"/>
      <c r="P40" s="784"/>
      <c r="Q40" s="785"/>
      <c r="R40" s="786"/>
      <c r="S40" s="786"/>
      <c r="T40" s="786"/>
      <c r="U40" s="786"/>
      <c r="V40" s="786"/>
      <c r="W40" s="786"/>
      <c r="X40" s="786"/>
      <c r="Y40" s="786"/>
      <c r="Z40" s="786"/>
      <c r="AA40" s="786"/>
      <c r="AB40" s="786"/>
      <c r="AC40" s="786"/>
      <c r="AD40" s="786"/>
      <c r="AE40" s="787"/>
      <c r="AF40" s="788"/>
      <c r="AG40" s="789"/>
      <c r="AH40" s="789"/>
      <c r="AI40" s="789"/>
      <c r="AJ40" s="790"/>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32"/>
      <c r="BK40" s="232"/>
      <c r="BL40" s="232"/>
      <c r="BM40" s="232"/>
      <c r="BN40" s="232"/>
      <c r="BO40" s="241"/>
      <c r="BP40" s="241"/>
      <c r="BQ40" s="238">
        <v>34</v>
      </c>
      <c r="BR40" s="239"/>
      <c r="BS40" s="775"/>
      <c r="BT40" s="776"/>
      <c r="BU40" s="776"/>
      <c r="BV40" s="776"/>
      <c r="BW40" s="776"/>
      <c r="BX40" s="776"/>
      <c r="BY40" s="776"/>
      <c r="BZ40" s="776"/>
      <c r="CA40" s="776"/>
      <c r="CB40" s="776"/>
      <c r="CC40" s="776"/>
      <c r="CD40" s="776"/>
      <c r="CE40" s="776"/>
      <c r="CF40" s="776"/>
      <c r="CG40" s="777"/>
      <c r="CH40" s="778"/>
      <c r="CI40" s="779"/>
      <c r="CJ40" s="779"/>
      <c r="CK40" s="779"/>
      <c r="CL40" s="780"/>
      <c r="CM40" s="778"/>
      <c r="CN40" s="779"/>
      <c r="CO40" s="779"/>
      <c r="CP40" s="779"/>
      <c r="CQ40" s="780"/>
      <c r="CR40" s="778"/>
      <c r="CS40" s="779"/>
      <c r="CT40" s="779"/>
      <c r="CU40" s="779"/>
      <c r="CV40" s="780"/>
      <c r="CW40" s="778"/>
      <c r="CX40" s="779"/>
      <c r="CY40" s="779"/>
      <c r="CZ40" s="779"/>
      <c r="DA40" s="780"/>
      <c r="DB40" s="778"/>
      <c r="DC40" s="779"/>
      <c r="DD40" s="779"/>
      <c r="DE40" s="779"/>
      <c r="DF40" s="780"/>
      <c r="DG40" s="778"/>
      <c r="DH40" s="779"/>
      <c r="DI40" s="779"/>
      <c r="DJ40" s="779"/>
      <c r="DK40" s="780"/>
      <c r="DL40" s="778"/>
      <c r="DM40" s="779"/>
      <c r="DN40" s="779"/>
      <c r="DO40" s="779"/>
      <c r="DP40" s="780"/>
      <c r="DQ40" s="778"/>
      <c r="DR40" s="779"/>
      <c r="DS40" s="779"/>
      <c r="DT40" s="779"/>
      <c r="DU40" s="780"/>
      <c r="DV40" s="775"/>
      <c r="DW40" s="776"/>
      <c r="DX40" s="776"/>
      <c r="DY40" s="776"/>
      <c r="DZ40" s="781"/>
      <c r="EA40" s="230"/>
    </row>
    <row r="41" spans="1:131" ht="26.25" customHeight="1" x14ac:dyDescent="0.15">
      <c r="A41" s="238">
        <v>14</v>
      </c>
      <c r="B41" s="782"/>
      <c r="C41" s="783"/>
      <c r="D41" s="783"/>
      <c r="E41" s="783"/>
      <c r="F41" s="783"/>
      <c r="G41" s="783"/>
      <c r="H41" s="783"/>
      <c r="I41" s="783"/>
      <c r="J41" s="783"/>
      <c r="K41" s="783"/>
      <c r="L41" s="783"/>
      <c r="M41" s="783"/>
      <c r="N41" s="783"/>
      <c r="O41" s="783"/>
      <c r="P41" s="784"/>
      <c r="Q41" s="785"/>
      <c r="R41" s="786"/>
      <c r="S41" s="786"/>
      <c r="T41" s="786"/>
      <c r="U41" s="786"/>
      <c r="V41" s="786"/>
      <c r="W41" s="786"/>
      <c r="X41" s="786"/>
      <c r="Y41" s="786"/>
      <c r="Z41" s="786"/>
      <c r="AA41" s="786"/>
      <c r="AB41" s="786"/>
      <c r="AC41" s="786"/>
      <c r="AD41" s="786"/>
      <c r="AE41" s="787"/>
      <c r="AF41" s="788"/>
      <c r="AG41" s="789"/>
      <c r="AH41" s="789"/>
      <c r="AI41" s="789"/>
      <c r="AJ41" s="790"/>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32"/>
      <c r="BK41" s="232"/>
      <c r="BL41" s="232"/>
      <c r="BM41" s="232"/>
      <c r="BN41" s="232"/>
      <c r="BO41" s="241"/>
      <c r="BP41" s="241"/>
      <c r="BQ41" s="238">
        <v>35</v>
      </c>
      <c r="BR41" s="239"/>
      <c r="BS41" s="775"/>
      <c r="BT41" s="776"/>
      <c r="BU41" s="776"/>
      <c r="BV41" s="776"/>
      <c r="BW41" s="776"/>
      <c r="BX41" s="776"/>
      <c r="BY41" s="776"/>
      <c r="BZ41" s="776"/>
      <c r="CA41" s="776"/>
      <c r="CB41" s="776"/>
      <c r="CC41" s="776"/>
      <c r="CD41" s="776"/>
      <c r="CE41" s="776"/>
      <c r="CF41" s="776"/>
      <c r="CG41" s="777"/>
      <c r="CH41" s="778"/>
      <c r="CI41" s="779"/>
      <c r="CJ41" s="779"/>
      <c r="CK41" s="779"/>
      <c r="CL41" s="780"/>
      <c r="CM41" s="778"/>
      <c r="CN41" s="779"/>
      <c r="CO41" s="779"/>
      <c r="CP41" s="779"/>
      <c r="CQ41" s="780"/>
      <c r="CR41" s="778"/>
      <c r="CS41" s="779"/>
      <c r="CT41" s="779"/>
      <c r="CU41" s="779"/>
      <c r="CV41" s="780"/>
      <c r="CW41" s="778"/>
      <c r="CX41" s="779"/>
      <c r="CY41" s="779"/>
      <c r="CZ41" s="779"/>
      <c r="DA41" s="780"/>
      <c r="DB41" s="778"/>
      <c r="DC41" s="779"/>
      <c r="DD41" s="779"/>
      <c r="DE41" s="779"/>
      <c r="DF41" s="780"/>
      <c r="DG41" s="778"/>
      <c r="DH41" s="779"/>
      <c r="DI41" s="779"/>
      <c r="DJ41" s="779"/>
      <c r="DK41" s="780"/>
      <c r="DL41" s="778"/>
      <c r="DM41" s="779"/>
      <c r="DN41" s="779"/>
      <c r="DO41" s="779"/>
      <c r="DP41" s="780"/>
      <c r="DQ41" s="778"/>
      <c r="DR41" s="779"/>
      <c r="DS41" s="779"/>
      <c r="DT41" s="779"/>
      <c r="DU41" s="780"/>
      <c r="DV41" s="775"/>
      <c r="DW41" s="776"/>
      <c r="DX41" s="776"/>
      <c r="DY41" s="776"/>
      <c r="DZ41" s="781"/>
      <c r="EA41" s="230"/>
    </row>
    <row r="42" spans="1:131" ht="26.25" customHeight="1" x14ac:dyDescent="0.15">
      <c r="A42" s="238">
        <v>15</v>
      </c>
      <c r="B42" s="782"/>
      <c r="C42" s="783"/>
      <c r="D42" s="783"/>
      <c r="E42" s="783"/>
      <c r="F42" s="783"/>
      <c r="G42" s="783"/>
      <c r="H42" s="783"/>
      <c r="I42" s="783"/>
      <c r="J42" s="783"/>
      <c r="K42" s="783"/>
      <c r="L42" s="783"/>
      <c r="M42" s="783"/>
      <c r="N42" s="783"/>
      <c r="O42" s="783"/>
      <c r="P42" s="784"/>
      <c r="Q42" s="785"/>
      <c r="R42" s="786"/>
      <c r="S42" s="786"/>
      <c r="T42" s="786"/>
      <c r="U42" s="786"/>
      <c r="V42" s="786"/>
      <c r="W42" s="786"/>
      <c r="X42" s="786"/>
      <c r="Y42" s="786"/>
      <c r="Z42" s="786"/>
      <c r="AA42" s="786"/>
      <c r="AB42" s="786"/>
      <c r="AC42" s="786"/>
      <c r="AD42" s="786"/>
      <c r="AE42" s="787"/>
      <c r="AF42" s="788"/>
      <c r="AG42" s="789"/>
      <c r="AH42" s="789"/>
      <c r="AI42" s="789"/>
      <c r="AJ42" s="790"/>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32"/>
      <c r="BK42" s="232"/>
      <c r="BL42" s="232"/>
      <c r="BM42" s="232"/>
      <c r="BN42" s="232"/>
      <c r="BO42" s="241"/>
      <c r="BP42" s="241"/>
      <c r="BQ42" s="238">
        <v>36</v>
      </c>
      <c r="BR42" s="239"/>
      <c r="BS42" s="775"/>
      <c r="BT42" s="776"/>
      <c r="BU42" s="776"/>
      <c r="BV42" s="776"/>
      <c r="BW42" s="776"/>
      <c r="BX42" s="776"/>
      <c r="BY42" s="776"/>
      <c r="BZ42" s="776"/>
      <c r="CA42" s="776"/>
      <c r="CB42" s="776"/>
      <c r="CC42" s="776"/>
      <c r="CD42" s="776"/>
      <c r="CE42" s="776"/>
      <c r="CF42" s="776"/>
      <c r="CG42" s="777"/>
      <c r="CH42" s="778"/>
      <c r="CI42" s="779"/>
      <c r="CJ42" s="779"/>
      <c r="CK42" s="779"/>
      <c r="CL42" s="780"/>
      <c r="CM42" s="778"/>
      <c r="CN42" s="779"/>
      <c r="CO42" s="779"/>
      <c r="CP42" s="779"/>
      <c r="CQ42" s="780"/>
      <c r="CR42" s="778"/>
      <c r="CS42" s="779"/>
      <c r="CT42" s="779"/>
      <c r="CU42" s="779"/>
      <c r="CV42" s="780"/>
      <c r="CW42" s="778"/>
      <c r="CX42" s="779"/>
      <c r="CY42" s="779"/>
      <c r="CZ42" s="779"/>
      <c r="DA42" s="780"/>
      <c r="DB42" s="778"/>
      <c r="DC42" s="779"/>
      <c r="DD42" s="779"/>
      <c r="DE42" s="779"/>
      <c r="DF42" s="780"/>
      <c r="DG42" s="778"/>
      <c r="DH42" s="779"/>
      <c r="DI42" s="779"/>
      <c r="DJ42" s="779"/>
      <c r="DK42" s="780"/>
      <c r="DL42" s="778"/>
      <c r="DM42" s="779"/>
      <c r="DN42" s="779"/>
      <c r="DO42" s="779"/>
      <c r="DP42" s="780"/>
      <c r="DQ42" s="778"/>
      <c r="DR42" s="779"/>
      <c r="DS42" s="779"/>
      <c r="DT42" s="779"/>
      <c r="DU42" s="780"/>
      <c r="DV42" s="775"/>
      <c r="DW42" s="776"/>
      <c r="DX42" s="776"/>
      <c r="DY42" s="776"/>
      <c r="DZ42" s="781"/>
      <c r="EA42" s="230"/>
    </row>
    <row r="43" spans="1:131" ht="26.25" customHeight="1" x14ac:dyDescent="0.15">
      <c r="A43" s="238">
        <v>16</v>
      </c>
      <c r="B43" s="782"/>
      <c r="C43" s="783"/>
      <c r="D43" s="783"/>
      <c r="E43" s="783"/>
      <c r="F43" s="783"/>
      <c r="G43" s="783"/>
      <c r="H43" s="783"/>
      <c r="I43" s="783"/>
      <c r="J43" s="783"/>
      <c r="K43" s="783"/>
      <c r="L43" s="783"/>
      <c r="M43" s="783"/>
      <c r="N43" s="783"/>
      <c r="O43" s="783"/>
      <c r="P43" s="784"/>
      <c r="Q43" s="785"/>
      <c r="R43" s="786"/>
      <c r="S43" s="786"/>
      <c r="T43" s="786"/>
      <c r="U43" s="786"/>
      <c r="V43" s="786"/>
      <c r="W43" s="786"/>
      <c r="X43" s="786"/>
      <c r="Y43" s="786"/>
      <c r="Z43" s="786"/>
      <c r="AA43" s="786"/>
      <c r="AB43" s="786"/>
      <c r="AC43" s="786"/>
      <c r="AD43" s="786"/>
      <c r="AE43" s="787"/>
      <c r="AF43" s="788"/>
      <c r="AG43" s="789"/>
      <c r="AH43" s="789"/>
      <c r="AI43" s="789"/>
      <c r="AJ43" s="790"/>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32"/>
      <c r="BK43" s="232"/>
      <c r="BL43" s="232"/>
      <c r="BM43" s="232"/>
      <c r="BN43" s="232"/>
      <c r="BO43" s="241"/>
      <c r="BP43" s="241"/>
      <c r="BQ43" s="238">
        <v>37</v>
      </c>
      <c r="BR43" s="239"/>
      <c r="BS43" s="775"/>
      <c r="BT43" s="776"/>
      <c r="BU43" s="776"/>
      <c r="BV43" s="776"/>
      <c r="BW43" s="776"/>
      <c r="BX43" s="776"/>
      <c r="BY43" s="776"/>
      <c r="BZ43" s="776"/>
      <c r="CA43" s="776"/>
      <c r="CB43" s="776"/>
      <c r="CC43" s="776"/>
      <c r="CD43" s="776"/>
      <c r="CE43" s="776"/>
      <c r="CF43" s="776"/>
      <c r="CG43" s="777"/>
      <c r="CH43" s="778"/>
      <c r="CI43" s="779"/>
      <c r="CJ43" s="779"/>
      <c r="CK43" s="779"/>
      <c r="CL43" s="780"/>
      <c r="CM43" s="778"/>
      <c r="CN43" s="779"/>
      <c r="CO43" s="779"/>
      <c r="CP43" s="779"/>
      <c r="CQ43" s="780"/>
      <c r="CR43" s="778"/>
      <c r="CS43" s="779"/>
      <c r="CT43" s="779"/>
      <c r="CU43" s="779"/>
      <c r="CV43" s="780"/>
      <c r="CW43" s="778"/>
      <c r="CX43" s="779"/>
      <c r="CY43" s="779"/>
      <c r="CZ43" s="779"/>
      <c r="DA43" s="780"/>
      <c r="DB43" s="778"/>
      <c r="DC43" s="779"/>
      <c r="DD43" s="779"/>
      <c r="DE43" s="779"/>
      <c r="DF43" s="780"/>
      <c r="DG43" s="778"/>
      <c r="DH43" s="779"/>
      <c r="DI43" s="779"/>
      <c r="DJ43" s="779"/>
      <c r="DK43" s="780"/>
      <c r="DL43" s="778"/>
      <c r="DM43" s="779"/>
      <c r="DN43" s="779"/>
      <c r="DO43" s="779"/>
      <c r="DP43" s="780"/>
      <c r="DQ43" s="778"/>
      <c r="DR43" s="779"/>
      <c r="DS43" s="779"/>
      <c r="DT43" s="779"/>
      <c r="DU43" s="780"/>
      <c r="DV43" s="775"/>
      <c r="DW43" s="776"/>
      <c r="DX43" s="776"/>
      <c r="DY43" s="776"/>
      <c r="DZ43" s="781"/>
      <c r="EA43" s="230"/>
    </row>
    <row r="44" spans="1:131" ht="26.25" customHeight="1" x14ac:dyDescent="0.15">
      <c r="A44" s="238">
        <v>17</v>
      </c>
      <c r="B44" s="782"/>
      <c r="C44" s="783"/>
      <c r="D44" s="783"/>
      <c r="E44" s="783"/>
      <c r="F44" s="783"/>
      <c r="G44" s="783"/>
      <c r="H44" s="783"/>
      <c r="I44" s="783"/>
      <c r="J44" s="783"/>
      <c r="K44" s="783"/>
      <c r="L44" s="783"/>
      <c r="M44" s="783"/>
      <c r="N44" s="783"/>
      <c r="O44" s="783"/>
      <c r="P44" s="784"/>
      <c r="Q44" s="785"/>
      <c r="R44" s="786"/>
      <c r="S44" s="786"/>
      <c r="T44" s="786"/>
      <c r="U44" s="786"/>
      <c r="V44" s="786"/>
      <c r="W44" s="786"/>
      <c r="X44" s="786"/>
      <c r="Y44" s="786"/>
      <c r="Z44" s="786"/>
      <c r="AA44" s="786"/>
      <c r="AB44" s="786"/>
      <c r="AC44" s="786"/>
      <c r="AD44" s="786"/>
      <c r="AE44" s="787"/>
      <c r="AF44" s="788"/>
      <c r="AG44" s="789"/>
      <c r="AH44" s="789"/>
      <c r="AI44" s="789"/>
      <c r="AJ44" s="790"/>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32"/>
      <c r="BK44" s="232"/>
      <c r="BL44" s="232"/>
      <c r="BM44" s="232"/>
      <c r="BN44" s="232"/>
      <c r="BO44" s="241"/>
      <c r="BP44" s="241"/>
      <c r="BQ44" s="238">
        <v>38</v>
      </c>
      <c r="BR44" s="239"/>
      <c r="BS44" s="775"/>
      <c r="BT44" s="776"/>
      <c r="BU44" s="776"/>
      <c r="BV44" s="776"/>
      <c r="BW44" s="776"/>
      <c r="BX44" s="776"/>
      <c r="BY44" s="776"/>
      <c r="BZ44" s="776"/>
      <c r="CA44" s="776"/>
      <c r="CB44" s="776"/>
      <c r="CC44" s="776"/>
      <c r="CD44" s="776"/>
      <c r="CE44" s="776"/>
      <c r="CF44" s="776"/>
      <c r="CG44" s="777"/>
      <c r="CH44" s="778"/>
      <c r="CI44" s="779"/>
      <c r="CJ44" s="779"/>
      <c r="CK44" s="779"/>
      <c r="CL44" s="780"/>
      <c r="CM44" s="778"/>
      <c r="CN44" s="779"/>
      <c r="CO44" s="779"/>
      <c r="CP44" s="779"/>
      <c r="CQ44" s="780"/>
      <c r="CR44" s="778"/>
      <c r="CS44" s="779"/>
      <c r="CT44" s="779"/>
      <c r="CU44" s="779"/>
      <c r="CV44" s="780"/>
      <c r="CW44" s="778"/>
      <c r="CX44" s="779"/>
      <c r="CY44" s="779"/>
      <c r="CZ44" s="779"/>
      <c r="DA44" s="780"/>
      <c r="DB44" s="778"/>
      <c r="DC44" s="779"/>
      <c r="DD44" s="779"/>
      <c r="DE44" s="779"/>
      <c r="DF44" s="780"/>
      <c r="DG44" s="778"/>
      <c r="DH44" s="779"/>
      <c r="DI44" s="779"/>
      <c r="DJ44" s="779"/>
      <c r="DK44" s="780"/>
      <c r="DL44" s="778"/>
      <c r="DM44" s="779"/>
      <c r="DN44" s="779"/>
      <c r="DO44" s="779"/>
      <c r="DP44" s="780"/>
      <c r="DQ44" s="778"/>
      <c r="DR44" s="779"/>
      <c r="DS44" s="779"/>
      <c r="DT44" s="779"/>
      <c r="DU44" s="780"/>
      <c r="DV44" s="775"/>
      <c r="DW44" s="776"/>
      <c r="DX44" s="776"/>
      <c r="DY44" s="776"/>
      <c r="DZ44" s="781"/>
      <c r="EA44" s="230"/>
    </row>
    <row r="45" spans="1:131" ht="26.25" customHeight="1" x14ac:dyDescent="0.15">
      <c r="A45" s="238">
        <v>18</v>
      </c>
      <c r="B45" s="782"/>
      <c r="C45" s="783"/>
      <c r="D45" s="783"/>
      <c r="E45" s="783"/>
      <c r="F45" s="783"/>
      <c r="G45" s="783"/>
      <c r="H45" s="783"/>
      <c r="I45" s="783"/>
      <c r="J45" s="783"/>
      <c r="K45" s="783"/>
      <c r="L45" s="783"/>
      <c r="M45" s="783"/>
      <c r="N45" s="783"/>
      <c r="O45" s="783"/>
      <c r="P45" s="784"/>
      <c r="Q45" s="785"/>
      <c r="R45" s="786"/>
      <c r="S45" s="786"/>
      <c r="T45" s="786"/>
      <c r="U45" s="786"/>
      <c r="V45" s="786"/>
      <c r="W45" s="786"/>
      <c r="X45" s="786"/>
      <c r="Y45" s="786"/>
      <c r="Z45" s="786"/>
      <c r="AA45" s="786"/>
      <c r="AB45" s="786"/>
      <c r="AC45" s="786"/>
      <c r="AD45" s="786"/>
      <c r="AE45" s="787"/>
      <c r="AF45" s="788"/>
      <c r="AG45" s="789"/>
      <c r="AH45" s="789"/>
      <c r="AI45" s="789"/>
      <c r="AJ45" s="790"/>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32"/>
      <c r="BK45" s="232"/>
      <c r="BL45" s="232"/>
      <c r="BM45" s="232"/>
      <c r="BN45" s="232"/>
      <c r="BO45" s="241"/>
      <c r="BP45" s="241"/>
      <c r="BQ45" s="238">
        <v>39</v>
      </c>
      <c r="BR45" s="239"/>
      <c r="BS45" s="775"/>
      <c r="BT45" s="776"/>
      <c r="BU45" s="776"/>
      <c r="BV45" s="776"/>
      <c r="BW45" s="776"/>
      <c r="BX45" s="776"/>
      <c r="BY45" s="776"/>
      <c r="BZ45" s="776"/>
      <c r="CA45" s="776"/>
      <c r="CB45" s="776"/>
      <c r="CC45" s="776"/>
      <c r="CD45" s="776"/>
      <c r="CE45" s="776"/>
      <c r="CF45" s="776"/>
      <c r="CG45" s="777"/>
      <c r="CH45" s="778"/>
      <c r="CI45" s="779"/>
      <c r="CJ45" s="779"/>
      <c r="CK45" s="779"/>
      <c r="CL45" s="780"/>
      <c r="CM45" s="778"/>
      <c r="CN45" s="779"/>
      <c r="CO45" s="779"/>
      <c r="CP45" s="779"/>
      <c r="CQ45" s="780"/>
      <c r="CR45" s="778"/>
      <c r="CS45" s="779"/>
      <c r="CT45" s="779"/>
      <c r="CU45" s="779"/>
      <c r="CV45" s="780"/>
      <c r="CW45" s="778"/>
      <c r="CX45" s="779"/>
      <c r="CY45" s="779"/>
      <c r="CZ45" s="779"/>
      <c r="DA45" s="780"/>
      <c r="DB45" s="778"/>
      <c r="DC45" s="779"/>
      <c r="DD45" s="779"/>
      <c r="DE45" s="779"/>
      <c r="DF45" s="780"/>
      <c r="DG45" s="778"/>
      <c r="DH45" s="779"/>
      <c r="DI45" s="779"/>
      <c r="DJ45" s="779"/>
      <c r="DK45" s="780"/>
      <c r="DL45" s="778"/>
      <c r="DM45" s="779"/>
      <c r="DN45" s="779"/>
      <c r="DO45" s="779"/>
      <c r="DP45" s="780"/>
      <c r="DQ45" s="778"/>
      <c r="DR45" s="779"/>
      <c r="DS45" s="779"/>
      <c r="DT45" s="779"/>
      <c r="DU45" s="780"/>
      <c r="DV45" s="775"/>
      <c r="DW45" s="776"/>
      <c r="DX45" s="776"/>
      <c r="DY45" s="776"/>
      <c r="DZ45" s="781"/>
      <c r="EA45" s="230"/>
    </row>
    <row r="46" spans="1:131" ht="26.25" customHeight="1" x14ac:dyDescent="0.15">
      <c r="A46" s="238">
        <v>19</v>
      </c>
      <c r="B46" s="782"/>
      <c r="C46" s="783"/>
      <c r="D46" s="783"/>
      <c r="E46" s="783"/>
      <c r="F46" s="783"/>
      <c r="G46" s="783"/>
      <c r="H46" s="783"/>
      <c r="I46" s="783"/>
      <c r="J46" s="783"/>
      <c r="K46" s="783"/>
      <c r="L46" s="783"/>
      <c r="M46" s="783"/>
      <c r="N46" s="783"/>
      <c r="O46" s="783"/>
      <c r="P46" s="784"/>
      <c r="Q46" s="785"/>
      <c r="R46" s="786"/>
      <c r="S46" s="786"/>
      <c r="T46" s="786"/>
      <c r="U46" s="786"/>
      <c r="V46" s="786"/>
      <c r="W46" s="786"/>
      <c r="X46" s="786"/>
      <c r="Y46" s="786"/>
      <c r="Z46" s="786"/>
      <c r="AA46" s="786"/>
      <c r="AB46" s="786"/>
      <c r="AC46" s="786"/>
      <c r="AD46" s="786"/>
      <c r="AE46" s="787"/>
      <c r="AF46" s="788"/>
      <c r="AG46" s="789"/>
      <c r="AH46" s="789"/>
      <c r="AI46" s="789"/>
      <c r="AJ46" s="790"/>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32"/>
      <c r="BK46" s="232"/>
      <c r="BL46" s="232"/>
      <c r="BM46" s="232"/>
      <c r="BN46" s="232"/>
      <c r="BO46" s="241"/>
      <c r="BP46" s="241"/>
      <c r="BQ46" s="238">
        <v>40</v>
      </c>
      <c r="BR46" s="239"/>
      <c r="BS46" s="775"/>
      <c r="BT46" s="776"/>
      <c r="BU46" s="776"/>
      <c r="BV46" s="776"/>
      <c r="BW46" s="776"/>
      <c r="BX46" s="776"/>
      <c r="BY46" s="776"/>
      <c r="BZ46" s="776"/>
      <c r="CA46" s="776"/>
      <c r="CB46" s="776"/>
      <c r="CC46" s="776"/>
      <c r="CD46" s="776"/>
      <c r="CE46" s="776"/>
      <c r="CF46" s="776"/>
      <c r="CG46" s="777"/>
      <c r="CH46" s="778"/>
      <c r="CI46" s="779"/>
      <c r="CJ46" s="779"/>
      <c r="CK46" s="779"/>
      <c r="CL46" s="780"/>
      <c r="CM46" s="778"/>
      <c r="CN46" s="779"/>
      <c r="CO46" s="779"/>
      <c r="CP46" s="779"/>
      <c r="CQ46" s="780"/>
      <c r="CR46" s="778"/>
      <c r="CS46" s="779"/>
      <c r="CT46" s="779"/>
      <c r="CU46" s="779"/>
      <c r="CV46" s="780"/>
      <c r="CW46" s="778"/>
      <c r="CX46" s="779"/>
      <c r="CY46" s="779"/>
      <c r="CZ46" s="779"/>
      <c r="DA46" s="780"/>
      <c r="DB46" s="778"/>
      <c r="DC46" s="779"/>
      <c r="DD46" s="779"/>
      <c r="DE46" s="779"/>
      <c r="DF46" s="780"/>
      <c r="DG46" s="778"/>
      <c r="DH46" s="779"/>
      <c r="DI46" s="779"/>
      <c r="DJ46" s="779"/>
      <c r="DK46" s="780"/>
      <c r="DL46" s="778"/>
      <c r="DM46" s="779"/>
      <c r="DN46" s="779"/>
      <c r="DO46" s="779"/>
      <c r="DP46" s="780"/>
      <c r="DQ46" s="778"/>
      <c r="DR46" s="779"/>
      <c r="DS46" s="779"/>
      <c r="DT46" s="779"/>
      <c r="DU46" s="780"/>
      <c r="DV46" s="775"/>
      <c r="DW46" s="776"/>
      <c r="DX46" s="776"/>
      <c r="DY46" s="776"/>
      <c r="DZ46" s="781"/>
      <c r="EA46" s="230"/>
    </row>
    <row r="47" spans="1:131" ht="26.25" customHeight="1" x14ac:dyDescent="0.15">
      <c r="A47" s="238">
        <v>20</v>
      </c>
      <c r="B47" s="782"/>
      <c r="C47" s="783"/>
      <c r="D47" s="783"/>
      <c r="E47" s="783"/>
      <c r="F47" s="783"/>
      <c r="G47" s="783"/>
      <c r="H47" s="783"/>
      <c r="I47" s="783"/>
      <c r="J47" s="783"/>
      <c r="K47" s="783"/>
      <c r="L47" s="783"/>
      <c r="M47" s="783"/>
      <c r="N47" s="783"/>
      <c r="O47" s="783"/>
      <c r="P47" s="784"/>
      <c r="Q47" s="785"/>
      <c r="R47" s="786"/>
      <c r="S47" s="786"/>
      <c r="T47" s="786"/>
      <c r="U47" s="786"/>
      <c r="V47" s="786"/>
      <c r="W47" s="786"/>
      <c r="X47" s="786"/>
      <c r="Y47" s="786"/>
      <c r="Z47" s="786"/>
      <c r="AA47" s="786"/>
      <c r="AB47" s="786"/>
      <c r="AC47" s="786"/>
      <c r="AD47" s="786"/>
      <c r="AE47" s="787"/>
      <c r="AF47" s="788"/>
      <c r="AG47" s="789"/>
      <c r="AH47" s="789"/>
      <c r="AI47" s="789"/>
      <c r="AJ47" s="790"/>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32"/>
      <c r="BK47" s="232"/>
      <c r="BL47" s="232"/>
      <c r="BM47" s="232"/>
      <c r="BN47" s="232"/>
      <c r="BO47" s="241"/>
      <c r="BP47" s="241"/>
      <c r="BQ47" s="238">
        <v>41</v>
      </c>
      <c r="BR47" s="239"/>
      <c r="BS47" s="775"/>
      <c r="BT47" s="776"/>
      <c r="BU47" s="776"/>
      <c r="BV47" s="776"/>
      <c r="BW47" s="776"/>
      <c r="BX47" s="776"/>
      <c r="BY47" s="776"/>
      <c r="BZ47" s="776"/>
      <c r="CA47" s="776"/>
      <c r="CB47" s="776"/>
      <c r="CC47" s="776"/>
      <c r="CD47" s="776"/>
      <c r="CE47" s="776"/>
      <c r="CF47" s="776"/>
      <c r="CG47" s="777"/>
      <c r="CH47" s="778"/>
      <c r="CI47" s="779"/>
      <c r="CJ47" s="779"/>
      <c r="CK47" s="779"/>
      <c r="CL47" s="780"/>
      <c r="CM47" s="778"/>
      <c r="CN47" s="779"/>
      <c r="CO47" s="779"/>
      <c r="CP47" s="779"/>
      <c r="CQ47" s="780"/>
      <c r="CR47" s="778"/>
      <c r="CS47" s="779"/>
      <c r="CT47" s="779"/>
      <c r="CU47" s="779"/>
      <c r="CV47" s="780"/>
      <c r="CW47" s="778"/>
      <c r="CX47" s="779"/>
      <c r="CY47" s="779"/>
      <c r="CZ47" s="779"/>
      <c r="DA47" s="780"/>
      <c r="DB47" s="778"/>
      <c r="DC47" s="779"/>
      <c r="DD47" s="779"/>
      <c r="DE47" s="779"/>
      <c r="DF47" s="780"/>
      <c r="DG47" s="778"/>
      <c r="DH47" s="779"/>
      <c r="DI47" s="779"/>
      <c r="DJ47" s="779"/>
      <c r="DK47" s="780"/>
      <c r="DL47" s="778"/>
      <c r="DM47" s="779"/>
      <c r="DN47" s="779"/>
      <c r="DO47" s="779"/>
      <c r="DP47" s="780"/>
      <c r="DQ47" s="778"/>
      <c r="DR47" s="779"/>
      <c r="DS47" s="779"/>
      <c r="DT47" s="779"/>
      <c r="DU47" s="780"/>
      <c r="DV47" s="775"/>
      <c r="DW47" s="776"/>
      <c r="DX47" s="776"/>
      <c r="DY47" s="776"/>
      <c r="DZ47" s="781"/>
      <c r="EA47" s="230"/>
    </row>
    <row r="48" spans="1:131" ht="26.25" customHeight="1" x14ac:dyDescent="0.15">
      <c r="A48" s="238">
        <v>21</v>
      </c>
      <c r="B48" s="782"/>
      <c r="C48" s="783"/>
      <c r="D48" s="783"/>
      <c r="E48" s="783"/>
      <c r="F48" s="783"/>
      <c r="G48" s="783"/>
      <c r="H48" s="783"/>
      <c r="I48" s="783"/>
      <c r="J48" s="783"/>
      <c r="K48" s="783"/>
      <c r="L48" s="783"/>
      <c r="M48" s="783"/>
      <c r="N48" s="783"/>
      <c r="O48" s="783"/>
      <c r="P48" s="784"/>
      <c r="Q48" s="785"/>
      <c r="R48" s="786"/>
      <c r="S48" s="786"/>
      <c r="T48" s="786"/>
      <c r="U48" s="786"/>
      <c r="V48" s="786"/>
      <c r="W48" s="786"/>
      <c r="X48" s="786"/>
      <c r="Y48" s="786"/>
      <c r="Z48" s="786"/>
      <c r="AA48" s="786"/>
      <c r="AB48" s="786"/>
      <c r="AC48" s="786"/>
      <c r="AD48" s="786"/>
      <c r="AE48" s="787"/>
      <c r="AF48" s="788"/>
      <c r="AG48" s="789"/>
      <c r="AH48" s="789"/>
      <c r="AI48" s="789"/>
      <c r="AJ48" s="790"/>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32"/>
      <c r="BK48" s="232"/>
      <c r="BL48" s="232"/>
      <c r="BM48" s="232"/>
      <c r="BN48" s="232"/>
      <c r="BO48" s="241"/>
      <c r="BP48" s="241"/>
      <c r="BQ48" s="238">
        <v>42</v>
      </c>
      <c r="BR48" s="239"/>
      <c r="BS48" s="775"/>
      <c r="BT48" s="776"/>
      <c r="BU48" s="776"/>
      <c r="BV48" s="776"/>
      <c r="BW48" s="776"/>
      <c r="BX48" s="776"/>
      <c r="BY48" s="776"/>
      <c r="BZ48" s="776"/>
      <c r="CA48" s="776"/>
      <c r="CB48" s="776"/>
      <c r="CC48" s="776"/>
      <c r="CD48" s="776"/>
      <c r="CE48" s="776"/>
      <c r="CF48" s="776"/>
      <c r="CG48" s="777"/>
      <c r="CH48" s="778"/>
      <c r="CI48" s="779"/>
      <c r="CJ48" s="779"/>
      <c r="CK48" s="779"/>
      <c r="CL48" s="780"/>
      <c r="CM48" s="778"/>
      <c r="CN48" s="779"/>
      <c r="CO48" s="779"/>
      <c r="CP48" s="779"/>
      <c r="CQ48" s="780"/>
      <c r="CR48" s="778"/>
      <c r="CS48" s="779"/>
      <c r="CT48" s="779"/>
      <c r="CU48" s="779"/>
      <c r="CV48" s="780"/>
      <c r="CW48" s="778"/>
      <c r="CX48" s="779"/>
      <c r="CY48" s="779"/>
      <c r="CZ48" s="779"/>
      <c r="DA48" s="780"/>
      <c r="DB48" s="778"/>
      <c r="DC48" s="779"/>
      <c r="DD48" s="779"/>
      <c r="DE48" s="779"/>
      <c r="DF48" s="780"/>
      <c r="DG48" s="778"/>
      <c r="DH48" s="779"/>
      <c r="DI48" s="779"/>
      <c r="DJ48" s="779"/>
      <c r="DK48" s="780"/>
      <c r="DL48" s="778"/>
      <c r="DM48" s="779"/>
      <c r="DN48" s="779"/>
      <c r="DO48" s="779"/>
      <c r="DP48" s="780"/>
      <c r="DQ48" s="778"/>
      <c r="DR48" s="779"/>
      <c r="DS48" s="779"/>
      <c r="DT48" s="779"/>
      <c r="DU48" s="780"/>
      <c r="DV48" s="775"/>
      <c r="DW48" s="776"/>
      <c r="DX48" s="776"/>
      <c r="DY48" s="776"/>
      <c r="DZ48" s="781"/>
      <c r="EA48" s="230"/>
    </row>
    <row r="49" spans="1:131" ht="26.25" customHeight="1" x14ac:dyDescent="0.15">
      <c r="A49" s="238">
        <v>22</v>
      </c>
      <c r="B49" s="782"/>
      <c r="C49" s="783"/>
      <c r="D49" s="783"/>
      <c r="E49" s="783"/>
      <c r="F49" s="783"/>
      <c r="G49" s="783"/>
      <c r="H49" s="783"/>
      <c r="I49" s="783"/>
      <c r="J49" s="783"/>
      <c r="K49" s="783"/>
      <c r="L49" s="783"/>
      <c r="M49" s="783"/>
      <c r="N49" s="783"/>
      <c r="O49" s="783"/>
      <c r="P49" s="784"/>
      <c r="Q49" s="785"/>
      <c r="R49" s="786"/>
      <c r="S49" s="786"/>
      <c r="T49" s="786"/>
      <c r="U49" s="786"/>
      <c r="V49" s="786"/>
      <c r="W49" s="786"/>
      <c r="X49" s="786"/>
      <c r="Y49" s="786"/>
      <c r="Z49" s="786"/>
      <c r="AA49" s="786"/>
      <c r="AB49" s="786"/>
      <c r="AC49" s="786"/>
      <c r="AD49" s="786"/>
      <c r="AE49" s="787"/>
      <c r="AF49" s="788"/>
      <c r="AG49" s="789"/>
      <c r="AH49" s="789"/>
      <c r="AI49" s="789"/>
      <c r="AJ49" s="790"/>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32"/>
      <c r="BK49" s="232"/>
      <c r="BL49" s="232"/>
      <c r="BM49" s="232"/>
      <c r="BN49" s="232"/>
      <c r="BO49" s="241"/>
      <c r="BP49" s="241"/>
      <c r="BQ49" s="238">
        <v>43</v>
      </c>
      <c r="BR49" s="239"/>
      <c r="BS49" s="775"/>
      <c r="BT49" s="776"/>
      <c r="BU49" s="776"/>
      <c r="BV49" s="776"/>
      <c r="BW49" s="776"/>
      <c r="BX49" s="776"/>
      <c r="BY49" s="776"/>
      <c r="BZ49" s="776"/>
      <c r="CA49" s="776"/>
      <c r="CB49" s="776"/>
      <c r="CC49" s="776"/>
      <c r="CD49" s="776"/>
      <c r="CE49" s="776"/>
      <c r="CF49" s="776"/>
      <c r="CG49" s="777"/>
      <c r="CH49" s="778"/>
      <c r="CI49" s="779"/>
      <c r="CJ49" s="779"/>
      <c r="CK49" s="779"/>
      <c r="CL49" s="780"/>
      <c r="CM49" s="778"/>
      <c r="CN49" s="779"/>
      <c r="CO49" s="779"/>
      <c r="CP49" s="779"/>
      <c r="CQ49" s="780"/>
      <c r="CR49" s="778"/>
      <c r="CS49" s="779"/>
      <c r="CT49" s="779"/>
      <c r="CU49" s="779"/>
      <c r="CV49" s="780"/>
      <c r="CW49" s="778"/>
      <c r="CX49" s="779"/>
      <c r="CY49" s="779"/>
      <c r="CZ49" s="779"/>
      <c r="DA49" s="780"/>
      <c r="DB49" s="778"/>
      <c r="DC49" s="779"/>
      <c r="DD49" s="779"/>
      <c r="DE49" s="779"/>
      <c r="DF49" s="780"/>
      <c r="DG49" s="778"/>
      <c r="DH49" s="779"/>
      <c r="DI49" s="779"/>
      <c r="DJ49" s="779"/>
      <c r="DK49" s="780"/>
      <c r="DL49" s="778"/>
      <c r="DM49" s="779"/>
      <c r="DN49" s="779"/>
      <c r="DO49" s="779"/>
      <c r="DP49" s="780"/>
      <c r="DQ49" s="778"/>
      <c r="DR49" s="779"/>
      <c r="DS49" s="779"/>
      <c r="DT49" s="779"/>
      <c r="DU49" s="780"/>
      <c r="DV49" s="775"/>
      <c r="DW49" s="776"/>
      <c r="DX49" s="776"/>
      <c r="DY49" s="776"/>
      <c r="DZ49" s="781"/>
      <c r="EA49" s="230"/>
    </row>
    <row r="50" spans="1:131" ht="26.25" customHeight="1" x14ac:dyDescent="0.15">
      <c r="A50" s="238">
        <v>23</v>
      </c>
      <c r="B50" s="782"/>
      <c r="C50" s="783"/>
      <c r="D50" s="783"/>
      <c r="E50" s="783"/>
      <c r="F50" s="783"/>
      <c r="G50" s="783"/>
      <c r="H50" s="783"/>
      <c r="I50" s="783"/>
      <c r="J50" s="783"/>
      <c r="K50" s="783"/>
      <c r="L50" s="783"/>
      <c r="M50" s="783"/>
      <c r="N50" s="783"/>
      <c r="O50" s="783"/>
      <c r="P50" s="784"/>
      <c r="Q50" s="837"/>
      <c r="R50" s="838"/>
      <c r="S50" s="838"/>
      <c r="T50" s="838"/>
      <c r="U50" s="838"/>
      <c r="V50" s="838"/>
      <c r="W50" s="838"/>
      <c r="X50" s="838"/>
      <c r="Y50" s="838"/>
      <c r="Z50" s="838"/>
      <c r="AA50" s="838"/>
      <c r="AB50" s="838"/>
      <c r="AC50" s="838"/>
      <c r="AD50" s="838"/>
      <c r="AE50" s="839"/>
      <c r="AF50" s="788"/>
      <c r="AG50" s="789"/>
      <c r="AH50" s="789"/>
      <c r="AI50" s="789"/>
      <c r="AJ50" s="790"/>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32"/>
      <c r="BK50" s="232"/>
      <c r="BL50" s="232"/>
      <c r="BM50" s="232"/>
      <c r="BN50" s="232"/>
      <c r="BO50" s="241"/>
      <c r="BP50" s="241"/>
      <c r="BQ50" s="238">
        <v>44</v>
      </c>
      <c r="BR50" s="239"/>
      <c r="BS50" s="775"/>
      <c r="BT50" s="776"/>
      <c r="BU50" s="776"/>
      <c r="BV50" s="776"/>
      <c r="BW50" s="776"/>
      <c r="BX50" s="776"/>
      <c r="BY50" s="776"/>
      <c r="BZ50" s="776"/>
      <c r="CA50" s="776"/>
      <c r="CB50" s="776"/>
      <c r="CC50" s="776"/>
      <c r="CD50" s="776"/>
      <c r="CE50" s="776"/>
      <c r="CF50" s="776"/>
      <c r="CG50" s="777"/>
      <c r="CH50" s="778"/>
      <c r="CI50" s="779"/>
      <c r="CJ50" s="779"/>
      <c r="CK50" s="779"/>
      <c r="CL50" s="780"/>
      <c r="CM50" s="778"/>
      <c r="CN50" s="779"/>
      <c r="CO50" s="779"/>
      <c r="CP50" s="779"/>
      <c r="CQ50" s="780"/>
      <c r="CR50" s="778"/>
      <c r="CS50" s="779"/>
      <c r="CT50" s="779"/>
      <c r="CU50" s="779"/>
      <c r="CV50" s="780"/>
      <c r="CW50" s="778"/>
      <c r="CX50" s="779"/>
      <c r="CY50" s="779"/>
      <c r="CZ50" s="779"/>
      <c r="DA50" s="780"/>
      <c r="DB50" s="778"/>
      <c r="DC50" s="779"/>
      <c r="DD50" s="779"/>
      <c r="DE50" s="779"/>
      <c r="DF50" s="780"/>
      <c r="DG50" s="778"/>
      <c r="DH50" s="779"/>
      <c r="DI50" s="779"/>
      <c r="DJ50" s="779"/>
      <c r="DK50" s="780"/>
      <c r="DL50" s="778"/>
      <c r="DM50" s="779"/>
      <c r="DN50" s="779"/>
      <c r="DO50" s="779"/>
      <c r="DP50" s="780"/>
      <c r="DQ50" s="778"/>
      <c r="DR50" s="779"/>
      <c r="DS50" s="779"/>
      <c r="DT50" s="779"/>
      <c r="DU50" s="780"/>
      <c r="DV50" s="775"/>
      <c r="DW50" s="776"/>
      <c r="DX50" s="776"/>
      <c r="DY50" s="776"/>
      <c r="DZ50" s="781"/>
      <c r="EA50" s="230"/>
    </row>
    <row r="51" spans="1:131" ht="26.25" customHeight="1" x14ac:dyDescent="0.15">
      <c r="A51" s="238">
        <v>24</v>
      </c>
      <c r="B51" s="782"/>
      <c r="C51" s="783"/>
      <c r="D51" s="783"/>
      <c r="E51" s="783"/>
      <c r="F51" s="783"/>
      <c r="G51" s="783"/>
      <c r="H51" s="783"/>
      <c r="I51" s="783"/>
      <c r="J51" s="783"/>
      <c r="K51" s="783"/>
      <c r="L51" s="783"/>
      <c r="M51" s="783"/>
      <c r="N51" s="783"/>
      <c r="O51" s="783"/>
      <c r="P51" s="784"/>
      <c r="Q51" s="837"/>
      <c r="R51" s="838"/>
      <c r="S51" s="838"/>
      <c r="T51" s="838"/>
      <c r="U51" s="838"/>
      <c r="V51" s="838"/>
      <c r="W51" s="838"/>
      <c r="X51" s="838"/>
      <c r="Y51" s="838"/>
      <c r="Z51" s="838"/>
      <c r="AA51" s="838"/>
      <c r="AB51" s="838"/>
      <c r="AC51" s="838"/>
      <c r="AD51" s="838"/>
      <c r="AE51" s="839"/>
      <c r="AF51" s="788"/>
      <c r="AG51" s="789"/>
      <c r="AH51" s="789"/>
      <c r="AI51" s="789"/>
      <c r="AJ51" s="790"/>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32"/>
      <c r="BK51" s="232"/>
      <c r="BL51" s="232"/>
      <c r="BM51" s="232"/>
      <c r="BN51" s="232"/>
      <c r="BO51" s="241"/>
      <c r="BP51" s="241"/>
      <c r="BQ51" s="238">
        <v>45</v>
      </c>
      <c r="BR51" s="239"/>
      <c r="BS51" s="775"/>
      <c r="BT51" s="776"/>
      <c r="BU51" s="776"/>
      <c r="BV51" s="776"/>
      <c r="BW51" s="776"/>
      <c r="BX51" s="776"/>
      <c r="BY51" s="776"/>
      <c r="BZ51" s="776"/>
      <c r="CA51" s="776"/>
      <c r="CB51" s="776"/>
      <c r="CC51" s="776"/>
      <c r="CD51" s="776"/>
      <c r="CE51" s="776"/>
      <c r="CF51" s="776"/>
      <c r="CG51" s="777"/>
      <c r="CH51" s="778"/>
      <c r="CI51" s="779"/>
      <c r="CJ51" s="779"/>
      <c r="CK51" s="779"/>
      <c r="CL51" s="780"/>
      <c r="CM51" s="778"/>
      <c r="CN51" s="779"/>
      <c r="CO51" s="779"/>
      <c r="CP51" s="779"/>
      <c r="CQ51" s="780"/>
      <c r="CR51" s="778"/>
      <c r="CS51" s="779"/>
      <c r="CT51" s="779"/>
      <c r="CU51" s="779"/>
      <c r="CV51" s="780"/>
      <c r="CW51" s="778"/>
      <c r="CX51" s="779"/>
      <c r="CY51" s="779"/>
      <c r="CZ51" s="779"/>
      <c r="DA51" s="780"/>
      <c r="DB51" s="778"/>
      <c r="DC51" s="779"/>
      <c r="DD51" s="779"/>
      <c r="DE51" s="779"/>
      <c r="DF51" s="780"/>
      <c r="DG51" s="778"/>
      <c r="DH51" s="779"/>
      <c r="DI51" s="779"/>
      <c r="DJ51" s="779"/>
      <c r="DK51" s="780"/>
      <c r="DL51" s="778"/>
      <c r="DM51" s="779"/>
      <c r="DN51" s="779"/>
      <c r="DO51" s="779"/>
      <c r="DP51" s="780"/>
      <c r="DQ51" s="778"/>
      <c r="DR51" s="779"/>
      <c r="DS51" s="779"/>
      <c r="DT51" s="779"/>
      <c r="DU51" s="780"/>
      <c r="DV51" s="775"/>
      <c r="DW51" s="776"/>
      <c r="DX51" s="776"/>
      <c r="DY51" s="776"/>
      <c r="DZ51" s="781"/>
      <c r="EA51" s="230"/>
    </row>
    <row r="52" spans="1:131" ht="26.25" customHeight="1" x14ac:dyDescent="0.15">
      <c r="A52" s="238">
        <v>25</v>
      </c>
      <c r="B52" s="782"/>
      <c r="C52" s="783"/>
      <c r="D52" s="783"/>
      <c r="E52" s="783"/>
      <c r="F52" s="783"/>
      <c r="G52" s="783"/>
      <c r="H52" s="783"/>
      <c r="I52" s="783"/>
      <c r="J52" s="783"/>
      <c r="K52" s="783"/>
      <c r="L52" s="783"/>
      <c r="M52" s="783"/>
      <c r="N52" s="783"/>
      <c r="O52" s="783"/>
      <c r="P52" s="784"/>
      <c r="Q52" s="837"/>
      <c r="R52" s="838"/>
      <c r="S52" s="838"/>
      <c r="T52" s="838"/>
      <c r="U52" s="838"/>
      <c r="V52" s="838"/>
      <c r="W52" s="838"/>
      <c r="X52" s="838"/>
      <c r="Y52" s="838"/>
      <c r="Z52" s="838"/>
      <c r="AA52" s="838"/>
      <c r="AB52" s="838"/>
      <c r="AC52" s="838"/>
      <c r="AD52" s="838"/>
      <c r="AE52" s="839"/>
      <c r="AF52" s="788"/>
      <c r="AG52" s="789"/>
      <c r="AH52" s="789"/>
      <c r="AI52" s="789"/>
      <c r="AJ52" s="790"/>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32"/>
      <c r="BK52" s="232"/>
      <c r="BL52" s="232"/>
      <c r="BM52" s="232"/>
      <c r="BN52" s="232"/>
      <c r="BO52" s="241"/>
      <c r="BP52" s="241"/>
      <c r="BQ52" s="238">
        <v>46</v>
      </c>
      <c r="BR52" s="239"/>
      <c r="BS52" s="775"/>
      <c r="BT52" s="776"/>
      <c r="BU52" s="776"/>
      <c r="BV52" s="776"/>
      <c r="BW52" s="776"/>
      <c r="BX52" s="776"/>
      <c r="BY52" s="776"/>
      <c r="BZ52" s="776"/>
      <c r="CA52" s="776"/>
      <c r="CB52" s="776"/>
      <c r="CC52" s="776"/>
      <c r="CD52" s="776"/>
      <c r="CE52" s="776"/>
      <c r="CF52" s="776"/>
      <c r="CG52" s="777"/>
      <c r="CH52" s="778"/>
      <c r="CI52" s="779"/>
      <c r="CJ52" s="779"/>
      <c r="CK52" s="779"/>
      <c r="CL52" s="780"/>
      <c r="CM52" s="778"/>
      <c r="CN52" s="779"/>
      <c r="CO52" s="779"/>
      <c r="CP52" s="779"/>
      <c r="CQ52" s="780"/>
      <c r="CR52" s="778"/>
      <c r="CS52" s="779"/>
      <c r="CT52" s="779"/>
      <c r="CU52" s="779"/>
      <c r="CV52" s="780"/>
      <c r="CW52" s="778"/>
      <c r="CX52" s="779"/>
      <c r="CY52" s="779"/>
      <c r="CZ52" s="779"/>
      <c r="DA52" s="780"/>
      <c r="DB52" s="778"/>
      <c r="DC52" s="779"/>
      <c r="DD52" s="779"/>
      <c r="DE52" s="779"/>
      <c r="DF52" s="780"/>
      <c r="DG52" s="778"/>
      <c r="DH52" s="779"/>
      <c r="DI52" s="779"/>
      <c r="DJ52" s="779"/>
      <c r="DK52" s="780"/>
      <c r="DL52" s="778"/>
      <c r="DM52" s="779"/>
      <c r="DN52" s="779"/>
      <c r="DO52" s="779"/>
      <c r="DP52" s="780"/>
      <c r="DQ52" s="778"/>
      <c r="DR52" s="779"/>
      <c r="DS52" s="779"/>
      <c r="DT52" s="779"/>
      <c r="DU52" s="780"/>
      <c r="DV52" s="775"/>
      <c r="DW52" s="776"/>
      <c r="DX52" s="776"/>
      <c r="DY52" s="776"/>
      <c r="DZ52" s="781"/>
      <c r="EA52" s="230"/>
    </row>
    <row r="53" spans="1:131" ht="26.25" customHeight="1" x14ac:dyDescent="0.15">
      <c r="A53" s="238">
        <v>26</v>
      </c>
      <c r="B53" s="782"/>
      <c r="C53" s="783"/>
      <c r="D53" s="783"/>
      <c r="E53" s="783"/>
      <c r="F53" s="783"/>
      <c r="G53" s="783"/>
      <c r="H53" s="783"/>
      <c r="I53" s="783"/>
      <c r="J53" s="783"/>
      <c r="K53" s="783"/>
      <c r="L53" s="783"/>
      <c r="M53" s="783"/>
      <c r="N53" s="783"/>
      <c r="O53" s="783"/>
      <c r="P53" s="784"/>
      <c r="Q53" s="837"/>
      <c r="R53" s="838"/>
      <c r="S53" s="838"/>
      <c r="T53" s="838"/>
      <c r="U53" s="838"/>
      <c r="V53" s="838"/>
      <c r="W53" s="838"/>
      <c r="X53" s="838"/>
      <c r="Y53" s="838"/>
      <c r="Z53" s="838"/>
      <c r="AA53" s="838"/>
      <c r="AB53" s="838"/>
      <c r="AC53" s="838"/>
      <c r="AD53" s="838"/>
      <c r="AE53" s="839"/>
      <c r="AF53" s="788"/>
      <c r="AG53" s="789"/>
      <c r="AH53" s="789"/>
      <c r="AI53" s="789"/>
      <c r="AJ53" s="790"/>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32"/>
      <c r="BK53" s="232"/>
      <c r="BL53" s="232"/>
      <c r="BM53" s="232"/>
      <c r="BN53" s="232"/>
      <c r="BO53" s="241"/>
      <c r="BP53" s="241"/>
      <c r="BQ53" s="238">
        <v>47</v>
      </c>
      <c r="BR53" s="239"/>
      <c r="BS53" s="775"/>
      <c r="BT53" s="776"/>
      <c r="BU53" s="776"/>
      <c r="BV53" s="776"/>
      <c r="BW53" s="776"/>
      <c r="BX53" s="776"/>
      <c r="BY53" s="776"/>
      <c r="BZ53" s="776"/>
      <c r="CA53" s="776"/>
      <c r="CB53" s="776"/>
      <c r="CC53" s="776"/>
      <c r="CD53" s="776"/>
      <c r="CE53" s="776"/>
      <c r="CF53" s="776"/>
      <c r="CG53" s="777"/>
      <c r="CH53" s="778"/>
      <c r="CI53" s="779"/>
      <c r="CJ53" s="779"/>
      <c r="CK53" s="779"/>
      <c r="CL53" s="780"/>
      <c r="CM53" s="778"/>
      <c r="CN53" s="779"/>
      <c r="CO53" s="779"/>
      <c r="CP53" s="779"/>
      <c r="CQ53" s="780"/>
      <c r="CR53" s="778"/>
      <c r="CS53" s="779"/>
      <c r="CT53" s="779"/>
      <c r="CU53" s="779"/>
      <c r="CV53" s="780"/>
      <c r="CW53" s="778"/>
      <c r="CX53" s="779"/>
      <c r="CY53" s="779"/>
      <c r="CZ53" s="779"/>
      <c r="DA53" s="780"/>
      <c r="DB53" s="778"/>
      <c r="DC53" s="779"/>
      <c r="DD53" s="779"/>
      <c r="DE53" s="779"/>
      <c r="DF53" s="780"/>
      <c r="DG53" s="778"/>
      <c r="DH53" s="779"/>
      <c r="DI53" s="779"/>
      <c r="DJ53" s="779"/>
      <c r="DK53" s="780"/>
      <c r="DL53" s="778"/>
      <c r="DM53" s="779"/>
      <c r="DN53" s="779"/>
      <c r="DO53" s="779"/>
      <c r="DP53" s="780"/>
      <c r="DQ53" s="778"/>
      <c r="DR53" s="779"/>
      <c r="DS53" s="779"/>
      <c r="DT53" s="779"/>
      <c r="DU53" s="780"/>
      <c r="DV53" s="775"/>
      <c r="DW53" s="776"/>
      <c r="DX53" s="776"/>
      <c r="DY53" s="776"/>
      <c r="DZ53" s="781"/>
      <c r="EA53" s="230"/>
    </row>
    <row r="54" spans="1:131" ht="26.25" customHeight="1" x14ac:dyDescent="0.15">
      <c r="A54" s="238">
        <v>27</v>
      </c>
      <c r="B54" s="782"/>
      <c r="C54" s="783"/>
      <c r="D54" s="783"/>
      <c r="E54" s="783"/>
      <c r="F54" s="783"/>
      <c r="G54" s="783"/>
      <c r="H54" s="783"/>
      <c r="I54" s="783"/>
      <c r="J54" s="783"/>
      <c r="K54" s="783"/>
      <c r="L54" s="783"/>
      <c r="M54" s="783"/>
      <c r="N54" s="783"/>
      <c r="O54" s="783"/>
      <c r="P54" s="784"/>
      <c r="Q54" s="837"/>
      <c r="R54" s="838"/>
      <c r="S54" s="838"/>
      <c r="T54" s="838"/>
      <c r="U54" s="838"/>
      <c r="V54" s="838"/>
      <c r="W54" s="838"/>
      <c r="X54" s="838"/>
      <c r="Y54" s="838"/>
      <c r="Z54" s="838"/>
      <c r="AA54" s="838"/>
      <c r="AB54" s="838"/>
      <c r="AC54" s="838"/>
      <c r="AD54" s="838"/>
      <c r="AE54" s="839"/>
      <c r="AF54" s="788"/>
      <c r="AG54" s="789"/>
      <c r="AH54" s="789"/>
      <c r="AI54" s="789"/>
      <c r="AJ54" s="790"/>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32"/>
      <c r="BK54" s="232"/>
      <c r="BL54" s="232"/>
      <c r="BM54" s="232"/>
      <c r="BN54" s="232"/>
      <c r="BO54" s="241"/>
      <c r="BP54" s="241"/>
      <c r="BQ54" s="238">
        <v>48</v>
      </c>
      <c r="BR54" s="239"/>
      <c r="BS54" s="775"/>
      <c r="BT54" s="776"/>
      <c r="BU54" s="776"/>
      <c r="BV54" s="776"/>
      <c r="BW54" s="776"/>
      <c r="BX54" s="776"/>
      <c r="BY54" s="776"/>
      <c r="BZ54" s="776"/>
      <c r="CA54" s="776"/>
      <c r="CB54" s="776"/>
      <c r="CC54" s="776"/>
      <c r="CD54" s="776"/>
      <c r="CE54" s="776"/>
      <c r="CF54" s="776"/>
      <c r="CG54" s="777"/>
      <c r="CH54" s="778"/>
      <c r="CI54" s="779"/>
      <c r="CJ54" s="779"/>
      <c r="CK54" s="779"/>
      <c r="CL54" s="780"/>
      <c r="CM54" s="778"/>
      <c r="CN54" s="779"/>
      <c r="CO54" s="779"/>
      <c r="CP54" s="779"/>
      <c r="CQ54" s="780"/>
      <c r="CR54" s="778"/>
      <c r="CS54" s="779"/>
      <c r="CT54" s="779"/>
      <c r="CU54" s="779"/>
      <c r="CV54" s="780"/>
      <c r="CW54" s="778"/>
      <c r="CX54" s="779"/>
      <c r="CY54" s="779"/>
      <c r="CZ54" s="779"/>
      <c r="DA54" s="780"/>
      <c r="DB54" s="778"/>
      <c r="DC54" s="779"/>
      <c r="DD54" s="779"/>
      <c r="DE54" s="779"/>
      <c r="DF54" s="780"/>
      <c r="DG54" s="778"/>
      <c r="DH54" s="779"/>
      <c r="DI54" s="779"/>
      <c r="DJ54" s="779"/>
      <c r="DK54" s="780"/>
      <c r="DL54" s="778"/>
      <c r="DM54" s="779"/>
      <c r="DN54" s="779"/>
      <c r="DO54" s="779"/>
      <c r="DP54" s="780"/>
      <c r="DQ54" s="778"/>
      <c r="DR54" s="779"/>
      <c r="DS54" s="779"/>
      <c r="DT54" s="779"/>
      <c r="DU54" s="780"/>
      <c r="DV54" s="775"/>
      <c r="DW54" s="776"/>
      <c r="DX54" s="776"/>
      <c r="DY54" s="776"/>
      <c r="DZ54" s="781"/>
      <c r="EA54" s="230"/>
    </row>
    <row r="55" spans="1:131" ht="26.25" customHeight="1" x14ac:dyDescent="0.15">
      <c r="A55" s="238">
        <v>28</v>
      </c>
      <c r="B55" s="782"/>
      <c r="C55" s="783"/>
      <c r="D55" s="783"/>
      <c r="E55" s="783"/>
      <c r="F55" s="783"/>
      <c r="G55" s="783"/>
      <c r="H55" s="783"/>
      <c r="I55" s="783"/>
      <c r="J55" s="783"/>
      <c r="K55" s="783"/>
      <c r="L55" s="783"/>
      <c r="M55" s="783"/>
      <c r="N55" s="783"/>
      <c r="O55" s="783"/>
      <c r="P55" s="784"/>
      <c r="Q55" s="837"/>
      <c r="R55" s="838"/>
      <c r="S55" s="838"/>
      <c r="T55" s="838"/>
      <c r="U55" s="838"/>
      <c r="V55" s="838"/>
      <c r="W55" s="838"/>
      <c r="X55" s="838"/>
      <c r="Y55" s="838"/>
      <c r="Z55" s="838"/>
      <c r="AA55" s="838"/>
      <c r="AB55" s="838"/>
      <c r="AC55" s="838"/>
      <c r="AD55" s="838"/>
      <c r="AE55" s="839"/>
      <c r="AF55" s="788"/>
      <c r="AG55" s="789"/>
      <c r="AH55" s="789"/>
      <c r="AI55" s="789"/>
      <c r="AJ55" s="790"/>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32"/>
      <c r="BK55" s="232"/>
      <c r="BL55" s="232"/>
      <c r="BM55" s="232"/>
      <c r="BN55" s="232"/>
      <c r="BO55" s="241"/>
      <c r="BP55" s="241"/>
      <c r="BQ55" s="238">
        <v>49</v>
      </c>
      <c r="BR55" s="239"/>
      <c r="BS55" s="775"/>
      <c r="BT55" s="776"/>
      <c r="BU55" s="776"/>
      <c r="BV55" s="776"/>
      <c r="BW55" s="776"/>
      <c r="BX55" s="776"/>
      <c r="BY55" s="776"/>
      <c r="BZ55" s="776"/>
      <c r="CA55" s="776"/>
      <c r="CB55" s="776"/>
      <c r="CC55" s="776"/>
      <c r="CD55" s="776"/>
      <c r="CE55" s="776"/>
      <c r="CF55" s="776"/>
      <c r="CG55" s="777"/>
      <c r="CH55" s="778"/>
      <c r="CI55" s="779"/>
      <c r="CJ55" s="779"/>
      <c r="CK55" s="779"/>
      <c r="CL55" s="780"/>
      <c r="CM55" s="778"/>
      <c r="CN55" s="779"/>
      <c r="CO55" s="779"/>
      <c r="CP55" s="779"/>
      <c r="CQ55" s="780"/>
      <c r="CR55" s="778"/>
      <c r="CS55" s="779"/>
      <c r="CT55" s="779"/>
      <c r="CU55" s="779"/>
      <c r="CV55" s="780"/>
      <c r="CW55" s="778"/>
      <c r="CX55" s="779"/>
      <c r="CY55" s="779"/>
      <c r="CZ55" s="779"/>
      <c r="DA55" s="780"/>
      <c r="DB55" s="778"/>
      <c r="DC55" s="779"/>
      <c r="DD55" s="779"/>
      <c r="DE55" s="779"/>
      <c r="DF55" s="780"/>
      <c r="DG55" s="778"/>
      <c r="DH55" s="779"/>
      <c r="DI55" s="779"/>
      <c r="DJ55" s="779"/>
      <c r="DK55" s="780"/>
      <c r="DL55" s="778"/>
      <c r="DM55" s="779"/>
      <c r="DN55" s="779"/>
      <c r="DO55" s="779"/>
      <c r="DP55" s="780"/>
      <c r="DQ55" s="778"/>
      <c r="DR55" s="779"/>
      <c r="DS55" s="779"/>
      <c r="DT55" s="779"/>
      <c r="DU55" s="780"/>
      <c r="DV55" s="775"/>
      <c r="DW55" s="776"/>
      <c r="DX55" s="776"/>
      <c r="DY55" s="776"/>
      <c r="DZ55" s="781"/>
      <c r="EA55" s="230"/>
    </row>
    <row r="56" spans="1:131" ht="26.25" customHeight="1" x14ac:dyDescent="0.15">
      <c r="A56" s="238">
        <v>29</v>
      </c>
      <c r="B56" s="782"/>
      <c r="C56" s="783"/>
      <c r="D56" s="783"/>
      <c r="E56" s="783"/>
      <c r="F56" s="783"/>
      <c r="G56" s="783"/>
      <c r="H56" s="783"/>
      <c r="I56" s="783"/>
      <c r="J56" s="783"/>
      <c r="K56" s="783"/>
      <c r="L56" s="783"/>
      <c r="M56" s="783"/>
      <c r="N56" s="783"/>
      <c r="O56" s="783"/>
      <c r="P56" s="784"/>
      <c r="Q56" s="837"/>
      <c r="R56" s="838"/>
      <c r="S56" s="838"/>
      <c r="T56" s="838"/>
      <c r="U56" s="838"/>
      <c r="V56" s="838"/>
      <c r="W56" s="838"/>
      <c r="X56" s="838"/>
      <c r="Y56" s="838"/>
      <c r="Z56" s="838"/>
      <c r="AA56" s="838"/>
      <c r="AB56" s="838"/>
      <c r="AC56" s="838"/>
      <c r="AD56" s="838"/>
      <c r="AE56" s="839"/>
      <c r="AF56" s="788"/>
      <c r="AG56" s="789"/>
      <c r="AH56" s="789"/>
      <c r="AI56" s="789"/>
      <c r="AJ56" s="790"/>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32"/>
      <c r="BK56" s="232"/>
      <c r="BL56" s="232"/>
      <c r="BM56" s="232"/>
      <c r="BN56" s="232"/>
      <c r="BO56" s="241"/>
      <c r="BP56" s="241"/>
      <c r="BQ56" s="238">
        <v>50</v>
      </c>
      <c r="BR56" s="239"/>
      <c r="BS56" s="775"/>
      <c r="BT56" s="776"/>
      <c r="BU56" s="776"/>
      <c r="BV56" s="776"/>
      <c r="BW56" s="776"/>
      <c r="BX56" s="776"/>
      <c r="BY56" s="776"/>
      <c r="BZ56" s="776"/>
      <c r="CA56" s="776"/>
      <c r="CB56" s="776"/>
      <c r="CC56" s="776"/>
      <c r="CD56" s="776"/>
      <c r="CE56" s="776"/>
      <c r="CF56" s="776"/>
      <c r="CG56" s="777"/>
      <c r="CH56" s="778"/>
      <c r="CI56" s="779"/>
      <c r="CJ56" s="779"/>
      <c r="CK56" s="779"/>
      <c r="CL56" s="780"/>
      <c r="CM56" s="778"/>
      <c r="CN56" s="779"/>
      <c r="CO56" s="779"/>
      <c r="CP56" s="779"/>
      <c r="CQ56" s="780"/>
      <c r="CR56" s="778"/>
      <c r="CS56" s="779"/>
      <c r="CT56" s="779"/>
      <c r="CU56" s="779"/>
      <c r="CV56" s="780"/>
      <c r="CW56" s="778"/>
      <c r="CX56" s="779"/>
      <c r="CY56" s="779"/>
      <c r="CZ56" s="779"/>
      <c r="DA56" s="780"/>
      <c r="DB56" s="778"/>
      <c r="DC56" s="779"/>
      <c r="DD56" s="779"/>
      <c r="DE56" s="779"/>
      <c r="DF56" s="780"/>
      <c r="DG56" s="778"/>
      <c r="DH56" s="779"/>
      <c r="DI56" s="779"/>
      <c r="DJ56" s="779"/>
      <c r="DK56" s="780"/>
      <c r="DL56" s="778"/>
      <c r="DM56" s="779"/>
      <c r="DN56" s="779"/>
      <c r="DO56" s="779"/>
      <c r="DP56" s="780"/>
      <c r="DQ56" s="778"/>
      <c r="DR56" s="779"/>
      <c r="DS56" s="779"/>
      <c r="DT56" s="779"/>
      <c r="DU56" s="780"/>
      <c r="DV56" s="775"/>
      <c r="DW56" s="776"/>
      <c r="DX56" s="776"/>
      <c r="DY56" s="776"/>
      <c r="DZ56" s="781"/>
      <c r="EA56" s="230"/>
    </row>
    <row r="57" spans="1:131" ht="26.25" customHeight="1" x14ac:dyDescent="0.15">
      <c r="A57" s="238">
        <v>30</v>
      </c>
      <c r="B57" s="782"/>
      <c r="C57" s="783"/>
      <c r="D57" s="783"/>
      <c r="E57" s="783"/>
      <c r="F57" s="783"/>
      <c r="G57" s="783"/>
      <c r="H57" s="783"/>
      <c r="I57" s="783"/>
      <c r="J57" s="783"/>
      <c r="K57" s="783"/>
      <c r="L57" s="783"/>
      <c r="M57" s="783"/>
      <c r="N57" s="783"/>
      <c r="O57" s="783"/>
      <c r="P57" s="784"/>
      <c r="Q57" s="837"/>
      <c r="R57" s="838"/>
      <c r="S57" s="838"/>
      <c r="T57" s="838"/>
      <c r="U57" s="838"/>
      <c r="V57" s="838"/>
      <c r="W57" s="838"/>
      <c r="X57" s="838"/>
      <c r="Y57" s="838"/>
      <c r="Z57" s="838"/>
      <c r="AA57" s="838"/>
      <c r="AB57" s="838"/>
      <c r="AC57" s="838"/>
      <c r="AD57" s="838"/>
      <c r="AE57" s="839"/>
      <c r="AF57" s="788"/>
      <c r="AG57" s="789"/>
      <c r="AH57" s="789"/>
      <c r="AI57" s="789"/>
      <c r="AJ57" s="790"/>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32"/>
      <c r="BK57" s="232"/>
      <c r="BL57" s="232"/>
      <c r="BM57" s="232"/>
      <c r="BN57" s="232"/>
      <c r="BO57" s="241"/>
      <c r="BP57" s="241"/>
      <c r="BQ57" s="238">
        <v>51</v>
      </c>
      <c r="BR57" s="239"/>
      <c r="BS57" s="775"/>
      <c r="BT57" s="776"/>
      <c r="BU57" s="776"/>
      <c r="BV57" s="776"/>
      <c r="BW57" s="776"/>
      <c r="BX57" s="776"/>
      <c r="BY57" s="776"/>
      <c r="BZ57" s="776"/>
      <c r="CA57" s="776"/>
      <c r="CB57" s="776"/>
      <c r="CC57" s="776"/>
      <c r="CD57" s="776"/>
      <c r="CE57" s="776"/>
      <c r="CF57" s="776"/>
      <c r="CG57" s="777"/>
      <c r="CH57" s="778"/>
      <c r="CI57" s="779"/>
      <c r="CJ57" s="779"/>
      <c r="CK57" s="779"/>
      <c r="CL57" s="780"/>
      <c r="CM57" s="778"/>
      <c r="CN57" s="779"/>
      <c r="CO57" s="779"/>
      <c r="CP57" s="779"/>
      <c r="CQ57" s="780"/>
      <c r="CR57" s="778"/>
      <c r="CS57" s="779"/>
      <c r="CT57" s="779"/>
      <c r="CU57" s="779"/>
      <c r="CV57" s="780"/>
      <c r="CW57" s="778"/>
      <c r="CX57" s="779"/>
      <c r="CY57" s="779"/>
      <c r="CZ57" s="779"/>
      <c r="DA57" s="780"/>
      <c r="DB57" s="778"/>
      <c r="DC57" s="779"/>
      <c r="DD57" s="779"/>
      <c r="DE57" s="779"/>
      <c r="DF57" s="780"/>
      <c r="DG57" s="778"/>
      <c r="DH57" s="779"/>
      <c r="DI57" s="779"/>
      <c r="DJ57" s="779"/>
      <c r="DK57" s="780"/>
      <c r="DL57" s="778"/>
      <c r="DM57" s="779"/>
      <c r="DN57" s="779"/>
      <c r="DO57" s="779"/>
      <c r="DP57" s="780"/>
      <c r="DQ57" s="778"/>
      <c r="DR57" s="779"/>
      <c r="DS57" s="779"/>
      <c r="DT57" s="779"/>
      <c r="DU57" s="780"/>
      <c r="DV57" s="775"/>
      <c r="DW57" s="776"/>
      <c r="DX57" s="776"/>
      <c r="DY57" s="776"/>
      <c r="DZ57" s="781"/>
      <c r="EA57" s="230"/>
    </row>
    <row r="58" spans="1:131" ht="26.25" customHeight="1" x14ac:dyDescent="0.15">
      <c r="A58" s="238">
        <v>31</v>
      </c>
      <c r="B58" s="782"/>
      <c r="C58" s="783"/>
      <c r="D58" s="783"/>
      <c r="E58" s="783"/>
      <c r="F58" s="783"/>
      <c r="G58" s="783"/>
      <c r="H58" s="783"/>
      <c r="I58" s="783"/>
      <c r="J58" s="783"/>
      <c r="K58" s="783"/>
      <c r="L58" s="783"/>
      <c r="M58" s="783"/>
      <c r="N58" s="783"/>
      <c r="O58" s="783"/>
      <c r="P58" s="784"/>
      <c r="Q58" s="837"/>
      <c r="R58" s="838"/>
      <c r="S58" s="838"/>
      <c r="T58" s="838"/>
      <c r="U58" s="838"/>
      <c r="V58" s="838"/>
      <c r="W58" s="838"/>
      <c r="X58" s="838"/>
      <c r="Y58" s="838"/>
      <c r="Z58" s="838"/>
      <c r="AA58" s="838"/>
      <c r="AB58" s="838"/>
      <c r="AC58" s="838"/>
      <c r="AD58" s="838"/>
      <c r="AE58" s="839"/>
      <c r="AF58" s="788"/>
      <c r="AG58" s="789"/>
      <c r="AH58" s="789"/>
      <c r="AI58" s="789"/>
      <c r="AJ58" s="790"/>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32"/>
      <c r="BK58" s="232"/>
      <c r="BL58" s="232"/>
      <c r="BM58" s="232"/>
      <c r="BN58" s="232"/>
      <c r="BO58" s="241"/>
      <c r="BP58" s="241"/>
      <c r="BQ58" s="238">
        <v>52</v>
      </c>
      <c r="BR58" s="239"/>
      <c r="BS58" s="775"/>
      <c r="BT58" s="776"/>
      <c r="BU58" s="776"/>
      <c r="BV58" s="776"/>
      <c r="BW58" s="776"/>
      <c r="BX58" s="776"/>
      <c r="BY58" s="776"/>
      <c r="BZ58" s="776"/>
      <c r="CA58" s="776"/>
      <c r="CB58" s="776"/>
      <c r="CC58" s="776"/>
      <c r="CD58" s="776"/>
      <c r="CE58" s="776"/>
      <c r="CF58" s="776"/>
      <c r="CG58" s="777"/>
      <c r="CH58" s="778"/>
      <c r="CI58" s="779"/>
      <c r="CJ58" s="779"/>
      <c r="CK58" s="779"/>
      <c r="CL58" s="780"/>
      <c r="CM58" s="778"/>
      <c r="CN58" s="779"/>
      <c r="CO58" s="779"/>
      <c r="CP58" s="779"/>
      <c r="CQ58" s="780"/>
      <c r="CR58" s="778"/>
      <c r="CS58" s="779"/>
      <c r="CT58" s="779"/>
      <c r="CU58" s="779"/>
      <c r="CV58" s="780"/>
      <c r="CW58" s="778"/>
      <c r="CX58" s="779"/>
      <c r="CY58" s="779"/>
      <c r="CZ58" s="779"/>
      <c r="DA58" s="780"/>
      <c r="DB58" s="778"/>
      <c r="DC58" s="779"/>
      <c r="DD58" s="779"/>
      <c r="DE58" s="779"/>
      <c r="DF58" s="780"/>
      <c r="DG58" s="778"/>
      <c r="DH58" s="779"/>
      <c r="DI58" s="779"/>
      <c r="DJ58" s="779"/>
      <c r="DK58" s="780"/>
      <c r="DL58" s="778"/>
      <c r="DM58" s="779"/>
      <c r="DN58" s="779"/>
      <c r="DO58" s="779"/>
      <c r="DP58" s="780"/>
      <c r="DQ58" s="778"/>
      <c r="DR58" s="779"/>
      <c r="DS58" s="779"/>
      <c r="DT58" s="779"/>
      <c r="DU58" s="780"/>
      <c r="DV58" s="775"/>
      <c r="DW58" s="776"/>
      <c r="DX58" s="776"/>
      <c r="DY58" s="776"/>
      <c r="DZ58" s="781"/>
      <c r="EA58" s="230"/>
    </row>
    <row r="59" spans="1:131" ht="26.25" customHeight="1" x14ac:dyDescent="0.15">
      <c r="A59" s="238">
        <v>32</v>
      </c>
      <c r="B59" s="782"/>
      <c r="C59" s="783"/>
      <c r="D59" s="783"/>
      <c r="E59" s="783"/>
      <c r="F59" s="783"/>
      <c r="G59" s="783"/>
      <c r="H59" s="783"/>
      <c r="I59" s="783"/>
      <c r="J59" s="783"/>
      <c r="K59" s="783"/>
      <c r="L59" s="783"/>
      <c r="M59" s="783"/>
      <c r="N59" s="783"/>
      <c r="O59" s="783"/>
      <c r="P59" s="784"/>
      <c r="Q59" s="837"/>
      <c r="R59" s="838"/>
      <c r="S59" s="838"/>
      <c r="T59" s="838"/>
      <c r="U59" s="838"/>
      <c r="V59" s="838"/>
      <c r="W59" s="838"/>
      <c r="X59" s="838"/>
      <c r="Y59" s="838"/>
      <c r="Z59" s="838"/>
      <c r="AA59" s="838"/>
      <c r="AB59" s="838"/>
      <c r="AC59" s="838"/>
      <c r="AD59" s="838"/>
      <c r="AE59" s="839"/>
      <c r="AF59" s="788"/>
      <c r="AG59" s="789"/>
      <c r="AH59" s="789"/>
      <c r="AI59" s="789"/>
      <c r="AJ59" s="790"/>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32"/>
      <c r="BK59" s="232"/>
      <c r="BL59" s="232"/>
      <c r="BM59" s="232"/>
      <c r="BN59" s="232"/>
      <c r="BO59" s="241"/>
      <c r="BP59" s="241"/>
      <c r="BQ59" s="238">
        <v>53</v>
      </c>
      <c r="BR59" s="239"/>
      <c r="BS59" s="775"/>
      <c r="BT59" s="776"/>
      <c r="BU59" s="776"/>
      <c r="BV59" s="776"/>
      <c r="BW59" s="776"/>
      <c r="BX59" s="776"/>
      <c r="BY59" s="776"/>
      <c r="BZ59" s="776"/>
      <c r="CA59" s="776"/>
      <c r="CB59" s="776"/>
      <c r="CC59" s="776"/>
      <c r="CD59" s="776"/>
      <c r="CE59" s="776"/>
      <c r="CF59" s="776"/>
      <c r="CG59" s="777"/>
      <c r="CH59" s="778"/>
      <c r="CI59" s="779"/>
      <c r="CJ59" s="779"/>
      <c r="CK59" s="779"/>
      <c r="CL59" s="780"/>
      <c r="CM59" s="778"/>
      <c r="CN59" s="779"/>
      <c r="CO59" s="779"/>
      <c r="CP59" s="779"/>
      <c r="CQ59" s="780"/>
      <c r="CR59" s="778"/>
      <c r="CS59" s="779"/>
      <c r="CT59" s="779"/>
      <c r="CU59" s="779"/>
      <c r="CV59" s="780"/>
      <c r="CW59" s="778"/>
      <c r="CX59" s="779"/>
      <c r="CY59" s="779"/>
      <c r="CZ59" s="779"/>
      <c r="DA59" s="780"/>
      <c r="DB59" s="778"/>
      <c r="DC59" s="779"/>
      <c r="DD59" s="779"/>
      <c r="DE59" s="779"/>
      <c r="DF59" s="780"/>
      <c r="DG59" s="778"/>
      <c r="DH59" s="779"/>
      <c r="DI59" s="779"/>
      <c r="DJ59" s="779"/>
      <c r="DK59" s="780"/>
      <c r="DL59" s="778"/>
      <c r="DM59" s="779"/>
      <c r="DN59" s="779"/>
      <c r="DO59" s="779"/>
      <c r="DP59" s="780"/>
      <c r="DQ59" s="778"/>
      <c r="DR59" s="779"/>
      <c r="DS59" s="779"/>
      <c r="DT59" s="779"/>
      <c r="DU59" s="780"/>
      <c r="DV59" s="775"/>
      <c r="DW59" s="776"/>
      <c r="DX59" s="776"/>
      <c r="DY59" s="776"/>
      <c r="DZ59" s="781"/>
      <c r="EA59" s="230"/>
    </row>
    <row r="60" spans="1:131" ht="26.25" customHeight="1" x14ac:dyDescent="0.15">
      <c r="A60" s="238">
        <v>33</v>
      </c>
      <c r="B60" s="782"/>
      <c r="C60" s="783"/>
      <c r="D60" s="783"/>
      <c r="E60" s="783"/>
      <c r="F60" s="783"/>
      <c r="G60" s="783"/>
      <c r="H60" s="783"/>
      <c r="I60" s="783"/>
      <c r="J60" s="783"/>
      <c r="K60" s="783"/>
      <c r="L60" s="783"/>
      <c r="M60" s="783"/>
      <c r="N60" s="783"/>
      <c r="O60" s="783"/>
      <c r="P60" s="784"/>
      <c r="Q60" s="837"/>
      <c r="R60" s="838"/>
      <c r="S60" s="838"/>
      <c r="T60" s="838"/>
      <c r="U60" s="838"/>
      <c r="V60" s="838"/>
      <c r="W60" s="838"/>
      <c r="X60" s="838"/>
      <c r="Y60" s="838"/>
      <c r="Z60" s="838"/>
      <c r="AA60" s="838"/>
      <c r="AB60" s="838"/>
      <c r="AC60" s="838"/>
      <c r="AD60" s="838"/>
      <c r="AE60" s="839"/>
      <c r="AF60" s="788"/>
      <c r="AG60" s="789"/>
      <c r="AH60" s="789"/>
      <c r="AI60" s="789"/>
      <c r="AJ60" s="790"/>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32"/>
      <c r="BK60" s="232"/>
      <c r="BL60" s="232"/>
      <c r="BM60" s="232"/>
      <c r="BN60" s="232"/>
      <c r="BO60" s="241"/>
      <c r="BP60" s="241"/>
      <c r="BQ60" s="238">
        <v>54</v>
      </c>
      <c r="BR60" s="239"/>
      <c r="BS60" s="775"/>
      <c r="BT60" s="776"/>
      <c r="BU60" s="776"/>
      <c r="BV60" s="776"/>
      <c r="BW60" s="776"/>
      <c r="BX60" s="776"/>
      <c r="BY60" s="776"/>
      <c r="BZ60" s="776"/>
      <c r="CA60" s="776"/>
      <c r="CB60" s="776"/>
      <c r="CC60" s="776"/>
      <c r="CD60" s="776"/>
      <c r="CE60" s="776"/>
      <c r="CF60" s="776"/>
      <c r="CG60" s="777"/>
      <c r="CH60" s="778"/>
      <c r="CI60" s="779"/>
      <c r="CJ60" s="779"/>
      <c r="CK60" s="779"/>
      <c r="CL60" s="780"/>
      <c r="CM60" s="778"/>
      <c r="CN60" s="779"/>
      <c r="CO60" s="779"/>
      <c r="CP60" s="779"/>
      <c r="CQ60" s="780"/>
      <c r="CR60" s="778"/>
      <c r="CS60" s="779"/>
      <c r="CT60" s="779"/>
      <c r="CU60" s="779"/>
      <c r="CV60" s="780"/>
      <c r="CW60" s="778"/>
      <c r="CX60" s="779"/>
      <c r="CY60" s="779"/>
      <c r="CZ60" s="779"/>
      <c r="DA60" s="780"/>
      <c r="DB60" s="778"/>
      <c r="DC60" s="779"/>
      <c r="DD60" s="779"/>
      <c r="DE60" s="779"/>
      <c r="DF60" s="780"/>
      <c r="DG60" s="778"/>
      <c r="DH60" s="779"/>
      <c r="DI60" s="779"/>
      <c r="DJ60" s="779"/>
      <c r="DK60" s="780"/>
      <c r="DL60" s="778"/>
      <c r="DM60" s="779"/>
      <c r="DN60" s="779"/>
      <c r="DO60" s="779"/>
      <c r="DP60" s="780"/>
      <c r="DQ60" s="778"/>
      <c r="DR60" s="779"/>
      <c r="DS60" s="779"/>
      <c r="DT60" s="779"/>
      <c r="DU60" s="780"/>
      <c r="DV60" s="775"/>
      <c r="DW60" s="776"/>
      <c r="DX60" s="776"/>
      <c r="DY60" s="776"/>
      <c r="DZ60" s="781"/>
      <c r="EA60" s="230"/>
    </row>
    <row r="61" spans="1:131" ht="26.25" customHeight="1" thickBot="1" x14ac:dyDescent="0.2">
      <c r="A61" s="238">
        <v>34</v>
      </c>
      <c r="B61" s="782"/>
      <c r="C61" s="783"/>
      <c r="D61" s="783"/>
      <c r="E61" s="783"/>
      <c r="F61" s="783"/>
      <c r="G61" s="783"/>
      <c r="H61" s="783"/>
      <c r="I61" s="783"/>
      <c r="J61" s="783"/>
      <c r="K61" s="783"/>
      <c r="L61" s="783"/>
      <c r="M61" s="783"/>
      <c r="N61" s="783"/>
      <c r="O61" s="783"/>
      <c r="P61" s="784"/>
      <c r="Q61" s="837"/>
      <c r="R61" s="838"/>
      <c r="S61" s="838"/>
      <c r="T61" s="838"/>
      <c r="U61" s="838"/>
      <c r="V61" s="838"/>
      <c r="W61" s="838"/>
      <c r="X61" s="838"/>
      <c r="Y61" s="838"/>
      <c r="Z61" s="838"/>
      <c r="AA61" s="838"/>
      <c r="AB61" s="838"/>
      <c r="AC61" s="838"/>
      <c r="AD61" s="838"/>
      <c r="AE61" s="839"/>
      <c r="AF61" s="788"/>
      <c r="AG61" s="789"/>
      <c r="AH61" s="789"/>
      <c r="AI61" s="789"/>
      <c r="AJ61" s="790"/>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32"/>
      <c r="BK61" s="232"/>
      <c r="BL61" s="232"/>
      <c r="BM61" s="232"/>
      <c r="BN61" s="232"/>
      <c r="BO61" s="241"/>
      <c r="BP61" s="241"/>
      <c r="BQ61" s="238">
        <v>55</v>
      </c>
      <c r="BR61" s="239"/>
      <c r="BS61" s="775"/>
      <c r="BT61" s="776"/>
      <c r="BU61" s="776"/>
      <c r="BV61" s="776"/>
      <c r="BW61" s="776"/>
      <c r="BX61" s="776"/>
      <c r="BY61" s="776"/>
      <c r="BZ61" s="776"/>
      <c r="CA61" s="776"/>
      <c r="CB61" s="776"/>
      <c r="CC61" s="776"/>
      <c r="CD61" s="776"/>
      <c r="CE61" s="776"/>
      <c r="CF61" s="776"/>
      <c r="CG61" s="777"/>
      <c r="CH61" s="778"/>
      <c r="CI61" s="779"/>
      <c r="CJ61" s="779"/>
      <c r="CK61" s="779"/>
      <c r="CL61" s="780"/>
      <c r="CM61" s="778"/>
      <c r="CN61" s="779"/>
      <c r="CO61" s="779"/>
      <c r="CP61" s="779"/>
      <c r="CQ61" s="780"/>
      <c r="CR61" s="778"/>
      <c r="CS61" s="779"/>
      <c r="CT61" s="779"/>
      <c r="CU61" s="779"/>
      <c r="CV61" s="780"/>
      <c r="CW61" s="778"/>
      <c r="CX61" s="779"/>
      <c r="CY61" s="779"/>
      <c r="CZ61" s="779"/>
      <c r="DA61" s="780"/>
      <c r="DB61" s="778"/>
      <c r="DC61" s="779"/>
      <c r="DD61" s="779"/>
      <c r="DE61" s="779"/>
      <c r="DF61" s="780"/>
      <c r="DG61" s="778"/>
      <c r="DH61" s="779"/>
      <c r="DI61" s="779"/>
      <c r="DJ61" s="779"/>
      <c r="DK61" s="780"/>
      <c r="DL61" s="778"/>
      <c r="DM61" s="779"/>
      <c r="DN61" s="779"/>
      <c r="DO61" s="779"/>
      <c r="DP61" s="780"/>
      <c r="DQ61" s="778"/>
      <c r="DR61" s="779"/>
      <c r="DS61" s="779"/>
      <c r="DT61" s="779"/>
      <c r="DU61" s="780"/>
      <c r="DV61" s="775"/>
      <c r="DW61" s="776"/>
      <c r="DX61" s="776"/>
      <c r="DY61" s="776"/>
      <c r="DZ61" s="781"/>
      <c r="EA61" s="230"/>
    </row>
    <row r="62" spans="1:131" ht="26.25" customHeight="1" x14ac:dyDescent="0.15">
      <c r="A62" s="238">
        <v>35</v>
      </c>
      <c r="B62" s="782"/>
      <c r="C62" s="783"/>
      <c r="D62" s="783"/>
      <c r="E62" s="783"/>
      <c r="F62" s="783"/>
      <c r="G62" s="783"/>
      <c r="H62" s="783"/>
      <c r="I62" s="783"/>
      <c r="J62" s="783"/>
      <c r="K62" s="783"/>
      <c r="L62" s="783"/>
      <c r="M62" s="783"/>
      <c r="N62" s="783"/>
      <c r="O62" s="783"/>
      <c r="P62" s="784"/>
      <c r="Q62" s="837"/>
      <c r="R62" s="838"/>
      <c r="S62" s="838"/>
      <c r="T62" s="838"/>
      <c r="U62" s="838"/>
      <c r="V62" s="838"/>
      <c r="W62" s="838"/>
      <c r="X62" s="838"/>
      <c r="Y62" s="838"/>
      <c r="Z62" s="838"/>
      <c r="AA62" s="838"/>
      <c r="AB62" s="838"/>
      <c r="AC62" s="838"/>
      <c r="AD62" s="838"/>
      <c r="AE62" s="839"/>
      <c r="AF62" s="788"/>
      <c r="AG62" s="789"/>
      <c r="AH62" s="789"/>
      <c r="AI62" s="789"/>
      <c r="AJ62" s="790"/>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394</v>
      </c>
      <c r="BK62" s="808"/>
      <c r="BL62" s="808"/>
      <c r="BM62" s="808"/>
      <c r="BN62" s="809"/>
      <c r="BO62" s="241"/>
      <c r="BP62" s="241"/>
      <c r="BQ62" s="238">
        <v>56</v>
      </c>
      <c r="BR62" s="239"/>
      <c r="BS62" s="775"/>
      <c r="BT62" s="776"/>
      <c r="BU62" s="776"/>
      <c r="BV62" s="776"/>
      <c r="BW62" s="776"/>
      <c r="BX62" s="776"/>
      <c r="BY62" s="776"/>
      <c r="BZ62" s="776"/>
      <c r="CA62" s="776"/>
      <c r="CB62" s="776"/>
      <c r="CC62" s="776"/>
      <c r="CD62" s="776"/>
      <c r="CE62" s="776"/>
      <c r="CF62" s="776"/>
      <c r="CG62" s="777"/>
      <c r="CH62" s="778"/>
      <c r="CI62" s="779"/>
      <c r="CJ62" s="779"/>
      <c r="CK62" s="779"/>
      <c r="CL62" s="780"/>
      <c r="CM62" s="778"/>
      <c r="CN62" s="779"/>
      <c r="CO62" s="779"/>
      <c r="CP62" s="779"/>
      <c r="CQ62" s="780"/>
      <c r="CR62" s="778"/>
      <c r="CS62" s="779"/>
      <c r="CT62" s="779"/>
      <c r="CU62" s="779"/>
      <c r="CV62" s="780"/>
      <c r="CW62" s="778"/>
      <c r="CX62" s="779"/>
      <c r="CY62" s="779"/>
      <c r="CZ62" s="779"/>
      <c r="DA62" s="780"/>
      <c r="DB62" s="778"/>
      <c r="DC62" s="779"/>
      <c r="DD62" s="779"/>
      <c r="DE62" s="779"/>
      <c r="DF62" s="780"/>
      <c r="DG62" s="778"/>
      <c r="DH62" s="779"/>
      <c r="DI62" s="779"/>
      <c r="DJ62" s="779"/>
      <c r="DK62" s="780"/>
      <c r="DL62" s="778"/>
      <c r="DM62" s="779"/>
      <c r="DN62" s="779"/>
      <c r="DO62" s="779"/>
      <c r="DP62" s="780"/>
      <c r="DQ62" s="778"/>
      <c r="DR62" s="779"/>
      <c r="DS62" s="779"/>
      <c r="DT62" s="779"/>
      <c r="DU62" s="780"/>
      <c r="DV62" s="775"/>
      <c r="DW62" s="776"/>
      <c r="DX62" s="776"/>
      <c r="DY62" s="776"/>
      <c r="DZ62" s="781"/>
      <c r="EA62" s="230"/>
    </row>
    <row r="63" spans="1:131" ht="26.25" customHeight="1" thickBot="1" x14ac:dyDescent="0.2">
      <c r="A63" s="240" t="s">
        <v>377</v>
      </c>
      <c r="B63" s="791" t="s">
        <v>395</v>
      </c>
      <c r="C63" s="792"/>
      <c r="D63" s="792"/>
      <c r="E63" s="792"/>
      <c r="F63" s="792"/>
      <c r="G63" s="792"/>
      <c r="H63" s="792"/>
      <c r="I63" s="792"/>
      <c r="J63" s="792"/>
      <c r="K63" s="792"/>
      <c r="L63" s="792"/>
      <c r="M63" s="792"/>
      <c r="N63" s="792"/>
      <c r="O63" s="792"/>
      <c r="P63" s="793"/>
      <c r="Q63" s="842"/>
      <c r="R63" s="843"/>
      <c r="S63" s="843"/>
      <c r="T63" s="843"/>
      <c r="U63" s="843"/>
      <c r="V63" s="843"/>
      <c r="W63" s="843"/>
      <c r="X63" s="843"/>
      <c r="Y63" s="843"/>
      <c r="Z63" s="843"/>
      <c r="AA63" s="843"/>
      <c r="AB63" s="843"/>
      <c r="AC63" s="843"/>
      <c r="AD63" s="843"/>
      <c r="AE63" s="844"/>
      <c r="AF63" s="845">
        <v>634</v>
      </c>
      <c r="AG63" s="846"/>
      <c r="AH63" s="846"/>
      <c r="AI63" s="846"/>
      <c r="AJ63" s="847"/>
      <c r="AK63" s="848"/>
      <c r="AL63" s="843"/>
      <c r="AM63" s="843"/>
      <c r="AN63" s="843"/>
      <c r="AO63" s="843"/>
      <c r="AP63" s="846">
        <v>9327</v>
      </c>
      <c r="AQ63" s="846"/>
      <c r="AR63" s="846"/>
      <c r="AS63" s="846"/>
      <c r="AT63" s="846"/>
      <c r="AU63" s="846">
        <v>6710</v>
      </c>
      <c r="AV63" s="846"/>
      <c r="AW63" s="846"/>
      <c r="AX63" s="846"/>
      <c r="AY63" s="846"/>
      <c r="AZ63" s="850"/>
      <c r="BA63" s="850"/>
      <c r="BB63" s="850"/>
      <c r="BC63" s="850"/>
      <c r="BD63" s="850"/>
      <c r="BE63" s="851"/>
      <c r="BF63" s="851"/>
      <c r="BG63" s="851"/>
      <c r="BH63" s="851"/>
      <c r="BI63" s="852"/>
      <c r="BJ63" s="853" t="s">
        <v>122</v>
      </c>
      <c r="BK63" s="854"/>
      <c r="BL63" s="854"/>
      <c r="BM63" s="854"/>
      <c r="BN63" s="855"/>
      <c r="BO63" s="241"/>
      <c r="BP63" s="241"/>
      <c r="BQ63" s="238">
        <v>57</v>
      </c>
      <c r="BR63" s="239"/>
      <c r="BS63" s="775"/>
      <c r="BT63" s="776"/>
      <c r="BU63" s="776"/>
      <c r="BV63" s="776"/>
      <c r="BW63" s="776"/>
      <c r="BX63" s="776"/>
      <c r="BY63" s="776"/>
      <c r="BZ63" s="776"/>
      <c r="CA63" s="776"/>
      <c r="CB63" s="776"/>
      <c r="CC63" s="776"/>
      <c r="CD63" s="776"/>
      <c r="CE63" s="776"/>
      <c r="CF63" s="776"/>
      <c r="CG63" s="777"/>
      <c r="CH63" s="778"/>
      <c r="CI63" s="779"/>
      <c r="CJ63" s="779"/>
      <c r="CK63" s="779"/>
      <c r="CL63" s="780"/>
      <c r="CM63" s="778"/>
      <c r="CN63" s="779"/>
      <c r="CO63" s="779"/>
      <c r="CP63" s="779"/>
      <c r="CQ63" s="780"/>
      <c r="CR63" s="778"/>
      <c r="CS63" s="779"/>
      <c r="CT63" s="779"/>
      <c r="CU63" s="779"/>
      <c r="CV63" s="780"/>
      <c r="CW63" s="778"/>
      <c r="CX63" s="779"/>
      <c r="CY63" s="779"/>
      <c r="CZ63" s="779"/>
      <c r="DA63" s="780"/>
      <c r="DB63" s="778"/>
      <c r="DC63" s="779"/>
      <c r="DD63" s="779"/>
      <c r="DE63" s="779"/>
      <c r="DF63" s="780"/>
      <c r="DG63" s="778"/>
      <c r="DH63" s="779"/>
      <c r="DI63" s="779"/>
      <c r="DJ63" s="779"/>
      <c r="DK63" s="780"/>
      <c r="DL63" s="778"/>
      <c r="DM63" s="779"/>
      <c r="DN63" s="779"/>
      <c r="DO63" s="779"/>
      <c r="DP63" s="780"/>
      <c r="DQ63" s="778"/>
      <c r="DR63" s="779"/>
      <c r="DS63" s="779"/>
      <c r="DT63" s="779"/>
      <c r="DU63" s="780"/>
      <c r="DV63" s="775"/>
      <c r="DW63" s="776"/>
      <c r="DX63" s="776"/>
      <c r="DY63" s="776"/>
      <c r="DZ63" s="78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5"/>
      <c r="BT64" s="776"/>
      <c r="BU64" s="776"/>
      <c r="BV64" s="776"/>
      <c r="BW64" s="776"/>
      <c r="BX64" s="776"/>
      <c r="BY64" s="776"/>
      <c r="BZ64" s="776"/>
      <c r="CA64" s="776"/>
      <c r="CB64" s="776"/>
      <c r="CC64" s="776"/>
      <c r="CD64" s="776"/>
      <c r="CE64" s="776"/>
      <c r="CF64" s="776"/>
      <c r="CG64" s="777"/>
      <c r="CH64" s="778"/>
      <c r="CI64" s="779"/>
      <c r="CJ64" s="779"/>
      <c r="CK64" s="779"/>
      <c r="CL64" s="780"/>
      <c r="CM64" s="778"/>
      <c r="CN64" s="779"/>
      <c r="CO64" s="779"/>
      <c r="CP64" s="779"/>
      <c r="CQ64" s="780"/>
      <c r="CR64" s="778"/>
      <c r="CS64" s="779"/>
      <c r="CT64" s="779"/>
      <c r="CU64" s="779"/>
      <c r="CV64" s="780"/>
      <c r="CW64" s="778"/>
      <c r="CX64" s="779"/>
      <c r="CY64" s="779"/>
      <c r="CZ64" s="779"/>
      <c r="DA64" s="780"/>
      <c r="DB64" s="778"/>
      <c r="DC64" s="779"/>
      <c r="DD64" s="779"/>
      <c r="DE64" s="779"/>
      <c r="DF64" s="780"/>
      <c r="DG64" s="778"/>
      <c r="DH64" s="779"/>
      <c r="DI64" s="779"/>
      <c r="DJ64" s="779"/>
      <c r="DK64" s="780"/>
      <c r="DL64" s="778"/>
      <c r="DM64" s="779"/>
      <c r="DN64" s="779"/>
      <c r="DO64" s="779"/>
      <c r="DP64" s="780"/>
      <c r="DQ64" s="778"/>
      <c r="DR64" s="779"/>
      <c r="DS64" s="779"/>
      <c r="DT64" s="779"/>
      <c r="DU64" s="780"/>
      <c r="DV64" s="775"/>
      <c r="DW64" s="776"/>
      <c r="DX64" s="776"/>
      <c r="DY64" s="776"/>
      <c r="DZ64" s="781"/>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5"/>
      <c r="BT65" s="776"/>
      <c r="BU65" s="776"/>
      <c r="BV65" s="776"/>
      <c r="BW65" s="776"/>
      <c r="BX65" s="776"/>
      <c r="BY65" s="776"/>
      <c r="BZ65" s="776"/>
      <c r="CA65" s="776"/>
      <c r="CB65" s="776"/>
      <c r="CC65" s="776"/>
      <c r="CD65" s="776"/>
      <c r="CE65" s="776"/>
      <c r="CF65" s="776"/>
      <c r="CG65" s="777"/>
      <c r="CH65" s="778"/>
      <c r="CI65" s="779"/>
      <c r="CJ65" s="779"/>
      <c r="CK65" s="779"/>
      <c r="CL65" s="780"/>
      <c r="CM65" s="778"/>
      <c r="CN65" s="779"/>
      <c r="CO65" s="779"/>
      <c r="CP65" s="779"/>
      <c r="CQ65" s="780"/>
      <c r="CR65" s="778"/>
      <c r="CS65" s="779"/>
      <c r="CT65" s="779"/>
      <c r="CU65" s="779"/>
      <c r="CV65" s="780"/>
      <c r="CW65" s="778"/>
      <c r="CX65" s="779"/>
      <c r="CY65" s="779"/>
      <c r="CZ65" s="779"/>
      <c r="DA65" s="780"/>
      <c r="DB65" s="778"/>
      <c r="DC65" s="779"/>
      <c r="DD65" s="779"/>
      <c r="DE65" s="779"/>
      <c r="DF65" s="780"/>
      <c r="DG65" s="778"/>
      <c r="DH65" s="779"/>
      <c r="DI65" s="779"/>
      <c r="DJ65" s="779"/>
      <c r="DK65" s="780"/>
      <c r="DL65" s="778"/>
      <c r="DM65" s="779"/>
      <c r="DN65" s="779"/>
      <c r="DO65" s="779"/>
      <c r="DP65" s="780"/>
      <c r="DQ65" s="778"/>
      <c r="DR65" s="779"/>
      <c r="DS65" s="779"/>
      <c r="DT65" s="779"/>
      <c r="DU65" s="780"/>
      <c r="DV65" s="775"/>
      <c r="DW65" s="776"/>
      <c r="DX65" s="776"/>
      <c r="DY65" s="776"/>
      <c r="DZ65" s="781"/>
      <c r="EA65" s="230"/>
    </row>
    <row r="66" spans="1:131" ht="26.25" customHeight="1" x14ac:dyDescent="0.15">
      <c r="A66" s="729" t="s">
        <v>397</v>
      </c>
      <c r="B66" s="730"/>
      <c r="C66" s="730"/>
      <c r="D66" s="730"/>
      <c r="E66" s="730"/>
      <c r="F66" s="730"/>
      <c r="G66" s="730"/>
      <c r="H66" s="730"/>
      <c r="I66" s="730"/>
      <c r="J66" s="730"/>
      <c r="K66" s="730"/>
      <c r="L66" s="730"/>
      <c r="M66" s="730"/>
      <c r="N66" s="730"/>
      <c r="O66" s="730"/>
      <c r="P66" s="731"/>
      <c r="Q66" s="735" t="s">
        <v>381</v>
      </c>
      <c r="R66" s="736"/>
      <c r="S66" s="736"/>
      <c r="T66" s="736"/>
      <c r="U66" s="737"/>
      <c r="V66" s="735" t="s">
        <v>382</v>
      </c>
      <c r="W66" s="736"/>
      <c r="X66" s="736"/>
      <c r="Y66" s="736"/>
      <c r="Z66" s="737"/>
      <c r="AA66" s="735" t="s">
        <v>383</v>
      </c>
      <c r="AB66" s="736"/>
      <c r="AC66" s="736"/>
      <c r="AD66" s="736"/>
      <c r="AE66" s="737"/>
      <c r="AF66" s="856" t="s">
        <v>384</v>
      </c>
      <c r="AG66" s="817"/>
      <c r="AH66" s="817"/>
      <c r="AI66" s="817"/>
      <c r="AJ66" s="857"/>
      <c r="AK66" s="735" t="s">
        <v>385</v>
      </c>
      <c r="AL66" s="730"/>
      <c r="AM66" s="730"/>
      <c r="AN66" s="730"/>
      <c r="AO66" s="731"/>
      <c r="AP66" s="735" t="s">
        <v>386</v>
      </c>
      <c r="AQ66" s="736"/>
      <c r="AR66" s="736"/>
      <c r="AS66" s="736"/>
      <c r="AT66" s="737"/>
      <c r="AU66" s="735" t="s">
        <v>398</v>
      </c>
      <c r="AV66" s="736"/>
      <c r="AW66" s="736"/>
      <c r="AX66" s="736"/>
      <c r="AY66" s="737"/>
      <c r="AZ66" s="735" t="s">
        <v>364</v>
      </c>
      <c r="BA66" s="736"/>
      <c r="BB66" s="736"/>
      <c r="BC66" s="736"/>
      <c r="BD66" s="742"/>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x14ac:dyDescent="0.2">
      <c r="A67" s="732"/>
      <c r="B67" s="733"/>
      <c r="C67" s="733"/>
      <c r="D67" s="733"/>
      <c r="E67" s="733"/>
      <c r="F67" s="733"/>
      <c r="G67" s="733"/>
      <c r="H67" s="733"/>
      <c r="I67" s="733"/>
      <c r="J67" s="733"/>
      <c r="K67" s="733"/>
      <c r="L67" s="733"/>
      <c r="M67" s="733"/>
      <c r="N67" s="733"/>
      <c r="O67" s="733"/>
      <c r="P67" s="734"/>
      <c r="Q67" s="738"/>
      <c r="R67" s="739"/>
      <c r="S67" s="739"/>
      <c r="T67" s="739"/>
      <c r="U67" s="740"/>
      <c r="V67" s="738"/>
      <c r="W67" s="739"/>
      <c r="X67" s="739"/>
      <c r="Y67" s="739"/>
      <c r="Z67" s="740"/>
      <c r="AA67" s="738"/>
      <c r="AB67" s="739"/>
      <c r="AC67" s="739"/>
      <c r="AD67" s="739"/>
      <c r="AE67" s="740"/>
      <c r="AF67" s="858"/>
      <c r="AG67" s="820"/>
      <c r="AH67" s="820"/>
      <c r="AI67" s="820"/>
      <c r="AJ67" s="859"/>
      <c r="AK67" s="860"/>
      <c r="AL67" s="733"/>
      <c r="AM67" s="733"/>
      <c r="AN67" s="733"/>
      <c r="AO67" s="734"/>
      <c r="AP67" s="738"/>
      <c r="AQ67" s="739"/>
      <c r="AR67" s="739"/>
      <c r="AS67" s="739"/>
      <c r="AT67" s="740"/>
      <c r="AU67" s="738"/>
      <c r="AV67" s="739"/>
      <c r="AW67" s="739"/>
      <c r="AX67" s="739"/>
      <c r="AY67" s="740"/>
      <c r="AZ67" s="738"/>
      <c r="BA67" s="739"/>
      <c r="BB67" s="739"/>
      <c r="BC67" s="739"/>
      <c r="BD67" s="744"/>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x14ac:dyDescent="0.15">
      <c r="A68" s="236">
        <v>1</v>
      </c>
      <c r="B68" s="871" t="s">
        <v>543</v>
      </c>
      <c r="C68" s="872"/>
      <c r="D68" s="872"/>
      <c r="E68" s="872"/>
      <c r="F68" s="872"/>
      <c r="G68" s="872"/>
      <c r="H68" s="872"/>
      <c r="I68" s="872"/>
      <c r="J68" s="872"/>
      <c r="K68" s="872"/>
      <c r="L68" s="872"/>
      <c r="M68" s="872"/>
      <c r="N68" s="872"/>
      <c r="O68" s="872"/>
      <c r="P68" s="873"/>
      <c r="Q68" s="874">
        <v>1100</v>
      </c>
      <c r="R68" s="868"/>
      <c r="S68" s="868"/>
      <c r="T68" s="868"/>
      <c r="U68" s="868"/>
      <c r="V68" s="868">
        <v>920</v>
      </c>
      <c r="W68" s="868"/>
      <c r="X68" s="868"/>
      <c r="Y68" s="868"/>
      <c r="Z68" s="868"/>
      <c r="AA68" s="868">
        <v>179</v>
      </c>
      <c r="AB68" s="868"/>
      <c r="AC68" s="868"/>
      <c r="AD68" s="868"/>
      <c r="AE68" s="868"/>
      <c r="AF68" s="868">
        <v>40</v>
      </c>
      <c r="AG68" s="868"/>
      <c r="AH68" s="868"/>
      <c r="AI68" s="868"/>
      <c r="AJ68" s="868"/>
      <c r="AK68" s="868" t="s">
        <v>564</v>
      </c>
      <c r="AL68" s="868"/>
      <c r="AM68" s="868"/>
      <c r="AN68" s="868"/>
      <c r="AO68" s="868"/>
      <c r="AP68" s="868" t="s">
        <v>542</v>
      </c>
      <c r="AQ68" s="868"/>
      <c r="AR68" s="868"/>
      <c r="AS68" s="868"/>
      <c r="AT68" s="868"/>
      <c r="AU68" s="868" t="s">
        <v>542</v>
      </c>
      <c r="AV68" s="868"/>
      <c r="AW68" s="868"/>
      <c r="AX68" s="868"/>
      <c r="AY68" s="868"/>
      <c r="AZ68" s="869"/>
      <c r="BA68" s="869"/>
      <c r="BB68" s="869"/>
      <c r="BC68" s="869"/>
      <c r="BD68" s="870"/>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x14ac:dyDescent="0.15">
      <c r="A69" s="238">
        <v>2</v>
      </c>
      <c r="B69" s="875" t="s">
        <v>544</v>
      </c>
      <c r="C69" s="876"/>
      <c r="D69" s="876"/>
      <c r="E69" s="876"/>
      <c r="F69" s="876"/>
      <c r="G69" s="876"/>
      <c r="H69" s="876"/>
      <c r="I69" s="876"/>
      <c r="J69" s="876"/>
      <c r="K69" s="876"/>
      <c r="L69" s="876"/>
      <c r="M69" s="876"/>
      <c r="N69" s="876"/>
      <c r="O69" s="876"/>
      <c r="P69" s="877"/>
      <c r="Q69" s="878">
        <v>91</v>
      </c>
      <c r="R69" s="832"/>
      <c r="S69" s="832"/>
      <c r="T69" s="832"/>
      <c r="U69" s="832"/>
      <c r="V69" s="832">
        <v>89</v>
      </c>
      <c r="W69" s="832"/>
      <c r="X69" s="832"/>
      <c r="Y69" s="832"/>
      <c r="Z69" s="832"/>
      <c r="AA69" s="832">
        <v>2</v>
      </c>
      <c r="AB69" s="832"/>
      <c r="AC69" s="832"/>
      <c r="AD69" s="832"/>
      <c r="AE69" s="832"/>
      <c r="AF69" s="832">
        <v>3027</v>
      </c>
      <c r="AG69" s="832"/>
      <c r="AH69" s="832"/>
      <c r="AI69" s="832"/>
      <c r="AJ69" s="832"/>
      <c r="AK69" s="832" t="s">
        <v>564</v>
      </c>
      <c r="AL69" s="832"/>
      <c r="AM69" s="832"/>
      <c r="AN69" s="832"/>
      <c r="AO69" s="832"/>
      <c r="AP69" s="832" t="s">
        <v>542</v>
      </c>
      <c r="AQ69" s="832"/>
      <c r="AR69" s="832"/>
      <c r="AS69" s="832"/>
      <c r="AT69" s="832"/>
      <c r="AU69" s="832" t="s">
        <v>542</v>
      </c>
      <c r="AV69" s="832"/>
      <c r="AW69" s="832"/>
      <c r="AX69" s="832"/>
      <c r="AY69" s="832"/>
      <c r="AZ69" s="834"/>
      <c r="BA69" s="834"/>
      <c r="BB69" s="834"/>
      <c r="BC69" s="834"/>
      <c r="BD69" s="835"/>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x14ac:dyDescent="0.15">
      <c r="A70" s="238">
        <v>3</v>
      </c>
      <c r="B70" s="875" t="s">
        <v>545</v>
      </c>
      <c r="C70" s="876"/>
      <c r="D70" s="876"/>
      <c r="E70" s="876"/>
      <c r="F70" s="876"/>
      <c r="G70" s="876"/>
      <c r="H70" s="876"/>
      <c r="I70" s="876"/>
      <c r="J70" s="876"/>
      <c r="K70" s="876"/>
      <c r="L70" s="876"/>
      <c r="M70" s="876"/>
      <c r="N70" s="876"/>
      <c r="O70" s="876"/>
      <c r="P70" s="877"/>
      <c r="Q70" s="878">
        <v>7658</v>
      </c>
      <c r="R70" s="832"/>
      <c r="S70" s="832"/>
      <c r="T70" s="832"/>
      <c r="U70" s="832"/>
      <c r="V70" s="832">
        <v>7653</v>
      </c>
      <c r="W70" s="832"/>
      <c r="X70" s="832"/>
      <c r="Y70" s="832"/>
      <c r="Z70" s="832"/>
      <c r="AA70" s="832">
        <v>5</v>
      </c>
      <c r="AB70" s="832"/>
      <c r="AC70" s="832"/>
      <c r="AD70" s="832"/>
      <c r="AE70" s="832"/>
      <c r="AF70" s="832">
        <v>4</v>
      </c>
      <c r="AG70" s="832"/>
      <c r="AH70" s="832"/>
      <c r="AI70" s="832"/>
      <c r="AJ70" s="832"/>
      <c r="AK70" s="832" t="s">
        <v>564</v>
      </c>
      <c r="AL70" s="832"/>
      <c r="AM70" s="832"/>
      <c r="AN70" s="832"/>
      <c r="AO70" s="832"/>
      <c r="AP70" s="832" t="s">
        <v>542</v>
      </c>
      <c r="AQ70" s="832"/>
      <c r="AR70" s="832"/>
      <c r="AS70" s="832"/>
      <c r="AT70" s="832"/>
      <c r="AU70" s="832" t="s">
        <v>542</v>
      </c>
      <c r="AV70" s="832"/>
      <c r="AW70" s="832"/>
      <c r="AX70" s="832"/>
      <c r="AY70" s="832"/>
      <c r="AZ70" s="834"/>
      <c r="BA70" s="834"/>
      <c r="BB70" s="834"/>
      <c r="BC70" s="834"/>
      <c r="BD70" s="835"/>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x14ac:dyDescent="0.15">
      <c r="A71" s="238">
        <v>4</v>
      </c>
      <c r="B71" s="875" t="s">
        <v>546</v>
      </c>
      <c r="C71" s="876"/>
      <c r="D71" s="876"/>
      <c r="E71" s="876"/>
      <c r="F71" s="876"/>
      <c r="G71" s="876"/>
      <c r="H71" s="876"/>
      <c r="I71" s="876"/>
      <c r="J71" s="876"/>
      <c r="K71" s="876"/>
      <c r="L71" s="876"/>
      <c r="M71" s="876"/>
      <c r="N71" s="876"/>
      <c r="O71" s="876"/>
      <c r="P71" s="877"/>
      <c r="Q71" s="878">
        <v>96</v>
      </c>
      <c r="R71" s="832"/>
      <c r="S71" s="832"/>
      <c r="T71" s="832"/>
      <c r="U71" s="832"/>
      <c r="V71" s="832">
        <v>96</v>
      </c>
      <c r="W71" s="832"/>
      <c r="X71" s="832"/>
      <c r="Y71" s="832"/>
      <c r="Z71" s="832"/>
      <c r="AA71" s="832" t="s">
        <v>565</v>
      </c>
      <c r="AB71" s="832"/>
      <c r="AC71" s="832"/>
      <c r="AD71" s="832"/>
      <c r="AE71" s="832"/>
      <c r="AF71" s="832">
        <v>2</v>
      </c>
      <c r="AG71" s="832"/>
      <c r="AH71" s="832"/>
      <c r="AI71" s="832"/>
      <c r="AJ71" s="832"/>
      <c r="AK71" s="879" t="s">
        <v>564</v>
      </c>
      <c r="AL71" s="880"/>
      <c r="AM71" s="880"/>
      <c r="AN71" s="880"/>
      <c r="AO71" s="836"/>
      <c r="AP71" s="832" t="s">
        <v>542</v>
      </c>
      <c r="AQ71" s="832"/>
      <c r="AR71" s="832"/>
      <c r="AS71" s="832"/>
      <c r="AT71" s="832"/>
      <c r="AU71" s="832" t="s">
        <v>542</v>
      </c>
      <c r="AV71" s="832"/>
      <c r="AW71" s="832"/>
      <c r="AX71" s="832"/>
      <c r="AY71" s="832"/>
      <c r="AZ71" s="834"/>
      <c r="BA71" s="834"/>
      <c r="BB71" s="834"/>
      <c r="BC71" s="834"/>
      <c r="BD71" s="835"/>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x14ac:dyDescent="0.15">
      <c r="A72" s="238">
        <v>5</v>
      </c>
      <c r="B72" s="875" t="s">
        <v>547</v>
      </c>
      <c r="C72" s="876"/>
      <c r="D72" s="876"/>
      <c r="E72" s="876"/>
      <c r="F72" s="876"/>
      <c r="G72" s="876"/>
      <c r="H72" s="876"/>
      <c r="I72" s="876"/>
      <c r="J72" s="876"/>
      <c r="K72" s="876"/>
      <c r="L72" s="876"/>
      <c r="M72" s="876"/>
      <c r="N72" s="876"/>
      <c r="O72" s="876"/>
      <c r="P72" s="877"/>
      <c r="Q72" s="878">
        <v>23</v>
      </c>
      <c r="R72" s="832"/>
      <c r="S72" s="832"/>
      <c r="T72" s="832"/>
      <c r="U72" s="832"/>
      <c r="V72" s="832">
        <v>19</v>
      </c>
      <c r="W72" s="832"/>
      <c r="X72" s="832"/>
      <c r="Y72" s="832"/>
      <c r="Z72" s="832"/>
      <c r="AA72" s="832">
        <v>4</v>
      </c>
      <c r="AB72" s="832"/>
      <c r="AC72" s="832"/>
      <c r="AD72" s="832"/>
      <c r="AE72" s="832"/>
      <c r="AF72" s="832">
        <v>367</v>
      </c>
      <c r="AG72" s="832"/>
      <c r="AH72" s="832"/>
      <c r="AI72" s="832"/>
      <c r="AJ72" s="832"/>
      <c r="AK72" s="879" t="s">
        <v>564</v>
      </c>
      <c r="AL72" s="880"/>
      <c r="AM72" s="880"/>
      <c r="AN72" s="880"/>
      <c r="AO72" s="836"/>
      <c r="AP72" s="832">
        <v>2055</v>
      </c>
      <c r="AQ72" s="832"/>
      <c r="AR72" s="832"/>
      <c r="AS72" s="832"/>
      <c r="AT72" s="832"/>
      <c r="AU72" s="832">
        <v>65</v>
      </c>
      <c r="AV72" s="832"/>
      <c r="AW72" s="832"/>
      <c r="AX72" s="832"/>
      <c r="AY72" s="832"/>
      <c r="AZ72" s="834"/>
      <c r="BA72" s="834"/>
      <c r="BB72" s="834"/>
      <c r="BC72" s="834"/>
      <c r="BD72" s="835"/>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x14ac:dyDescent="0.15">
      <c r="A73" s="238">
        <v>6</v>
      </c>
      <c r="B73" s="875" t="s">
        <v>549</v>
      </c>
      <c r="C73" s="876"/>
      <c r="D73" s="876"/>
      <c r="E73" s="876"/>
      <c r="F73" s="876"/>
      <c r="G73" s="876"/>
      <c r="H73" s="876"/>
      <c r="I73" s="876"/>
      <c r="J73" s="876"/>
      <c r="K73" s="876"/>
      <c r="L73" s="876"/>
      <c r="M73" s="876"/>
      <c r="N73" s="876"/>
      <c r="O73" s="876"/>
      <c r="P73" s="877"/>
      <c r="Q73" s="878">
        <v>34</v>
      </c>
      <c r="R73" s="832"/>
      <c r="S73" s="832"/>
      <c r="T73" s="832"/>
      <c r="U73" s="832"/>
      <c r="V73" s="832">
        <v>33</v>
      </c>
      <c r="W73" s="832"/>
      <c r="X73" s="832"/>
      <c r="Y73" s="832"/>
      <c r="Z73" s="832"/>
      <c r="AA73" s="832">
        <v>2</v>
      </c>
      <c r="AB73" s="832"/>
      <c r="AC73" s="832"/>
      <c r="AD73" s="832"/>
      <c r="AE73" s="832"/>
      <c r="AF73" s="832">
        <v>179</v>
      </c>
      <c r="AG73" s="832"/>
      <c r="AH73" s="832"/>
      <c r="AI73" s="832"/>
      <c r="AJ73" s="832"/>
      <c r="AK73" s="879" t="s">
        <v>564</v>
      </c>
      <c r="AL73" s="880"/>
      <c r="AM73" s="880"/>
      <c r="AN73" s="880"/>
      <c r="AO73" s="836"/>
      <c r="AP73" s="832" t="s">
        <v>542</v>
      </c>
      <c r="AQ73" s="832"/>
      <c r="AR73" s="832"/>
      <c r="AS73" s="832"/>
      <c r="AT73" s="832"/>
      <c r="AU73" s="832" t="s">
        <v>542</v>
      </c>
      <c r="AV73" s="832"/>
      <c r="AW73" s="832"/>
      <c r="AX73" s="832"/>
      <c r="AY73" s="832"/>
      <c r="AZ73" s="834"/>
      <c r="BA73" s="834"/>
      <c r="BB73" s="834"/>
      <c r="BC73" s="834"/>
      <c r="BD73" s="835"/>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x14ac:dyDescent="0.15">
      <c r="A74" s="238">
        <v>7</v>
      </c>
      <c r="B74" s="875" t="s">
        <v>548</v>
      </c>
      <c r="C74" s="876"/>
      <c r="D74" s="876"/>
      <c r="E74" s="876"/>
      <c r="F74" s="876"/>
      <c r="G74" s="876"/>
      <c r="H74" s="876"/>
      <c r="I74" s="876"/>
      <c r="J74" s="876"/>
      <c r="K74" s="876"/>
      <c r="L74" s="876"/>
      <c r="M74" s="876"/>
      <c r="N74" s="876"/>
      <c r="O74" s="876"/>
      <c r="P74" s="877"/>
      <c r="Q74" s="878">
        <v>5328</v>
      </c>
      <c r="R74" s="832"/>
      <c r="S74" s="832"/>
      <c r="T74" s="832"/>
      <c r="U74" s="832"/>
      <c r="V74" s="832">
        <v>4930</v>
      </c>
      <c r="W74" s="832"/>
      <c r="X74" s="832"/>
      <c r="Y74" s="832"/>
      <c r="Z74" s="832"/>
      <c r="AA74" s="832">
        <v>398</v>
      </c>
      <c r="AB74" s="832"/>
      <c r="AC74" s="832"/>
      <c r="AD74" s="832"/>
      <c r="AE74" s="832"/>
      <c r="AF74" s="832">
        <v>2</v>
      </c>
      <c r="AG74" s="832"/>
      <c r="AH74" s="832"/>
      <c r="AI74" s="832"/>
      <c r="AJ74" s="832"/>
      <c r="AK74" s="832">
        <v>61</v>
      </c>
      <c r="AL74" s="832"/>
      <c r="AM74" s="832"/>
      <c r="AN74" s="832"/>
      <c r="AO74" s="832"/>
      <c r="AP74" s="832" t="s">
        <v>542</v>
      </c>
      <c r="AQ74" s="832"/>
      <c r="AR74" s="832"/>
      <c r="AS74" s="832"/>
      <c r="AT74" s="832"/>
      <c r="AU74" s="832" t="s">
        <v>542</v>
      </c>
      <c r="AV74" s="832"/>
      <c r="AW74" s="832"/>
      <c r="AX74" s="832"/>
      <c r="AY74" s="832"/>
      <c r="AZ74" s="834"/>
      <c r="BA74" s="834"/>
      <c r="BB74" s="834"/>
      <c r="BC74" s="834"/>
      <c r="BD74" s="835"/>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x14ac:dyDescent="0.15">
      <c r="A75" s="238">
        <v>8</v>
      </c>
      <c r="B75" s="875" t="s">
        <v>550</v>
      </c>
      <c r="C75" s="876"/>
      <c r="D75" s="876"/>
      <c r="E75" s="876"/>
      <c r="F75" s="876"/>
      <c r="G75" s="876"/>
      <c r="H75" s="876"/>
      <c r="I75" s="876"/>
      <c r="J75" s="876"/>
      <c r="K75" s="876"/>
      <c r="L75" s="876"/>
      <c r="M75" s="876"/>
      <c r="N75" s="876"/>
      <c r="O75" s="876"/>
      <c r="P75" s="877"/>
      <c r="Q75" s="881">
        <v>211</v>
      </c>
      <c r="R75" s="880"/>
      <c r="S75" s="880"/>
      <c r="T75" s="880"/>
      <c r="U75" s="836"/>
      <c r="V75" s="879">
        <v>206</v>
      </c>
      <c r="W75" s="880"/>
      <c r="X75" s="880"/>
      <c r="Y75" s="880"/>
      <c r="Z75" s="836"/>
      <c r="AA75" s="879">
        <v>5</v>
      </c>
      <c r="AB75" s="880"/>
      <c r="AC75" s="880"/>
      <c r="AD75" s="880"/>
      <c r="AE75" s="836"/>
      <c r="AF75" s="879">
        <v>5</v>
      </c>
      <c r="AG75" s="880"/>
      <c r="AH75" s="880"/>
      <c r="AI75" s="880"/>
      <c r="AJ75" s="836"/>
      <c r="AK75" s="879">
        <v>15</v>
      </c>
      <c r="AL75" s="880"/>
      <c r="AM75" s="880"/>
      <c r="AN75" s="880"/>
      <c r="AO75" s="836"/>
      <c r="AP75" s="879" t="s">
        <v>542</v>
      </c>
      <c r="AQ75" s="880"/>
      <c r="AR75" s="880"/>
      <c r="AS75" s="880"/>
      <c r="AT75" s="836"/>
      <c r="AU75" s="879" t="s">
        <v>542</v>
      </c>
      <c r="AV75" s="880"/>
      <c r="AW75" s="880"/>
      <c r="AX75" s="880"/>
      <c r="AY75" s="836"/>
      <c r="AZ75" s="834"/>
      <c r="BA75" s="834"/>
      <c r="BB75" s="834"/>
      <c r="BC75" s="834"/>
      <c r="BD75" s="835"/>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x14ac:dyDescent="0.15">
      <c r="A76" s="238">
        <v>9</v>
      </c>
      <c r="B76" s="875" t="s">
        <v>563</v>
      </c>
      <c r="C76" s="876"/>
      <c r="D76" s="876"/>
      <c r="E76" s="876"/>
      <c r="F76" s="876"/>
      <c r="G76" s="876"/>
      <c r="H76" s="876"/>
      <c r="I76" s="876"/>
      <c r="J76" s="876"/>
      <c r="K76" s="876"/>
      <c r="L76" s="876"/>
      <c r="M76" s="876"/>
      <c r="N76" s="876"/>
      <c r="O76" s="876"/>
      <c r="P76" s="877"/>
      <c r="Q76" s="881">
        <v>70</v>
      </c>
      <c r="R76" s="880"/>
      <c r="S76" s="880"/>
      <c r="T76" s="880"/>
      <c r="U76" s="836"/>
      <c r="V76" s="879">
        <v>70</v>
      </c>
      <c r="W76" s="880"/>
      <c r="X76" s="880"/>
      <c r="Y76" s="880"/>
      <c r="Z76" s="836"/>
      <c r="AA76" s="879" t="s">
        <v>564</v>
      </c>
      <c r="AB76" s="880"/>
      <c r="AC76" s="880"/>
      <c r="AD76" s="880"/>
      <c r="AE76" s="836"/>
      <c r="AF76" s="879" t="s">
        <v>542</v>
      </c>
      <c r="AG76" s="880"/>
      <c r="AH76" s="880"/>
      <c r="AI76" s="880"/>
      <c r="AJ76" s="836"/>
      <c r="AK76" s="879" t="s">
        <v>564</v>
      </c>
      <c r="AL76" s="880"/>
      <c r="AM76" s="880"/>
      <c r="AN76" s="880"/>
      <c r="AO76" s="836"/>
      <c r="AP76" s="879" t="s">
        <v>542</v>
      </c>
      <c r="AQ76" s="880"/>
      <c r="AR76" s="880"/>
      <c r="AS76" s="880"/>
      <c r="AT76" s="836"/>
      <c r="AU76" s="879" t="s">
        <v>542</v>
      </c>
      <c r="AV76" s="880"/>
      <c r="AW76" s="880"/>
      <c r="AX76" s="880"/>
      <c r="AY76" s="836"/>
      <c r="AZ76" s="834"/>
      <c r="BA76" s="834"/>
      <c r="BB76" s="834"/>
      <c r="BC76" s="834"/>
      <c r="BD76" s="835"/>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x14ac:dyDescent="0.15">
      <c r="A77" s="238">
        <v>10</v>
      </c>
      <c r="B77" s="875" t="s">
        <v>551</v>
      </c>
      <c r="C77" s="876"/>
      <c r="D77" s="876"/>
      <c r="E77" s="876"/>
      <c r="F77" s="876"/>
      <c r="G77" s="876"/>
      <c r="H77" s="876"/>
      <c r="I77" s="876"/>
      <c r="J77" s="876"/>
      <c r="K77" s="876"/>
      <c r="L77" s="876"/>
      <c r="M77" s="876"/>
      <c r="N77" s="876"/>
      <c r="O77" s="876"/>
      <c r="P77" s="877"/>
      <c r="Q77" s="881">
        <v>1881</v>
      </c>
      <c r="R77" s="880"/>
      <c r="S77" s="880"/>
      <c r="T77" s="880"/>
      <c r="U77" s="836"/>
      <c r="V77" s="879">
        <v>1841</v>
      </c>
      <c r="W77" s="880"/>
      <c r="X77" s="880"/>
      <c r="Y77" s="880"/>
      <c r="Z77" s="836"/>
      <c r="AA77" s="879">
        <v>40</v>
      </c>
      <c r="AB77" s="880"/>
      <c r="AC77" s="880"/>
      <c r="AD77" s="880"/>
      <c r="AE77" s="836"/>
      <c r="AF77" s="879">
        <v>28</v>
      </c>
      <c r="AG77" s="880"/>
      <c r="AH77" s="880"/>
      <c r="AI77" s="880"/>
      <c r="AJ77" s="836"/>
      <c r="AK77" s="879" t="s">
        <v>564</v>
      </c>
      <c r="AL77" s="880"/>
      <c r="AM77" s="880"/>
      <c r="AN77" s="880"/>
      <c r="AO77" s="836"/>
      <c r="AP77" s="879" t="s">
        <v>542</v>
      </c>
      <c r="AQ77" s="880"/>
      <c r="AR77" s="880"/>
      <c r="AS77" s="880"/>
      <c r="AT77" s="836"/>
      <c r="AU77" s="879" t="s">
        <v>542</v>
      </c>
      <c r="AV77" s="880"/>
      <c r="AW77" s="880"/>
      <c r="AX77" s="880"/>
      <c r="AY77" s="836"/>
      <c r="AZ77" s="834"/>
      <c r="BA77" s="834"/>
      <c r="BB77" s="834"/>
      <c r="BC77" s="834"/>
      <c r="BD77" s="835"/>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x14ac:dyDescent="0.15">
      <c r="A78" s="238">
        <v>11</v>
      </c>
      <c r="B78" s="875" t="s">
        <v>552</v>
      </c>
      <c r="C78" s="876"/>
      <c r="D78" s="876"/>
      <c r="E78" s="876"/>
      <c r="F78" s="876"/>
      <c r="G78" s="876"/>
      <c r="H78" s="876"/>
      <c r="I78" s="876"/>
      <c r="J78" s="876"/>
      <c r="K78" s="876"/>
      <c r="L78" s="876"/>
      <c r="M78" s="876"/>
      <c r="N78" s="876"/>
      <c r="O78" s="876"/>
      <c r="P78" s="877"/>
      <c r="Q78" s="878">
        <v>74476</v>
      </c>
      <c r="R78" s="832"/>
      <c r="S78" s="832"/>
      <c r="T78" s="832"/>
      <c r="U78" s="832"/>
      <c r="V78" s="832">
        <v>71449</v>
      </c>
      <c r="W78" s="832"/>
      <c r="X78" s="832"/>
      <c r="Y78" s="832"/>
      <c r="Z78" s="832"/>
      <c r="AA78" s="832">
        <v>3027</v>
      </c>
      <c r="AB78" s="832"/>
      <c r="AC78" s="832"/>
      <c r="AD78" s="832"/>
      <c r="AE78" s="832"/>
      <c r="AF78" s="832">
        <v>10056</v>
      </c>
      <c r="AG78" s="832"/>
      <c r="AH78" s="832"/>
      <c r="AI78" s="832"/>
      <c r="AJ78" s="832"/>
      <c r="AK78" s="832">
        <v>1043</v>
      </c>
      <c r="AL78" s="832"/>
      <c r="AM78" s="832"/>
      <c r="AN78" s="832"/>
      <c r="AO78" s="832"/>
      <c r="AP78" s="832" t="s">
        <v>542</v>
      </c>
      <c r="AQ78" s="832"/>
      <c r="AR78" s="832"/>
      <c r="AS78" s="832"/>
      <c r="AT78" s="832"/>
      <c r="AU78" s="832" t="s">
        <v>542</v>
      </c>
      <c r="AV78" s="832"/>
      <c r="AW78" s="832"/>
      <c r="AX78" s="832"/>
      <c r="AY78" s="832"/>
      <c r="AZ78" s="834"/>
      <c r="BA78" s="834"/>
      <c r="BB78" s="834"/>
      <c r="BC78" s="834"/>
      <c r="BD78" s="835"/>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x14ac:dyDescent="0.15">
      <c r="A79" s="238">
        <v>12</v>
      </c>
      <c r="B79" s="875" t="s">
        <v>553</v>
      </c>
      <c r="C79" s="876"/>
      <c r="D79" s="876"/>
      <c r="E79" s="876"/>
      <c r="F79" s="876"/>
      <c r="G79" s="876"/>
      <c r="H79" s="876"/>
      <c r="I79" s="876"/>
      <c r="J79" s="876"/>
      <c r="K79" s="876"/>
      <c r="L79" s="876"/>
      <c r="M79" s="876"/>
      <c r="N79" s="876"/>
      <c r="O79" s="876"/>
      <c r="P79" s="877"/>
      <c r="Q79" s="878">
        <v>204</v>
      </c>
      <c r="R79" s="832"/>
      <c r="S79" s="832"/>
      <c r="T79" s="832"/>
      <c r="U79" s="832"/>
      <c r="V79" s="832">
        <v>176</v>
      </c>
      <c r="W79" s="832"/>
      <c r="X79" s="832"/>
      <c r="Y79" s="832"/>
      <c r="Z79" s="832"/>
      <c r="AA79" s="832">
        <v>28</v>
      </c>
      <c r="AB79" s="832"/>
      <c r="AC79" s="832"/>
      <c r="AD79" s="832"/>
      <c r="AE79" s="832"/>
      <c r="AF79" s="832">
        <v>5</v>
      </c>
      <c r="AG79" s="832"/>
      <c r="AH79" s="832"/>
      <c r="AI79" s="832"/>
      <c r="AJ79" s="832"/>
      <c r="AK79" s="832" t="s">
        <v>564</v>
      </c>
      <c r="AL79" s="832"/>
      <c r="AM79" s="832"/>
      <c r="AN79" s="832"/>
      <c r="AO79" s="832"/>
      <c r="AP79" s="832" t="s">
        <v>542</v>
      </c>
      <c r="AQ79" s="832"/>
      <c r="AR79" s="832"/>
      <c r="AS79" s="832"/>
      <c r="AT79" s="832"/>
      <c r="AU79" s="832" t="s">
        <v>542</v>
      </c>
      <c r="AV79" s="832"/>
      <c r="AW79" s="832"/>
      <c r="AX79" s="832"/>
      <c r="AY79" s="832"/>
      <c r="AZ79" s="834"/>
      <c r="BA79" s="834"/>
      <c r="BB79" s="834"/>
      <c r="BC79" s="834"/>
      <c r="BD79" s="835"/>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x14ac:dyDescent="0.15">
      <c r="A80" s="238">
        <v>13</v>
      </c>
      <c r="B80" s="875" t="s">
        <v>554</v>
      </c>
      <c r="C80" s="876"/>
      <c r="D80" s="876"/>
      <c r="E80" s="876"/>
      <c r="F80" s="876"/>
      <c r="G80" s="876"/>
      <c r="H80" s="876"/>
      <c r="I80" s="876"/>
      <c r="J80" s="876"/>
      <c r="K80" s="876"/>
      <c r="L80" s="876"/>
      <c r="M80" s="876"/>
      <c r="N80" s="876"/>
      <c r="O80" s="876"/>
      <c r="P80" s="877"/>
      <c r="Q80" s="878">
        <v>854731</v>
      </c>
      <c r="R80" s="832"/>
      <c r="S80" s="832"/>
      <c r="T80" s="832"/>
      <c r="U80" s="832"/>
      <c r="V80" s="832">
        <v>844450</v>
      </c>
      <c r="W80" s="832"/>
      <c r="X80" s="832"/>
      <c r="Y80" s="832"/>
      <c r="Z80" s="832"/>
      <c r="AA80" s="832">
        <v>10282</v>
      </c>
      <c r="AB80" s="832"/>
      <c r="AC80" s="832"/>
      <c r="AD80" s="832"/>
      <c r="AE80" s="832"/>
      <c r="AF80" s="832" t="s">
        <v>542</v>
      </c>
      <c r="AG80" s="832"/>
      <c r="AH80" s="832"/>
      <c r="AI80" s="832"/>
      <c r="AJ80" s="832"/>
      <c r="AK80" s="832" t="s">
        <v>564</v>
      </c>
      <c r="AL80" s="832"/>
      <c r="AM80" s="832"/>
      <c r="AN80" s="832"/>
      <c r="AO80" s="832"/>
      <c r="AP80" s="832" t="s">
        <v>542</v>
      </c>
      <c r="AQ80" s="832"/>
      <c r="AR80" s="832"/>
      <c r="AS80" s="832"/>
      <c r="AT80" s="832"/>
      <c r="AU80" s="832" t="s">
        <v>542</v>
      </c>
      <c r="AV80" s="832"/>
      <c r="AW80" s="832"/>
      <c r="AX80" s="832"/>
      <c r="AY80" s="832"/>
      <c r="AZ80" s="834"/>
      <c r="BA80" s="834"/>
      <c r="BB80" s="834"/>
      <c r="BC80" s="834"/>
      <c r="BD80" s="835"/>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x14ac:dyDescent="0.15">
      <c r="A81" s="238">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x14ac:dyDescent="0.15">
      <c r="A82" s="238">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x14ac:dyDescent="0.15">
      <c r="A83" s="238">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x14ac:dyDescent="0.15">
      <c r="A84" s="238">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x14ac:dyDescent="0.15">
      <c r="A85" s="238">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x14ac:dyDescent="0.15">
      <c r="A86" s="238">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x14ac:dyDescent="0.15">
      <c r="A87" s="244">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x14ac:dyDescent="0.2">
      <c r="A88" s="240" t="s">
        <v>377</v>
      </c>
      <c r="B88" s="791" t="s">
        <v>399</v>
      </c>
      <c r="C88" s="792"/>
      <c r="D88" s="792"/>
      <c r="E88" s="792"/>
      <c r="F88" s="792"/>
      <c r="G88" s="792"/>
      <c r="H88" s="792"/>
      <c r="I88" s="792"/>
      <c r="J88" s="792"/>
      <c r="K88" s="792"/>
      <c r="L88" s="792"/>
      <c r="M88" s="792"/>
      <c r="N88" s="792"/>
      <c r="O88" s="792"/>
      <c r="P88" s="793"/>
      <c r="Q88" s="842"/>
      <c r="R88" s="843"/>
      <c r="S88" s="843"/>
      <c r="T88" s="843"/>
      <c r="U88" s="843"/>
      <c r="V88" s="843"/>
      <c r="W88" s="843"/>
      <c r="X88" s="843"/>
      <c r="Y88" s="843"/>
      <c r="Z88" s="843"/>
      <c r="AA88" s="843"/>
      <c r="AB88" s="843"/>
      <c r="AC88" s="843"/>
      <c r="AD88" s="843"/>
      <c r="AE88" s="843"/>
      <c r="AF88" s="846">
        <v>13715</v>
      </c>
      <c r="AG88" s="846"/>
      <c r="AH88" s="846"/>
      <c r="AI88" s="846"/>
      <c r="AJ88" s="846"/>
      <c r="AK88" s="843"/>
      <c r="AL88" s="843"/>
      <c r="AM88" s="843"/>
      <c r="AN88" s="843"/>
      <c r="AO88" s="843"/>
      <c r="AP88" s="846">
        <v>2055</v>
      </c>
      <c r="AQ88" s="846"/>
      <c r="AR88" s="846"/>
      <c r="AS88" s="846"/>
      <c r="AT88" s="846"/>
      <c r="AU88" s="846">
        <v>65</v>
      </c>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91" t="s">
        <v>400</v>
      </c>
      <c r="BS102" s="792"/>
      <c r="BT102" s="792"/>
      <c r="BU102" s="792"/>
      <c r="BV102" s="792"/>
      <c r="BW102" s="792"/>
      <c r="BX102" s="792"/>
      <c r="BY102" s="792"/>
      <c r="BZ102" s="792"/>
      <c r="CA102" s="792"/>
      <c r="CB102" s="792"/>
      <c r="CC102" s="792"/>
      <c r="CD102" s="792"/>
      <c r="CE102" s="792"/>
      <c r="CF102" s="792"/>
      <c r="CG102" s="793"/>
      <c r="CH102" s="889"/>
      <c r="CI102" s="890"/>
      <c r="CJ102" s="890"/>
      <c r="CK102" s="890"/>
      <c r="CL102" s="891"/>
      <c r="CM102" s="889"/>
      <c r="CN102" s="890"/>
      <c r="CO102" s="890"/>
      <c r="CP102" s="890"/>
      <c r="CQ102" s="891"/>
      <c r="CR102" s="892">
        <v>107</v>
      </c>
      <c r="CS102" s="854"/>
      <c r="CT102" s="854"/>
      <c r="CU102" s="854"/>
      <c r="CV102" s="893"/>
      <c r="CW102" s="892" t="s">
        <v>542</v>
      </c>
      <c r="CX102" s="854"/>
      <c r="CY102" s="854"/>
      <c r="CZ102" s="854"/>
      <c r="DA102" s="893"/>
      <c r="DB102" s="892" t="s">
        <v>542</v>
      </c>
      <c r="DC102" s="854"/>
      <c r="DD102" s="854"/>
      <c r="DE102" s="854"/>
      <c r="DF102" s="893"/>
      <c r="DG102" s="892" t="s">
        <v>542</v>
      </c>
      <c r="DH102" s="854"/>
      <c r="DI102" s="854"/>
      <c r="DJ102" s="854"/>
      <c r="DK102" s="893"/>
      <c r="DL102" s="892" t="s">
        <v>542</v>
      </c>
      <c r="DM102" s="854"/>
      <c r="DN102" s="854"/>
      <c r="DO102" s="854"/>
      <c r="DP102" s="893"/>
      <c r="DQ102" s="892" t="s">
        <v>542</v>
      </c>
      <c r="DR102" s="854"/>
      <c r="DS102" s="854"/>
      <c r="DT102" s="854"/>
      <c r="DU102" s="893"/>
      <c r="DV102" s="791" t="s">
        <v>542</v>
      </c>
      <c r="DW102" s="792"/>
      <c r="DX102" s="792"/>
      <c r="DY102" s="792"/>
      <c r="DZ102" s="916"/>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7" t="s">
        <v>401</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8" t="s">
        <v>402</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9" t="s">
        <v>405</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406</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30" customFormat="1" ht="26.25" customHeight="1" x14ac:dyDescent="0.15">
      <c r="A109" s="914" t="s">
        <v>407</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408</v>
      </c>
      <c r="AB109" s="895"/>
      <c r="AC109" s="895"/>
      <c r="AD109" s="895"/>
      <c r="AE109" s="896"/>
      <c r="AF109" s="894" t="s">
        <v>409</v>
      </c>
      <c r="AG109" s="895"/>
      <c r="AH109" s="895"/>
      <c r="AI109" s="895"/>
      <c r="AJ109" s="896"/>
      <c r="AK109" s="894" t="s">
        <v>294</v>
      </c>
      <c r="AL109" s="895"/>
      <c r="AM109" s="895"/>
      <c r="AN109" s="895"/>
      <c r="AO109" s="896"/>
      <c r="AP109" s="894" t="s">
        <v>410</v>
      </c>
      <c r="AQ109" s="895"/>
      <c r="AR109" s="895"/>
      <c r="AS109" s="895"/>
      <c r="AT109" s="897"/>
      <c r="AU109" s="914" t="s">
        <v>407</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408</v>
      </c>
      <c r="BR109" s="895"/>
      <c r="BS109" s="895"/>
      <c r="BT109" s="895"/>
      <c r="BU109" s="896"/>
      <c r="BV109" s="894" t="s">
        <v>409</v>
      </c>
      <c r="BW109" s="895"/>
      <c r="BX109" s="895"/>
      <c r="BY109" s="895"/>
      <c r="BZ109" s="896"/>
      <c r="CA109" s="894" t="s">
        <v>294</v>
      </c>
      <c r="CB109" s="895"/>
      <c r="CC109" s="895"/>
      <c r="CD109" s="895"/>
      <c r="CE109" s="896"/>
      <c r="CF109" s="915" t="s">
        <v>410</v>
      </c>
      <c r="CG109" s="915"/>
      <c r="CH109" s="915"/>
      <c r="CI109" s="915"/>
      <c r="CJ109" s="915"/>
      <c r="CK109" s="894" t="s">
        <v>411</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408</v>
      </c>
      <c r="DH109" s="895"/>
      <c r="DI109" s="895"/>
      <c r="DJ109" s="895"/>
      <c r="DK109" s="896"/>
      <c r="DL109" s="894" t="s">
        <v>409</v>
      </c>
      <c r="DM109" s="895"/>
      <c r="DN109" s="895"/>
      <c r="DO109" s="895"/>
      <c r="DP109" s="896"/>
      <c r="DQ109" s="894" t="s">
        <v>294</v>
      </c>
      <c r="DR109" s="895"/>
      <c r="DS109" s="895"/>
      <c r="DT109" s="895"/>
      <c r="DU109" s="896"/>
      <c r="DV109" s="894" t="s">
        <v>410</v>
      </c>
      <c r="DW109" s="895"/>
      <c r="DX109" s="895"/>
      <c r="DY109" s="895"/>
      <c r="DZ109" s="897"/>
    </row>
    <row r="110" spans="1:131" s="230" customFormat="1" ht="26.25" customHeight="1" x14ac:dyDescent="0.15">
      <c r="A110" s="898" t="s">
        <v>412</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1417038</v>
      </c>
      <c r="AB110" s="902"/>
      <c r="AC110" s="902"/>
      <c r="AD110" s="902"/>
      <c r="AE110" s="903"/>
      <c r="AF110" s="904">
        <v>1491613</v>
      </c>
      <c r="AG110" s="902"/>
      <c r="AH110" s="902"/>
      <c r="AI110" s="902"/>
      <c r="AJ110" s="903"/>
      <c r="AK110" s="904">
        <v>1429470</v>
      </c>
      <c r="AL110" s="902"/>
      <c r="AM110" s="902"/>
      <c r="AN110" s="902"/>
      <c r="AO110" s="903"/>
      <c r="AP110" s="905">
        <v>18.600000000000001</v>
      </c>
      <c r="AQ110" s="906"/>
      <c r="AR110" s="906"/>
      <c r="AS110" s="906"/>
      <c r="AT110" s="907"/>
      <c r="AU110" s="908" t="s">
        <v>69</v>
      </c>
      <c r="AV110" s="909"/>
      <c r="AW110" s="909"/>
      <c r="AX110" s="909"/>
      <c r="AY110" s="909"/>
      <c r="AZ110" s="931" t="s">
        <v>413</v>
      </c>
      <c r="BA110" s="899"/>
      <c r="BB110" s="899"/>
      <c r="BC110" s="899"/>
      <c r="BD110" s="899"/>
      <c r="BE110" s="899"/>
      <c r="BF110" s="899"/>
      <c r="BG110" s="899"/>
      <c r="BH110" s="899"/>
      <c r="BI110" s="899"/>
      <c r="BJ110" s="899"/>
      <c r="BK110" s="899"/>
      <c r="BL110" s="899"/>
      <c r="BM110" s="899"/>
      <c r="BN110" s="899"/>
      <c r="BO110" s="899"/>
      <c r="BP110" s="900"/>
      <c r="BQ110" s="932">
        <v>12206481</v>
      </c>
      <c r="BR110" s="933"/>
      <c r="BS110" s="933"/>
      <c r="BT110" s="933"/>
      <c r="BU110" s="933"/>
      <c r="BV110" s="933">
        <v>11084526</v>
      </c>
      <c r="BW110" s="933"/>
      <c r="BX110" s="933"/>
      <c r="BY110" s="933"/>
      <c r="BZ110" s="933"/>
      <c r="CA110" s="933">
        <v>10895297</v>
      </c>
      <c r="CB110" s="933"/>
      <c r="CC110" s="933"/>
      <c r="CD110" s="933"/>
      <c r="CE110" s="933"/>
      <c r="CF110" s="946">
        <v>141.69999999999999</v>
      </c>
      <c r="CG110" s="947"/>
      <c r="CH110" s="947"/>
      <c r="CI110" s="947"/>
      <c r="CJ110" s="947"/>
      <c r="CK110" s="948" t="s">
        <v>414</v>
      </c>
      <c r="CL110" s="949"/>
      <c r="CM110" s="931" t="s">
        <v>415</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30" customFormat="1" ht="26.25" customHeight="1" x14ac:dyDescent="0.15">
      <c r="A111" s="936" t="s">
        <v>416</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417</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418</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30" customFormat="1" ht="26.25" customHeight="1" x14ac:dyDescent="0.15">
      <c r="A112" s="954" t="s">
        <v>419</v>
      </c>
      <c r="B112" s="955"/>
      <c r="C112" s="925" t="s">
        <v>420</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421</v>
      </c>
      <c r="BA112" s="925"/>
      <c r="BB112" s="925"/>
      <c r="BC112" s="925"/>
      <c r="BD112" s="925"/>
      <c r="BE112" s="925"/>
      <c r="BF112" s="925"/>
      <c r="BG112" s="925"/>
      <c r="BH112" s="925"/>
      <c r="BI112" s="925"/>
      <c r="BJ112" s="925"/>
      <c r="BK112" s="925"/>
      <c r="BL112" s="925"/>
      <c r="BM112" s="925"/>
      <c r="BN112" s="925"/>
      <c r="BO112" s="925"/>
      <c r="BP112" s="926"/>
      <c r="BQ112" s="927">
        <v>7799895</v>
      </c>
      <c r="BR112" s="928"/>
      <c r="BS112" s="928"/>
      <c r="BT112" s="928"/>
      <c r="BU112" s="928"/>
      <c r="BV112" s="928">
        <v>7036004</v>
      </c>
      <c r="BW112" s="928"/>
      <c r="BX112" s="928"/>
      <c r="BY112" s="928"/>
      <c r="BZ112" s="928"/>
      <c r="CA112" s="928">
        <v>6709176</v>
      </c>
      <c r="CB112" s="928"/>
      <c r="CC112" s="928"/>
      <c r="CD112" s="928"/>
      <c r="CE112" s="928"/>
      <c r="CF112" s="922">
        <v>87.2</v>
      </c>
      <c r="CG112" s="923"/>
      <c r="CH112" s="923"/>
      <c r="CI112" s="923"/>
      <c r="CJ112" s="923"/>
      <c r="CK112" s="950"/>
      <c r="CL112" s="951"/>
      <c r="CM112" s="924" t="s">
        <v>422</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30" customFormat="1" ht="26.25" customHeight="1" x14ac:dyDescent="0.15">
      <c r="A113" s="956"/>
      <c r="B113" s="957"/>
      <c r="C113" s="925" t="s">
        <v>423</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526384</v>
      </c>
      <c r="AB113" s="940"/>
      <c r="AC113" s="940"/>
      <c r="AD113" s="940"/>
      <c r="AE113" s="941"/>
      <c r="AF113" s="942">
        <v>522356</v>
      </c>
      <c r="AG113" s="940"/>
      <c r="AH113" s="940"/>
      <c r="AI113" s="940"/>
      <c r="AJ113" s="941"/>
      <c r="AK113" s="942">
        <v>513740</v>
      </c>
      <c r="AL113" s="940"/>
      <c r="AM113" s="940"/>
      <c r="AN113" s="940"/>
      <c r="AO113" s="941"/>
      <c r="AP113" s="943">
        <v>6.7</v>
      </c>
      <c r="AQ113" s="944"/>
      <c r="AR113" s="944"/>
      <c r="AS113" s="944"/>
      <c r="AT113" s="945"/>
      <c r="AU113" s="910"/>
      <c r="AV113" s="911"/>
      <c r="AW113" s="911"/>
      <c r="AX113" s="911"/>
      <c r="AY113" s="911"/>
      <c r="AZ113" s="924" t="s">
        <v>424</v>
      </c>
      <c r="BA113" s="925"/>
      <c r="BB113" s="925"/>
      <c r="BC113" s="925"/>
      <c r="BD113" s="925"/>
      <c r="BE113" s="925"/>
      <c r="BF113" s="925"/>
      <c r="BG113" s="925"/>
      <c r="BH113" s="925"/>
      <c r="BI113" s="925"/>
      <c r="BJ113" s="925"/>
      <c r="BK113" s="925"/>
      <c r="BL113" s="925"/>
      <c r="BM113" s="925"/>
      <c r="BN113" s="925"/>
      <c r="BO113" s="925"/>
      <c r="BP113" s="926"/>
      <c r="BQ113" s="927">
        <v>77126</v>
      </c>
      <c r="BR113" s="928"/>
      <c r="BS113" s="928"/>
      <c r="BT113" s="928"/>
      <c r="BU113" s="928"/>
      <c r="BV113" s="928">
        <v>76507</v>
      </c>
      <c r="BW113" s="928"/>
      <c r="BX113" s="928"/>
      <c r="BY113" s="928"/>
      <c r="BZ113" s="928"/>
      <c r="CA113" s="928">
        <v>65477</v>
      </c>
      <c r="CB113" s="928"/>
      <c r="CC113" s="928"/>
      <c r="CD113" s="928"/>
      <c r="CE113" s="928"/>
      <c r="CF113" s="922">
        <v>0.9</v>
      </c>
      <c r="CG113" s="923"/>
      <c r="CH113" s="923"/>
      <c r="CI113" s="923"/>
      <c r="CJ113" s="923"/>
      <c r="CK113" s="950"/>
      <c r="CL113" s="951"/>
      <c r="CM113" s="924" t="s">
        <v>425</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30" customFormat="1" ht="26.25" customHeight="1" x14ac:dyDescent="0.15">
      <c r="A114" s="956"/>
      <c r="B114" s="957"/>
      <c r="C114" s="925" t="s">
        <v>426</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21280</v>
      </c>
      <c r="AB114" s="961"/>
      <c r="AC114" s="961"/>
      <c r="AD114" s="961"/>
      <c r="AE114" s="962"/>
      <c r="AF114" s="963">
        <v>47668</v>
      </c>
      <c r="AG114" s="961"/>
      <c r="AH114" s="961"/>
      <c r="AI114" s="961"/>
      <c r="AJ114" s="962"/>
      <c r="AK114" s="963">
        <v>47069</v>
      </c>
      <c r="AL114" s="961"/>
      <c r="AM114" s="961"/>
      <c r="AN114" s="961"/>
      <c r="AO114" s="962"/>
      <c r="AP114" s="964">
        <v>0.6</v>
      </c>
      <c r="AQ114" s="965"/>
      <c r="AR114" s="965"/>
      <c r="AS114" s="965"/>
      <c r="AT114" s="966"/>
      <c r="AU114" s="910"/>
      <c r="AV114" s="911"/>
      <c r="AW114" s="911"/>
      <c r="AX114" s="911"/>
      <c r="AY114" s="911"/>
      <c r="AZ114" s="924" t="s">
        <v>427</v>
      </c>
      <c r="BA114" s="925"/>
      <c r="BB114" s="925"/>
      <c r="BC114" s="925"/>
      <c r="BD114" s="925"/>
      <c r="BE114" s="925"/>
      <c r="BF114" s="925"/>
      <c r="BG114" s="925"/>
      <c r="BH114" s="925"/>
      <c r="BI114" s="925"/>
      <c r="BJ114" s="925"/>
      <c r="BK114" s="925"/>
      <c r="BL114" s="925"/>
      <c r="BM114" s="925"/>
      <c r="BN114" s="925"/>
      <c r="BO114" s="925"/>
      <c r="BP114" s="926"/>
      <c r="BQ114" s="927">
        <v>2708840</v>
      </c>
      <c r="BR114" s="928"/>
      <c r="BS114" s="928"/>
      <c r="BT114" s="928"/>
      <c r="BU114" s="928"/>
      <c r="BV114" s="928">
        <v>2743340</v>
      </c>
      <c r="BW114" s="928"/>
      <c r="BX114" s="928"/>
      <c r="BY114" s="928"/>
      <c r="BZ114" s="928"/>
      <c r="CA114" s="928">
        <v>2708391</v>
      </c>
      <c r="CB114" s="928"/>
      <c r="CC114" s="928"/>
      <c r="CD114" s="928"/>
      <c r="CE114" s="928"/>
      <c r="CF114" s="922">
        <v>35.200000000000003</v>
      </c>
      <c r="CG114" s="923"/>
      <c r="CH114" s="923"/>
      <c r="CI114" s="923"/>
      <c r="CJ114" s="923"/>
      <c r="CK114" s="950"/>
      <c r="CL114" s="951"/>
      <c r="CM114" s="924" t="s">
        <v>428</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30" customFormat="1" ht="26.25" customHeight="1" x14ac:dyDescent="0.15">
      <c r="A115" s="956"/>
      <c r="B115" s="957"/>
      <c r="C115" s="925" t="s">
        <v>429</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430</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431</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30" customFormat="1" ht="26.25" customHeight="1" x14ac:dyDescent="0.15">
      <c r="A116" s="958"/>
      <c r="B116" s="959"/>
      <c r="C116" s="967" t="s">
        <v>432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433</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434</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30" customFormat="1" ht="26.25" customHeight="1" x14ac:dyDescent="0.15">
      <c r="A117" s="91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435</v>
      </c>
      <c r="Z117" s="896"/>
      <c r="AA117" s="980">
        <v>1964702</v>
      </c>
      <c r="AB117" s="981"/>
      <c r="AC117" s="981"/>
      <c r="AD117" s="981"/>
      <c r="AE117" s="982"/>
      <c r="AF117" s="983">
        <v>2061637</v>
      </c>
      <c r="AG117" s="981"/>
      <c r="AH117" s="981"/>
      <c r="AI117" s="981"/>
      <c r="AJ117" s="982"/>
      <c r="AK117" s="983">
        <v>1990279</v>
      </c>
      <c r="AL117" s="981"/>
      <c r="AM117" s="981"/>
      <c r="AN117" s="981"/>
      <c r="AO117" s="982"/>
      <c r="AP117" s="984"/>
      <c r="AQ117" s="985"/>
      <c r="AR117" s="985"/>
      <c r="AS117" s="985"/>
      <c r="AT117" s="986"/>
      <c r="AU117" s="910"/>
      <c r="AV117" s="911"/>
      <c r="AW117" s="911"/>
      <c r="AX117" s="911"/>
      <c r="AY117" s="911"/>
      <c r="AZ117" s="976" t="s">
        <v>436</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437</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30" customFormat="1" ht="26.25" customHeight="1" x14ac:dyDescent="0.15">
      <c r="A118" s="914" t="s">
        <v>411</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408</v>
      </c>
      <c r="AB118" s="895"/>
      <c r="AC118" s="895"/>
      <c r="AD118" s="895"/>
      <c r="AE118" s="896"/>
      <c r="AF118" s="894" t="s">
        <v>409</v>
      </c>
      <c r="AG118" s="895"/>
      <c r="AH118" s="895"/>
      <c r="AI118" s="895"/>
      <c r="AJ118" s="896"/>
      <c r="AK118" s="894" t="s">
        <v>294</v>
      </c>
      <c r="AL118" s="895"/>
      <c r="AM118" s="895"/>
      <c r="AN118" s="895"/>
      <c r="AO118" s="896"/>
      <c r="AP118" s="972" t="s">
        <v>410</v>
      </c>
      <c r="AQ118" s="973"/>
      <c r="AR118" s="973"/>
      <c r="AS118" s="973"/>
      <c r="AT118" s="974"/>
      <c r="AU118" s="910"/>
      <c r="AV118" s="911"/>
      <c r="AW118" s="911"/>
      <c r="AX118" s="911"/>
      <c r="AY118" s="911"/>
      <c r="AZ118" s="975" t="s">
        <v>438</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439</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30" customFormat="1" ht="26.25" customHeight="1" x14ac:dyDescent="0.15">
      <c r="A119" s="1058" t="s">
        <v>414</v>
      </c>
      <c r="B119" s="949"/>
      <c r="C119" s="931" t="s">
        <v>415</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51" t="s">
        <v>177</v>
      </c>
      <c r="BA119" s="251"/>
      <c r="BB119" s="251"/>
      <c r="BC119" s="251"/>
      <c r="BD119" s="251"/>
      <c r="BE119" s="251"/>
      <c r="BF119" s="251"/>
      <c r="BG119" s="251"/>
      <c r="BH119" s="251"/>
      <c r="BI119" s="251"/>
      <c r="BJ119" s="251"/>
      <c r="BK119" s="251"/>
      <c r="BL119" s="251"/>
      <c r="BM119" s="251"/>
      <c r="BN119" s="251"/>
      <c r="BO119" s="979" t="s">
        <v>440</v>
      </c>
      <c r="BP119" s="1007"/>
      <c r="BQ119" s="1001">
        <v>22792342</v>
      </c>
      <c r="BR119" s="1002"/>
      <c r="BS119" s="1002"/>
      <c r="BT119" s="1002"/>
      <c r="BU119" s="1002"/>
      <c r="BV119" s="1002">
        <v>20940377</v>
      </c>
      <c r="BW119" s="1002"/>
      <c r="BX119" s="1002"/>
      <c r="BY119" s="1002"/>
      <c r="BZ119" s="1002"/>
      <c r="CA119" s="1002">
        <v>20378341</v>
      </c>
      <c r="CB119" s="1002"/>
      <c r="CC119" s="1002"/>
      <c r="CD119" s="1002"/>
      <c r="CE119" s="1002"/>
      <c r="CF119" s="1003"/>
      <c r="CG119" s="1004"/>
      <c r="CH119" s="1004"/>
      <c r="CI119" s="1004"/>
      <c r="CJ119" s="1005"/>
      <c r="CK119" s="952"/>
      <c r="CL119" s="953"/>
      <c r="CM119" s="975" t="s">
        <v>441</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30" customFormat="1" ht="26.25" customHeight="1" x14ac:dyDescent="0.15">
      <c r="A120" s="1059"/>
      <c r="B120" s="951"/>
      <c r="C120" s="924" t="s">
        <v>418</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442</v>
      </c>
      <c r="AV120" s="994"/>
      <c r="AW120" s="994"/>
      <c r="AX120" s="994"/>
      <c r="AY120" s="995"/>
      <c r="AZ120" s="931" t="s">
        <v>443</v>
      </c>
      <c r="BA120" s="899"/>
      <c r="BB120" s="899"/>
      <c r="BC120" s="899"/>
      <c r="BD120" s="899"/>
      <c r="BE120" s="899"/>
      <c r="BF120" s="899"/>
      <c r="BG120" s="899"/>
      <c r="BH120" s="899"/>
      <c r="BI120" s="899"/>
      <c r="BJ120" s="899"/>
      <c r="BK120" s="899"/>
      <c r="BL120" s="899"/>
      <c r="BM120" s="899"/>
      <c r="BN120" s="899"/>
      <c r="BO120" s="899"/>
      <c r="BP120" s="900"/>
      <c r="BQ120" s="932">
        <v>12335753</v>
      </c>
      <c r="BR120" s="933"/>
      <c r="BS120" s="933"/>
      <c r="BT120" s="933"/>
      <c r="BU120" s="933"/>
      <c r="BV120" s="933">
        <v>13011490</v>
      </c>
      <c r="BW120" s="933"/>
      <c r="BX120" s="933"/>
      <c r="BY120" s="933"/>
      <c r="BZ120" s="933"/>
      <c r="CA120" s="933">
        <v>13814742</v>
      </c>
      <c r="CB120" s="933"/>
      <c r="CC120" s="933"/>
      <c r="CD120" s="933"/>
      <c r="CE120" s="933"/>
      <c r="CF120" s="946">
        <v>179.6</v>
      </c>
      <c r="CG120" s="947"/>
      <c r="CH120" s="947"/>
      <c r="CI120" s="947"/>
      <c r="CJ120" s="947"/>
      <c r="CK120" s="1008" t="s">
        <v>444</v>
      </c>
      <c r="CL120" s="1009"/>
      <c r="CM120" s="1009"/>
      <c r="CN120" s="1009"/>
      <c r="CO120" s="1010"/>
      <c r="CP120" s="1016" t="s">
        <v>391</v>
      </c>
      <c r="CQ120" s="1017"/>
      <c r="CR120" s="1017"/>
      <c r="CS120" s="1017"/>
      <c r="CT120" s="1017"/>
      <c r="CU120" s="1017"/>
      <c r="CV120" s="1017"/>
      <c r="CW120" s="1017"/>
      <c r="CX120" s="1017"/>
      <c r="CY120" s="1017"/>
      <c r="CZ120" s="1017"/>
      <c r="DA120" s="1017"/>
      <c r="DB120" s="1017"/>
      <c r="DC120" s="1017"/>
      <c r="DD120" s="1017"/>
      <c r="DE120" s="1017"/>
      <c r="DF120" s="1018"/>
      <c r="DG120" s="932">
        <v>6722867</v>
      </c>
      <c r="DH120" s="933"/>
      <c r="DI120" s="933"/>
      <c r="DJ120" s="933"/>
      <c r="DK120" s="933"/>
      <c r="DL120" s="933">
        <v>5818673</v>
      </c>
      <c r="DM120" s="933"/>
      <c r="DN120" s="933"/>
      <c r="DO120" s="933"/>
      <c r="DP120" s="933"/>
      <c r="DQ120" s="933">
        <v>5461579</v>
      </c>
      <c r="DR120" s="933"/>
      <c r="DS120" s="933"/>
      <c r="DT120" s="933"/>
      <c r="DU120" s="933"/>
      <c r="DV120" s="934">
        <v>71</v>
      </c>
      <c r="DW120" s="934"/>
      <c r="DX120" s="934"/>
      <c r="DY120" s="934"/>
      <c r="DZ120" s="935"/>
    </row>
    <row r="121" spans="1:130" s="230" customFormat="1" ht="26.25" customHeight="1" x14ac:dyDescent="0.15">
      <c r="A121" s="1059"/>
      <c r="B121" s="951"/>
      <c r="C121" s="976" t="s">
        <v>445</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446</v>
      </c>
      <c r="BA121" s="925"/>
      <c r="BB121" s="925"/>
      <c r="BC121" s="925"/>
      <c r="BD121" s="925"/>
      <c r="BE121" s="925"/>
      <c r="BF121" s="925"/>
      <c r="BG121" s="925"/>
      <c r="BH121" s="925"/>
      <c r="BI121" s="925"/>
      <c r="BJ121" s="925"/>
      <c r="BK121" s="925"/>
      <c r="BL121" s="925"/>
      <c r="BM121" s="925"/>
      <c r="BN121" s="925"/>
      <c r="BO121" s="925"/>
      <c r="BP121" s="926"/>
      <c r="BQ121" s="927">
        <v>849102</v>
      </c>
      <c r="BR121" s="928"/>
      <c r="BS121" s="928"/>
      <c r="BT121" s="928"/>
      <c r="BU121" s="928"/>
      <c r="BV121" s="928">
        <v>742816</v>
      </c>
      <c r="BW121" s="928"/>
      <c r="BX121" s="928"/>
      <c r="BY121" s="928"/>
      <c r="BZ121" s="928"/>
      <c r="CA121" s="928">
        <v>589073</v>
      </c>
      <c r="CB121" s="928"/>
      <c r="CC121" s="928"/>
      <c r="CD121" s="928"/>
      <c r="CE121" s="928"/>
      <c r="CF121" s="922">
        <v>7.7</v>
      </c>
      <c r="CG121" s="923"/>
      <c r="CH121" s="923"/>
      <c r="CI121" s="923"/>
      <c r="CJ121" s="923"/>
      <c r="CK121" s="1011"/>
      <c r="CL121" s="1012"/>
      <c r="CM121" s="1012"/>
      <c r="CN121" s="1012"/>
      <c r="CO121" s="1013"/>
      <c r="CP121" s="1021" t="s">
        <v>393</v>
      </c>
      <c r="CQ121" s="1022"/>
      <c r="CR121" s="1022"/>
      <c r="CS121" s="1022"/>
      <c r="CT121" s="1022"/>
      <c r="CU121" s="1022"/>
      <c r="CV121" s="1022"/>
      <c r="CW121" s="1022"/>
      <c r="CX121" s="1022"/>
      <c r="CY121" s="1022"/>
      <c r="CZ121" s="1022"/>
      <c r="DA121" s="1022"/>
      <c r="DB121" s="1022"/>
      <c r="DC121" s="1022"/>
      <c r="DD121" s="1022"/>
      <c r="DE121" s="1022"/>
      <c r="DF121" s="1023"/>
      <c r="DG121" s="927">
        <v>1077028</v>
      </c>
      <c r="DH121" s="928"/>
      <c r="DI121" s="928"/>
      <c r="DJ121" s="928"/>
      <c r="DK121" s="928"/>
      <c r="DL121" s="928">
        <v>1217331</v>
      </c>
      <c r="DM121" s="928"/>
      <c r="DN121" s="928"/>
      <c r="DO121" s="928"/>
      <c r="DP121" s="928"/>
      <c r="DQ121" s="928">
        <v>1247597</v>
      </c>
      <c r="DR121" s="928"/>
      <c r="DS121" s="928"/>
      <c r="DT121" s="928"/>
      <c r="DU121" s="928"/>
      <c r="DV121" s="929">
        <v>16.2</v>
      </c>
      <c r="DW121" s="929"/>
      <c r="DX121" s="929"/>
      <c r="DY121" s="929"/>
      <c r="DZ121" s="930"/>
    </row>
    <row r="122" spans="1:130" s="230" customFormat="1" ht="26.25" customHeight="1" x14ac:dyDescent="0.15">
      <c r="A122" s="1059"/>
      <c r="B122" s="951"/>
      <c r="C122" s="924" t="s">
        <v>428</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447</v>
      </c>
      <c r="BA122" s="967"/>
      <c r="BB122" s="967"/>
      <c r="BC122" s="967"/>
      <c r="BD122" s="967"/>
      <c r="BE122" s="967"/>
      <c r="BF122" s="967"/>
      <c r="BG122" s="967"/>
      <c r="BH122" s="967"/>
      <c r="BI122" s="967"/>
      <c r="BJ122" s="967"/>
      <c r="BK122" s="967"/>
      <c r="BL122" s="967"/>
      <c r="BM122" s="967"/>
      <c r="BN122" s="967"/>
      <c r="BO122" s="967"/>
      <c r="BP122" s="968"/>
      <c r="BQ122" s="1001">
        <v>13183815</v>
      </c>
      <c r="BR122" s="1002"/>
      <c r="BS122" s="1002"/>
      <c r="BT122" s="1002"/>
      <c r="BU122" s="1002"/>
      <c r="BV122" s="1002">
        <v>12421295</v>
      </c>
      <c r="BW122" s="1002"/>
      <c r="BX122" s="1002"/>
      <c r="BY122" s="1002"/>
      <c r="BZ122" s="1002"/>
      <c r="CA122" s="1002">
        <v>12162477</v>
      </c>
      <c r="CB122" s="1002"/>
      <c r="CC122" s="1002"/>
      <c r="CD122" s="1002"/>
      <c r="CE122" s="1002"/>
      <c r="CF122" s="1019">
        <v>158.1</v>
      </c>
      <c r="CG122" s="1020"/>
      <c r="CH122" s="1020"/>
      <c r="CI122" s="1020"/>
      <c r="CJ122" s="1020"/>
      <c r="CK122" s="1011"/>
      <c r="CL122" s="1012"/>
      <c r="CM122" s="1012"/>
      <c r="CN122" s="1012"/>
      <c r="CO122" s="1013"/>
      <c r="CP122" s="1021"/>
      <c r="CQ122" s="1022"/>
      <c r="CR122" s="1022"/>
      <c r="CS122" s="1022"/>
      <c r="CT122" s="1022"/>
      <c r="CU122" s="1022"/>
      <c r="CV122" s="1022"/>
      <c r="CW122" s="1022"/>
      <c r="CX122" s="1022"/>
      <c r="CY122" s="1022"/>
      <c r="CZ122" s="1022"/>
      <c r="DA122" s="1022"/>
      <c r="DB122" s="1022"/>
      <c r="DC122" s="1022"/>
      <c r="DD122" s="1022"/>
      <c r="DE122" s="1022"/>
      <c r="DF122" s="1023"/>
      <c r="DG122" s="927"/>
      <c r="DH122" s="928"/>
      <c r="DI122" s="928"/>
      <c r="DJ122" s="928"/>
      <c r="DK122" s="928"/>
      <c r="DL122" s="928"/>
      <c r="DM122" s="928"/>
      <c r="DN122" s="928"/>
      <c r="DO122" s="928"/>
      <c r="DP122" s="928"/>
      <c r="DQ122" s="928"/>
      <c r="DR122" s="928"/>
      <c r="DS122" s="928"/>
      <c r="DT122" s="928"/>
      <c r="DU122" s="928"/>
      <c r="DV122" s="929"/>
      <c r="DW122" s="929"/>
      <c r="DX122" s="929"/>
      <c r="DY122" s="929"/>
      <c r="DZ122" s="930"/>
    </row>
    <row r="123" spans="1:130" s="230" customFormat="1" ht="26.25" customHeight="1" x14ac:dyDescent="0.15">
      <c r="A123" s="1059"/>
      <c r="B123" s="951"/>
      <c r="C123" s="924" t="s">
        <v>434</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51" t="s">
        <v>177</v>
      </c>
      <c r="BA123" s="251"/>
      <c r="BB123" s="251"/>
      <c r="BC123" s="251"/>
      <c r="BD123" s="251"/>
      <c r="BE123" s="251"/>
      <c r="BF123" s="251"/>
      <c r="BG123" s="251"/>
      <c r="BH123" s="251"/>
      <c r="BI123" s="251"/>
      <c r="BJ123" s="251"/>
      <c r="BK123" s="251"/>
      <c r="BL123" s="251"/>
      <c r="BM123" s="251"/>
      <c r="BN123" s="251"/>
      <c r="BO123" s="979" t="s">
        <v>448</v>
      </c>
      <c r="BP123" s="1007"/>
      <c r="BQ123" s="1065">
        <v>26368670</v>
      </c>
      <c r="BR123" s="1066"/>
      <c r="BS123" s="1066"/>
      <c r="BT123" s="1066"/>
      <c r="BU123" s="1066"/>
      <c r="BV123" s="1066">
        <v>26175601</v>
      </c>
      <c r="BW123" s="1066"/>
      <c r="BX123" s="1066"/>
      <c r="BY123" s="1066"/>
      <c r="BZ123" s="1066"/>
      <c r="CA123" s="1066">
        <v>26566292</v>
      </c>
      <c r="CB123" s="1066"/>
      <c r="CC123" s="1066"/>
      <c r="CD123" s="1066"/>
      <c r="CE123" s="1066"/>
      <c r="CF123" s="1003"/>
      <c r="CG123" s="1004"/>
      <c r="CH123" s="1004"/>
      <c r="CI123" s="1004"/>
      <c r="CJ123" s="1005"/>
      <c r="CK123" s="1011"/>
      <c r="CL123" s="1012"/>
      <c r="CM123" s="1012"/>
      <c r="CN123" s="1012"/>
      <c r="CO123" s="1013"/>
      <c r="CP123" s="1021"/>
      <c r="CQ123" s="1022"/>
      <c r="CR123" s="1022"/>
      <c r="CS123" s="1022"/>
      <c r="CT123" s="1022"/>
      <c r="CU123" s="1022"/>
      <c r="CV123" s="1022"/>
      <c r="CW123" s="1022"/>
      <c r="CX123" s="1022"/>
      <c r="CY123" s="1022"/>
      <c r="CZ123" s="1022"/>
      <c r="DA123" s="1022"/>
      <c r="DB123" s="1022"/>
      <c r="DC123" s="1022"/>
      <c r="DD123" s="1022"/>
      <c r="DE123" s="1022"/>
      <c r="DF123" s="1023"/>
      <c r="DG123" s="960"/>
      <c r="DH123" s="961"/>
      <c r="DI123" s="961"/>
      <c r="DJ123" s="961"/>
      <c r="DK123" s="962"/>
      <c r="DL123" s="963"/>
      <c r="DM123" s="961"/>
      <c r="DN123" s="961"/>
      <c r="DO123" s="961"/>
      <c r="DP123" s="962"/>
      <c r="DQ123" s="963"/>
      <c r="DR123" s="961"/>
      <c r="DS123" s="961"/>
      <c r="DT123" s="961"/>
      <c r="DU123" s="962"/>
      <c r="DV123" s="964"/>
      <c r="DW123" s="965"/>
      <c r="DX123" s="965"/>
      <c r="DY123" s="965"/>
      <c r="DZ123" s="966"/>
    </row>
    <row r="124" spans="1:130" s="230" customFormat="1" ht="26.25" customHeight="1" thickBot="1" x14ac:dyDescent="0.2">
      <c r="A124" s="1059"/>
      <c r="B124" s="951"/>
      <c r="C124" s="924" t="s">
        <v>437</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450</v>
      </c>
      <c r="CQ124" s="1022"/>
      <c r="CR124" s="1022"/>
      <c r="CS124" s="1022"/>
      <c r="CT124" s="1022"/>
      <c r="CU124" s="1022"/>
      <c r="CV124" s="1022"/>
      <c r="CW124" s="1022"/>
      <c r="CX124" s="1022"/>
      <c r="CY124" s="1022"/>
      <c r="CZ124" s="1022"/>
      <c r="DA124" s="1022"/>
      <c r="DB124" s="1022"/>
      <c r="DC124" s="1022"/>
      <c r="DD124" s="1022"/>
      <c r="DE124" s="1022"/>
      <c r="DF124" s="1023"/>
      <c r="DG124" s="1006" t="s">
        <v>122</v>
      </c>
      <c r="DH124" s="988"/>
      <c r="DI124" s="988"/>
      <c r="DJ124" s="988"/>
      <c r="DK124" s="989"/>
      <c r="DL124" s="987" t="s">
        <v>122</v>
      </c>
      <c r="DM124" s="988"/>
      <c r="DN124" s="988"/>
      <c r="DO124" s="988"/>
      <c r="DP124" s="989"/>
      <c r="DQ124" s="987" t="s">
        <v>122</v>
      </c>
      <c r="DR124" s="988"/>
      <c r="DS124" s="988"/>
      <c r="DT124" s="988"/>
      <c r="DU124" s="989"/>
      <c r="DV124" s="990" t="s">
        <v>122</v>
      </c>
      <c r="DW124" s="991"/>
      <c r="DX124" s="991"/>
      <c r="DY124" s="991"/>
      <c r="DZ124" s="992"/>
    </row>
    <row r="125" spans="1:130" s="230" customFormat="1" ht="26.25" customHeight="1" x14ac:dyDescent="0.15">
      <c r="A125" s="1059"/>
      <c r="B125" s="951"/>
      <c r="C125" s="924" t="s">
        <v>439</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4" t="s">
        <v>451</v>
      </c>
      <c r="CL125" s="1009"/>
      <c r="CM125" s="1009"/>
      <c r="CN125" s="1009"/>
      <c r="CO125" s="1010"/>
      <c r="CP125" s="931" t="s">
        <v>452</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30" customFormat="1" ht="26.25" customHeight="1" thickBot="1" x14ac:dyDescent="0.2">
      <c r="A126" s="1059"/>
      <c r="B126" s="951"/>
      <c r="C126" s="924" t="s">
        <v>441</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5"/>
      <c r="CL126" s="1012"/>
      <c r="CM126" s="1012"/>
      <c r="CN126" s="1012"/>
      <c r="CO126" s="1013"/>
      <c r="CP126" s="924" t="s">
        <v>453</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30" customFormat="1" ht="26.25" customHeight="1" x14ac:dyDescent="0.15">
      <c r="A127" s="1060"/>
      <c r="B127" s="953"/>
      <c r="C127" s="975" t="s">
        <v>454</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32"/>
      <c r="AV127" s="232"/>
      <c r="AW127" s="232"/>
      <c r="AX127" s="1033" t="s">
        <v>455</v>
      </c>
      <c r="AY127" s="1034"/>
      <c r="AZ127" s="1034"/>
      <c r="BA127" s="1034"/>
      <c r="BB127" s="1034"/>
      <c r="BC127" s="1034"/>
      <c r="BD127" s="1034"/>
      <c r="BE127" s="1035"/>
      <c r="BF127" s="1036" t="s">
        <v>456</v>
      </c>
      <c r="BG127" s="1034"/>
      <c r="BH127" s="1034"/>
      <c r="BI127" s="1034"/>
      <c r="BJ127" s="1034"/>
      <c r="BK127" s="1034"/>
      <c r="BL127" s="1035"/>
      <c r="BM127" s="1036" t="s">
        <v>457</v>
      </c>
      <c r="BN127" s="1034"/>
      <c r="BO127" s="1034"/>
      <c r="BP127" s="1034"/>
      <c r="BQ127" s="1034"/>
      <c r="BR127" s="1034"/>
      <c r="BS127" s="1035"/>
      <c r="BT127" s="1036" t="s">
        <v>458</v>
      </c>
      <c r="BU127" s="1034"/>
      <c r="BV127" s="1034"/>
      <c r="BW127" s="1034"/>
      <c r="BX127" s="1034"/>
      <c r="BY127" s="1034"/>
      <c r="BZ127" s="1057"/>
      <c r="CA127" s="232"/>
      <c r="CB127" s="232"/>
      <c r="CC127" s="232"/>
      <c r="CD127" s="255"/>
      <c r="CE127" s="255"/>
      <c r="CF127" s="255"/>
      <c r="CG127" s="232"/>
      <c r="CH127" s="232"/>
      <c r="CI127" s="232"/>
      <c r="CJ127" s="254"/>
      <c r="CK127" s="1025"/>
      <c r="CL127" s="1012"/>
      <c r="CM127" s="1012"/>
      <c r="CN127" s="1012"/>
      <c r="CO127" s="1013"/>
      <c r="CP127" s="924" t="s">
        <v>459</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30" customFormat="1" ht="26.25" customHeight="1" thickBot="1" x14ac:dyDescent="0.2">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v>72023</v>
      </c>
      <c r="AB128" s="1048"/>
      <c r="AC128" s="1048"/>
      <c r="AD128" s="1048"/>
      <c r="AE128" s="1049"/>
      <c r="AF128" s="1050">
        <v>66575</v>
      </c>
      <c r="AG128" s="1048"/>
      <c r="AH128" s="1048"/>
      <c r="AI128" s="1048"/>
      <c r="AJ128" s="1049"/>
      <c r="AK128" s="1050">
        <v>69971</v>
      </c>
      <c r="AL128" s="1048"/>
      <c r="AM128" s="1048"/>
      <c r="AN128" s="1048"/>
      <c r="AO128" s="1049"/>
      <c r="AP128" s="1051"/>
      <c r="AQ128" s="1052"/>
      <c r="AR128" s="1052"/>
      <c r="AS128" s="1052"/>
      <c r="AT128" s="1053"/>
      <c r="AU128" s="232"/>
      <c r="AV128" s="232"/>
      <c r="AW128" s="232"/>
      <c r="AX128" s="898" t="s">
        <v>462</v>
      </c>
      <c r="AY128" s="899"/>
      <c r="AZ128" s="899"/>
      <c r="BA128" s="899"/>
      <c r="BB128" s="899"/>
      <c r="BC128" s="899"/>
      <c r="BD128" s="899"/>
      <c r="BE128" s="900"/>
      <c r="BF128" s="1054" t="s">
        <v>122</v>
      </c>
      <c r="BG128" s="1055"/>
      <c r="BH128" s="1055"/>
      <c r="BI128" s="1055"/>
      <c r="BJ128" s="1055"/>
      <c r="BK128" s="1055"/>
      <c r="BL128" s="1056"/>
      <c r="BM128" s="1054">
        <v>13.49</v>
      </c>
      <c r="BN128" s="1055"/>
      <c r="BO128" s="1055"/>
      <c r="BP128" s="1055"/>
      <c r="BQ128" s="1055"/>
      <c r="BR128" s="1055"/>
      <c r="BS128" s="1056"/>
      <c r="BT128" s="1054">
        <v>20</v>
      </c>
      <c r="BU128" s="1055"/>
      <c r="BV128" s="1055"/>
      <c r="BW128" s="1055"/>
      <c r="BX128" s="1055"/>
      <c r="BY128" s="1055"/>
      <c r="BZ128" s="1078"/>
      <c r="CA128" s="255"/>
      <c r="CB128" s="255"/>
      <c r="CC128" s="255"/>
      <c r="CD128" s="255"/>
      <c r="CE128" s="255"/>
      <c r="CF128" s="255"/>
      <c r="CG128" s="232"/>
      <c r="CH128" s="232"/>
      <c r="CI128" s="232"/>
      <c r="CJ128" s="254"/>
      <c r="CK128" s="1026"/>
      <c r="CL128" s="1027"/>
      <c r="CM128" s="1027"/>
      <c r="CN128" s="1027"/>
      <c r="CO128" s="1028"/>
      <c r="CP128" s="1037" t="s">
        <v>463</v>
      </c>
      <c r="CQ128" s="728"/>
      <c r="CR128" s="728"/>
      <c r="CS128" s="728"/>
      <c r="CT128" s="728"/>
      <c r="CU128" s="728"/>
      <c r="CV128" s="728"/>
      <c r="CW128" s="728"/>
      <c r="CX128" s="728"/>
      <c r="CY128" s="728"/>
      <c r="CZ128" s="728"/>
      <c r="DA128" s="728"/>
      <c r="DB128" s="728"/>
      <c r="DC128" s="728"/>
      <c r="DD128" s="728"/>
      <c r="DE128" s="728"/>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30"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464</v>
      </c>
      <c r="X129" s="1073"/>
      <c r="Y129" s="1073"/>
      <c r="Z129" s="1074"/>
      <c r="AA129" s="960">
        <v>9153648</v>
      </c>
      <c r="AB129" s="961"/>
      <c r="AC129" s="961"/>
      <c r="AD129" s="961"/>
      <c r="AE129" s="962"/>
      <c r="AF129" s="963">
        <v>9037952</v>
      </c>
      <c r="AG129" s="961"/>
      <c r="AH129" s="961"/>
      <c r="AI129" s="961"/>
      <c r="AJ129" s="962"/>
      <c r="AK129" s="963">
        <v>9128630</v>
      </c>
      <c r="AL129" s="961"/>
      <c r="AM129" s="961"/>
      <c r="AN129" s="961"/>
      <c r="AO129" s="962"/>
      <c r="AP129" s="1075"/>
      <c r="AQ129" s="1076"/>
      <c r="AR129" s="1076"/>
      <c r="AS129" s="1076"/>
      <c r="AT129" s="1077"/>
      <c r="AU129" s="233"/>
      <c r="AV129" s="233"/>
      <c r="AW129" s="233"/>
      <c r="AX129" s="1067" t="s">
        <v>465</v>
      </c>
      <c r="AY129" s="925"/>
      <c r="AZ129" s="925"/>
      <c r="BA129" s="925"/>
      <c r="BB129" s="925"/>
      <c r="BC129" s="925"/>
      <c r="BD129" s="925"/>
      <c r="BE129" s="926"/>
      <c r="BF129" s="1068" t="s">
        <v>122</v>
      </c>
      <c r="BG129" s="1069"/>
      <c r="BH129" s="1069"/>
      <c r="BI129" s="1069"/>
      <c r="BJ129" s="1069"/>
      <c r="BK129" s="1069"/>
      <c r="BL129" s="1070"/>
      <c r="BM129" s="1068">
        <v>18.489999999999998</v>
      </c>
      <c r="BN129" s="1069"/>
      <c r="BO129" s="1069"/>
      <c r="BP129" s="1069"/>
      <c r="BQ129" s="1069"/>
      <c r="BR129" s="1069"/>
      <c r="BS129" s="1070"/>
      <c r="BT129" s="1068">
        <v>30</v>
      </c>
      <c r="BU129" s="1069"/>
      <c r="BV129" s="1069"/>
      <c r="BW129" s="1069"/>
      <c r="BX129" s="1069"/>
      <c r="BY129" s="1069"/>
      <c r="BZ129" s="107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6" t="s">
        <v>466</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467</v>
      </c>
      <c r="X130" s="1073"/>
      <c r="Y130" s="1073"/>
      <c r="Z130" s="1074"/>
      <c r="AA130" s="960">
        <v>1420841</v>
      </c>
      <c r="AB130" s="961"/>
      <c r="AC130" s="961"/>
      <c r="AD130" s="961"/>
      <c r="AE130" s="962"/>
      <c r="AF130" s="963">
        <v>1435299</v>
      </c>
      <c r="AG130" s="961"/>
      <c r="AH130" s="961"/>
      <c r="AI130" s="961"/>
      <c r="AJ130" s="962"/>
      <c r="AK130" s="963">
        <v>1438093</v>
      </c>
      <c r="AL130" s="961"/>
      <c r="AM130" s="961"/>
      <c r="AN130" s="961"/>
      <c r="AO130" s="962"/>
      <c r="AP130" s="1075"/>
      <c r="AQ130" s="1076"/>
      <c r="AR130" s="1076"/>
      <c r="AS130" s="1076"/>
      <c r="AT130" s="1077"/>
      <c r="AU130" s="233"/>
      <c r="AV130" s="233"/>
      <c r="AW130" s="233"/>
      <c r="AX130" s="1067" t="s">
        <v>468</v>
      </c>
      <c r="AY130" s="925"/>
      <c r="AZ130" s="925"/>
      <c r="BA130" s="925"/>
      <c r="BB130" s="925"/>
      <c r="BC130" s="925"/>
      <c r="BD130" s="925"/>
      <c r="BE130" s="926"/>
      <c r="BF130" s="1103">
        <v>6.5</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469</v>
      </c>
      <c r="X131" s="1110"/>
      <c r="Y131" s="1110"/>
      <c r="Z131" s="1111"/>
      <c r="AA131" s="1006">
        <v>7732807</v>
      </c>
      <c r="AB131" s="988"/>
      <c r="AC131" s="988"/>
      <c r="AD131" s="988"/>
      <c r="AE131" s="989"/>
      <c r="AF131" s="987">
        <v>7602653</v>
      </c>
      <c r="AG131" s="988"/>
      <c r="AH131" s="988"/>
      <c r="AI131" s="988"/>
      <c r="AJ131" s="989"/>
      <c r="AK131" s="987">
        <v>7690537</v>
      </c>
      <c r="AL131" s="988"/>
      <c r="AM131" s="988"/>
      <c r="AN131" s="988"/>
      <c r="AO131" s="989"/>
      <c r="AP131" s="1112"/>
      <c r="AQ131" s="1113"/>
      <c r="AR131" s="1113"/>
      <c r="AS131" s="1113"/>
      <c r="AT131" s="1114"/>
      <c r="AU131" s="233"/>
      <c r="AV131" s="233"/>
      <c r="AW131" s="233"/>
      <c r="AX131" s="1085" t="s">
        <v>470</v>
      </c>
      <c r="AY131" s="728"/>
      <c r="AZ131" s="728"/>
      <c r="BA131" s="728"/>
      <c r="BB131" s="728"/>
      <c r="BC131" s="728"/>
      <c r="BD131" s="728"/>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2" t="s">
        <v>471</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472</v>
      </c>
      <c r="W132" s="1096"/>
      <c r="X132" s="1096"/>
      <c r="Y132" s="1096"/>
      <c r="Z132" s="1097"/>
      <c r="AA132" s="1098">
        <v>6.1017687370000004</v>
      </c>
      <c r="AB132" s="1099"/>
      <c r="AC132" s="1099"/>
      <c r="AD132" s="1099"/>
      <c r="AE132" s="1100"/>
      <c r="AF132" s="1101">
        <v>7.3627324569999999</v>
      </c>
      <c r="AG132" s="1099"/>
      <c r="AH132" s="1099"/>
      <c r="AI132" s="1099"/>
      <c r="AJ132" s="1100"/>
      <c r="AK132" s="1101">
        <v>6.2702383460000002</v>
      </c>
      <c r="AL132" s="1099"/>
      <c r="AM132" s="1099"/>
      <c r="AN132" s="1099"/>
      <c r="AO132" s="1100"/>
      <c r="AP132" s="1003"/>
      <c r="AQ132" s="1004"/>
      <c r="AR132" s="1004"/>
      <c r="AS132" s="1004"/>
      <c r="AT132" s="110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473</v>
      </c>
      <c r="W133" s="1079"/>
      <c r="X133" s="1079"/>
      <c r="Y133" s="1079"/>
      <c r="Z133" s="1080"/>
      <c r="AA133" s="1081">
        <v>7</v>
      </c>
      <c r="AB133" s="1082"/>
      <c r="AC133" s="1082"/>
      <c r="AD133" s="1082"/>
      <c r="AE133" s="1083"/>
      <c r="AF133" s="1081">
        <v>6.6</v>
      </c>
      <c r="AG133" s="1082"/>
      <c r="AH133" s="1082"/>
      <c r="AI133" s="1082"/>
      <c r="AJ133" s="1083"/>
      <c r="AK133" s="1081">
        <v>6.5</v>
      </c>
      <c r="AL133" s="1082"/>
      <c r="AM133" s="1082"/>
      <c r="AN133" s="1082"/>
      <c r="AO133" s="1083"/>
      <c r="AP133" s="1030"/>
      <c r="AQ133" s="1031"/>
      <c r="AR133" s="1031"/>
      <c r="AS133" s="1031"/>
      <c r="AT133" s="10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R9Km/BuwJO6WbdCP93I5GwYgc20SuvJ8iryeaCJjtXGS5qwgadAPOJkpqMMUdw9YRQ+gqSq34GLfhqZ3sJOgw==" saltValue="d95hW6Q0Nq4iuAbcbkaH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CH8:CL8"/>
    <mergeCell ref="CM8:CQ8"/>
    <mergeCell ref="CR8:CV8"/>
    <mergeCell ref="CW8:DA8"/>
    <mergeCell ref="BS8:CG8"/>
    <mergeCell ref="B8:P8"/>
    <mergeCell ref="Q8:U8"/>
    <mergeCell ref="V8:Z8"/>
    <mergeCell ref="AA8:AE8"/>
    <mergeCell ref="AF8:AJ8"/>
    <mergeCell ref="AK8:AO8"/>
    <mergeCell ref="AP8:AT8"/>
    <mergeCell ref="DL5:DP6"/>
    <mergeCell ref="DQ5:DU6"/>
    <mergeCell ref="BS7:CG7"/>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nlnOqxOf+pErhc5ynYRYaW9Pv2E3Cjpze3hVH783PwY4JYJ/suMmNW0JED63ZLTXY8JmiCgnwObULLpE57zPQ==" saltValue="2vP4YUuMUZSlH2F+uG9VM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85" zoomScaleNormal="130" zoomScaleSheetLayoutView="8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Bw5FNVYmzyuB/WP5rHo4r9PsrM20gT5256VWC1vFjOQX0Lo5xt7zNjE6ZDduhSc7tf2fm9TVj8ut23E3C3w4w==" saltValue="Qy1Pa2ASR23iusAs7KXVf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6"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7"/>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8" t="s">
        <v>482</v>
      </c>
      <c r="AL9" s="1119"/>
      <c r="AM9" s="1119"/>
      <c r="AN9" s="1120"/>
      <c r="AO9" s="281">
        <v>2332342</v>
      </c>
      <c r="AP9" s="281">
        <v>83976</v>
      </c>
      <c r="AQ9" s="282">
        <v>107616</v>
      </c>
      <c r="AR9" s="283">
        <v>-22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8" t="s">
        <v>483</v>
      </c>
      <c r="AL10" s="1119"/>
      <c r="AM10" s="1119"/>
      <c r="AN10" s="1120"/>
      <c r="AO10" s="284">
        <v>314751</v>
      </c>
      <c r="AP10" s="284">
        <v>11333</v>
      </c>
      <c r="AQ10" s="285">
        <v>10095</v>
      </c>
      <c r="AR10" s="286">
        <v>12.3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8" t="s">
        <v>484</v>
      </c>
      <c r="AL11" s="1119"/>
      <c r="AM11" s="1119"/>
      <c r="AN11" s="1120"/>
      <c r="AO11" s="284">
        <v>45592</v>
      </c>
      <c r="AP11" s="284">
        <v>1642</v>
      </c>
      <c r="AQ11" s="285">
        <v>1704</v>
      </c>
      <c r="AR11" s="286">
        <v>-3.6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8" t="s">
        <v>485</v>
      </c>
      <c r="AL12" s="1119"/>
      <c r="AM12" s="1119"/>
      <c r="AN12" s="1120"/>
      <c r="AO12" s="284" t="s">
        <v>486</v>
      </c>
      <c r="AP12" s="284" t="s">
        <v>486</v>
      </c>
      <c r="AQ12" s="285">
        <v>7</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8" t="s">
        <v>487</v>
      </c>
      <c r="AL13" s="1119"/>
      <c r="AM13" s="1119"/>
      <c r="AN13" s="1120"/>
      <c r="AO13" s="284">
        <v>36106</v>
      </c>
      <c r="AP13" s="284">
        <v>1300</v>
      </c>
      <c r="AQ13" s="285">
        <v>4110</v>
      </c>
      <c r="AR13" s="286">
        <v>-68.400000000000006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8" t="s">
        <v>488</v>
      </c>
      <c r="AL14" s="1119"/>
      <c r="AM14" s="1119"/>
      <c r="AN14" s="1120"/>
      <c r="AO14" s="284">
        <v>40660</v>
      </c>
      <c r="AP14" s="284">
        <v>1464</v>
      </c>
      <c r="AQ14" s="285">
        <v>2451</v>
      </c>
      <c r="AR14" s="286">
        <v>-40.299999999999997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1" t="s">
        <v>489</v>
      </c>
      <c r="AL15" s="1122"/>
      <c r="AM15" s="1122"/>
      <c r="AN15" s="1123"/>
      <c r="AO15" s="284">
        <v>-109734</v>
      </c>
      <c r="AP15" s="284">
        <v>-3951</v>
      </c>
      <c r="AQ15" s="285">
        <v>-6399</v>
      </c>
      <c r="AR15" s="286">
        <v>-38.299999999999997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1" t="s">
        <v>177</v>
      </c>
      <c r="AL16" s="1122"/>
      <c r="AM16" s="1122"/>
      <c r="AN16" s="1123"/>
      <c r="AO16" s="284">
        <v>2659717</v>
      </c>
      <c r="AP16" s="284">
        <v>95763</v>
      </c>
      <c r="AQ16" s="285">
        <v>119584</v>
      </c>
      <c r="AR16" s="286">
        <v>-19.899999999999999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4" t="s">
        <v>494</v>
      </c>
      <c r="AL21" s="1125"/>
      <c r="AM21" s="1125"/>
      <c r="AN21" s="1126"/>
      <c r="AO21" s="297">
        <v>7.78</v>
      </c>
      <c r="AP21" s="298">
        <v>10.86</v>
      </c>
      <c r="AQ21" s="299">
        <v>-3.08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4" t="s">
        <v>495</v>
      </c>
      <c r="AL22" s="1125"/>
      <c r="AM22" s="1125"/>
      <c r="AN22" s="1126"/>
      <c r="AO22" s="302">
        <v>97.1</v>
      </c>
      <c r="AP22" s="303">
        <v>97.3</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5" t="s">
        <v>496</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6"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7"/>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2" t="s">
        <v>499</v>
      </c>
      <c r="AL32" s="1133"/>
      <c r="AM32" s="1133"/>
      <c r="AN32" s="1134"/>
      <c r="AO32" s="312">
        <v>1429470</v>
      </c>
      <c r="AP32" s="312">
        <v>51468</v>
      </c>
      <c r="AQ32" s="313">
        <v>75090</v>
      </c>
      <c r="AR32" s="314">
        <v>-31.5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2" t="s">
        <v>500</v>
      </c>
      <c r="AL33" s="1133"/>
      <c r="AM33" s="1133"/>
      <c r="AN33" s="1134"/>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2" t="s">
        <v>501</v>
      </c>
      <c r="AL34" s="1133"/>
      <c r="AM34" s="1133"/>
      <c r="AN34" s="1134"/>
      <c r="AO34" s="312" t="s">
        <v>486</v>
      </c>
      <c r="AP34" s="312" t="s">
        <v>486</v>
      </c>
      <c r="AQ34" s="313">
        <v>1</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2" t="s">
        <v>502</v>
      </c>
      <c r="AL35" s="1133"/>
      <c r="AM35" s="1133"/>
      <c r="AN35" s="1134"/>
      <c r="AO35" s="312">
        <v>513740</v>
      </c>
      <c r="AP35" s="312">
        <v>18497</v>
      </c>
      <c r="AQ35" s="313">
        <v>17211</v>
      </c>
      <c r="AR35" s="314">
        <v>7.5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2" t="s">
        <v>503</v>
      </c>
      <c r="AL36" s="1133"/>
      <c r="AM36" s="1133"/>
      <c r="AN36" s="1134"/>
      <c r="AO36" s="312">
        <v>47069</v>
      </c>
      <c r="AP36" s="312">
        <v>1695</v>
      </c>
      <c r="AQ36" s="313">
        <v>2478</v>
      </c>
      <c r="AR36" s="314">
        <v>-31.6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2" t="s">
        <v>504</v>
      </c>
      <c r="AL37" s="1133"/>
      <c r="AM37" s="1133"/>
      <c r="AN37" s="1134"/>
      <c r="AO37" s="312" t="s">
        <v>486</v>
      </c>
      <c r="AP37" s="312" t="s">
        <v>486</v>
      </c>
      <c r="AQ37" s="313">
        <v>654</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5" t="s">
        <v>505</v>
      </c>
      <c r="AL38" s="1136"/>
      <c r="AM38" s="1136"/>
      <c r="AN38" s="1137"/>
      <c r="AO38" s="315" t="s">
        <v>486</v>
      </c>
      <c r="AP38" s="315" t="s">
        <v>486</v>
      </c>
      <c r="AQ38" s="316">
        <v>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5" t="s">
        <v>506</v>
      </c>
      <c r="AL39" s="1136"/>
      <c r="AM39" s="1136"/>
      <c r="AN39" s="1137"/>
      <c r="AO39" s="312">
        <v>-69971</v>
      </c>
      <c r="AP39" s="312">
        <v>-2519</v>
      </c>
      <c r="AQ39" s="313">
        <v>-3502</v>
      </c>
      <c r="AR39" s="314">
        <v>-28.1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2" t="s">
        <v>507</v>
      </c>
      <c r="AL40" s="1133"/>
      <c r="AM40" s="1133"/>
      <c r="AN40" s="1134"/>
      <c r="AO40" s="312">
        <v>-1438093</v>
      </c>
      <c r="AP40" s="312">
        <v>-51778</v>
      </c>
      <c r="AQ40" s="313">
        <v>-63750</v>
      </c>
      <c r="AR40" s="314">
        <v>-18.8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8" t="s">
        <v>287</v>
      </c>
      <c r="AL41" s="1139"/>
      <c r="AM41" s="1139"/>
      <c r="AN41" s="1140"/>
      <c r="AO41" s="312">
        <v>482215</v>
      </c>
      <c r="AP41" s="312">
        <v>17362</v>
      </c>
      <c r="AQ41" s="313">
        <v>28185</v>
      </c>
      <c r="AR41" s="314">
        <v>-38.4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7" t="s">
        <v>477</v>
      </c>
      <c r="AN49" s="1129" t="s">
        <v>510</v>
      </c>
      <c r="AO49" s="1130"/>
      <c r="AP49" s="1130"/>
      <c r="AQ49" s="1130"/>
      <c r="AR49" s="113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8"/>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2892848</v>
      </c>
      <c r="AN51" s="334">
        <v>98601</v>
      </c>
      <c r="AO51" s="335">
        <v>37.1</v>
      </c>
      <c r="AP51" s="336">
        <v>94081</v>
      </c>
      <c r="AQ51" s="337">
        <v>10.5</v>
      </c>
      <c r="AR51" s="338">
        <v>26.6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1510201</v>
      </c>
      <c r="AN52" s="342">
        <v>51474</v>
      </c>
      <c r="AO52" s="343">
        <v>49</v>
      </c>
      <c r="AP52" s="344">
        <v>48949</v>
      </c>
      <c r="AQ52" s="345">
        <v>11.5</v>
      </c>
      <c r="AR52" s="346">
        <v>37.5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1494515</v>
      </c>
      <c r="AN53" s="334">
        <v>51685</v>
      </c>
      <c r="AO53" s="335">
        <v>-47.6</v>
      </c>
      <c r="AP53" s="336">
        <v>92632</v>
      </c>
      <c r="AQ53" s="337">
        <v>-1.5</v>
      </c>
      <c r="AR53" s="338">
        <v>-46.1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928285</v>
      </c>
      <c r="AN54" s="342">
        <v>32103</v>
      </c>
      <c r="AO54" s="343">
        <v>-37.6</v>
      </c>
      <c r="AP54" s="344">
        <v>47978</v>
      </c>
      <c r="AQ54" s="345">
        <v>-2</v>
      </c>
      <c r="AR54" s="346">
        <v>-35.6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1697068</v>
      </c>
      <c r="AN55" s="334">
        <v>59413</v>
      </c>
      <c r="AO55" s="335">
        <v>15</v>
      </c>
      <c r="AP55" s="336">
        <v>96469</v>
      </c>
      <c r="AQ55" s="337">
        <v>4.0999999999999996</v>
      </c>
      <c r="AR55" s="338">
        <v>10.9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691321</v>
      </c>
      <c r="AN56" s="342">
        <v>24203</v>
      </c>
      <c r="AO56" s="343">
        <v>-24.6</v>
      </c>
      <c r="AP56" s="344">
        <v>49775</v>
      </c>
      <c r="AQ56" s="345">
        <v>3.7</v>
      </c>
      <c r="AR56" s="346">
        <v>-28.3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1296393</v>
      </c>
      <c r="AN57" s="334">
        <v>45950</v>
      </c>
      <c r="AO57" s="335">
        <v>-22.7</v>
      </c>
      <c r="AP57" s="336">
        <v>85743</v>
      </c>
      <c r="AQ57" s="337">
        <v>-11.1</v>
      </c>
      <c r="AR57" s="338">
        <v>-11.6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692836</v>
      </c>
      <c r="AN58" s="342">
        <v>24557</v>
      </c>
      <c r="AO58" s="343">
        <v>1.5</v>
      </c>
      <c r="AP58" s="344">
        <v>45231</v>
      </c>
      <c r="AQ58" s="345">
        <v>-9.1</v>
      </c>
      <c r="AR58" s="346">
        <v>10.6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1283184</v>
      </c>
      <c r="AN59" s="334">
        <v>46201</v>
      </c>
      <c r="AO59" s="335">
        <v>0.5</v>
      </c>
      <c r="AP59" s="336">
        <v>92509</v>
      </c>
      <c r="AQ59" s="337">
        <v>7.9</v>
      </c>
      <c r="AR59" s="338">
        <v>-7.4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935470</v>
      </c>
      <c r="AN60" s="342">
        <v>33682</v>
      </c>
      <c r="AO60" s="343">
        <v>37.200000000000003</v>
      </c>
      <c r="AP60" s="344">
        <v>52274</v>
      </c>
      <c r="AQ60" s="345">
        <v>15.6</v>
      </c>
      <c r="AR60" s="346">
        <v>21.6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1732802</v>
      </c>
      <c r="AN61" s="349">
        <v>60370</v>
      </c>
      <c r="AO61" s="350">
        <v>-3.5</v>
      </c>
      <c r="AP61" s="351">
        <v>92287</v>
      </c>
      <c r="AQ61" s="352">
        <v>2</v>
      </c>
      <c r="AR61" s="338">
        <v>-5.5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951623</v>
      </c>
      <c r="AN62" s="342">
        <v>33204</v>
      </c>
      <c r="AO62" s="343">
        <v>5.0999999999999996</v>
      </c>
      <c r="AP62" s="344">
        <v>48841</v>
      </c>
      <c r="AQ62" s="345">
        <v>3.9</v>
      </c>
      <c r="AR62" s="346">
        <v>1.2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OYwx9UlXmDJ7jXL1N0ew3DjKzxju11Lnf7SNNmPLexJ4LLvxNRbn0Uu8Ah/kBEHrS5JD8Po62six2faXX+9Xg==" saltValue="H79rsPFooNItEK1C8wCu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v2fXkYdRUhq1n9j6fLfeIYmwYeOm+mnnGHBgFaog6XwdpUENIWm5rKBx2RyhwYM7vENz6RbZ7R90kui5Y9llnw==" saltValue="LekGsce4xfUdcXS/G3GI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6ft8p0qcBVBJrefzoh+vWLLCnDQPJlCnaQO3WEcgWp+KEH+jDrwYYdnhMzoetNNM8+FAxI5nblcWtFJxSSHCIw==" saltValue="uAbw4BTA1Orw6VZjbbbU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1" t="s">
        <v>3</v>
      </c>
      <c r="D47" s="1141"/>
      <c r="E47" s="1142"/>
      <c r="F47" s="11">
        <v>62.79</v>
      </c>
      <c r="G47" s="12">
        <v>63.08</v>
      </c>
      <c r="H47" s="12">
        <v>63.43</v>
      </c>
      <c r="I47" s="12">
        <v>65.209999999999994</v>
      </c>
      <c r="J47" s="13">
        <v>73.61</v>
      </c>
    </row>
    <row r="48" spans="2:10" ht="57.75" customHeight="1" x14ac:dyDescent="0.15">
      <c r="B48" s="14"/>
      <c r="C48" s="1143" t="s">
        <v>4</v>
      </c>
      <c r="D48" s="1143"/>
      <c r="E48" s="1144"/>
      <c r="F48" s="15">
        <v>3.69</v>
      </c>
      <c r="G48" s="16">
        <v>7.86</v>
      </c>
      <c r="H48" s="16">
        <v>9.7200000000000006</v>
      </c>
      <c r="I48" s="16">
        <v>7.71</v>
      </c>
      <c r="J48" s="17">
        <v>6.36</v>
      </c>
    </row>
    <row r="49" spans="2:10" ht="57.75" customHeight="1" thickBot="1" x14ac:dyDescent="0.2">
      <c r="B49" s="18"/>
      <c r="C49" s="1145" t="s">
        <v>5</v>
      </c>
      <c r="D49" s="1145"/>
      <c r="E49" s="1146"/>
      <c r="F49" s="19">
        <v>6.04</v>
      </c>
      <c r="G49" s="20">
        <v>6.47</v>
      </c>
      <c r="H49" s="20">
        <v>5.1100000000000003</v>
      </c>
      <c r="I49" s="20">
        <v>2.81</v>
      </c>
      <c r="J49" s="21">
        <v>8.49</v>
      </c>
    </row>
    <row r="50" spans="2:10" x14ac:dyDescent="0.15"/>
  </sheetData>
  <sheetProtection algorithmName="SHA-512" hashValue="z4OziWVhgzOJ+JXeHaNG40fvgffTNCftq0Gom10cn7cB0OYiHb9294/5I9inVLMNXbiIilKRdZjWEYdEeP14Lw==" saltValue="qrflkyFMG2BUcsLDO0dK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大中 健太郎</cp:lastModifiedBy>
  <dcterms:created xsi:type="dcterms:W3CDTF">2025-02-19T04:51:07Z</dcterms:created>
  <dcterms:modified xsi:type="dcterms:W3CDTF">2025-08-25T01:28:12Z</dcterms:modified>
  <cp:category/>
</cp:coreProperties>
</file>