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021開札】096_国道３２２号嘉麻バイパス函渠工設置工事（１工区）外１件\公告（簡易型）一括審査\"/>
    </mc:Choice>
  </mc:AlternateContent>
  <bookViews>
    <workbookView xWindow="10245" yWindow="-15" windowWidth="10290" windowHeight="7815" tabRatio="911"/>
  </bookViews>
  <sheets>
    <sheet name="様式1-1" sheetId="20" r:id="rId1"/>
    <sheet name="様式1-2" sheetId="49" r:id="rId2"/>
    <sheet name="様式1-3" sheetId="69" r:id="rId3"/>
    <sheet name="様式1-4" sheetId="14" r:id="rId4"/>
    <sheet name="様式1-5" sheetId="32" r:id="rId5"/>
    <sheet name="様式1-6" sheetId="8" r:id="rId6"/>
    <sheet name="様式3-2" sheetId="68" r:id="rId7"/>
    <sheet name="様式3-3" sheetId="22" r:id="rId8"/>
    <sheet name="様式5-1" sheetId="23" r:id="rId9"/>
    <sheet name="様式5-2" sheetId="24" r:id="rId10"/>
    <sheet name="様式6-1" sheetId="60" r:id="rId11"/>
    <sheet name="様式6-2" sheetId="26" r:id="rId12"/>
    <sheet name="様式7 " sheetId="65" r:id="rId13"/>
    <sheet name="様式「技術評価点の通知について」" sheetId="42" r:id="rId14"/>
    <sheet name="様式1-2（記入例）" sheetId="56" r:id="rId15"/>
    <sheet name="様式1-3（記入例）" sheetId="17" r:id="rId16"/>
    <sheet name="様式7(記入例) " sheetId="66" r:id="rId17"/>
    <sheet name="様式7(記入例)  (2)" sheetId="67" r:id="rId18"/>
  </sheets>
  <externalReferences>
    <externalReference r:id="rId19"/>
    <externalReference r:id="rId20"/>
  </externalReferences>
  <definedNames>
    <definedName name="_xlnm._FilterDatabase" localSheetId="1" hidden="1">'様式1-2'!$A$75:$M$87</definedName>
    <definedName name="_xlnm._FilterDatabase" localSheetId="14" hidden="1">'様式1-2（記入例）'!$A$88:$M$110</definedName>
    <definedName name="_xlnm.Print_Area" localSheetId="13">様式「技術評価点の通知について」!$A$1:$F$25</definedName>
    <definedName name="_xlnm.Print_Area" localSheetId="0">'様式1-1'!$A$1:$I$23</definedName>
    <definedName name="_xlnm.Print_Area" localSheetId="1">'様式1-2'!$A$1:$M$108</definedName>
    <definedName name="_xlnm.Print_Area" localSheetId="14">'様式1-2（記入例）'!$A$1:$M$130</definedName>
    <definedName name="_xlnm.Print_Area" localSheetId="2">'様式1-3'!$A$1:$W$56</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 localSheetId="6">OFFSET([1]工事の定義!$A$2,0,0,COUNTA([1]工事の定義!$A:$A)-1,1)</definedName>
    <definedName name="工事の定義" localSheetId="10">OFFSET([1]工事の定義!$A$2,0,0,COUNTA([1]工事の定義!$A:$A)-1,1)</definedName>
    <definedName name="工事の定義" localSheetId="12">OFFSET([1]工事の定義!$A$2,0,0,COUNTA([1]工事の定義!$A:$A)-1,1)</definedName>
    <definedName name="工事の定義" localSheetId="16">OFFSET([1]工事の定義!$A$2,0,0,COUNTA([1]工事の定義!$A:$A)-1,1)</definedName>
    <definedName name="工事の定義" localSheetId="17">OFFSET([1]工事の定義!$A$2,0,0,COUNTA([1]工事の定義!$A:$A)-1,1)</definedName>
    <definedName name="工事の定義">OFFSET([2]定義!$A$2,0,0,COUNTA([2]定義!$A:$A)-1,1)</definedName>
    <definedName name="参加資格" localSheetId="6">[1]入力!$C$23</definedName>
    <definedName name="参加資格" localSheetId="10">[1]入力!$C$23</definedName>
    <definedName name="参加資格" localSheetId="12">[1]入力!$C$23</definedName>
    <definedName name="参加資格" localSheetId="16">[1]入力!$C$23</definedName>
    <definedName name="参加資格" localSheetId="17">[1]入力!$C$23</definedName>
    <definedName name="参加資格">[2]入力2!$C$11</definedName>
    <definedName name="参加条件＿１１" localSheetId="6">[1]入力!$C$30</definedName>
    <definedName name="参加条件＿１１" localSheetId="10">[1]入力!$C$30</definedName>
    <definedName name="参加条件＿１１" localSheetId="12">[1]入力!$C$30</definedName>
    <definedName name="参加条件＿１１" localSheetId="16">[1]入力!$C$30</definedName>
    <definedName name="参加条件＿１１" localSheetId="17">[1]入力!$C$30</definedName>
    <definedName name="参加条件＿１１">[2]入力2!$C$17</definedName>
    <definedName name="参加条件＿６" localSheetId="6">[1]入力!$C$25</definedName>
    <definedName name="参加条件＿６" localSheetId="10">[1]入力!$C$25</definedName>
    <definedName name="参加条件＿６" localSheetId="12">[1]入力!$C$25</definedName>
    <definedName name="参加条件＿６" localSheetId="16">[1]入力!$C$25</definedName>
    <definedName name="参加条件＿６" localSheetId="17">[1]入力!$C$25</definedName>
    <definedName name="参加条件＿６">[2]入力2!$C$12</definedName>
    <definedName name="参加条件＿７" localSheetId="6">[1]入力!$C$26</definedName>
    <definedName name="参加条件＿７" localSheetId="10">[1]入力!$C$26</definedName>
    <definedName name="参加条件＿７" localSheetId="12">[1]入力!$C$26</definedName>
    <definedName name="参加条件＿７" localSheetId="16">[1]入力!$C$26</definedName>
    <definedName name="参加条件＿７" localSheetId="17">[1]入力!$C$26</definedName>
    <definedName name="参加条件＿７">[2]入力2!$C$13</definedName>
    <definedName name="参加条件＿８" localSheetId="6">[1]入力!$C$27</definedName>
    <definedName name="参加条件＿８" localSheetId="10">[1]入力!$C$27</definedName>
    <definedName name="参加条件＿８" localSheetId="12">[1]入力!$C$27</definedName>
    <definedName name="参加条件＿８" localSheetId="16">[1]入力!$C$27</definedName>
    <definedName name="参加条件＿８" localSheetId="17">[1]入力!$C$27</definedName>
    <definedName name="参加条件＿８">[2]入力2!$C$14</definedName>
    <definedName name="参加条件＿９ア" localSheetId="6">[1]入力!$C$28</definedName>
    <definedName name="参加条件＿９ア" localSheetId="10">[1]入力!$C$28</definedName>
    <definedName name="参加条件＿９ア" localSheetId="12">[1]入力!$C$28</definedName>
    <definedName name="参加条件＿９ア" localSheetId="16">[1]入力!$C$28</definedName>
    <definedName name="参加条件＿９ア" localSheetId="17">[1]入力!$C$28</definedName>
    <definedName name="参加条件＿９ア">[2]入力2!$C$15</definedName>
    <definedName name="参加条件＿９イ" localSheetId="6">[1]入力!$C$29</definedName>
    <definedName name="参加条件＿９イ" localSheetId="10">[1]入力!$C$29</definedName>
    <definedName name="参加条件＿９イ" localSheetId="12">[1]入力!$C$29</definedName>
    <definedName name="参加条件＿９イ" localSheetId="16">[1]入力!$C$29</definedName>
    <definedName name="参加条件＿９イ" localSheetId="17">[1]入力!$C$29</definedName>
    <definedName name="参加条件＿９イ">[2]入力2!$C$16</definedName>
  </definedNames>
  <calcPr calcId="152511"/>
</workbook>
</file>

<file path=xl/calcChain.xml><?xml version="1.0" encoding="utf-8"?>
<calcChain xmlns="http://schemas.openxmlformats.org/spreadsheetml/2006/main">
  <c r="M5" i="69" l="1"/>
  <c r="C4" i="49" l="1"/>
  <c r="A3" i="68"/>
  <c r="D6" i="65" l="1"/>
  <c r="D5" i="65"/>
  <c r="D4" i="65"/>
  <c r="A3" i="60" l="1"/>
  <c r="C6" i="60" l="1"/>
  <c r="C8" i="60"/>
  <c r="C9" i="60" s="1"/>
  <c r="H2" i="60" l="1"/>
  <c r="F21" i="42" l="1"/>
  <c r="F20" i="42"/>
  <c r="C8" i="49" l="1"/>
  <c r="C7" i="49"/>
  <c r="A11" i="49" l="1"/>
  <c r="L4" i="49"/>
  <c r="C24" i="42" l="1"/>
  <c r="C21" i="42" l="1"/>
  <c r="E7" i="42" l="1"/>
  <c r="E6" i="42"/>
  <c r="E5" i="42"/>
  <c r="A1" i="42"/>
  <c r="A3" i="32"/>
  <c r="A3" i="14"/>
  <c r="A3" i="26"/>
  <c r="A3" i="24"/>
  <c r="A3" i="23"/>
  <c r="A3" i="22"/>
  <c r="A3" i="8"/>
  <c r="C23"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H2" i="23"/>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2"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31"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I108" authorId="0" shapeId="0">
      <text>
        <r>
          <rPr>
            <b/>
            <sz val="9"/>
            <color indexed="81"/>
            <rFont val="ＭＳ Ｐゴシック"/>
            <family val="3"/>
            <charset val="128"/>
          </rPr>
          <t>ＪＶを参加条件とする場合は、塗りつぶしを解除すること。</t>
        </r>
      </text>
    </comment>
  </commentList>
</comments>
</file>

<file path=xl/comments6.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<sst xmlns="http://schemas.openxmlformats.org/spreadsheetml/2006/main" count="1026" uniqueCount="553">
  <si>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</si>
  <si>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</si>
  <si>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</si>
  <si>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</si>
  <si>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</si>
  <si>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</si>
  <si>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</si>
  <si>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</si>
  <si>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</si>
  <si>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</si>
  <si>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</si>
  <si>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</si>
  <si>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</si>
  <si>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</si>
  <si>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</si>
  <si>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</si>
  <si>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</si>
  <si>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</si>
  <si>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</si>
  <si>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</si>
  <si>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</si>
  <si>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</si>
  <si>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</si>
  <si>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</si>
  <si>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</si>
  <si>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</si>
  <si>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</si>
  <si>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</si>
  <si>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</si>
  <si>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</si>
  <si>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</si>
  <si>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</si>
  <si>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</si>
  <si>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</si>
  <si>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</si>
  <si>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</si>
  <si>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</si>
  <si>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</si>
  <si>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</si>
  <si>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</si>
  <si>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</si>
  <si>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</si>
  <si>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</si>
  <si>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</si>
  <si>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</si>
  <si>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</si>
  <si>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</si>
  <si>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</si>
  <si>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</si>
  <si>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</si>
  <si>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</si>
  <si>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</si>
  <si>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</si>
  <si>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</si>
  <si>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</si>
  <si>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</si>
  <si>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</si>
  <si>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</si>
  <si>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</si>
  <si>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</si>
  <si>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</si>
  <si>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</si>
  <si>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</si>
  <si>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</si>
  <si>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</si>
  <si>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</si>
  <si>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</si>
  <si>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</si>
  <si>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</si>
  <si>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</si>
  <si>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</si>
  <si>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</si>
  <si>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</si>
  <si>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</si>
  <si>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</si>
  <si>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</si>
  <si>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</si>
  <si>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</si>
  <si>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</si>
  <si>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</si>
  <si>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</si>
  <si>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</si>
  <si>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</si>
  <si>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</si>
  <si>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</si>
  <si>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</si>
  <si>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</si>
  <si>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</si>
  <si>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</si>
  <si>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</si>
  <si>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</si>
  <si>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</si>
  <si>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</si>
  <si>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</si>
  <si>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</si>
  <si>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</si>
  <si>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</si>
  <si>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</si>
  <si>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</si>
  <si>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</si>
  <si>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</si>
  <si>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</si>
  <si>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</si>
  <si>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</si>
  <si>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</si>
  <si>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</si>
  <si>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</si>
  <si>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</si>
  <si>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</si>
  <si>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</si>
  <si>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</si>
  <si>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</si>
  <si>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</si>
  <si>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</si>
  <si>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</si>
  <si>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</si>
  <si>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</si>
  <si>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</si>
  <si>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</si>
  <si>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</si>
  <si>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</si>
  <si>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</si>
  <si>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</si>
  <si>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</si>
  <si>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</si>
  <si>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</si>
  <si>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</si>
  <si>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</si>
  <si>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</si>
  <si>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</si>
  <si>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</si>
  <si>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</si>
  <si>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</si>
  <si>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</si>
  <si>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</si>
  <si>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</si>
  <si>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</si>
  <si>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</si>
  <si>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</si>
  <si>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</si>
  <si>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</si>
  <si>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</si>
  <si>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</si>
  <si>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</si>
  <si>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</si>
  <si>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</si>
  <si>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</si>
  <si>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</si>
  <si>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</si>
  <si>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</si>
  <si>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</si>
  <si>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</si>
  <si>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</si>
  <si>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</si>
  <si>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</si>
  <si>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</si>
  <si>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</si>
  <si>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</si>
  <si>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</si>
  <si>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</si>
  <si>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</si>
  <si>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</si>
  <si>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</si>
  <si>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</si>
  <si>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</si>
  <si>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</si>
  <si>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</si>
  <si>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</si>
  <si>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</si>
  <si>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</si>
  <si>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</si>
  <si>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</si>
  <si>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</si>
  <si>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</si>
  <si>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</si>
  <si>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</si>
  <si>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</si>
  <si>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</si>
  <si>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</si>
  <si>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</si>
  <si>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</si>
  <si>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</si>
  <si>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</si>
  <si>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</si>
  <si>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</si>
  <si>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</si>
  <si>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</si>
  <si>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</si>
  <si>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</si>
  <si>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</si>
  <si>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</si>
  <si>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</si>
  <si>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</si>
  <si>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</si>
  <si>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</si>
  <si>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</si>
  <si>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</si>
  <si>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</si>
  <si>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</si>
  <si>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</si>
  <si>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</si>
  <si>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</si>
  <si>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</si>
  <si>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</si>
  <si>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</si>
  <si>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</si>
  <si>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</si>
  <si>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</si>
  <si>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</si>
  <si>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</si>
  <si>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</si>
  <si>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</si>
  <si>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</si>
  <si>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</si>
  <si>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</si>
  <si>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</si>
  <si>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</si>
  <si>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</si>
  <si>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</si>
  <si>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</si>
  <si>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</si>
  <si>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</si>
  <si>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</si>
  <si>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</si>
  <si>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</si>
  <si>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</si>
  <si>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</si>
  <si>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</si>
  <si>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</si>
  <si>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</si>
  <si>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</si>
  <si>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</si>
  <si>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</si>
  <si>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</si>
  <si>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</si>
  <si>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</si>
  <si>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</si>
  <si>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</si>
  <si>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</si>
  <si>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</si>
  <si>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</si>
  <si>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</si>
  <si>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</si>
  <si>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</si>
  <si>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</si>
  <si>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</si>
  <si>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</si>
  <si>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</si>
  <si>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</si>
  <si>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</si>
  <si>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</si>
  <si>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</si>
  <si>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</si>
  <si>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</si>
  <si>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</si>
  <si>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</si>
  <si>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</si>
  <si>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</si>
  <si>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</si>
  <si>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</si>
  <si>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</si>
  <si>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</si>
  <si>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</si>
  <si>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</si>
  <si>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</si>
  <si>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</si>
  <si>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</si>
  <si>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</si>
  <si>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</si>
  <si>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</si>
  <si>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</si>
  <si>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</si>
  <si>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</si>
  <si>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</si>
  <si>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</si>
  <si>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</si>
  <si>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</si>
  <si>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</si>
  <si>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</si>
  <si>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</si>
  <si>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</si>
  <si>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</si>
  <si>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</si>
  <si>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</si>
  <si>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</si>
  <si>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</si>
  <si>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</si>
  <si>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</si>
  <si>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</si>
  <si>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</si>
  <si>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</si>
  <si>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</si>
  <si>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</si>
  <si>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</si>
  <si>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</si>
  <si>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</si>
  <si>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</si>
  <si>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</si>
  <si>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</si>
  <si>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</si>
  <si>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</si>
  <si>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</si>
  <si>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</si>
  <si>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</si>
  <si>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</si>
  <si>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</si>
  <si>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</si>
  <si>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</si>
  <si>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</si>
  <si>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</si>
  <si>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</si>
  <si>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</si>
  <si>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</si>
  <si>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</si>
  <si>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</si>
  <si>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</si>
  <si>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</si>
  <si>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</si>
  <si>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</si>
  <si>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</si>
  <si>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</si>
  <si>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</si>
  <si>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</si>
  <si>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</si>
  <si>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</si>
  <si>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</si>
  <si>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</si>
  <si>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</si>
  <si>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</si>
  <si>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</si>
  <si>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</si>
  <si>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</si>
  <si>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</si>
  <si>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</si>
  <si>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</si>
  <si>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</si>
  <si>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</si>
  <si>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</si>
  <si>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</si>
  <si>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</si>
  <si>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</si>
  <si>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</si>
  <si>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</si>
  <si>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</si>
  <si>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</si>
  <si>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</si>
  <si>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</si>
  <si>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</si>
  <si>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</si>
  <si>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</si>
  <si>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</si>
  <si>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</si>
  <si>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</si>
  <si>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</si>
  <si>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</si>
  <si>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</si>
  <si>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</si>
  <si>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</si>
  <si>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</si>
  <si>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</si>
  <si>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</si>
  <si>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</si>
  <si>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</si>
  <si>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</si>
  <si>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</si>
  <si>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</si>
  <si>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</si>
  <si>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</si>
  <si>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</si>
  <si>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</si>
  <si>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</si>
  <si>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</si>
  <si>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</si>
  <si>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</si>
  <si>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</si>
  <si>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</si>
  <si>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</si>
  <si>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</si>
  <si>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</si>
  <si>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</si>
  <si>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</si>
  <si>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</si>
  <si>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</si>
  <si>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</si>
  <si>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</si>
  <si>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</si>
  <si>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</si>
  <si>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</si>
  <si>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</si>
  <si>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</si>
  <si>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</si>
  <si>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</si>
  <si>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</si>
  <si>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解体工事業</t>
    <rPh sb="0" eb="2">
      <t>カイタイ</t>
    </rPh>
    <rPh sb="2" eb="4">
      <t>コウジ</t>
    </rPh>
    <rPh sb="4" eb="5">
      <t>ギョウ</t>
    </rPh>
    <phoneticPr fontId="4"/>
  </si>
  <si>
    <t>清掃施設工事業</t>
    <rPh sb="0" eb="2">
      <t>セイソウ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</si>
  <si>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</si>
  <si>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水道施設工事業</t>
    <rPh sb="0" eb="2">
      <t>スイドウ</t>
    </rPh>
    <rPh sb="2" eb="4">
      <t>シセツ</t>
    </rPh>
    <rPh sb="4" eb="5">
      <t>コウ</t>
    </rPh>
    <rPh sb="5" eb="7">
      <t>ジギョウ</t>
    </rPh>
    <phoneticPr fontId="4"/>
  </si>
  <si>
    <t>建具工事業</t>
    <rPh sb="0" eb="2">
      <t>タテグ</t>
    </rPh>
    <rPh sb="2" eb="3">
      <t>コウ</t>
    </rPh>
    <rPh sb="3" eb="5">
      <t>ジギョウ</t>
    </rPh>
    <phoneticPr fontId="4"/>
  </si>
  <si>
    <t>さい井工事業</t>
    <rPh sb="2" eb="3">
      <t>イ</t>
    </rPh>
    <rPh sb="3" eb="4">
      <t>コウ</t>
    </rPh>
    <rPh sb="4" eb="6">
      <t>ジギョウ</t>
    </rPh>
    <phoneticPr fontId="4"/>
  </si>
  <si>
    <t>造園工事業</t>
    <rPh sb="0" eb="2">
      <t>ゾウエン</t>
    </rPh>
    <rPh sb="2" eb="3">
      <t>コウ</t>
    </rPh>
    <rPh sb="3" eb="5">
      <t>ジギョウ</t>
    </rPh>
    <phoneticPr fontId="4"/>
  </si>
  <si>
    <t>電気通信工事業</t>
    <rPh sb="0" eb="2">
      <t>デンキ</t>
    </rPh>
    <rPh sb="2" eb="4">
      <t>ツウシン</t>
    </rPh>
    <rPh sb="4" eb="5">
      <t>コウ</t>
    </rPh>
    <rPh sb="5" eb="7">
      <t>ジギョウ</t>
    </rPh>
    <phoneticPr fontId="4"/>
  </si>
  <si>
    <t>熱絶縁工事業</t>
    <rPh sb="0" eb="1">
      <t>ネツ</t>
    </rPh>
    <rPh sb="1" eb="3">
      <t>ゼツエン</t>
    </rPh>
    <rPh sb="3" eb="4">
      <t>コウ</t>
    </rPh>
    <rPh sb="4" eb="6">
      <t>ジギョウ</t>
    </rPh>
    <phoneticPr fontId="4"/>
  </si>
  <si>
    <t>機械器具設置工事業</t>
    <rPh sb="0" eb="2">
      <t>キカイ</t>
    </rPh>
    <rPh sb="2" eb="4">
      <t>キグ</t>
    </rPh>
    <rPh sb="4" eb="6">
      <t>セッチ</t>
    </rPh>
    <rPh sb="6" eb="7">
      <t>コウ</t>
    </rPh>
    <rPh sb="7" eb="9">
      <t>ジギョウ</t>
    </rPh>
    <phoneticPr fontId="4"/>
  </si>
  <si>
    <t>内装仕上工事業</t>
    <rPh sb="0" eb="2">
      <t>ナイソウ</t>
    </rPh>
    <rPh sb="2" eb="4">
      <t>シア</t>
    </rPh>
    <rPh sb="4" eb="5">
      <t>コウ</t>
    </rPh>
    <rPh sb="5" eb="7">
      <t>ジギョウ</t>
    </rPh>
    <phoneticPr fontId="4"/>
  </si>
  <si>
    <t>防水工事業</t>
    <rPh sb="0" eb="2">
      <t>ボウスイ</t>
    </rPh>
    <rPh sb="2" eb="3">
      <t>コウ</t>
    </rPh>
    <rPh sb="3" eb="5">
      <t>ジギョウ</t>
    </rPh>
    <phoneticPr fontId="4"/>
  </si>
  <si>
    <t>塗装工事業</t>
    <rPh sb="0" eb="3">
      <t>トソウコウ</t>
    </rPh>
    <rPh sb="3" eb="5">
      <t>ジギョウ</t>
    </rPh>
    <phoneticPr fontId="4"/>
  </si>
  <si>
    <t>ガラス工事業</t>
    <rPh sb="3" eb="4">
      <t>コウ</t>
    </rPh>
    <rPh sb="4" eb="6">
      <t>ジギョウ</t>
    </rPh>
    <phoneticPr fontId="4"/>
  </si>
  <si>
    <t>板金工事業</t>
    <rPh sb="0" eb="2">
      <t>バンキン</t>
    </rPh>
    <rPh sb="2" eb="3">
      <t>コウ</t>
    </rPh>
    <rPh sb="3" eb="5">
      <t>ジギョウ</t>
    </rPh>
    <phoneticPr fontId="4"/>
  </si>
  <si>
    <t>しゅんせつ工事業</t>
    <rPh sb="5" eb="6">
      <t>コウ</t>
    </rPh>
    <rPh sb="6" eb="8">
      <t>ジギョウ</t>
    </rPh>
    <phoneticPr fontId="4"/>
  </si>
  <si>
    <t>舗装工事業</t>
    <rPh sb="0" eb="2">
      <t>ホソウ</t>
    </rPh>
    <rPh sb="2" eb="3">
      <t>コウ</t>
    </rPh>
    <rPh sb="3" eb="5">
      <t>ジギョウ</t>
    </rPh>
    <phoneticPr fontId="4"/>
  </si>
  <si>
    <t>鉄筋工事業</t>
    <rPh sb="0" eb="2">
      <t>テッキン</t>
    </rPh>
    <rPh sb="2" eb="3">
      <t>コウ</t>
    </rPh>
    <rPh sb="3" eb="5">
      <t>ジギョウ</t>
    </rPh>
    <phoneticPr fontId="4"/>
  </si>
  <si>
    <t>鋼構造物工事業</t>
    <rPh sb="0" eb="1">
      <t>コウ</t>
    </rPh>
    <rPh sb="1" eb="4">
      <t>コウゾウブツ</t>
    </rPh>
    <rPh sb="4" eb="5">
      <t>コウ</t>
    </rPh>
    <rPh sb="5" eb="7">
      <t>ジギョウ</t>
    </rPh>
    <phoneticPr fontId="4"/>
  </si>
  <si>
    <t>鉱山学</t>
    <rPh sb="0" eb="2">
      <t>コウザン</t>
    </rPh>
    <rPh sb="2" eb="3">
      <t>ガク</t>
    </rPh>
    <phoneticPr fontId="4"/>
  </si>
  <si>
    <t>タイル・れんが・ブロック工事業</t>
    <rPh sb="12" eb="13">
      <t>コウ</t>
    </rPh>
    <rPh sb="13" eb="15">
      <t>ジギョウ</t>
    </rPh>
    <phoneticPr fontId="4"/>
  </si>
  <si>
    <t>林学</t>
    <rPh sb="0" eb="2">
      <t>リンガク</t>
    </rPh>
    <phoneticPr fontId="4"/>
  </si>
  <si>
    <t>管工事業</t>
    <rPh sb="0" eb="1">
      <t>カン</t>
    </rPh>
    <rPh sb="1" eb="2">
      <t>コウ</t>
    </rPh>
    <rPh sb="2" eb="4">
      <t>ジギョウ</t>
    </rPh>
    <phoneticPr fontId="4"/>
  </si>
  <si>
    <t>機械工学</t>
    <rPh sb="0" eb="2">
      <t>キカイ</t>
    </rPh>
    <rPh sb="2" eb="4">
      <t>コウガク</t>
    </rPh>
    <phoneticPr fontId="4"/>
  </si>
  <si>
    <t>電気工事業</t>
    <rPh sb="0" eb="2">
      <t>デンキ</t>
    </rPh>
    <rPh sb="2" eb="4">
      <t>コウジ</t>
    </rPh>
    <rPh sb="4" eb="5">
      <t>ギョウ</t>
    </rPh>
    <phoneticPr fontId="4"/>
  </si>
  <si>
    <t>電気通信工学</t>
    <rPh sb="0" eb="2">
      <t>デンキ</t>
    </rPh>
    <rPh sb="2" eb="4">
      <t>ツウシン</t>
    </rPh>
    <rPh sb="4" eb="6">
      <t>コウガク</t>
    </rPh>
    <phoneticPr fontId="4"/>
  </si>
  <si>
    <t>屋根工事業</t>
    <rPh sb="0" eb="2">
      <t>ヤネ</t>
    </rPh>
    <rPh sb="2" eb="3">
      <t>コウ</t>
    </rPh>
    <rPh sb="3" eb="5">
      <t>ジギョウ</t>
    </rPh>
    <phoneticPr fontId="4"/>
  </si>
  <si>
    <t>電気工学</t>
    <rPh sb="0" eb="2">
      <t>デンキ</t>
    </rPh>
    <rPh sb="2" eb="4">
      <t>コウガク</t>
    </rPh>
    <phoneticPr fontId="4"/>
  </si>
  <si>
    <t>石工事業</t>
    <rPh sb="0" eb="1">
      <t>イシ</t>
    </rPh>
    <rPh sb="1" eb="2">
      <t>コウ</t>
    </rPh>
    <rPh sb="2" eb="4">
      <t>ジギョウ</t>
    </rPh>
    <phoneticPr fontId="4"/>
  </si>
  <si>
    <t>建築学</t>
    <rPh sb="0" eb="3">
      <t>ケンチクガク</t>
    </rPh>
    <phoneticPr fontId="4"/>
  </si>
  <si>
    <t>とび・土工工事業</t>
    <rPh sb="3" eb="4">
      <t>ツチ</t>
    </rPh>
    <rPh sb="4" eb="5">
      <t>コウ</t>
    </rPh>
    <rPh sb="5" eb="6">
      <t>コウ</t>
    </rPh>
    <rPh sb="6" eb="8">
      <t>ジギョウ</t>
    </rPh>
    <phoneticPr fontId="4"/>
  </si>
  <si>
    <t>交通工学</t>
    <rPh sb="0" eb="2">
      <t>コウツウ</t>
    </rPh>
    <rPh sb="2" eb="4">
      <t>コウガク</t>
    </rPh>
    <phoneticPr fontId="4"/>
  </si>
  <si>
    <t>左官工事業</t>
    <rPh sb="0" eb="2">
      <t>サカン</t>
    </rPh>
    <rPh sb="2" eb="3">
      <t>コウ</t>
    </rPh>
    <rPh sb="3" eb="5">
      <t>ジギョウ</t>
    </rPh>
    <phoneticPr fontId="4"/>
  </si>
  <si>
    <t>衛生工学</t>
    <rPh sb="0" eb="2">
      <t>エイセイ</t>
    </rPh>
    <rPh sb="2" eb="4">
      <t>コウガク</t>
    </rPh>
    <phoneticPr fontId="4"/>
  </si>
  <si>
    <t>大工工事業</t>
    <rPh sb="0" eb="2">
      <t>ダイク</t>
    </rPh>
    <rPh sb="2" eb="3">
      <t>コウ</t>
    </rPh>
    <rPh sb="3" eb="5">
      <t>ジギョウ</t>
    </rPh>
    <phoneticPr fontId="4"/>
  </si>
  <si>
    <t>都市工学</t>
    <rPh sb="0" eb="2">
      <t>トシ</t>
    </rPh>
    <rPh sb="2" eb="4">
      <t>コウガク</t>
    </rPh>
    <phoneticPr fontId="4"/>
  </si>
  <si>
    <t>建築工事業</t>
    <rPh sb="0" eb="2">
      <t>ケンチク</t>
    </rPh>
    <rPh sb="2" eb="3">
      <t>コウ</t>
    </rPh>
    <rPh sb="3" eb="5">
      <t>ジギョウ</t>
    </rPh>
    <phoneticPr fontId="4"/>
  </si>
  <si>
    <t>土木工学</t>
    <rPh sb="0" eb="2">
      <t>ドボク</t>
    </rPh>
    <rPh sb="2" eb="4">
      <t>コウガク</t>
    </rPh>
    <phoneticPr fontId="4"/>
  </si>
  <si>
    <t>土木工事業</t>
    <rPh sb="0" eb="2">
      <t>ドボク</t>
    </rPh>
    <rPh sb="2" eb="3">
      <t>コウ</t>
    </rPh>
    <rPh sb="3" eb="5">
      <t>ジギョウ</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</si>
  <si>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</si>
  <si>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</si>
  <si>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t>③</t>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</si>
  <si>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</si>
  <si>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指定学科</t>
    <rPh sb="0" eb="2">
      <t>シテイ</t>
    </rPh>
    <rPh sb="2" eb="4">
      <t>ガッカ</t>
    </rPh>
    <phoneticPr fontId="4"/>
  </si>
  <si>
    <t>該当する建設業の業種</t>
    <rPh sb="0" eb="2">
      <t>ガイトウ</t>
    </rPh>
    <rPh sb="4" eb="7">
      <t>ケンセツギョウ</t>
    </rPh>
    <rPh sb="8" eb="10">
      <t>ギョウシュ</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</si>
  <si>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</si>
  <si>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</si>
  <si>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</si>
  <si>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</si>
  <si>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</si>
  <si>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</si>
  <si>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</si>
  <si>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</si>
  <si>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</si>
  <si>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</si>
  <si>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</si>
  <si>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</si>
  <si>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</si>
  <si>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</si>
  <si>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</si>
  <si>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</si>
  <si>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</si>
  <si>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</si>
  <si>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</si>
  <si>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</si>
  <si>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</si>
  <si>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</si>
  <si>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</si>
  <si>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</si>
  <si>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</si>
  <si>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</si>
  <si>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</si>
  <si>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</si>
  <si>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</si>
  <si>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</si>
  <si>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</si>
  <si>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</si>
  <si>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</si>
  <si>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</si>
  <si>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</si>
  <si>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</si>
  <si>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</si>
  <si>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</si>
  <si>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</si>
  <si>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</si>
  <si>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</si>
  <si>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</si>
  <si>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</si>
  <si>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</si>
  <si>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</si>
  <si>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</si>
  <si>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</si>
  <si>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</si>
  <si>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</si>
  <si>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</si>
  <si>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</si>
  <si>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</si>
  <si>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</si>
  <si>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</si>
  <si>
    <t>【１】国道３２２号嘉麻バイパス函渠工設置工事（１工区）</t>
  </si>
  <si>
    <t>【２】国道３２２号嘉麻バイパス函渠工設置工事（２工区）</t>
  </si>
  <si>
    <t>【１】嘉麻市大隈町</t>
  </si>
  <si>
    <t>【２】嘉麻市大隈町</t>
  </si>
  <si>
    <r>
      <t>過去１年間（</t>
    </r>
    <r>
      <rPr>
        <b/>
        <sz val="11"/>
        <color rgb="FFFF0000"/>
        <rFont val="ＭＳ Ｐ明朝"/>
        <family val="1"/>
        <charset val="128"/>
      </rPr>
      <t>令和６年１０</t>
    </r>
    <r>
      <rPr>
        <b/>
        <sz val="11"/>
        <color indexed="10"/>
        <rFont val="ＭＳ Ｐ明朝"/>
        <family val="1"/>
        <charset val="128"/>
      </rPr>
      <t>月１０日から令和７年１０月９日まで</t>
    </r>
    <r>
      <rPr>
        <b/>
        <sz val="11"/>
        <rFont val="ＭＳ Ｐ明朝"/>
        <family val="1"/>
        <charset val="128"/>
      </rPr>
      <t>）に落札した工事</t>
    </r>
    <rPh sb="0" eb="2">
      <t>カコ</t>
    </rPh>
    <rPh sb="3" eb="5">
      <t>ネンカン</t>
    </rPh>
    <rPh sb="6" eb="8">
      <t>レイワ</t>
    </rPh>
    <rPh sb="9" eb="10">
      <t>ネン</t>
    </rPh>
    <rPh sb="12" eb="13">
      <t>ガツ</t>
    </rPh>
    <rPh sb="15" eb="16">
      <t>ニチ</t>
    </rPh>
    <rPh sb="18" eb="19">
      <t>レイ</t>
    </rPh>
    <rPh sb="19" eb="20">
      <t>ワ</t>
    </rPh>
    <rPh sb="21" eb="22">
      <t>ネン</t>
    </rPh>
    <rPh sb="24" eb="25">
      <t>ガツ</t>
    </rPh>
    <rPh sb="26" eb="27">
      <t>ニチ</t>
    </rPh>
    <rPh sb="31" eb="33">
      <t>ラクサツ</t>
    </rPh>
    <rPh sb="35" eb="37">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</si>
  <si>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</si>
  <si>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</si>
  <si>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</si>
  <si>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国道３２２号嘉麻バイパス函渠工設置工事（１工区）外１件</t>
  </si>
  <si>
    <t>会社名：</t>
    <rPh sb="0" eb="3">
      <t>カイシャメイ</t>
    </rPh>
    <phoneticPr fontId="4"/>
  </si>
  <si>
    <t>１．</t>
    <phoneticPr fontId="4"/>
  </si>
  <si>
    <t>コンクリート構造物の品質確保について</t>
  </si>
  <si>
    <t>函渠底版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</si>
  <si>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労働安全対策について</t>
  </si>
  <si>
    <t>本工事は高所作業及びクレーン作業を伴うことから、函渠設置時における作業員に対する労働安全対策について工夫を述べること。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</si>
  <si>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</si>
  <si>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</si>
  <si>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</si>
  <si>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</si>
  <si>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</si>
  <si>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</si>
  <si>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</si>
  <si>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</si>
  <si>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</si>
  <si>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</si>
  <si>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</si>
  <si>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</si>
  <si>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</si>
  <si>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</si>
  <si>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</si>
  <si>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</si>
  <si>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</si>
  <si>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</si>
  <si>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</si>
  <si>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</si>
  <si>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主たる営業所の有無（飯塚県土整備事務所管内）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</si>
  <si>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</si>
  <si>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</si>
  <si>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</si>
  <si>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</si>
  <si>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</si>
  <si>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</si>
  <si>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</si>
  <si>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</si>
  <si>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</si>
  <si>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</si>
  <si>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</si>
  <si>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</si>
  <si>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</si>
  <si>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</si>
  <si>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</si>
  <si>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</si>
  <si>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</si>
  <si>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</si>
  <si>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</si>
  <si>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</si>
  <si>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</si>
  <si>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</si>
  <si>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theme="1"/>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道路改良工事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716" eb="718">
      <t>レイワ</t>
    </rPh>
    <rPh sb="719" eb="721">
      <t>ネンド</t>
    </rPh>
    <phoneticPr fontId="4"/>
  </si>
  <si>
    <t>（様式４）簡易な施工計画</t>
    <rPh sb="1" eb="3">
      <t>ヨウシキ</t>
    </rPh>
    <rPh sb="5" eb="7">
      <t>カンイ</t>
    </rPh>
    <rPh sb="8" eb="10">
      <t>セコウ</t>
    </rPh>
    <rPh sb="10" eb="12">
      <t>ケイカク</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</si>
  <si>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・１工区を対象として作成してください。
・その他の工区については、１工区と同様の内容をそれぞれの工区の現場条件に合わせて実施することとしますので、すべての工区で実施可能な内容で作成してください。
・１工区に参加を希望しない場合でも、簡易な施工計画について１工区で作成してください。</t>
    </r>
    <rPh sb="35" eb="37">
      <t>セツメイ</t>
    </rPh>
    <rPh sb="37" eb="39">
      <t>シリョウ</t>
    </rPh>
    <rPh sb="42" eb="44">
      <t>バアイ</t>
    </rPh>
    <rPh sb="49" eb="51">
      <t>ケイシキ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</si>
</sst>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22"/>
      <name val="ＭＳ Ｐ明朝"/>
      <family val="1"/>
      <charset val="128"/>
    </font>
    <font>
      <sz val="11"/>
      <color rgb="FFFFFF00"/>
      <name val="ＭＳ Ｐ明朝"/>
      <family val="1"/>
      <charset val="128"/>
    </font>
    <font>
      <b/>
      <sz val="11"/>
      <color rgb="FFFFFF00"/>
      <name val="ＭＳ Ｐ明朝"/>
      <family val="1"/>
      <charset val="128"/>
    </font>
    <font>
      <sz val="10"/>
      <color theme="1"/>
      <name val="ＭＳ Ｐ明朝"/>
      <family val="1"/>
      <charset val="128"/>
    </font>
    <font>
      <sz val="9"/>
      <color theme="1"/>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theme="1"/>
      </right>
      <top/>
      <bottom/>
      <diagonal/>
    </border>
  </borders>
  <cellStyleXfs count="53">
    <xf numFmtId="0" fontId="0" fillId="0" borderId="0">
      <alignment vertical="center"/>
    </xf>
    <xf numFmtId="0" fontId="36" fillId="2" borderId="0" applyNumberFormat="0" applyBorder="0" applyAlignment="0" applyProtection="0">
      <alignment vertical="center"/>
    </xf>
    <xf numFmtId="0" fontId="36" fillId="3" borderId="0" applyNumberFormat="0" applyBorder="0" applyAlignment="0" applyProtection="0">
      <alignment vertical="center"/>
    </xf>
    <xf numFmtId="0" fontId="36" fillId="4" borderId="0" applyNumberFormat="0" applyBorder="0" applyAlignment="0" applyProtection="0">
      <alignment vertical="center"/>
    </xf>
    <xf numFmtId="0" fontId="36" fillId="5" borderId="0" applyNumberFormat="0" applyBorder="0" applyAlignment="0" applyProtection="0">
      <alignment vertical="center"/>
    </xf>
    <xf numFmtId="0" fontId="36" fillId="6" borderId="0" applyNumberFormat="0" applyBorder="0" applyAlignment="0" applyProtection="0">
      <alignment vertical="center"/>
    </xf>
    <xf numFmtId="0" fontId="36" fillId="7" borderId="0" applyNumberFormat="0" applyBorder="0" applyAlignment="0" applyProtection="0">
      <alignment vertical="center"/>
    </xf>
    <xf numFmtId="0" fontId="36" fillId="8" borderId="0" applyNumberFormat="0" applyBorder="0" applyAlignment="0" applyProtection="0">
      <alignment vertical="center"/>
    </xf>
    <xf numFmtId="0" fontId="36" fillId="9" borderId="0" applyNumberFormat="0" applyBorder="0" applyAlignment="0" applyProtection="0">
      <alignment vertical="center"/>
    </xf>
    <xf numFmtId="0" fontId="36" fillId="10" borderId="0" applyNumberFormat="0" applyBorder="0" applyAlignment="0" applyProtection="0">
      <alignment vertical="center"/>
    </xf>
    <xf numFmtId="0" fontId="36" fillId="5" borderId="0" applyNumberFormat="0" applyBorder="0" applyAlignment="0" applyProtection="0">
      <alignment vertical="center"/>
    </xf>
    <xf numFmtId="0" fontId="36" fillId="8" borderId="0" applyNumberFormat="0" applyBorder="0" applyAlignment="0" applyProtection="0">
      <alignment vertical="center"/>
    </xf>
    <xf numFmtId="0" fontId="36"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7" fillId="0" borderId="0" applyNumberFormat="0" applyFill="0" applyBorder="0" applyAlignment="0" applyProtection="0">
      <alignment vertical="center"/>
    </xf>
    <xf numFmtId="0" fontId="38" fillId="20" borderId="1" applyNumberFormat="0" applyAlignment="0" applyProtection="0">
      <alignment vertical="center"/>
    </xf>
    <xf numFmtId="0" fontId="39" fillId="21" borderId="0" applyNumberFormat="0" applyBorder="0" applyAlignment="0" applyProtection="0">
      <alignment vertical="center"/>
    </xf>
    <xf numFmtId="0" fontId="3" fillId="22" borderId="2" applyNumberFormat="0" applyFont="0" applyAlignment="0" applyProtection="0">
      <alignment vertical="center"/>
    </xf>
    <xf numFmtId="0" fontId="40" fillId="0" borderId="3" applyNumberFormat="0" applyFill="0" applyAlignment="0" applyProtection="0">
      <alignment vertical="center"/>
    </xf>
    <xf numFmtId="0" fontId="41" fillId="3" borderId="0" applyNumberFormat="0" applyBorder="0" applyAlignment="0" applyProtection="0">
      <alignment vertical="center"/>
    </xf>
    <xf numFmtId="0" fontId="42" fillId="23" borderId="4" applyNumberFormat="0" applyAlignment="0" applyProtection="0">
      <alignment vertical="center"/>
    </xf>
    <xf numFmtId="0" fontId="43" fillId="0" borderId="0" applyNumberFormat="0" applyFill="0" applyBorder="0" applyAlignment="0" applyProtection="0">
      <alignment vertical="center"/>
    </xf>
    <xf numFmtId="38" fontId="3" fillId="0" borderId="0" applyFont="0" applyFill="0" applyBorder="0" applyAlignment="0" applyProtection="0">
      <alignment vertical="center"/>
    </xf>
    <xf numFmtId="0" fontId="44" fillId="0" borderId="5" applyNumberFormat="0" applyFill="0" applyAlignment="0" applyProtection="0">
      <alignment vertical="center"/>
    </xf>
    <xf numFmtId="0" fontId="45" fillId="0" borderId="6" applyNumberFormat="0" applyFill="0" applyAlignment="0" applyProtection="0">
      <alignment vertical="center"/>
    </xf>
    <xf numFmtId="0" fontId="46" fillId="0" borderId="7" applyNumberFormat="0" applyFill="0" applyAlignment="0" applyProtection="0">
      <alignment vertical="center"/>
    </xf>
    <xf numFmtId="0" fontId="46" fillId="0" borderId="0" applyNumberFormat="0" applyFill="0" applyBorder="0" applyAlignment="0" applyProtection="0">
      <alignment vertical="center"/>
    </xf>
    <xf numFmtId="0" fontId="47" fillId="0" borderId="8" applyNumberFormat="0" applyFill="0" applyAlignment="0" applyProtection="0">
      <alignment vertical="center"/>
    </xf>
    <xf numFmtId="0" fontId="48" fillId="23" borderId="9" applyNumberFormat="0" applyAlignment="0" applyProtection="0">
      <alignment vertical="center"/>
    </xf>
    <xf numFmtId="0" fontId="49" fillId="0" borderId="0" applyNumberFormat="0" applyFill="0" applyBorder="0" applyAlignment="0" applyProtection="0">
      <alignment vertical="center"/>
    </xf>
    <xf numFmtId="0" fontId="50" fillId="7" borderId="4" applyNumberFormat="0" applyAlignment="0" applyProtection="0">
      <alignment vertical="center"/>
    </xf>
    <xf numFmtId="0" fontId="3" fillId="0" borderId="0"/>
    <xf numFmtId="0" fontId="3" fillId="0" borderId="0">
      <alignment vertical="center"/>
    </xf>
    <xf numFmtId="0" fontId="51"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6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8"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3" fillId="0" borderId="10" xfId="43" applyNumberFormat="1" applyFont="1" applyBorder="1">
      <alignment vertical="center"/>
    </xf>
    <xf numFmtId="184" fontId="29"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9"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5"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5" fillId="0" borderId="0" xfId="0" applyFont="1" applyBorder="1" applyAlignment="1">
      <alignment vertical="center" wrapText="1"/>
    </xf>
    <xf numFmtId="0" fontId="31" fillId="0" borderId="0" xfId="0" applyFont="1" applyBorder="1" applyAlignment="1">
      <alignment vertical="center" wrapText="1"/>
    </xf>
    <xf numFmtId="0" fontId="54" fillId="0" borderId="42" xfId="0" applyFont="1" applyBorder="1">
      <alignment vertical="center"/>
    </xf>
    <xf numFmtId="49" fontId="6" fillId="25" borderId="43" xfId="0" applyNumberFormat="1" applyFont="1" applyFill="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1"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8"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2" borderId="19" xfId="0" applyNumberFormat="1" applyFont="1" applyFill="1" applyBorder="1" applyAlignment="1">
      <alignment horizontal="center" vertical="center" wrapTex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8"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0" borderId="49" xfId="0" applyFont="1" applyFill="1" applyBorder="1" applyAlignment="1">
      <alignment horizontal="center" vertical="center"/>
    </xf>
    <xf numFmtId="0" fontId="7" fillId="33"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70"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71" fillId="0" borderId="0" xfId="0" applyFont="1" applyBorder="1" applyAlignment="1">
      <alignment vertical="center" shrinkToFit="1"/>
    </xf>
    <xf numFmtId="0" fontId="71" fillId="0" borderId="0" xfId="0" applyFont="1" applyAlignment="1">
      <alignment horizontal="left" vertical="center"/>
    </xf>
    <xf numFmtId="176" fontId="71" fillId="0" borderId="0" xfId="0" applyNumberFormat="1" applyFont="1" applyAlignment="1" applyProtection="1">
      <alignment horizontal="left" vertical="center" indent="1"/>
    </xf>
    <xf numFmtId="0" fontId="72" fillId="0" borderId="0" xfId="0" applyFont="1">
      <alignment vertical="center"/>
    </xf>
    <xf numFmtId="0" fontId="70" fillId="0" borderId="0" xfId="0" applyFont="1" applyAlignment="1">
      <alignment horizontal="center" vertical="center"/>
    </xf>
    <xf numFmtId="0" fontId="70" fillId="0" borderId="0" xfId="0" applyFont="1">
      <alignment vertical="center"/>
    </xf>
    <xf numFmtId="41" fontId="71" fillId="0" borderId="0" xfId="0" applyNumberFormat="1" applyFont="1" applyFill="1" applyBorder="1" applyAlignment="1">
      <alignment horizontal="center" vertical="center"/>
    </xf>
    <xf numFmtId="176" fontId="71"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3" fillId="0" borderId="0" xfId="0" applyNumberFormat="1" applyFont="1" applyBorder="1">
      <alignment vertical="center"/>
    </xf>
    <xf numFmtId="0" fontId="73" fillId="0" borderId="0" xfId="0" applyNumberFormat="1" applyFont="1" applyBorder="1" applyAlignment="1">
      <alignment vertical="center"/>
    </xf>
    <xf numFmtId="0" fontId="5" fillId="0" borderId="92"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49" fontId="5" fillId="0" borderId="11" xfId="0" applyNumberFormat="1" applyFont="1" applyBorder="1" applyAlignment="1" applyProtection="1">
      <alignment horizontal="distributed" vertical="center" indent="1"/>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0" fontId="60" fillId="0" borderId="20" xfId="0" applyNumberFormat="1" applyFont="1" applyBorder="1" applyAlignment="1" applyProtection="1">
      <alignment horizontal="center" vertical="center"/>
      <protection locked="0"/>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10" xfId="0" applyNumberFormat="1" applyFont="1" applyBorder="1" applyAlignment="1" applyProtection="1">
      <alignment horizontal="distributed" vertical="center" indent="1"/>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4" fillId="0" borderId="0" xfId="0" applyFont="1">
      <alignment vertical="center"/>
    </xf>
    <xf numFmtId="0" fontId="75" fillId="0" borderId="0" xfId="0" applyFont="1">
      <alignment vertical="center"/>
    </xf>
    <xf numFmtId="0" fontId="6" fillId="0" borderId="19" xfId="0" applyNumberFormat="1" applyFont="1" applyFill="1" applyBorder="1" applyAlignment="1">
      <alignment horizontal="center" vertical="center" wrapText="1"/>
    </xf>
    <xf numFmtId="0" fontId="5" fillId="0" borderId="0" xfId="48"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0" fontId="6" fillId="34" borderId="19" xfId="0" applyNumberFormat="1" applyFont="1" applyFill="1" applyBorder="1" applyAlignment="1">
      <alignment horizontal="center" vertical="center" wrapText="1"/>
    </xf>
    <xf numFmtId="0" fontId="5" fillId="0" borderId="0" xfId="48" applyFont="1" applyAlignment="1">
      <alignment vertical="center" shrinkToFit="1"/>
    </xf>
    <xf numFmtId="0" fontId="8" fillId="0" borderId="0" xfId="48" applyFont="1" applyAlignment="1">
      <alignment vertical="center" shrinkToFit="1"/>
    </xf>
    <xf numFmtId="0" fontId="78" fillId="0" borderId="0" xfId="48" applyFont="1">
      <alignment vertical="center"/>
    </xf>
    <xf numFmtId="0" fontId="6" fillId="35" borderId="19"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6" borderId="0" xfId="0" applyNumberFormat="1" applyFont="1" applyFill="1" applyBorder="1" applyAlignment="1">
      <alignment vertical="center" wrapText="1"/>
    </xf>
    <xf numFmtId="49" fontId="5" fillId="0" borderId="0" xfId="0" applyNumberFormat="1" applyFont="1" applyProtection="1">
      <alignment vertical="center"/>
    </xf>
    <xf numFmtId="49" fontId="5" fillId="36" borderId="89" xfId="0" applyNumberFormat="1" applyFont="1" applyFill="1" applyBorder="1" applyAlignment="1">
      <alignment vertical="center"/>
    </xf>
    <xf numFmtId="49" fontId="5" fillId="36"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5" fillId="0" borderId="0" xfId="0" applyFont="1" applyAlignment="1">
      <alignment vertical="center"/>
    </xf>
    <xf numFmtId="0" fontId="5" fillId="0" borderId="0" xfId="0" applyFo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81" fillId="0" borderId="0" xfId="50" applyFont="1" applyAlignment="1">
      <alignment horizontal="center" vertical="center"/>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0" borderId="16" xfId="50" applyFont="1" applyFill="1" applyBorder="1" applyAlignment="1">
      <alignment horizontal="center" vertical="center"/>
    </xf>
    <xf numFmtId="0" fontId="7" fillId="37"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2" fillId="0" borderId="0" xfId="50" applyFont="1" applyBorder="1" applyAlignment="1">
      <alignment vertical="center"/>
    </xf>
    <xf numFmtId="178" fontId="8" fillId="0" borderId="0" xfId="50" applyNumberFormat="1" applyFont="1" applyAlignment="1">
      <alignment horizontal="center" vertical="center"/>
    </xf>
    <xf numFmtId="0" fontId="5" fillId="0" borderId="0" xfId="0" applyFont="1" applyBorder="1" applyAlignment="1">
      <alignment horizontal="left" vertical="center" shrinkToFit="1"/>
    </xf>
    <xf numFmtId="0" fontId="5" fillId="0" borderId="97" xfId="0" applyFont="1" applyBorder="1" applyAlignment="1">
      <alignment horizontal="left" vertical="center" shrinkToFit="1"/>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4" fillId="0" borderId="77" xfId="0" applyFont="1" applyBorder="1" applyAlignment="1">
      <alignment horizontal="left" vertical="center" wrapText="1"/>
    </xf>
    <xf numFmtId="0" fontId="54" fillId="0" borderId="78" xfId="0" applyFont="1" applyBorder="1" applyAlignment="1">
      <alignment horizontal="left" vertical="center" wrapText="1"/>
    </xf>
    <xf numFmtId="0" fontId="54" fillId="0" borderId="79" xfId="0" applyFont="1" applyBorder="1" applyAlignment="1">
      <alignment horizontal="left" vertical="center" wrapText="1"/>
    </xf>
    <xf numFmtId="0" fontId="54" fillId="0" borderId="80" xfId="0" applyFont="1" applyBorder="1" applyAlignment="1">
      <alignment horizontal="left" vertical="center" wrapText="1"/>
    </xf>
    <xf numFmtId="0" fontId="54" fillId="0" borderId="81" xfId="0" applyFont="1" applyBorder="1" applyAlignment="1">
      <alignment horizontal="left" vertical="center" wrapText="1"/>
    </xf>
    <xf numFmtId="0" fontId="54"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10" xfId="0" applyNumberFormat="1" applyFont="1" applyFill="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6" fillId="0" borderId="13" xfId="0" applyNumberFormat="1" applyFont="1" applyBorder="1" applyAlignment="1">
      <alignment horizontal="left" vertical="center" wrapText="1"/>
    </xf>
    <xf numFmtId="41" fontId="6" fillId="0" borderId="16" xfId="0" applyNumberFormat="1" applyFont="1" applyBorder="1" applyAlignment="1">
      <alignment horizontal="lef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67"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34" borderId="10" xfId="0" applyNumberFormat="1" applyFont="1" applyFill="1" applyBorder="1" applyAlignment="1">
      <alignment horizontal="left" vertical="center" shrinkToFit="1"/>
    </xf>
    <xf numFmtId="49" fontId="6" fillId="34" borderId="38" xfId="0" applyNumberFormat="1" applyFont="1" applyFill="1" applyBorder="1" applyAlignment="1">
      <alignment horizontal="center" vertical="center" shrinkToFit="1"/>
    </xf>
    <xf numFmtId="49" fontId="6" fillId="34" borderId="27" xfId="0" applyNumberFormat="1" applyFont="1" applyFill="1" applyBorder="1" applyAlignment="1">
      <alignment horizontal="center" vertical="center" shrinkToFit="1"/>
    </xf>
    <xf numFmtId="49" fontId="6" fillId="34" borderId="46" xfId="0" applyNumberFormat="1" applyFont="1" applyFill="1" applyBorder="1" applyAlignment="1">
      <alignment horizontal="center" vertical="center" shrinkToFit="1"/>
    </xf>
    <xf numFmtId="0" fontId="30" fillId="36" borderId="27" xfId="0" applyNumberFormat="1" applyFont="1" applyFill="1" applyBorder="1" applyAlignment="1">
      <alignment horizontal="left" vertical="center" wrapText="1"/>
    </xf>
    <xf numFmtId="0" fontId="7" fillId="36" borderId="27" xfId="0" applyNumberFormat="1" applyFont="1" applyFill="1" applyBorder="1" applyAlignment="1">
      <alignment horizontal="left" vertical="center" wrapText="1"/>
    </xf>
    <xf numFmtId="0" fontId="7" fillId="36" borderId="20" xfId="0" applyNumberFormat="1" applyFont="1" applyFill="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0" fontId="30" fillId="0" borderId="27"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94"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5" fillId="29" borderId="49" xfId="0" applyNumberFormat="1" applyFont="1" applyFill="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5" borderId="19" xfId="0" applyNumberFormat="1" applyFont="1" applyFill="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24" borderId="19"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29" borderId="19" xfId="0" applyNumberFormat="1" applyFont="1" applyFill="1" applyBorder="1" applyAlignment="1">
      <alignment horizontal="center" vertical="center" shrinkToFit="1"/>
    </xf>
    <xf numFmtId="41" fontId="5" fillId="29" borderId="27" xfId="0" applyNumberFormat="1" applyFont="1" applyFill="1" applyBorder="1" applyAlignment="1">
      <alignment horizontal="center" vertical="center" shrinkToFit="1"/>
    </xf>
    <xf numFmtId="41" fontId="5" fillId="29" borderId="20"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8" xfId="0" applyNumberFormat="1" applyFont="1" applyFill="1" applyBorder="1" applyAlignment="1">
      <alignment horizontal="center" vertical="center" shrinkToFit="1"/>
    </xf>
    <xf numFmtId="41" fontId="5" fillId="29" borderId="22"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5" fillId="0" borderId="19" xfId="0" applyNumberFormat="1" applyFont="1" applyBorder="1" applyAlignment="1">
      <alignment horizontal="left" vertical="center" wrapText="1"/>
    </xf>
    <xf numFmtId="41" fontId="5" fillId="0" borderId="27" xfId="0" applyNumberFormat="1" applyFont="1" applyBorder="1" applyAlignment="1">
      <alignment horizontal="left" vertical="center"/>
    </xf>
    <xf numFmtId="41" fontId="5" fillId="0" borderId="20" xfId="0" applyNumberFormat="1" applyFont="1" applyBorder="1" applyAlignment="1">
      <alignment horizontal="left" vertical="center"/>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0" fontId="30" fillId="0" borderId="65" xfId="0" applyNumberFormat="1" applyFont="1" applyBorder="1" applyAlignment="1">
      <alignment horizontal="left" vertical="center" wrapText="1"/>
    </xf>
    <xf numFmtId="0" fontId="33" fillId="0" borderId="65" xfId="0" applyNumberFormat="1" applyFont="1" applyBorder="1" applyAlignment="1">
      <alignment horizontal="left" vertical="center" wrapText="1"/>
    </xf>
    <xf numFmtId="0" fontId="33" fillId="0" borderId="66" xfId="0" applyNumberFormat="1" applyFont="1" applyBorder="1" applyAlignment="1">
      <alignment horizontal="left" vertical="center" wrapText="1"/>
    </xf>
    <xf numFmtId="0" fontId="34" fillId="0" borderId="27" xfId="0" applyNumberFormat="1" applyFont="1" applyBorder="1" applyAlignment="1">
      <alignment horizontal="left" vertical="center" wrapText="1"/>
    </xf>
    <xf numFmtId="0" fontId="34" fillId="0" borderId="20" xfId="0" applyNumberFormat="1" applyFont="1" applyBorder="1" applyAlignment="1">
      <alignment horizontal="left"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1" fontId="6" fillId="0" borderId="46"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36" borderId="31" xfId="0" applyNumberFormat="1" applyFont="1" applyFill="1" applyBorder="1" applyAlignment="1">
      <alignment horizontal="center" vertical="center" wrapText="1" shrinkToFit="1"/>
    </xf>
    <xf numFmtId="41" fontId="5" fillId="36" borderId="59" xfId="0" applyNumberFormat="1" applyFont="1" applyFill="1" applyBorder="1" applyAlignment="1">
      <alignment horizontal="center" vertical="center" wrapText="1" shrinkToFit="1"/>
    </xf>
    <xf numFmtId="41" fontId="5" fillId="36" borderId="60" xfId="0" applyNumberFormat="1" applyFont="1" applyFill="1" applyBorder="1" applyAlignment="1">
      <alignment horizontal="center" vertical="center" wrapText="1" shrinkToFit="1"/>
    </xf>
    <xf numFmtId="0" fontId="79" fillId="0" borderId="13" xfId="0" applyNumberFormat="1" applyFont="1" applyFill="1" applyBorder="1" applyAlignment="1">
      <alignment horizontal="left" vertical="center"/>
    </xf>
    <xf numFmtId="0" fontId="79" fillId="0" borderId="16" xfId="0" applyNumberFormat="1" applyFont="1" applyFill="1" applyBorder="1" applyAlignment="1">
      <alignment horizontal="left" vertical="center"/>
    </xf>
    <xf numFmtId="41" fontId="5" fillId="29" borderId="90" xfId="0" applyNumberFormat="1" applyFont="1" applyFill="1" applyBorder="1" applyAlignment="1">
      <alignment horizontal="center" vertical="center" wrapText="1"/>
    </xf>
    <xf numFmtId="41" fontId="5" fillId="29" borderId="91"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1" xfId="0" applyNumberFormat="1" applyFont="1" applyBorder="1" applyAlignment="1">
      <alignment horizontal="center" vertical="center" shrinkToFit="1"/>
    </xf>
    <xf numFmtId="0" fontId="5" fillId="0" borderId="26" xfId="0" applyNumberFormat="1" applyFont="1" applyBorder="1" applyAlignment="1">
      <alignment horizontal="center" vertical="center" shrinkToFit="1"/>
    </xf>
    <xf numFmtId="41" fontId="5" fillId="29" borderId="19" xfId="0" applyNumberFormat="1" applyFont="1" applyFill="1" applyBorder="1" applyAlignment="1">
      <alignment horizontal="center" vertical="center"/>
    </xf>
    <xf numFmtId="41" fontId="5" fillId="29"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29" borderId="18"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27" xfId="0" applyFont="1" applyBorder="1">
      <alignment vertical="center"/>
    </xf>
    <xf numFmtId="41" fontId="5" fillId="29" borderId="21"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2"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6" xfId="0" applyNumberFormat="1" applyFont="1" applyFill="1" applyBorder="1" applyAlignment="1">
      <alignment horizontal="center" vertical="center"/>
    </xf>
    <xf numFmtId="49" fontId="6" fillId="0" borderId="33" xfId="0" applyNumberFormat="1" applyFont="1" applyBorder="1" applyAlignment="1">
      <alignment horizontal="center" vertical="center" shrinkToFit="1"/>
    </xf>
    <xf numFmtId="49" fontId="6" fillId="0" borderId="67" xfId="0" applyNumberFormat="1" applyFont="1" applyBorder="1" applyAlignment="1">
      <alignment horizontal="center" vertical="center" shrinkToFit="1"/>
    </xf>
    <xf numFmtId="49" fontId="6" fillId="0" borderId="47" xfId="0" applyNumberFormat="1" applyFont="1" applyBorder="1" applyAlignment="1">
      <alignment horizontal="center" vertical="center" shrinkToFit="1"/>
    </xf>
    <xf numFmtId="41" fontId="6" fillId="0" borderId="19" xfId="0" applyNumberFormat="1" applyFont="1" applyBorder="1" applyAlignment="1">
      <alignment horizontal="left" vertical="center"/>
    </xf>
    <xf numFmtId="41" fontId="6" fillId="0" borderId="20" xfId="0" applyNumberFormat="1" applyFont="1" applyBorder="1" applyAlignment="1">
      <alignment horizontal="left"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29" borderId="95" xfId="0" applyNumberFormat="1" applyFont="1" applyFill="1" applyBorder="1" applyAlignment="1">
      <alignment horizontal="center" vertical="center" wrapText="1" shrinkToFit="1"/>
    </xf>
    <xf numFmtId="41" fontId="5" fillId="29" borderId="67" xfId="0" applyNumberFormat="1" applyFont="1" applyFill="1" applyBorder="1" applyAlignment="1">
      <alignment horizontal="center" vertical="center" wrapText="1" shrinkToFit="1"/>
    </xf>
    <xf numFmtId="41" fontId="5" fillId="29" borderId="96"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0" fontId="0" fillId="0" borderId="27" xfId="0" applyFill="1" applyBorder="1">
      <alignment vertical="center"/>
    </xf>
    <xf numFmtId="0" fontId="0" fillId="0" borderId="46" xfId="0" applyFill="1" applyBorder="1">
      <alignment vertical="center"/>
    </xf>
    <xf numFmtId="49" fontId="6" fillId="0" borderId="38" xfId="0" applyNumberFormat="1" applyFont="1" applyFill="1" applyBorder="1" applyAlignment="1">
      <alignment horizontal="center" vertical="center" wrapText="1"/>
    </xf>
    <xf numFmtId="41" fontId="79" fillId="0" borderId="12" xfId="0" applyNumberFormat="1" applyFont="1" applyBorder="1" applyAlignment="1">
      <alignment horizontal="left" vertical="center" wrapText="1"/>
    </xf>
    <xf numFmtId="41" fontId="79"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7" fillId="0" borderId="93" xfId="0" applyNumberFormat="1" applyFont="1" applyBorder="1" applyAlignment="1">
      <alignment horizontal="left"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8" xfId="50" applyFont="1" applyBorder="1" applyAlignment="1">
      <alignment horizontal="justify"/>
    </xf>
    <xf numFmtId="0" fontId="5" fillId="0" borderId="18" xfId="50" applyFont="1" applyBorder="1" applyAlignment="1">
      <alignment horizontal="justify"/>
    </xf>
    <xf numFmtId="0" fontId="5" fillId="0" borderId="22" xfId="50" applyFont="1" applyBorder="1" applyAlignment="1">
      <alignment horizontal="justify"/>
    </xf>
    <xf numFmtId="0" fontId="7" fillId="0" borderId="16" xfId="50" applyFont="1" applyBorder="1" applyAlignment="1">
      <alignment horizontal="justify"/>
    </xf>
    <xf numFmtId="0" fontId="7" fillId="0" borderId="21" xfId="50" applyFont="1" applyBorder="1" applyAlignment="1">
      <alignment horizontal="justify"/>
    </xf>
    <xf numFmtId="0" fontId="5" fillId="0" borderId="21" xfId="50" applyFont="1" applyBorder="1" applyAlignment="1">
      <alignment horizontal="justify"/>
    </xf>
    <xf numFmtId="0" fontId="5" fillId="0" borderId="26" xfId="50" applyFont="1" applyBorder="1" applyAlignment="1">
      <alignment horizontal="justify"/>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33" borderId="11" xfId="50" applyFont="1" applyFill="1" applyBorder="1" applyAlignment="1">
      <alignment horizontal="center" vertical="center" shrinkToFit="1"/>
    </xf>
    <xf numFmtId="0" fontId="7" fillId="33"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2" xfId="50" applyNumberFormat="1" applyFont="1" applyBorder="1" applyAlignment="1">
      <alignment horizontal="center" vertical="center"/>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18"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6" xfId="50" quotePrefix="1" applyNumberFormat="1" applyFont="1" applyBorder="1" applyAlignment="1">
      <alignment vertical="top"/>
    </xf>
    <xf numFmtId="179" fontId="8" fillId="0" borderId="26" xfId="50" applyNumberFormat="1" applyFont="1" applyBorder="1" applyAlignment="1">
      <alignment horizontal="right" vertical="top"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0" fontId="13" fillId="0" borderId="76" xfId="43" applyFont="1" applyBorder="1" applyAlignment="1">
      <alignment horizontal="center" vertical="center" shrinkToFit="1"/>
    </xf>
    <xf numFmtId="0" fontId="31"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9"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8" applyFont="1" applyAlignment="1">
      <alignment horizontal="center" vertical="center" shrinkToFit="1"/>
    </xf>
    <xf numFmtId="0" fontId="77" fillId="0" borderId="0" xfId="48"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13" fillId="0" borderId="19" xfId="48" applyFont="1" applyBorder="1" applyAlignment="1">
      <alignment horizontal="center" vertical="center" wrapText="1"/>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1" xfId="0" applyNumberFormat="1" applyFont="1" applyBorder="1" applyAlignment="1" applyProtection="1">
      <alignment horizontal="right"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2" fillId="0" borderId="0" xfId="0" applyFont="1" applyProtection="1">
      <alignment vertical="center"/>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left" vertical="top"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176" fontId="5" fillId="0" borderId="0" xfId="0" applyNumberFormat="1" applyFont="1" applyAlignment="1" applyProtection="1">
      <alignment horizontal="right" vertical="center"/>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0" fontId="5" fillId="0" borderId="0" xfId="0" applyFont="1" applyAlignment="1" applyProtection="1">
      <alignment horizontal="left" vertical="center" shrinkToFit="1"/>
    </xf>
    <xf numFmtId="176" fontId="5" fillId="0" borderId="0" xfId="0" applyNumberFormat="1" applyFont="1" applyAlignment="1" applyProtection="1">
      <alignment horizontal="left" vertical="center"/>
    </xf>
    <xf numFmtId="0" fontId="7" fillId="26" borderId="27" xfId="0" applyNumberFormat="1" applyFont="1" applyFill="1" applyBorder="1" applyAlignment="1">
      <alignment horizontal="left" vertical="center" wrapText="1"/>
    </xf>
    <xf numFmtId="0" fontId="7" fillId="26" borderId="20" xfId="0" applyNumberFormat="1" applyFont="1" applyFill="1" applyBorder="1" applyAlignment="1">
      <alignment horizontal="left" vertical="center" wrapText="1"/>
    </xf>
    <xf numFmtId="41" fontId="27" fillId="24" borderId="10" xfId="0" applyNumberFormat="1" applyFont="1" applyFill="1" applyBorder="1" applyAlignment="1">
      <alignment horizontal="left" vertical="center" wrapText="1"/>
    </xf>
    <xf numFmtId="41" fontId="6" fillId="35" borderId="10" xfId="0" applyNumberFormat="1" applyFont="1" applyFill="1" applyBorder="1" applyAlignment="1">
      <alignment horizontal="left" vertical="center" wrapText="1"/>
    </xf>
    <xf numFmtId="49" fontId="6" fillId="35" borderId="52" xfId="0" applyNumberFormat="1" applyFont="1" applyFill="1" applyBorder="1" applyAlignment="1">
      <alignment horizontal="center" vertical="center" shrinkToFit="1"/>
    </xf>
    <xf numFmtId="49" fontId="6" fillId="35" borderId="10"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5" borderId="27" xfId="0" applyNumberFormat="1" applyFont="1" applyFill="1" applyBorder="1" applyAlignment="1">
      <alignment horizontal="left" vertical="center" wrapText="1"/>
    </xf>
    <xf numFmtId="0" fontId="7" fillId="35" borderId="20" xfId="0" applyNumberFormat="1" applyFont="1" applyFill="1" applyBorder="1" applyAlignment="1">
      <alignment horizontal="left" vertical="center" wrapText="1"/>
    </xf>
    <xf numFmtId="49" fontId="6" fillId="35" borderId="57" xfId="0" applyNumberFormat="1" applyFont="1" applyFill="1" applyBorder="1" applyAlignment="1">
      <alignment horizontal="center" vertical="center" shrinkToFit="1"/>
    </xf>
    <xf numFmtId="49" fontId="6" fillId="35" borderId="13" xfId="0" applyNumberFormat="1" applyFont="1" applyFill="1" applyBorder="1" applyAlignment="1">
      <alignment horizontal="center" vertical="center" shrinkToFit="1"/>
    </xf>
    <xf numFmtId="49" fontId="6" fillId="35" borderId="58"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0" fontId="30" fillId="0" borderId="18"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6" fillId="25" borderId="20" xfId="0" applyNumberFormat="1" applyFont="1" applyFill="1" applyBorder="1" applyAlignment="1">
      <alignment horizontal="left" vertical="center"/>
    </xf>
    <xf numFmtId="49" fontId="6" fillId="0" borderId="27"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2" xfId="0" applyNumberFormat="1" applyFont="1" applyBorder="1" applyAlignment="1">
      <alignment horizontal="left" vertical="center" wrapText="1"/>
    </xf>
    <xf numFmtId="0" fontId="79" fillId="0" borderId="10" xfId="0" applyNumberFormat="1" applyFont="1" applyFill="1" applyBorder="1" applyAlignment="1">
      <alignment horizontal="left" vertical="center"/>
    </xf>
    <xf numFmtId="0" fontId="79" fillId="0" borderId="19" xfId="0" applyNumberFormat="1" applyFont="1" applyFill="1" applyBorder="1" applyAlignment="1">
      <alignment horizontal="left" vertical="center"/>
    </xf>
    <xf numFmtId="49" fontId="6" fillId="36" borderId="41" xfId="0" applyNumberFormat="1" applyFont="1" applyFill="1" applyBorder="1" applyAlignment="1">
      <alignment horizontal="center" vertical="center" wrapText="1" shrinkToFit="1"/>
    </xf>
    <xf numFmtId="49" fontId="6" fillId="36" borderId="21" xfId="0" applyNumberFormat="1" applyFont="1" applyFill="1" applyBorder="1" applyAlignment="1">
      <alignment horizontal="center" vertical="center" wrapText="1" shrinkToFit="1"/>
    </xf>
    <xf numFmtId="49" fontId="6" fillId="36" borderId="48" xfId="0" applyNumberFormat="1" applyFont="1" applyFill="1" applyBorder="1" applyAlignment="1">
      <alignment horizontal="center" vertical="center" wrapText="1" shrinkToFit="1"/>
    </xf>
    <xf numFmtId="49" fontId="6" fillId="36" borderId="38" xfId="0" applyNumberFormat="1" applyFont="1" applyFill="1" applyBorder="1" applyAlignment="1">
      <alignment horizontal="center" vertical="center" wrapText="1" shrinkToFit="1"/>
    </xf>
    <xf numFmtId="49" fontId="6" fillId="36" borderId="27" xfId="0" applyNumberFormat="1" applyFont="1" applyFill="1" applyBorder="1" applyAlignment="1">
      <alignment horizontal="center" vertical="center" wrapText="1" shrinkToFit="1"/>
    </xf>
    <xf numFmtId="49" fontId="6" fillId="36" borderId="46" xfId="0" applyNumberFormat="1" applyFont="1" applyFill="1" applyBorder="1" applyAlignment="1">
      <alignment horizontal="center" vertical="center" wrapText="1" shrinkToFit="1"/>
    </xf>
    <xf numFmtId="41" fontId="5" fillId="29" borderId="58" xfId="0" applyNumberFormat="1" applyFont="1" applyFill="1" applyBorder="1" applyAlignment="1">
      <alignment horizontal="center" vertical="center" wrapText="1"/>
    </xf>
    <xf numFmtId="49" fontId="5" fillId="0" borderId="87" xfId="0" applyNumberFormat="1" applyFont="1" applyBorder="1" applyAlignment="1">
      <alignment horizontal="center" vertical="center"/>
    </xf>
    <xf numFmtId="41" fontId="6" fillId="0" borderId="48" xfId="0" applyNumberFormat="1" applyFont="1" applyFill="1" applyBorder="1" applyAlignment="1">
      <alignment vertical="center"/>
    </xf>
    <xf numFmtId="42" fontId="6" fillId="0" borderId="27" xfId="0" applyNumberFormat="1" applyFont="1" applyFill="1" applyBorder="1" applyAlignment="1">
      <alignment vertical="center" wrapText="1"/>
    </xf>
    <xf numFmtId="42" fontId="6" fillId="0" borderId="46" xfId="0" applyNumberFormat="1" applyFont="1" applyFill="1" applyBorder="1" applyAlignment="1">
      <alignment vertical="center" wrapTex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56</xdr:row>
      <xdr:rowOff>0</xdr:rowOff>
    </xdr:from>
    <xdr:to>
      <xdr:col>0</xdr:col>
      <xdr:colOff>0</xdr:colOff>
      <xdr:row>56</xdr:row>
      <xdr:rowOff>0</xdr:rowOff>
    </xdr:to>
    <xdr:sp macro="" textlink="">
      <xdr:nvSpPr>
        <xdr:cNvPr id="2" name="Text Box 121"/>
        <xdr:cNvSpPr txBox="1">
          <a:spLocks noChangeArrowheads="1"/>
        </xdr:cNvSpPr>
      </xdr:nvSpPr>
      <xdr:spPr bwMode="auto">
        <a:xfrm>
          <a:off x="0" y="120491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56</xdr:row>
      <xdr:rowOff>0</xdr:rowOff>
    </xdr:from>
    <xdr:to>
      <xdr:col>20</xdr:col>
      <xdr:colOff>200025</xdr:colOff>
      <xdr:row>56</xdr:row>
      <xdr:rowOff>0</xdr:rowOff>
    </xdr:to>
    <xdr:sp macro="" textlink="">
      <xdr:nvSpPr>
        <xdr:cNvPr id="3" name="Text Box 135"/>
        <xdr:cNvSpPr txBox="1">
          <a:spLocks noChangeArrowheads="1"/>
        </xdr:cNvSpPr>
      </xdr:nvSpPr>
      <xdr:spPr bwMode="auto">
        <a:xfrm>
          <a:off x="390525" y="120491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2" name="テキスト ボックス 11"/>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3" name="テキスト ボックス 12"/>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4" name="テキスト ボックス 13"/>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5" name="テキスト ボックス 14"/>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6" name="テキスト ボックス 15"/>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93193" name="Check Box 9" hidden="1">
              <a:extLst>
                <a:ext uri="{63B3BB69-23CF-44E3-9099-C40C66FF867C}">
                  <a14:compatExt spid="_x0000_s9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93194" name="Check Box 10" hidden="1">
              <a:extLst>
                <a:ext uri="{63B3BB69-23CF-44E3-9099-C40C66FF867C}">
                  <a14:compatExt spid="_x0000_s9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93195" name="Check Box 11" hidden="1">
              <a:extLst>
                <a:ext uri="{63B3BB69-23CF-44E3-9099-C40C66FF867C}">
                  <a14:compatExt spid="_x0000_s9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93196" name="Check Box 12" hidden="1">
              <a:extLst>
                <a:ext uri="{63B3BB69-23CF-44E3-9099-C40C66FF867C}">
                  <a14:compatExt spid="_x0000_s9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20.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133</v>
      </c>
      <c r="K1" s="222"/>
      <c r="L1" s="270"/>
    </row>
    <row r="2" spans="1:12" ht="30" customHeight="1" thickTop="1" x14ac:dyDescent="0.15">
      <c r="K2" s="406" t="s">
        <v>349</v>
      </c>
    </row>
    <row r="3" spans="1:12" ht="18" thickBot="1" x14ac:dyDescent="0.2">
      <c r="A3" s="416" t="s">
        <v>264</v>
      </c>
      <c r="B3" s="416"/>
      <c r="C3" s="416"/>
      <c r="D3" s="416"/>
      <c r="E3" s="416"/>
      <c r="F3" s="416"/>
      <c r="G3" s="416"/>
      <c r="H3" s="416"/>
      <c r="I3" s="416"/>
      <c r="K3" s="407"/>
    </row>
    <row r="4" spans="1:12" ht="30" customHeight="1" thickTop="1" thickBot="1" x14ac:dyDescent="0.2">
      <c r="A4" s="46"/>
      <c r="B4" s="46"/>
      <c r="C4" s="46"/>
      <c r="D4" s="46"/>
      <c r="E4" s="46"/>
      <c r="F4" s="46"/>
      <c r="G4" s="46"/>
      <c r="H4" s="46"/>
      <c r="I4" s="46"/>
    </row>
    <row r="5" spans="1:12" ht="15" thickTop="1" thickBot="1" x14ac:dyDescent="0.2">
      <c r="H5" s="417" t="s">
        <v>450</v>
      </c>
      <c r="I5" s="417"/>
      <c r="J5" s="47" t="s">
        <v>254</v>
      </c>
      <c r="K5" s="201" t="s">
        <v>332</v>
      </c>
    </row>
    <row r="6" spans="1:12" ht="30" customHeight="1" thickTop="1" x14ac:dyDescent="0.15"/>
    <row r="7" spans="1:12" x14ac:dyDescent="0.15">
      <c r="A7" s="40" t="s">
        <v>248</v>
      </c>
    </row>
    <row r="8" spans="1:12" ht="30" customHeight="1" thickBot="1" x14ac:dyDescent="0.2"/>
    <row r="9" spans="1:12" ht="26.25" customHeight="1" thickTop="1" x14ac:dyDescent="0.15">
      <c r="D9" s="74" t="s">
        <v>360</v>
      </c>
      <c r="E9" s="42"/>
      <c r="F9" s="418" t="s">
        <v>345</v>
      </c>
      <c r="G9" s="418"/>
      <c r="H9" s="418"/>
      <c r="I9" s="418"/>
      <c r="J9" s="48" t="s">
        <v>254</v>
      </c>
      <c r="K9" s="408" t="s">
        <v>452</v>
      </c>
      <c r="L9" s="409"/>
    </row>
    <row r="10" spans="1:12" ht="26.25" customHeight="1" x14ac:dyDescent="0.15">
      <c r="D10" s="74" t="s">
        <v>241</v>
      </c>
      <c r="E10" s="42"/>
      <c r="F10" s="237" t="s">
        <v>346</v>
      </c>
      <c r="G10" s="236"/>
      <c r="H10" s="236"/>
      <c r="I10" s="236"/>
      <c r="J10" s="48" t="s">
        <v>254</v>
      </c>
      <c r="K10" s="410"/>
      <c r="L10" s="411"/>
    </row>
    <row r="11" spans="1:12" ht="26.25" customHeight="1" thickBot="1" x14ac:dyDescent="0.2">
      <c r="D11" s="74" t="s">
        <v>347</v>
      </c>
      <c r="E11" s="42"/>
      <c r="F11" s="419" t="s">
        <v>348</v>
      </c>
      <c r="G11" s="419"/>
      <c r="H11" s="419"/>
      <c r="I11" s="228"/>
      <c r="J11" s="48" t="s">
        <v>254</v>
      </c>
      <c r="K11" s="412"/>
      <c r="L11" s="413"/>
    </row>
    <row r="12" spans="1:12" ht="52.5" customHeight="1" thickTop="1" x14ac:dyDescent="0.15">
      <c r="E12" s="41"/>
      <c r="F12" s="41"/>
    </row>
    <row r="13" spans="1:12" ht="81.75" customHeight="1" x14ac:dyDescent="0.15">
      <c r="A13" s="414" t="s">
        <v>265</v>
      </c>
      <c r="B13" s="414"/>
      <c r="C13" s="414"/>
      <c r="D13" s="414"/>
      <c r="E13" s="414"/>
      <c r="F13" s="414"/>
      <c r="G13" s="414"/>
      <c r="H13" s="414"/>
      <c r="I13" s="414"/>
    </row>
    <row r="14" spans="1:12" x14ac:dyDescent="0.15">
      <c r="A14" s="415" t="s">
        <v>243</v>
      </c>
      <c r="B14" s="415"/>
      <c r="C14" s="415"/>
      <c r="D14" s="415"/>
      <c r="E14" s="415"/>
      <c r="F14" s="415"/>
      <c r="G14" s="415"/>
      <c r="H14" s="415"/>
      <c r="I14" s="415"/>
    </row>
    <row r="15" spans="1:12" ht="45" customHeight="1" x14ac:dyDescent="0.15">
      <c r="D15" s="293"/>
      <c r="E15" s="293"/>
      <c r="F15" s="293"/>
      <c r="G15" s="293"/>
      <c r="H15" s="294" t="s">
        <v>368</v>
      </c>
    </row>
    <row r="16" spans="1:12" x14ac:dyDescent="0.15">
      <c r="A16" s="43" t="s">
        <v>246</v>
      </c>
      <c r="B16" s="42" t="s">
        <v>244</v>
      </c>
      <c r="C16" s="42"/>
      <c r="D16" s="404" t="s">
        <v>492</v>
      </c>
      <c r="E16" s="404"/>
      <c r="F16" s="404"/>
      <c r="G16" s="405"/>
      <c r="H16" s="300"/>
      <c r="I16" s="235"/>
      <c r="K16" s="276"/>
    </row>
    <row r="17" spans="1:11" s="268" customFormat="1" x14ac:dyDescent="0.15">
      <c r="A17" s="264"/>
      <c r="B17" s="42"/>
      <c r="C17" s="42"/>
      <c r="D17" s="404" t="s">
        <v>493</v>
      </c>
      <c r="E17" s="404"/>
      <c r="F17" s="404"/>
      <c r="G17" s="405"/>
      <c r="H17" s="300"/>
      <c r="I17" s="235"/>
      <c r="J17" s="47"/>
      <c r="K17" s="276"/>
    </row>
    <row r="18" spans="1:11" ht="22.5" customHeight="1" x14ac:dyDescent="0.15">
      <c r="D18" s="356"/>
      <c r="E18" s="357"/>
      <c r="F18" s="357"/>
      <c r="G18" s="357"/>
      <c r="H18" s="293"/>
      <c r="K18" s="275"/>
    </row>
    <row r="19" spans="1:11" x14ac:dyDescent="0.15">
      <c r="A19" s="44" t="s">
        <v>247</v>
      </c>
      <c r="B19" s="45" t="s">
        <v>245</v>
      </c>
      <c r="C19" s="45"/>
      <c r="D19" s="295" t="s">
        <v>494</v>
      </c>
      <c r="E19" s="272"/>
      <c r="F19" s="272"/>
      <c r="G19" s="272"/>
      <c r="H19" s="272"/>
      <c r="I19" s="235"/>
      <c r="K19" s="276"/>
    </row>
    <row r="20" spans="1:11" s="268" customFormat="1" x14ac:dyDescent="0.15">
      <c r="A20" s="44"/>
      <c r="B20" s="45"/>
      <c r="C20" s="45"/>
      <c r="D20" s="295" t="s">
        <v>495</v>
      </c>
      <c r="E20" s="272"/>
      <c r="F20" s="272"/>
      <c r="G20" s="272"/>
      <c r="H20" s="272"/>
      <c r="I20" s="235"/>
      <c r="J20" s="47"/>
      <c r="K20" s="276"/>
    </row>
    <row r="21" spans="1:11" ht="22.5" customHeight="1" x14ac:dyDescent="0.15">
      <c r="D21" s="356"/>
      <c r="E21" s="357"/>
      <c r="F21" s="357"/>
      <c r="G21" s="357"/>
      <c r="K21" s="277"/>
    </row>
    <row r="22" spans="1:11" x14ac:dyDescent="0.15">
      <c r="A22" s="44" t="s">
        <v>276</v>
      </c>
      <c r="B22" s="45" t="s">
        <v>288</v>
      </c>
      <c r="C22" s="45"/>
      <c r="D22" s="239">
        <v>45904</v>
      </c>
      <c r="E22" s="238"/>
      <c r="F22" s="238"/>
      <c r="G22" s="238"/>
      <c r="H22" s="239"/>
      <c r="I22" s="238"/>
    </row>
    <row r="23" spans="1:11" x14ac:dyDescent="0.15">
      <c r="H23" s="239"/>
    </row>
    <row r="24" spans="1:11" x14ac:dyDescent="0.15">
      <c r="H24" s="239"/>
    </row>
  </sheetData>
  <mergeCells count="10">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17">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8" t="s">
        <v>39</v>
      </c>
      <c r="B1" s="778"/>
      <c r="C1" s="778"/>
    </row>
    <row r="2" spans="1:3" ht="22.5" customHeight="1" x14ac:dyDescent="0.15">
      <c r="A2" s="809" t="s">
        <v>57</v>
      </c>
      <c r="B2" s="809"/>
      <c r="C2" s="809"/>
    </row>
    <row r="3" spans="1:3" ht="13.5" customHeight="1" x14ac:dyDescent="0.15">
      <c r="A3" s="784" t="str">
        <f>'様式1-1'!F10</f>
        <v>株式会社○○建設○○支店</v>
      </c>
      <c r="B3" s="784"/>
      <c r="C3" s="784"/>
    </row>
    <row r="4" spans="1:3" ht="22.5" customHeight="1" x14ac:dyDescent="0.15">
      <c r="A4" s="2" t="s">
        <v>22</v>
      </c>
      <c r="B4" s="810"/>
      <c r="C4" s="811"/>
    </row>
    <row r="5" spans="1:3" ht="22.5" customHeight="1" x14ac:dyDescent="0.15">
      <c r="A5" s="2" t="s">
        <v>23</v>
      </c>
      <c r="B5" s="810"/>
      <c r="C5" s="811"/>
    </row>
    <row r="6" spans="1:3" ht="16.5" customHeight="1" x14ac:dyDescent="0.15">
      <c r="A6" s="803" t="s">
        <v>266</v>
      </c>
      <c r="B6" s="804"/>
      <c r="C6" s="805"/>
    </row>
    <row r="7" spans="1:3" ht="337.5" customHeight="1" x14ac:dyDescent="0.15">
      <c r="A7" s="800"/>
      <c r="B7" s="801"/>
      <c r="C7" s="802"/>
    </row>
    <row r="8" spans="1:3" ht="22.5" customHeight="1" x14ac:dyDescent="0.15">
      <c r="A8" s="2" t="s">
        <v>36</v>
      </c>
      <c r="B8" s="844"/>
      <c r="C8" s="845"/>
    </row>
    <row r="9" spans="1:3" ht="22.5" customHeight="1" x14ac:dyDescent="0.15">
      <c r="A9" s="2" t="s">
        <v>24</v>
      </c>
      <c r="B9" s="798"/>
      <c r="C9" s="799"/>
    </row>
    <row r="10" spans="1:3" ht="16.5" customHeight="1" x14ac:dyDescent="0.15">
      <c r="A10" s="803" t="s">
        <v>268</v>
      </c>
      <c r="B10" s="804"/>
      <c r="C10" s="805"/>
    </row>
    <row r="11" spans="1:3" ht="337.5" customHeight="1" x14ac:dyDescent="0.15">
      <c r="A11" s="800"/>
      <c r="B11" s="801"/>
      <c r="C11" s="802"/>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8" customWidth="1"/>
    <col min="2" max="2" width="21.375" style="68" customWidth="1"/>
    <col min="3" max="3" width="14.875" style="68" customWidth="1"/>
    <col min="4" max="4" width="19.5" style="68" customWidth="1"/>
    <col min="5" max="5" width="14.875" style="68" customWidth="1"/>
    <col min="6" max="6" width="19.5" style="68" customWidth="1"/>
    <col min="7" max="7" width="4.375" style="71" customWidth="1"/>
    <col min="8" max="8" width="45.125" style="68" customWidth="1"/>
    <col min="9" max="9" width="9" style="68"/>
    <col min="10" max="10" width="23.25" style="68" bestFit="1" customWidth="1"/>
    <col min="11" max="11" width="11.375" style="68" bestFit="1" customWidth="1"/>
    <col min="12" max="16384" width="9" style="68"/>
  </cols>
  <sheetData>
    <row r="1" spans="1:9" s="63" customFormat="1" ht="13.5" customHeight="1" x14ac:dyDescent="0.15">
      <c r="A1" s="881" t="s">
        <v>40</v>
      </c>
      <c r="B1" s="881"/>
      <c r="C1" s="881"/>
      <c r="D1" s="881"/>
      <c r="E1" s="881"/>
      <c r="F1" s="881"/>
      <c r="G1" s="61"/>
      <c r="H1" s="62" t="s">
        <v>289</v>
      </c>
    </row>
    <row r="2" spans="1:9" s="63" customFormat="1" ht="22.5" customHeight="1" x14ac:dyDescent="0.15">
      <c r="A2" s="882" t="s">
        <v>41</v>
      </c>
      <c r="B2" s="882"/>
      <c r="C2" s="882"/>
      <c r="D2" s="882"/>
      <c r="E2" s="882"/>
      <c r="F2" s="882"/>
      <c r="G2" s="64"/>
      <c r="H2" s="187">
        <f>'様式1-1'!D22</f>
        <v>45904</v>
      </c>
    </row>
    <row r="3" spans="1:9" s="63" customFormat="1" ht="22.5" customHeight="1" x14ac:dyDescent="0.15">
      <c r="A3" s="795" t="str">
        <f>'様式1-1'!F10</f>
        <v>株式会社○○建設○○支店</v>
      </c>
      <c r="B3" s="795"/>
      <c r="C3" s="795"/>
      <c r="D3" s="795"/>
      <c r="E3" s="795"/>
      <c r="F3" s="795"/>
      <c r="G3" s="65"/>
      <c r="H3" s="65"/>
    </row>
    <row r="4" spans="1:9" ht="37.5" customHeight="1" x14ac:dyDescent="0.15">
      <c r="A4" s="874" t="s">
        <v>42</v>
      </c>
      <c r="B4" s="875"/>
      <c r="C4" s="859"/>
      <c r="D4" s="860"/>
      <c r="E4" s="860"/>
      <c r="F4" s="861"/>
      <c r="G4" s="66"/>
      <c r="H4" s="67"/>
    </row>
    <row r="5" spans="1:9" ht="37.5" customHeight="1" x14ac:dyDescent="0.15">
      <c r="A5" s="876" t="s">
        <v>43</v>
      </c>
      <c r="B5" s="877"/>
      <c r="C5" s="862"/>
      <c r="D5" s="863"/>
      <c r="E5" s="863"/>
      <c r="F5" s="864"/>
      <c r="G5" s="66"/>
      <c r="H5" s="69"/>
    </row>
    <row r="6" spans="1:9" ht="37.5" customHeight="1" x14ac:dyDescent="0.15">
      <c r="A6" s="883" t="s">
        <v>439</v>
      </c>
      <c r="B6" s="884"/>
      <c r="C6" s="871" t="str">
        <f>IF(C5="","",DATEDIF(C5,H2,"Y"))</f>
        <v/>
      </c>
      <c r="D6" s="872"/>
      <c r="E6" s="872"/>
      <c r="F6" s="873"/>
      <c r="G6" s="66"/>
      <c r="H6" s="67"/>
    </row>
    <row r="7" spans="1:9" ht="37.5" customHeight="1" x14ac:dyDescent="0.15">
      <c r="A7" s="876" t="s">
        <v>44</v>
      </c>
      <c r="B7" s="877"/>
      <c r="C7" s="862"/>
      <c r="D7" s="863"/>
      <c r="E7" s="863"/>
      <c r="F7" s="864"/>
      <c r="G7" s="66"/>
      <c r="H7" s="67"/>
    </row>
    <row r="8" spans="1:9" ht="37.5" customHeight="1" x14ac:dyDescent="0.15">
      <c r="A8" s="876" t="s">
        <v>45</v>
      </c>
      <c r="B8" s="877"/>
      <c r="C8" s="871" t="str">
        <f>IF(C5="","",DATEDIF(C5,C7,"Y"))</f>
        <v/>
      </c>
      <c r="D8" s="872"/>
      <c r="E8" s="872"/>
      <c r="F8" s="873"/>
      <c r="G8" s="866" t="s">
        <v>325</v>
      </c>
      <c r="H8" s="867"/>
    </row>
    <row r="9" spans="1:9" ht="37.5" customHeight="1" x14ac:dyDescent="0.15">
      <c r="A9" s="889" t="s">
        <v>438</v>
      </c>
      <c r="B9" s="890"/>
      <c r="C9" s="868" t="str">
        <f>IF(C8="","",DATEDIF(C7,H2,"Y")&amp;"年　"&amp;DATEDIF(C7,H2,"YM")&amp;"ヶ月")</f>
        <v/>
      </c>
      <c r="D9" s="869"/>
      <c r="E9" s="869"/>
      <c r="F9" s="870"/>
      <c r="G9" s="866" t="s">
        <v>46</v>
      </c>
      <c r="H9" s="867"/>
    </row>
    <row r="10" spans="1:9" ht="24.95" customHeight="1" x14ac:dyDescent="0.15">
      <c r="A10" s="846" t="s">
        <v>314</v>
      </c>
      <c r="B10" s="891" t="s">
        <v>324</v>
      </c>
      <c r="C10" s="70" t="s">
        <v>47</v>
      </c>
      <c r="D10" s="889"/>
      <c r="E10" s="894"/>
      <c r="F10" s="890"/>
      <c r="G10" s="66"/>
      <c r="H10" s="67"/>
    </row>
    <row r="11" spans="1:9" ht="24.95" customHeight="1" x14ac:dyDescent="0.15">
      <c r="A11" s="847"/>
      <c r="B11" s="892"/>
      <c r="C11" s="70" t="s">
        <v>48</v>
      </c>
      <c r="D11" s="889"/>
      <c r="E11" s="894"/>
      <c r="F11" s="890"/>
      <c r="G11" s="849" t="s">
        <v>58</v>
      </c>
      <c r="H11" s="865"/>
    </row>
    <row r="12" spans="1:9" ht="24.95" customHeight="1" x14ac:dyDescent="0.15">
      <c r="A12" s="848"/>
      <c r="B12" s="893"/>
      <c r="C12" s="329" t="s">
        <v>437</v>
      </c>
      <c r="D12" s="328"/>
      <c r="E12" s="327" t="s">
        <v>436</v>
      </c>
      <c r="F12" s="326"/>
      <c r="G12" s="849" t="s">
        <v>435</v>
      </c>
      <c r="H12" s="865"/>
    </row>
    <row r="13" spans="1:9" ht="24.95" customHeight="1" x14ac:dyDescent="0.15">
      <c r="A13" s="846" t="s">
        <v>315</v>
      </c>
      <c r="B13" s="885" t="s">
        <v>323</v>
      </c>
      <c r="C13" s="224" t="s">
        <v>317</v>
      </c>
      <c r="D13" s="851"/>
      <c r="E13" s="852"/>
      <c r="F13" s="853"/>
      <c r="G13" s="849"/>
      <c r="H13" s="865"/>
    </row>
    <row r="14" spans="1:9" ht="24.95" customHeight="1" x14ac:dyDescent="0.15">
      <c r="A14" s="847"/>
      <c r="B14" s="886"/>
      <c r="C14" s="224" t="s">
        <v>318</v>
      </c>
      <c r="D14" s="851"/>
      <c r="E14" s="852"/>
      <c r="F14" s="853"/>
      <c r="G14" s="322"/>
      <c r="H14" s="321"/>
    </row>
    <row r="15" spans="1:9" ht="24.95" customHeight="1" x14ac:dyDescent="0.15">
      <c r="A15" s="847"/>
      <c r="B15" s="886"/>
      <c r="C15" s="224" t="s">
        <v>319</v>
      </c>
      <c r="D15" s="851"/>
      <c r="E15" s="852"/>
      <c r="F15" s="853"/>
      <c r="G15" s="322"/>
      <c r="H15" s="321"/>
    </row>
    <row r="16" spans="1:9" ht="24.95" customHeight="1" x14ac:dyDescent="0.15">
      <c r="A16" s="847"/>
      <c r="B16" s="886"/>
      <c r="C16" s="224" t="s">
        <v>320</v>
      </c>
      <c r="D16" s="854" t="s">
        <v>322</v>
      </c>
      <c r="E16" s="855"/>
      <c r="F16" s="856"/>
      <c r="G16" s="61"/>
      <c r="H16" s="61"/>
      <c r="I16" s="61"/>
    </row>
    <row r="17" spans="1:12" ht="24.95" customHeight="1" x14ac:dyDescent="0.15">
      <c r="A17" s="847"/>
      <c r="B17" s="886"/>
      <c r="C17" s="224" t="s">
        <v>327</v>
      </c>
      <c r="D17" s="854" t="s">
        <v>322</v>
      </c>
      <c r="E17" s="855"/>
      <c r="F17" s="856"/>
      <c r="G17" s="61"/>
      <c r="H17" s="61"/>
      <c r="I17" s="61"/>
    </row>
    <row r="18" spans="1:12" ht="24.95" customHeight="1" x14ac:dyDescent="0.15">
      <c r="A18" s="847"/>
      <c r="B18" s="886"/>
      <c r="C18" s="224" t="s">
        <v>321</v>
      </c>
      <c r="D18" s="851"/>
      <c r="E18" s="852"/>
      <c r="F18" s="853"/>
      <c r="G18" s="322"/>
      <c r="H18" s="321"/>
    </row>
    <row r="19" spans="1:12" ht="24.95" customHeight="1" x14ac:dyDescent="0.15">
      <c r="A19" s="848"/>
      <c r="B19" s="887"/>
      <c r="C19" s="224" t="s">
        <v>316</v>
      </c>
      <c r="D19" s="851"/>
      <c r="E19" s="852"/>
      <c r="F19" s="853"/>
      <c r="G19" s="849"/>
      <c r="H19" s="850"/>
    </row>
    <row r="20" spans="1:12" ht="24.75" customHeight="1" x14ac:dyDescent="0.15">
      <c r="A20" s="320" t="s">
        <v>434</v>
      </c>
      <c r="B20" s="323" t="s">
        <v>389</v>
      </c>
      <c r="C20" s="319" t="s">
        <v>35</v>
      </c>
      <c r="D20" s="851"/>
      <c r="E20" s="852"/>
      <c r="F20" s="853"/>
      <c r="G20" s="857" t="s">
        <v>390</v>
      </c>
      <c r="H20" s="858"/>
    </row>
    <row r="21" spans="1:12" ht="217.5" customHeight="1" x14ac:dyDescent="0.15">
      <c r="A21" s="888" t="s">
        <v>433</v>
      </c>
      <c r="B21" s="888"/>
      <c r="C21" s="888"/>
      <c r="D21" s="888"/>
      <c r="E21" s="888"/>
      <c r="F21" s="888"/>
      <c r="G21" s="66"/>
      <c r="H21" s="67"/>
    </row>
    <row r="22" spans="1:12" ht="99.75" customHeight="1" x14ac:dyDescent="0.15">
      <c r="A22" s="878" t="s">
        <v>432</v>
      </c>
      <c r="B22" s="879"/>
      <c r="C22" s="879"/>
      <c r="D22" s="879"/>
      <c r="E22" s="879"/>
      <c r="F22" s="880"/>
    </row>
    <row r="25" spans="1:12" x14ac:dyDescent="0.15">
      <c r="J25" s="324" t="s">
        <v>431</v>
      </c>
      <c r="K25" s="324" t="s">
        <v>430</v>
      </c>
      <c r="L25" s="324"/>
    </row>
    <row r="26" spans="1:12" x14ac:dyDescent="0.15">
      <c r="J26" s="324" t="s">
        <v>429</v>
      </c>
      <c r="K26" s="324" t="s">
        <v>428</v>
      </c>
      <c r="L26" s="324"/>
    </row>
    <row r="27" spans="1:12" x14ac:dyDescent="0.15">
      <c r="J27" s="324" t="s">
        <v>427</v>
      </c>
      <c r="K27" s="324" t="s">
        <v>426</v>
      </c>
      <c r="L27" s="324"/>
    </row>
    <row r="28" spans="1:12" x14ac:dyDescent="0.15">
      <c r="J28" s="324" t="s">
        <v>425</v>
      </c>
      <c r="K28" s="324" t="s">
        <v>424</v>
      </c>
      <c r="L28" s="324"/>
    </row>
    <row r="29" spans="1:12" x14ac:dyDescent="0.15">
      <c r="J29" s="325" t="s">
        <v>423</v>
      </c>
      <c r="K29" s="324" t="s">
        <v>422</v>
      </c>
      <c r="L29" s="324"/>
    </row>
    <row r="30" spans="1:12" x14ac:dyDescent="0.15">
      <c r="J30" s="325" t="s">
        <v>421</v>
      </c>
      <c r="K30" s="324" t="s">
        <v>420</v>
      </c>
      <c r="L30" s="324"/>
    </row>
    <row r="31" spans="1:12" x14ac:dyDescent="0.15">
      <c r="J31" s="324" t="s">
        <v>419</v>
      </c>
      <c r="K31" s="324" t="s">
        <v>418</v>
      </c>
      <c r="L31" s="324"/>
    </row>
    <row r="32" spans="1:12" x14ac:dyDescent="0.15">
      <c r="J32" s="324" t="s">
        <v>417</v>
      </c>
      <c r="K32" s="324" t="s">
        <v>416</v>
      </c>
      <c r="L32" s="324"/>
    </row>
    <row r="33" spans="10:12" x14ac:dyDescent="0.15">
      <c r="J33" s="324" t="s">
        <v>415</v>
      </c>
      <c r="K33" s="324" t="s">
        <v>414</v>
      </c>
      <c r="L33" s="324"/>
    </row>
    <row r="34" spans="10:12" x14ac:dyDescent="0.15">
      <c r="J34" s="324" t="s">
        <v>413</v>
      </c>
      <c r="K34" s="324" t="s">
        <v>412</v>
      </c>
      <c r="L34" s="324"/>
    </row>
    <row r="35" spans="10:12" x14ac:dyDescent="0.15">
      <c r="J35" s="324" t="s">
        <v>411</v>
      </c>
      <c r="K35" s="324"/>
      <c r="L35" s="324"/>
    </row>
    <row r="36" spans="10:12" x14ac:dyDescent="0.15">
      <c r="J36" s="324" t="s">
        <v>410</v>
      </c>
      <c r="K36" s="324"/>
      <c r="L36" s="324"/>
    </row>
    <row r="37" spans="10:12" x14ac:dyDescent="0.15">
      <c r="J37" s="324" t="s">
        <v>409</v>
      </c>
      <c r="K37" s="324"/>
      <c r="L37" s="324"/>
    </row>
    <row r="38" spans="10:12" x14ac:dyDescent="0.15">
      <c r="J38" s="324" t="s">
        <v>408</v>
      </c>
      <c r="K38" s="324"/>
      <c r="L38" s="324"/>
    </row>
    <row r="39" spans="10:12" x14ac:dyDescent="0.15">
      <c r="J39" s="324" t="s">
        <v>407</v>
      </c>
      <c r="K39" s="324"/>
      <c r="L39" s="324"/>
    </row>
    <row r="40" spans="10:12" x14ac:dyDescent="0.15">
      <c r="J40" s="324" t="s">
        <v>406</v>
      </c>
      <c r="K40" s="324"/>
      <c r="L40" s="324"/>
    </row>
    <row r="41" spans="10:12" x14ac:dyDescent="0.15">
      <c r="J41" s="324" t="s">
        <v>405</v>
      </c>
      <c r="K41" s="324"/>
      <c r="L41" s="324"/>
    </row>
    <row r="42" spans="10:12" x14ac:dyDescent="0.15">
      <c r="J42" s="324" t="s">
        <v>404</v>
      </c>
      <c r="K42" s="324"/>
      <c r="L42" s="324"/>
    </row>
    <row r="43" spans="10:12" x14ac:dyDescent="0.15">
      <c r="J43" s="324" t="s">
        <v>403</v>
      </c>
      <c r="K43" s="324"/>
      <c r="L43" s="324"/>
    </row>
    <row r="44" spans="10:12" x14ac:dyDescent="0.15">
      <c r="J44" s="324" t="s">
        <v>402</v>
      </c>
      <c r="K44" s="324"/>
      <c r="L44" s="324"/>
    </row>
    <row r="45" spans="10:12" x14ac:dyDescent="0.15">
      <c r="J45" s="324" t="s">
        <v>401</v>
      </c>
      <c r="K45" s="324"/>
      <c r="L45" s="324"/>
    </row>
    <row r="46" spans="10:12" x14ac:dyDescent="0.15">
      <c r="J46" s="324" t="s">
        <v>400</v>
      </c>
      <c r="K46" s="324"/>
      <c r="L46" s="324"/>
    </row>
    <row r="47" spans="10:12" x14ac:dyDescent="0.15">
      <c r="J47" s="324" t="s">
        <v>399</v>
      </c>
      <c r="K47" s="324"/>
      <c r="L47" s="324"/>
    </row>
    <row r="48" spans="10:12" x14ac:dyDescent="0.15">
      <c r="J48" s="324" t="s">
        <v>398</v>
      </c>
      <c r="K48" s="324"/>
      <c r="L48" s="324"/>
    </row>
    <row r="49" spans="10:12" x14ac:dyDescent="0.15">
      <c r="J49" s="324" t="s">
        <v>397</v>
      </c>
      <c r="K49" s="324"/>
      <c r="L49" s="324"/>
    </row>
    <row r="50" spans="10:12" x14ac:dyDescent="0.15">
      <c r="J50" s="324" t="s">
        <v>396</v>
      </c>
      <c r="K50" s="324"/>
      <c r="L50" s="324"/>
    </row>
    <row r="51" spans="10:12" x14ac:dyDescent="0.15">
      <c r="J51" s="324" t="s">
        <v>395</v>
      </c>
      <c r="K51" s="324"/>
      <c r="L51" s="324"/>
    </row>
    <row r="52" spans="10:12" x14ac:dyDescent="0.15">
      <c r="J52" s="324" t="s">
        <v>394</v>
      </c>
      <c r="K52" s="324"/>
      <c r="L52" s="324"/>
    </row>
    <row r="53" spans="10:12" x14ac:dyDescent="0.15">
      <c r="J53" s="324" t="s">
        <v>393</v>
      </c>
      <c r="K53" s="324"/>
      <c r="L53" s="324"/>
    </row>
    <row r="54" spans="10:12" x14ac:dyDescent="0.15">
      <c r="J54" s="324"/>
      <c r="K54" s="324"/>
      <c r="L54" s="324"/>
    </row>
  </sheetData>
  <mergeCells count="38">
    <mergeCell ref="A4:B4"/>
    <mergeCell ref="A5:B5"/>
    <mergeCell ref="A22:F22"/>
    <mergeCell ref="A1:F1"/>
    <mergeCell ref="A2:F2"/>
    <mergeCell ref="A6:B6"/>
    <mergeCell ref="B13:B19"/>
    <mergeCell ref="A21:F21"/>
    <mergeCell ref="A3:F3"/>
    <mergeCell ref="A7:B7"/>
    <mergeCell ref="A8:B8"/>
    <mergeCell ref="A9:B9"/>
    <mergeCell ref="A10:A12"/>
    <mergeCell ref="B10:B12"/>
    <mergeCell ref="D10:F10"/>
    <mergeCell ref="D11:F11"/>
    <mergeCell ref="C4:F4"/>
    <mergeCell ref="C5:F5"/>
    <mergeCell ref="G11:H11"/>
    <mergeCell ref="G8:H8"/>
    <mergeCell ref="G13:H13"/>
    <mergeCell ref="C9:F9"/>
    <mergeCell ref="C7:F7"/>
    <mergeCell ref="C6:F6"/>
    <mergeCell ref="C8:F8"/>
    <mergeCell ref="G12:H12"/>
    <mergeCell ref="G9:H9"/>
    <mergeCell ref="A13:A19"/>
    <mergeCell ref="G19:H19"/>
    <mergeCell ref="D18:F18"/>
    <mergeCell ref="D20:F20"/>
    <mergeCell ref="D19:F19"/>
    <mergeCell ref="D17:F17"/>
    <mergeCell ref="D16:F16"/>
    <mergeCell ref="D15:F15"/>
    <mergeCell ref="D14:F14"/>
    <mergeCell ref="D13:F13"/>
    <mergeCell ref="G20:H20"/>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3186" r:id="rId4" name="Check Box 2">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93187" r:id="rId5" name="Check Box 3">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93192" r:id="rId6" name="Check Box 8">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93193" r:id="rId7" name="Check Box 9">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93194" r:id="rId8" name="Check Box 10">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93195" r:id="rId9" name="Check Box 11">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93196" r:id="rId10" name="Check Box 12">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78" t="s">
        <v>49</v>
      </c>
      <c r="B1" s="778"/>
      <c r="C1" s="778"/>
    </row>
    <row r="2" spans="1:3" ht="22.5" customHeight="1" x14ac:dyDescent="0.15">
      <c r="A2" s="809" t="s">
        <v>59</v>
      </c>
      <c r="B2" s="809"/>
      <c r="C2" s="809"/>
    </row>
    <row r="3" spans="1:3" ht="13.5" customHeight="1" x14ac:dyDescent="0.15">
      <c r="A3" s="784" t="str">
        <f>'様式1-1'!F10</f>
        <v>株式会社○○建設○○支店</v>
      </c>
      <c r="B3" s="784"/>
      <c r="C3" s="784"/>
    </row>
    <row r="4" spans="1:3" ht="22.5" customHeight="1" x14ac:dyDescent="0.15">
      <c r="A4" s="2" t="s">
        <v>42</v>
      </c>
      <c r="B4" s="810"/>
      <c r="C4" s="811"/>
    </row>
    <row r="5" spans="1:3" ht="16.5" customHeight="1" x14ac:dyDescent="0.15">
      <c r="A5" s="803" t="s">
        <v>269</v>
      </c>
      <c r="B5" s="804"/>
      <c r="C5" s="805"/>
    </row>
    <row r="6" spans="1:3" ht="345" customHeight="1" x14ac:dyDescent="0.15">
      <c r="A6" s="800"/>
      <c r="B6" s="801"/>
      <c r="C6" s="802"/>
    </row>
    <row r="7" spans="1:3" ht="16.5" customHeight="1" x14ac:dyDescent="0.15">
      <c r="A7" s="803" t="s">
        <v>391</v>
      </c>
      <c r="B7" s="804"/>
      <c r="C7" s="805"/>
    </row>
    <row r="8" spans="1:3" ht="390" customHeight="1" x14ac:dyDescent="0.15">
      <c r="A8" s="895" t="s">
        <v>392</v>
      </c>
      <c r="B8" s="896"/>
      <c r="C8" s="897"/>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345" customWidth="1"/>
    <col min="2" max="2" width="17.5" style="345" customWidth="1"/>
    <col min="3" max="3" width="8.75" style="345" customWidth="1"/>
    <col min="4" max="4" width="19.375" style="345" customWidth="1"/>
    <col min="5" max="5" width="21.25" style="345" customWidth="1"/>
    <col min="6" max="6" width="5" style="345" customWidth="1"/>
    <col min="7" max="7" width="3.75" style="345" customWidth="1"/>
    <col min="8" max="9" width="12.625" style="345" customWidth="1"/>
    <col min="10" max="16384" width="9" style="345"/>
  </cols>
  <sheetData>
    <row r="1" spans="1:9" s="343" customFormat="1" ht="13.5" customHeight="1" x14ac:dyDescent="0.15">
      <c r="A1" s="832" t="s">
        <v>302</v>
      </c>
      <c r="B1" s="832"/>
      <c r="C1" s="832"/>
      <c r="D1" s="832"/>
      <c r="E1" s="832"/>
      <c r="F1" s="832"/>
      <c r="G1" s="198"/>
      <c r="H1" s="899"/>
      <c r="I1" s="899"/>
    </row>
    <row r="2" spans="1:9" ht="22.5" customHeight="1" x14ac:dyDescent="0.15">
      <c r="A2" s="900" t="s">
        <v>443</v>
      </c>
      <c r="B2" s="900"/>
      <c r="C2" s="900"/>
      <c r="D2" s="900"/>
      <c r="E2" s="900"/>
      <c r="F2" s="900"/>
      <c r="G2" s="72"/>
      <c r="H2" s="899"/>
      <c r="I2" s="899"/>
    </row>
    <row r="3" spans="1:9" ht="16.5" customHeight="1" x14ac:dyDescent="0.15">
      <c r="C3" s="901"/>
      <c r="D3" s="901"/>
      <c r="E3" s="901"/>
      <c r="F3" s="901"/>
      <c r="G3" s="198"/>
      <c r="H3" s="331"/>
      <c r="I3" s="200"/>
    </row>
    <row r="4" spans="1:9" ht="16.5" customHeight="1" x14ac:dyDescent="0.15">
      <c r="B4" s="74"/>
      <c r="C4" s="74" t="s">
        <v>50</v>
      </c>
      <c r="D4" s="898" t="str">
        <f>'様式1-1'!F9</f>
        <v>○○市○○町○○番地</v>
      </c>
      <c r="E4" s="898"/>
      <c r="H4" s="200"/>
      <c r="I4" s="200"/>
    </row>
    <row r="5" spans="1:9" ht="16.5" customHeight="1" x14ac:dyDescent="0.15">
      <c r="B5" s="74"/>
      <c r="C5" s="74" t="s">
        <v>51</v>
      </c>
      <c r="D5" s="898" t="str">
        <f>'様式1-1'!F10</f>
        <v>株式会社○○建設○○支店</v>
      </c>
      <c r="E5" s="898"/>
      <c r="H5" s="200"/>
      <c r="I5" s="200"/>
    </row>
    <row r="6" spans="1:9" ht="16.5" customHeight="1" x14ac:dyDescent="0.15">
      <c r="B6" s="74"/>
      <c r="C6" s="74" t="s">
        <v>52</v>
      </c>
      <c r="D6" s="898" t="str">
        <f>'様式1-1'!F11</f>
        <v>○○　○○</v>
      </c>
      <c r="E6" s="898"/>
      <c r="F6" s="205"/>
      <c r="G6" s="198"/>
      <c r="H6" s="200"/>
      <c r="I6" s="200"/>
    </row>
    <row r="7" spans="1:9" x14ac:dyDescent="0.15">
      <c r="A7" s="908"/>
      <c r="B7" s="908"/>
      <c r="C7" s="908"/>
      <c r="D7" s="908"/>
      <c r="E7" s="908"/>
      <c r="F7" s="908"/>
    </row>
    <row r="8" spans="1:9" ht="27" customHeight="1" x14ac:dyDescent="0.15">
      <c r="A8" s="73" t="s">
        <v>444</v>
      </c>
      <c r="B8" s="909"/>
      <c r="C8" s="910"/>
      <c r="D8" s="73" t="s">
        <v>445</v>
      </c>
      <c r="E8" s="798"/>
      <c r="F8" s="799"/>
    </row>
    <row r="9" spans="1:9" ht="42" customHeight="1" x14ac:dyDescent="0.15">
      <c r="A9" s="902" t="s">
        <v>466</v>
      </c>
      <c r="B9" s="903"/>
      <c r="C9" s="903"/>
      <c r="D9" s="903"/>
      <c r="E9" s="903"/>
      <c r="F9" s="904"/>
      <c r="H9" s="197"/>
    </row>
    <row r="10" spans="1:9" ht="287.25" customHeight="1" x14ac:dyDescent="0.15">
      <c r="A10" s="905"/>
      <c r="B10" s="906"/>
      <c r="C10" s="906"/>
      <c r="D10" s="906"/>
      <c r="E10" s="906"/>
      <c r="F10" s="907"/>
    </row>
    <row r="11" spans="1:9" ht="30" customHeight="1" x14ac:dyDescent="0.15">
      <c r="A11" s="902" t="s">
        <v>446</v>
      </c>
      <c r="B11" s="903"/>
      <c r="C11" s="903"/>
      <c r="D11" s="903"/>
      <c r="E11" s="903"/>
      <c r="F11" s="904"/>
    </row>
    <row r="12" spans="1:9" ht="287.25" customHeight="1" x14ac:dyDescent="0.15">
      <c r="A12" s="905"/>
      <c r="B12" s="906"/>
      <c r="C12" s="906"/>
      <c r="D12" s="906"/>
      <c r="E12" s="906"/>
      <c r="F12" s="907"/>
    </row>
    <row r="13" spans="1:9" x14ac:dyDescent="0.15">
      <c r="A13" s="332" t="s">
        <v>447</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30" customWidth="1"/>
    <col min="5" max="5" width="31.75" style="230" customWidth="1"/>
    <col min="6" max="6" width="4.75" style="230" customWidth="1"/>
    <col min="7" max="7" width="4.75" style="268" customWidth="1"/>
    <col min="8" max="8" width="3.75" style="230" customWidth="1"/>
    <col min="9" max="10" width="11.125" style="230" customWidth="1"/>
    <col min="11" max="16384" width="9" style="230"/>
  </cols>
  <sheetData>
    <row r="1" spans="1:12" ht="20.25" customHeight="1" x14ac:dyDescent="0.15">
      <c r="A1" s="911" t="str">
        <f>'様式1-1'!H5</f>
        <v>令和　年　　月　　日</v>
      </c>
      <c r="B1" s="911"/>
      <c r="C1" s="911"/>
      <c r="D1" s="911"/>
      <c r="E1" s="911"/>
      <c r="F1" s="911"/>
      <c r="G1" s="267"/>
      <c r="I1" s="41"/>
    </row>
    <row r="2" spans="1:12" ht="20.25" customHeight="1" x14ac:dyDescent="0.15">
      <c r="D2" s="41"/>
      <c r="E2" s="41"/>
      <c r="F2" s="41"/>
      <c r="G2" s="41"/>
    </row>
    <row r="3" spans="1:12" ht="20.25" customHeight="1" x14ac:dyDescent="0.15">
      <c r="A3" s="230"/>
      <c r="B3" s="231" t="s">
        <v>355</v>
      </c>
      <c r="C3" s="231"/>
      <c r="D3" s="231"/>
      <c r="E3" s="231"/>
      <c r="F3" s="231"/>
      <c r="G3" s="269"/>
    </row>
    <row r="4" spans="1:12" ht="20.25" customHeight="1" x14ac:dyDescent="0.15">
      <c r="D4" s="41"/>
      <c r="E4" s="41"/>
      <c r="F4" s="41"/>
      <c r="G4" s="41"/>
      <c r="J4" s="199"/>
    </row>
    <row r="5" spans="1:12" ht="20.25" customHeight="1" x14ac:dyDescent="0.15">
      <c r="D5" s="41" t="s">
        <v>344</v>
      </c>
      <c r="E5" s="232" t="str">
        <f>'様式1-1'!F9</f>
        <v>○○市○○町○○番地</v>
      </c>
      <c r="F5"/>
      <c r="G5"/>
      <c r="H5"/>
      <c r="I5"/>
      <c r="J5"/>
    </row>
    <row r="6" spans="1:12" ht="20.25" customHeight="1" x14ac:dyDescent="0.15">
      <c r="D6" s="41" t="s">
        <v>241</v>
      </c>
      <c r="E6" s="232" t="str">
        <f>'様式1-1'!F10</f>
        <v>株式会社○○建設○○支店</v>
      </c>
      <c r="F6"/>
      <c r="G6"/>
      <c r="H6"/>
      <c r="I6"/>
      <c r="J6"/>
    </row>
    <row r="7" spans="1:12" ht="20.25" customHeight="1" x14ac:dyDescent="0.15">
      <c r="D7" s="41" t="s">
        <v>350</v>
      </c>
      <c r="E7" s="232" t="str">
        <f>'様式1-1'!F11</f>
        <v>○○　○○</v>
      </c>
      <c r="F7"/>
      <c r="G7"/>
      <c r="H7"/>
      <c r="I7"/>
      <c r="J7"/>
    </row>
    <row r="8" spans="1:12" ht="20.25" customHeight="1" x14ac:dyDescent="0.15">
      <c r="F8"/>
      <c r="G8"/>
      <c r="H8"/>
      <c r="I8"/>
      <c r="J8"/>
    </row>
    <row r="10" spans="1:12" ht="20.25" customHeight="1" x14ac:dyDescent="0.15">
      <c r="A10" s="416" t="s">
        <v>53</v>
      </c>
      <c r="B10" s="416"/>
      <c r="C10" s="416"/>
      <c r="D10" s="416"/>
      <c r="E10" s="416"/>
      <c r="F10" s="416"/>
      <c r="G10" s="263"/>
    </row>
    <row r="11" spans="1:12" ht="20.25" customHeight="1" thickBot="1" x14ac:dyDescent="0.2">
      <c r="D11" s="41"/>
      <c r="E11" s="41"/>
      <c r="F11" s="41"/>
      <c r="G11" s="41"/>
    </row>
    <row r="12" spans="1:12" ht="20.25" customHeight="1" thickTop="1" x14ac:dyDescent="0.15">
      <c r="D12" s="41"/>
      <c r="E12" s="41"/>
      <c r="F12" s="41"/>
      <c r="G12" s="41"/>
      <c r="I12" s="912" t="s">
        <v>352</v>
      </c>
      <c r="J12" s="913"/>
      <c r="K12" s="913"/>
      <c r="L12" s="914"/>
    </row>
    <row r="13" spans="1:12" ht="20.25" customHeight="1" x14ac:dyDescent="0.15">
      <c r="A13" s="230"/>
      <c r="B13" s="231" t="s">
        <v>353</v>
      </c>
      <c r="C13" s="231"/>
      <c r="D13" s="231"/>
      <c r="E13" s="231"/>
      <c r="F13" s="231"/>
      <c r="G13" s="269"/>
      <c r="I13" s="915"/>
      <c r="J13" s="916"/>
      <c r="K13" s="916"/>
      <c r="L13" s="917"/>
    </row>
    <row r="14" spans="1:12" ht="20.25" customHeight="1" x14ac:dyDescent="0.15">
      <c r="A14" s="230"/>
      <c r="B14" s="231" t="s">
        <v>356</v>
      </c>
      <c r="C14" s="252" t="s">
        <v>362</v>
      </c>
      <c r="D14" s="252" t="s">
        <v>363</v>
      </c>
      <c r="E14" s="252" t="s">
        <v>364</v>
      </c>
      <c r="F14" s="231"/>
      <c r="G14" s="269"/>
      <c r="H14" s="198" t="s">
        <v>304</v>
      </c>
      <c r="I14" s="915"/>
      <c r="J14" s="916"/>
      <c r="K14" s="916"/>
      <c r="L14" s="917"/>
    </row>
    <row r="15" spans="1:12" ht="20.25" customHeight="1" x14ac:dyDescent="0.15">
      <c r="A15" s="251"/>
      <c r="B15" s="231" t="s">
        <v>354</v>
      </c>
      <c r="C15" s="231"/>
      <c r="D15" s="231"/>
      <c r="E15" s="231"/>
      <c r="F15" s="231"/>
      <c r="G15" s="269"/>
      <c r="H15" s="198" t="s">
        <v>304</v>
      </c>
      <c r="I15" s="915"/>
      <c r="J15" s="916"/>
      <c r="K15" s="916"/>
      <c r="L15" s="917"/>
    </row>
    <row r="16" spans="1:12" ht="20.25" customHeight="1" thickBot="1" x14ac:dyDescent="0.2">
      <c r="D16" s="41"/>
      <c r="E16" s="41"/>
      <c r="F16" s="41"/>
      <c r="G16" s="41"/>
      <c r="I16" s="918"/>
      <c r="J16" s="919"/>
      <c r="K16" s="919"/>
      <c r="L16" s="920"/>
    </row>
    <row r="17" spans="1:7" ht="20.25" customHeight="1" thickTop="1" x14ac:dyDescent="0.15">
      <c r="D17" s="41"/>
      <c r="E17" s="41"/>
      <c r="F17" s="41"/>
      <c r="G17" s="41"/>
    </row>
    <row r="18" spans="1:7" ht="20.25" customHeight="1" x14ac:dyDescent="0.15">
      <c r="A18" s="415" t="s">
        <v>242</v>
      </c>
      <c r="B18" s="415"/>
      <c r="C18" s="415"/>
      <c r="D18" s="415"/>
      <c r="E18" s="415"/>
      <c r="F18" s="415"/>
      <c r="G18" s="262"/>
    </row>
    <row r="19" spans="1:7" ht="20.25" customHeight="1" x14ac:dyDescent="0.15">
      <c r="D19" s="41"/>
      <c r="E19" s="41"/>
      <c r="F19" s="41"/>
      <c r="G19" s="41"/>
    </row>
    <row r="20" spans="1:7" ht="20.25" customHeight="1" x14ac:dyDescent="0.15">
      <c r="A20" s="233" t="s">
        <v>246</v>
      </c>
      <c r="B20" s="42" t="s">
        <v>351</v>
      </c>
      <c r="C20" s="921" t="str">
        <f>'様式1-1'!D16</f>
        <v>【１】国道３２２号嘉麻バイパス函渠工設置工事（１工区）</v>
      </c>
      <c r="D20" s="921"/>
      <c r="E20" s="921"/>
      <c r="F20" s="301" t="str">
        <f>IF('様式1-1'!H16="","",'様式1-1'!H16)</f>
        <v/>
      </c>
      <c r="G20" s="265"/>
    </row>
    <row r="21" spans="1:7" s="268" customFormat="1" ht="20.25" customHeight="1" x14ac:dyDescent="0.15">
      <c r="A21" s="233"/>
      <c r="B21" s="42"/>
      <c r="C21" s="921" t="str">
        <f>'様式1-1'!D17</f>
        <v>【２】国道３２２号嘉麻バイパス函渠工設置工事（２工区）</v>
      </c>
      <c r="D21" s="921"/>
      <c r="E21" s="921"/>
      <c r="F21" s="301" t="str">
        <f>IF('様式1-1'!H17="","",'様式1-1'!H17)</f>
        <v/>
      </c>
      <c r="G21" s="265"/>
    </row>
    <row r="22" spans="1:7" ht="20.25" customHeight="1" x14ac:dyDescent="0.15">
      <c r="A22" s="229"/>
      <c r="C22" s="273"/>
      <c r="D22" s="273"/>
      <c r="E22" s="273"/>
      <c r="F22" s="273"/>
      <c r="G22" s="41"/>
    </row>
    <row r="23" spans="1:7" ht="20.25" customHeight="1" x14ac:dyDescent="0.15">
      <c r="A23" s="234" t="s">
        <v>247</v>
      </c>
      <c r="B23" s="42" t="s">
        <v>60</v>
      </c>
      <c r="C23" s="922" t="str">
        <f>'様式1-1'!D19</f>
        <v>【１】嘉麻市大隈町</v>
      </c>
      <c r="D23" s="922"/>
      <c r="E23" s="922"/>
      <c r="F23" s="279"/>
      <c r="G23" s="266"/>
    </row>
    <row r="24" spans="1:7" s="268" customFormat="1" ht="20.25" customHeight="1" x14ac:dyDescent="0.15">
      <c r="A24" s="234"/>
      <c r="B24" s="42"/>
      <c r="C24" s="922" t="str">
        <f>'様式1-1'!D20</f>
        <v>【２】嘉麻市大隈町</v>
      </c>
      <c r="D24" s="922"/>
      <c r="E24" s="922"/>
      <c r="F24" s="274"/>
      <c r="G24" s="266"/>
    </row>
  </sheetData>
  <mergeCells count="8">
    <mergeCell ref="A1:F1"/>
    <mergeCell ref="A10:F10"/>
    <mergeCell ref="I12:L16"/>
    <mergeCell ref="C20:E20"/>
    <mergeCell ref="C24:E24"/>
    <mergeCell ref="C21:E21"/>
    <mergeCell ref="A18:F18"/>
    <mergeCell ref="C23:E23"/>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2"/>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554" t="s">
        <v>134</v>
      </c>
      <c r="B2" s="554"/>
      <c r="C2" s="554"/>
      <c r="D2" s="554"/>
      <c r="E2" s="554"/>
      <c r="F2" s="554"/>
      <c r="G2" s="554"/>
      <c r="H2" s="554"/>
      <c r="I2" s="554"/>
      <c r="J2" s="554"/>
      <c r="K2" s="554"/>
      <c r="L2" s="554"/>
      <c r="M2" s="554"/>
    </row>
    <row r="3" spans="1:15" ht="8.25" customHeight="1" x14ac:dyDescent="0.15">
      <c r="A3" s="77"/>
      <c r="B3" s="77"/>
      <c r="C3" s="77"/>
      <c r="D3" s="77"/>
      <c r="E3" s="77"/>
      <c r="F3" s="77"/>
      <c r="G3" s="77"/>
      <c r="H3" s="77"/>
      <c r="I3" s="77"/>
      <c r="J3" s="77"/>
      <c r="K3" s="77"/>
      <c r="L3" s="77"/>
      <c r="M3" s="77"/>
    </row>
    <row r="4" spans="1:15" s="82" customFormat="1" ht="19.5" customHeight="1" x14ac:dyDescent="0.15">
      <c r="A4" s="568" t="s">
        <v>123</v>
      </c>
      <c r="B4" s="569"/>
      <c r="C4" s="555" t="s">
        <v>383</v>
      </c>
      <c r="D4" s="555"/>
      <c r="E4" s="555"/>
      <c r="F4" s="555"/>
      <c r="G4" s="278"/>
      <c r="H4" s="79"/>
      <c r="I4" s="80"/>
      <c r="J4" s="80"/>
      <c r="K4" s="161" t="s">
        <v>288</v>
      </c>
      <c r="L4" s="81" t="s">
        <v>451</v>
      </c>
      <c r="M4" s="78"/>
    </row>
    <row r="5" spans="1:15" s="82" customFormat="1" ht="19.5" customHeight="1" x14ac:dyDescent="0.15">
      <c r="A5" s="570"/>
      <c r="B5" s="571"/>
      <c r="C5" s="556" t="s">
        <v>372</v>
      </c>
      <c r="D5" s="557"/>
      <c r="E5" s="557"/>
      <c r="F5" s="558"/>
      <c r="G5" s="278"/>
      <c r="H5" s="79"/>
      <c r="I5" s="80"/>
      <c r="J5" s="80"/>
      <c r="K5" s="78"/>
      <c r="L5" s="271"/>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559" t="s">
        <v>135</v>
      </c>
      <c r="B7" s="560"/>
      <c r="C7" s="160" t="s">
        <v>381</v>
      </c>
      <c r="D7" s="560" t="s">
        <v>136</v>
      </c>
      <c r="E7" s="560"/>
      <c r="F7" s="561" t="s">
        <v>18</v>
      </c>
      <c r="G7" s="562"/>
      <c r="H7" s="562"/>
      <c r="I7" s="562"/>
      <c r="J7" s="563"/>
      <c r="K7" s="564" t="s">
        <v>137</v>
      </c>
      <c r="L7" s="84" t="s">
        <v>225</v>
      </c>
      <c r="M7" s="85"/>
    </row>
    <row r="8" spans="1:15" s="82" customFormat="1" ht="19.5" customHeight="1" thickBot="1" x14ac:dyDescent="0.2">
      <c r="A8" s="559" t="s">
        <v>226</v>
      </c>
      <c r="B8" s="566"/>
      <c r="C8" s="160" t="s">
        <v>253</v>
      </c>
      <c r="D8" s="567" t="s">
        <v>138</v>
      </c>
      <c r="E8" s="567"/>
      <c r="F8" s="577" t="s">
        <v>19</v>
      </c>
      <c r="G8" s="578"/>
      <c r="H8" s="578"/>
      <c r="I8" s="578"/>
      <c r="J8" s="579"/>
      <c r="K8" s="565"/>
      <c r="L8" s="86" t="s">
        <v>20</v>
      </c>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527" t="s">
        <v>388</v>
      </c>
      <c r="B11" s="528"/>
      <c r="C11" s="528"/>
      <c r="D11" s="528"/>
      <c r="E11" s="528"/>
      <c r="F11" s="528"/>
      <c r="G11" s="528"/>
      <c r="H11" s="528"/>
      <c r="I11" s="528"/>
      <c r="J11" s="529"/>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530" t="s">
        <v>377</v>
      </c>
      <c r="B14" s="531"/>
      <c r="C14" s="531"/>
      <c r="D14" s="531"/>
      <c r="E14" s="531"/>
      <c r="F14" s="531"/>
      <c r="G14" s="531"/>
      <c r="H14" s="531"/>
      <c r="I14" s="531"/>
      <c r="J14" s="531"/>
      <c r="K14" s="582" t="s">
        <v>65</v>
      </c>
      <c r="L14" s="564"/>
      <c r="M14" s="583"/>
    </row>
    <row r="15" spans="1:15" s="83" customFormat="1" ht="36.75" customHeight="1" thickTop="1" thickBot="1" x14ac:dyDescent="0.2">
      <c r="A15" s="532"/>
      <c r="B15" s="533"/>
      <c r="C15" s="533"/>
      <c r="D15" s="533"/>
      <c r="E15" s="533"/>
      <c r="F15" s="533"/>
      <c r="G15" s="533"/>
      <c r="H15" s="533"/>
      <c r="I15" s="533"/>
      <c r="J15" s="533"/>
      <c r="K15" s="584" t="s">
        <v>384</v>
      </c>
      <c r="L15" s="585"/>
      <c r="M15" s="586"/>
      <c r="N15" s="318" t="s">
        <v>254</v>
      </c>
      <c r="O15" s="250" t="s">
        <v>361</v>
      </c>
    </row>
    <row r="16" spans="1:15" s="83" customFormat="1" ht="8.25" customHeight="1" x14ac:dyDescent="0.15">
      <c r="C16" s="87"/>
      <c r="L16" s="88"/>
    </row>
    <row r="17" spans="1:13" s="90" customFormat="1" ht="15.95" customHeight="1" thickBot="1" x14ac:dyDescent="0.2">
      <c r="A17" s="240" t="s">
        <v>359</v>
      </c>
      <c r="B17" s="241"/>
      <c r="C17" s="241"/>
      <c r="L17" s="91"/>
    </row>
    <row r="18" spans="1:13" s="83" customFormat="1" ht="32.1" customHeight="1" thickBot="1" x14ac:dyDescent="0.2">
      <c r="A18" s="587" t="s">
        <v>139</v>
      </c>
      <c r="B18" s="588"/>
      <c r="C18" s="588"/>
      <c r="D18" s="588"/>
      <c r="E18" s="588"/>
      <c r="F18" s="589"/>
      <c r="G18" s="590" t="s">
        <v>140</v>
      </c>
      <c r="H18" s="591"/>
      <c r="I18" s="592"/>
      <c r="K18" s="552" t="s">
        <v>307</v>
      </c>
      <c r="L18" s="580" t="s">
        <v>300</v>
      </c>
      <c r="M18" s="93"/>
    </row>
    <row r="19" spans="1:13" s="83" customFormat="1" ht="19.5" customHeight="1" thickTop="1" thickBot="1" x14ac:dyDescent="0.2">
      <c r="A19" s="550" t="s">
        <v>468</v>
      </c>
      <c r="B19" s="550"/>
      <c r="C19" s="550"/>
      <c r="D19" s="550"/>
      <c r="E19" s="550"/>
      <c r="F19" s="551"/>
      <c r="G19" s="951" t="s">
        <v>176</v>
      </c>
      <c r="H19" s="952"/>
      <c r="I19" s="953"/>
      <c r="K19" s="957"/>
      <c r="L19" s="958"/>
      <c r="M19" s="93"/>
    </row>
    <row r="20" spans="1:13" s="83" customFormat="1" ht="19.5" customHeight="1" x14ac:dyDescent="0.15">
      <c r="A20" s="949" t="s">
        <v>469</v>
      </c>
      <c r="B20" s="949"/>
      <c r="C20" s="949"/>
      <c r="D20" s="949"/>
      <c r="E20" s="949"/>
      <c r="F20" s="950"/>
      <c r="G20" s="954" t="s">
        <v>176</v>
      </c>
      <c r="H20" s="955"/>
      <c r="I20" s="956"/>
      <c r="K20" s="347"/>
      <c r="L20" s="349"/>
      <c r="M20" s="93"/>
    </row>
    <row r="21" spans="1:13" s="83" customFormat="1" ht="19.5" customHeight="1" x14ac:dyDescent="0.15">
      <c r="A21" s="593" t="s">
        <v>237</v>
      </c>
      <c r="B21" s="594"/>
      <c r="C21" s="594"/>
      <c r="D21" s="594"/>
      <c r="E21" s="594"/>
      <c r="F21" s="959"/>
      <c r="G21" s="595" t="s">
        <v>175</v>
      </c>
      <c r="H21" s="596"/>
      <c r="I21" s="597"/>
      <c r="K21" s="347"/>
      <c r="L21" s="350"/>
      <c r="M21" s="78"/>
    </row>
    <row r="22" spans="1:13" s="83" customFormat="1" ht="19.5" customHeight="1" x14ac:dyDescent="0.15">
      <c r="A22" s="539" t="s">
        <v>238</v>
      </c>
      <c r="B22" s="540"/>
      <c r="C22" s="540"/>
      <c r="D22" s="540"/>
      <c r="E22" s="540"/>
      <c r="F22" s="541"/>
      <c r="G22" s="598" t="s">
        <v>175</v>
      </c>
      <c r="H22" s="599"/>
      <c r="I22" s="600"/>
    </row>
    <row r="23" spans="1:13" s="83" customFormat="1" ht="33" customHeight="1" x14ac:dyDescent="0.15">
      <c r="A23" s="601" t="s">
        <v>303</v>
      </c>
      <c r="B23" s="960"/>
      <c r="C23" s="960"/>
      <c r="D23" s="960"/>
      <c r="E23" s="960"/>
      <c r="F23" s="961"/>
      <c r="G23" s="604" t="s">
        <v>175</v>
      </c>
      <c r="H23" s="602"/>
      <c r="I23" s="603"/>
    </row>
    <row r="24" spans="1:13" s="83" customFormat="1" ht="19.5" customHeight="1" x14ac:dyDescent="0.15">
      <c r="A24" s="539" t="s">
        <v>240</v>
      </c>
      <c r="B24" s="540"/>
      <c r="C24" s="540"/>
      <c r="D24" s="540"/>
      <c r="E24" s="540"/>
      <c r="F24" s="541"/>
      <c r="G24" s="598" t="s">
        <v>175</v>
      </c>
      <c r="H24" s="599"/>
      <c r="I24" s="600"/>
    </row>
    <row r="25" spans="1:13" s="83" customFormat="1" ht="19.5" customHeight="1" thickBot="1" x14ac:dyDescent="0.2">
      <c r="A25" s="539" t="s">
        <v>239</v>
      </c>
      <c r="B25" s="540"/>
      <c r="C25" s="540"/>
      <c r="D25" s="540"/>
      <c r="E25" s="540"/>
      <c r="F25" s="541"/>
      <c r="G25" s="542" t="s">
        <v>175</v>
      </c>
      <c r="H25" s="543"/>
      <c r="I25" s="544"/>
    </row>
    <row r="26" spans="1:13" s="83" customFormat="1" ht="7.5" customHeight="1" x14ac:dyDescent="0.15">
      <c r="A26" s="94"/>
      <c r="B26" s="94"/>
      <c r="C26" s="95"/>
      <c r="D26" s="95"/>
      <c r="E26" s="95"/>
      <c r="F26" s="95"/>
      <c r="G26" s="95"/>
      <c r="H26" s="96"/>
    </row>
    <row r="27" spans="1:13" s="90" customFormat="1" ht="15.95" customHeight="1" x14ac:dyDescent="0.15">
      <c r="A27" s="98" t="s">
        <v>141</v>
      </c>
      <c r="B27" s="99"/>
      <c r="C27" s="100"/>
      <c r="D27" s="249"/>
      <c r="E27" s="249"/>
      <c r="F27" s="249"/>
      <c r="G27" s="249"/>
      <c r="H27" s="249"/>
      <c r="I27" s="249"/>
      <c r="J27" s="249"/>
      <c r="K27" s="249"/>
      <c r="L27" s="249"/>
      <c r="M27" s="249"/>
    </row>
    <row r="28" spans="1:13" s="82" customFormat="1" ht="15.95" customHeight="1" x14ac:dyDescent="0.15">
      <c r="A28" s="420" t="s">
        <v>142</v>
      </c>
      <c r="B28" s="421"/>
      <c r="C28" s="545"/>
      <c r="D28" s="424" t="s">
        <v>236</v>
      </c>
      <c r="E28" s="425"/>
      <c r="F28" s="516" t="s">
        <v>140</v>
      </c>
      <c r="G28" s="517"/>
      <c r="H28" s="518"/>
      <c r="I28" s="493" t="s">
        <v>143</v>
      </c>
      <c r="J28" s="493"/>
      <c r="K28" s="493"/>
      <c r="L28" s="493"/>
      <c r="M28" s="494"/>
    </row>
    <row r="29" spans="1:13" s="82" customFormat="1" ht="15.95" customHeight="1" thickBot="1" x14ac:dyDescent="0.2">
      <c r="A29" s="422"/>
      <c r="B29" s="423"/>
      <c r="C29" s="546"/>
      <c r="D29" s="92" t="s">
        <v>144</v>
      </c>
      <c r="E29" s="92" t="s">
        <v>145</v>
      </c>
      <c r="F29" s="519"/>
      <c r="G29" s="520"/>
      <c r="H29" s="521"/>
      <c r="I29" s="495"/>
      <c r="J29" s="495"/>
      <c r="K29" s="495"/>
      <c r="L29" s="495"/>
      <c r="M29" s="496"/>
    </row>
    <row r="30" spans="1:13" ht="19.5" customHeight="1" thickTop="1" x14ac:dyDescent="0.15">
      <c r="A30" s="457" t="s">
        <v>271</v>
      </c>
      <c r="B30" s="457"/>
      <c r="C30" s="457"/>
      <c r="D30" s="105"/>
      <c r="E30" s="105" t="s">
        <v>10</v>
      </c>
      <c r="F30" s="432" t="s">
        <v>176</v>
      </c>
      <c r="G30" s="433"/>
      <c r="H30" s="434"/>
      <c r="I30" s="534"/>
      <c r="J30" s="535"/>
      <c r="K30" s="535"/>
      <c r="L30" s="535"/>
      <c r="M30" s="536"/>
    </row>
    <row r="31" spans="1:13" ht="41.25" customHeight="1" x14ac:dyDescent="0.15">
      <c r="A31" s="428" t="s">
        <v>146</v>
      </c>
      <c r="B31" s="428"/>
      <c r="C31" s="428"/>
      <c r="D31" s="106"/>
      <c r="E31" s="107" t="s">
        <v>10</v>
      </c>
      <c r="F31" s="522" t="s">
        <v>176</v>
      </c>
      <c r="G31" s="523"/>
      <c r="H31" s="524"/>
      <c r="I31" s="461" t="s">
        <v>378</v>
      </c>
      <c r="J31" s="537"/>
      <c r="K31" s="537"/>
      <c r="L31" s="537"/>
      <c r="M31" s="538"/>
    </row>
    <row r="32" spans="1:13" s="83" customFormat="1" ht="19.5" customHeight="1" x14ac:dyDescent="0.15">
      <c r="A32" s="428" t="s">
        <v>61</v>
      </c>
      <c r="B32" s="428"/>
      <c r="C32" s="428"/>
      <c r="D32" s="106"/>
      <c r="E32" s="107" t="s">
        <v>10</v>
      </c>
      <c r="F32" s="522" t="s">
        <v>176</v>
      </c>
      <c r="G32" s="523"/>
      <c r="H32" s="524"/>
      <c r="I32" s="461" t="s">
        <v>273</v>
      </c>
      <c r="J32" s="461"/>
      <c r="K32" s="461"/>
      <c r="L32" s="461"/>
      <c r="M32" s="462"/>
    </row>
    <row r="33" spans="1:15" s="83" customFormat="1" ht="19.5" customHeight="1" x14ac:dyDescent="0.15">
      <c r="A33" s="457" t="s">
        <v>62</v>
      </c>
      <c r="B33" s="457"/>
      <c r="C33" s="457"/>
      <c r="D33" s="108"/>
      <c r="E33" s="105" t="s">
        <v>11</v>
      </c>
      <c r="F33" s="522" t="s">
        <v>176</v>
      </c>
      <c r="G33" s="523"/>
      <c r="H33" s="524"/>
      <c r="I33" s="307"/>
      <c r="J33" s="307"/>
      <c r="K33" s="307"/>
      <c r="L33" s="307"/>
      <c r="M33" s="308"/>
    </row>
    <row r="34" spans="1:15" ht="19.5" customHeight="1" x14ac:dyDescent="0.15">
      <c r="A34" s="457" t="s">
        <v>285</v>
      </c>
      <c r="B34" s="457"/>
      <c r="C34" s="457"/>
      <c r="D34" s="108"/>
      <c r="E34" s="105" t="s">
        <v>10</v>
      </c>
      <c r="F34" s="522" t="s">
        <v>176</v>
      </c>
      <c r="G34" s="523"/>
      <c r="H34" s="524"/>
      <c r="I34" s="307"/>
      <c r="J34" s="307"/>
      <c r="K34" s="307"/>
      <c r="L34" s="307"/>
      <c r="M34" s="308"/>
    </row>
    <row r="35" spans="1:15" ht="19.5" customHeight="1" x14ac:dyDescent="0.15">
      <c r="A35" s="457" t="s">
        <v>63</v>
      </c>
      <c r="B35" s="457"/>
      <c r="C35" s="457"/>
      <c r="D35" s="108"/>
      <c r="E35" s="105" t="s">
        <v>10</v>
      </c>
      <c r="F35" s="522" t="s">
        <v>176</v>
      </c>
      <c r="G35" s="523"/>
      <c r="H35" s="524"/>
      <c r="I35" s="307"/>
      <c r="J35" s="307"/>
      <c r="K35" s="307"/>
      <c r="L35" s="307"/>
      <c r="M35" s="308"/>
    </row>
    <row r="36" spans="1:15" ht="19.5" customHeight="1" x14ac:dyDescent="0.15">
      <c r="A36" s="467" t="s">
        <v>292</v>
      </c>
      <c r="B36" s="484"/>
      <c r="C36" s="484"/>
      <c r="D36" s="108"/>
      <c r="E36" s="105" t="s">
        <v>13</v>
      </c>
      <c r="F36" s="474" t="s">
        <v>176</v>
      </c>
      <c r="G36" s="475"/>
      <c r="H36" s="476"/>
      <c r="I36" s="486" t="s">
        <v>301</v>
      </c>
      <c r="J36" s="486"/>
      <c r="K36" s="486"/>
      <c r="L36" s="486"/>
      <c r="M36" s="487"/>
    </row>
    <row r="37" spans="1:15" ht="19.5" customHeight="1" x14ac:dyDescent="0.15">
      <c r="A37" s="133"/>
      <c r="B37" s="525" t="s">
        <v>287</v>
      </c>
      <c r="C37" s="526"/>
      <c r="D37" s="125"/>
      <c r="E37" s="112" t="s">
        <v>256</v>
      </c>
      <c r="F37" s="436" t="s">
        <v>308</v>
      </c>
      <c r="G37" s="437"/>
      <c r="H37" s="438"/>
      <c r="I37" s="482"/>
      <c r="J37" s="482"/>
      <c r="K37" s="482"/>
      <c r="L37" s="482"/>
      <c r="M37" s="483"/>
    </row>
    <row r="38" spans="1:15" ht="21" customHeight="1" x14ac:dyDescent="0.15">
      <c r="A38" s="457" t="s">
        <v>465</v>
      </c>
      <c r="B38" s="457"/>
      <c r="C38" s="457"/>
      <c r="D38" s="108"/>
      <c r="E38" s="105" t="s">
        <v>12</v>
      </c>
      <c r="F38" s="436" t="s">
        <v>308</v>
      </c>
      <c r="G38" s="437"/>
      <c r="H38" s="438"/>
      <c r="I38" s="336"/>
      <c r="J38" s="336"/>
      <c r="K38" s="336"/>
      <c r="L38" s="336"/>
      <c r="M38" s="337"/>
    </row>
    <row r="39" spans="1:15" ht="19.5" customHeight="1" x14ac:dyDescent="0.15">
      <c r="A39" s="435" t="s">
        <v>164</v>
      </c>
      <c r="B39" s="435"/>
      <c r="C39" s="435"/>
      <c r="D39" s="112"/>
      <c r="E39" s="112" t="s">
        <v>10</v>
      </c>
      <c r="F39" s="436" t="s">
        <v>308</v>
      </c>
      <c r="G39" s="437"/>
      <c r="H39" s="438"/>
      <c r="I39" s="482"/>
      <c r="J39" s="482"/>
      <c r="K39" s="482"/>
      <c r="L39" s="482"/>
      <c r="M39" s="483"/>
    </row>
    <row r="40" spans="1:15" ht="19.5" customHeight="1" thickBot="1" x14ac:dyDescent="0.2">
      <c r="A40" s="435" t="s">
        <v>165</v>
      </c>
      <c r="B40" s="435"/>
      <c r="C40" s="435"/>
      <c r="D40" s="112"/>
      <c r="E40" s="112" t="s">
        <v>10</v>
      </c>
      <c r="F40" s="444" t="s">
        <v>308</v>
      </c>
      <c r="G40" s="445"/>
      <c r="H40" s="446"/>
      <c r="I40" s="514" t="s">
        <v>365</v>
      </c>
      <c r="J40" s="514"/>
      <c r="K40" s="514"/>
      <c r="L40" s="514"/>
      <c r="M40" s="515"/>
      <c r="N40" s="296"/>
      <c r="O40" s="297"/>
    </row>
    <row r="41" spans="1:15" s="83" customFormat="1" ht="7.5" customHeight="1" x14ac:dyDescent="0.15">
      <c r="A41" s="94"/>
      <c r="B41" s="94"/>
      <c r="C41" s="95"/>
      <c r="D41" s="96"/>
      <c r="E41" s="96"/>
      <c r="F41" s="181"/>
      <c r="G41" s="181"/>
      <c r="H41" s="181"/>
      <c r="I41" s="96"/>
      <c r="J41" s="97"/>
      <c r="K41" s="97"/>
      <c r="L41" s="97"/>
      <c r="M41" s="97"/>
    </row>
    <row r="42" spans="1:15" s="90" customFormat="1" ht="15.95" customHeight="1" x14ac:dyDescent="0.15">
      <c r="A42" s="98" t="s">
        <v>232</v>
      </c>
      <c r="B42" s="99"/>
      <c r="C42" s="100"/>
      <c r="D42" s="101"/>
      <c r="E42" s="102"/>
      <c r="F42" s="182"/>
      <c r="G42" s="182"/>
      <c r="H42" s="182"/>
      <c r="I42" s="101"/>
      <c r="J42" s="103"/>
      <c r="K42" s="103"/>
      <c r="L42" s="103"/>
      <c r="M42" s="103"/>
    </row>
    <row r="43" spans="1:15" s="82" customFormat="1" ht="15.95" customHeight="1" x14ac:dyDescent="0.15">
      <c r="A43" s="420" t="s">
        <v>142</v>
      </c>
      <c r="B43" s="421"/>
      <c r="C43" s="421"/>
      <c r="D43" s="424" t="s">
        <v>236</v>
      </c>
      <c r="E43" s="425"/>
      <c r="F43" s="516" t="s">
        <v>140</v>
      </c>
      <c r="G43" s="517"/>
      <c r="H43" s="518"/>
      <c r="I43" s="493" t="s">
        <v>143</v>
      </c>
      <c r="J43" s="493"/>
      <c r="K43" s="493"/>
      <c r="L43" s="493"/>
      <c r="M43" s="494"/>
    </row>
    <row r="44" spans="1:15" s="82" customFormat="1" ht="15.95" customHeight="1" thickBot="1" x14ac:dyDescent="0.2">
      <c r="A44" s="422"/>
      <c r="B44" s="423"/>
      <c r="C44" s="423"/>
      <c r="D44" s="109" t="s">
        <v>144</v>
      </c>
      <c r="E44" s="317" t="s">
        <v>145</v>
      </c>
      <c r="F44" s="519"/>
      <c r="G44" s="520"/>
      <c r="H44" s="521"/>
      <c r="I44" s="495"/>
      <c r="J44" s="495"/>
      <c r="K44" s="495"/>
      <c r="L44" s="495"/>
      <c r="M44" s="496"/>
    </row>
    <row r="45" spans="1:15" s="87" customFormat="1" ht="19.5" customHeight="1" thickTop="1" x14ac:dyDescent="0.15">
      <c r="A45" s="430" t="s">
        <v>229</v>
      </c>
      <c r="B45" s="431"/>
      <c r="C45" s="431"/>
      <c r="D45" s="110" t="s">
        <v>10</v>
      </c>
      <c r="E45" s="110" t="s">
        <v>10</v>
      </c>
      <c r="F45" s="432" t="s">
        <v>176</v>
      </c>
      <c r="G45" s="433"/>
      <c r="H45" s="434"/>
      <c r="I45" s="480" t="s">
        <v>440</v>
      </c>
      <c r="J45" s="480"/>
      <c r="K45" s="480"/>
      <c r="L45" s="480"/>
      <c r="M45" s="481"/>
    </row>
    <row r="46" spans="1:15" s="87" customFormat="1" ht="19.5" customHeight="1" x14ac:dyDescent="0.15">
      <c r="A46" s="111"/>
      <c r="B46" s="511" t="s">
        <v>147</v>
      </c>
      <c r="C46" s="512"/>
      <c r="D46" s="112"/>
      <c r="E46" s="113" t="s">
        <v>13</v>
      </c>
      <c r="F46" s="436" t="s">
        <v>308</v>
      </c>
      <c r="G46" s="437"/>
      <c r="H46" s="438"/>
      <c r="I46" s="489"/>
      <c r="J46" s="489"/>
      <c r="K46" s="489"/>
      <c r="L46" s="489"/>
      <c r="M46" s="490"/>
    </row>
    <row r="47" spans="1:15" s="87" customFormat="1" ht="19.5" customHeight="1" x14ac:dyDescent="0.15">
      <c r="A47" s="111"/>
      <c r="B47" s="511" t="s">
        <v>149</v>
      </c>
      <c r="C47" s="512"/>
      <c r="D47" s="112"/>
      <c r="E47" s="112" t="s">
        <v>12</v>
      </c>
      <c r="F47" s="436" t="s">
        <v>308</v>
      </c>
      <c r="G47" s="437"/>
      <c r="H47" s="438"/>
      <c r="I47" s="489"/>
      <c r="J47" s="489"/>
      <c r="K47" s="489"/>
      <c r="L47" s="489"/>
      <c r="M47" s="490"/>
    </row>
    <row r="48" spans="1:15" s="87" customFormat="1" ht="19.5" customHeight="1" x14ac:dyDescent="0.15">
      <c r="A48" s="111"/>
      <c r="B48" s="511" t="s">
        <v>150</v>
      </c>
      <c r="C48" s="512"/>
      <c r="D48" s="112"/>
      <c r="E48" s="112" t="s">
        <v>13</v>
      </c>
      <c r="F48" s="436" t="s">
        <v>177</v>
      </c>
      <c r="G48" s="437"/>
      <c r="H48" s="438"/>
      <c r="I48" s="489"/>
      <c r="J48" s="489"/>
      <c r="K48" s="489"/>
      <c r="L48" s="489"/>
      <c r="M48" s="490"/>
    </row>
    <row r="49" spans="1:13" s="87" customFormat="1" ht="19.5" customHeight="1" x14ac:dyDescent="0.15">
      <c r="A49" s="111"/>
      <c r="B49" s="511" t="s">
        <v>151</v>
      </c>
      <c r="C49" s="512"/>
      <c r="D49" s="112"/>
      <c r="E49" s="112" t="s">
        <v>14</v>
      </c>
      <c r="F49" s="436" t="s">
        <v>308</v>
      </c>
      <c r="G49" s="437"/>
      <c r="H49" s="438"/>
      <c r="I49" s="489"/>
      <c r="J49" s="489"/>
      <c r="K49" s="489"/>
      <c r="L49" s="489"/>
      <c r="M49" s="490"/>
    </row>
    <row r="50" spans="1:13" s="87" customFormat="1" ht="19.5" customHeight="1" thickBot="1" x14ac:dyDescent="0.2">
      <c r="A50" s="114"/>
      <c r="B50" s="439" t="s">
        <v>291</v>
      </c>
      <c r="C50" s="440"/>
      <c r="D50" s="112"/>
      <c r="E50" s="112" t="s">
        <v>13</v>
      </c>
      <c r="F50" s="441" t="s">
        <v>177</v>
      </c>
      <c r="G50" s="442"/>
      <c r="H50" s="443"/>
      <c r="I50" s="482"/>
      <c r="J50" s="482"/>
      <c r="K50" s="482"/>
      <c r="L50" s="482"/>
      <c r="M50" s="483"/>
    </row>
    <row r="51" spans="1:13" s="83" customFormat="1" ht="8.1" customHeight="1" x14ac:dyDescent="0.15">
      <c r="A51" s="116"/>
      <c r="B51" s="117"/>
      <c r="C51" s="117"/>
      <c r="D51" s="118"/>
      <c r="E51" s="96"/>
      <c r="F51" s="181"/>
      <c r="G51" s="183"/>
      <c r="H51" s="183"/>
    </row>
    <row r="52" spans="1:13" s="90" customFormat="1" ht="15.95" customHeight="1" x14ac:dyDescent="0.15">
      <c r="A52" s="98" t="s">
        <v>233</v>
      </c>
      <c r="B52" s="119"/>
      <c r="C52" s="120"/>
      <c r="D52" s="121"/>
      <c r="E52" s="120"/>
      <c r="F52" s="184"/>
      <c r="G52" s="184"/>
      <c r="H52" s="184"/>
      <c r="I52" s="103"/>
      <c r="J52" s="103"/>
      <c r="K52" s="103"/>
      <c r="L52" s="103"/>
      <c r="M52" s="103"/>
    </row>
    <row r="53" spans="1:13" s="82" customFormat="1" ht="15.95" customHeight="1" x14ac:dyDescent="0.15">
      <c r="A53" s="420" t="s">
        <v>152</v>
      </c>
      <c r="B53" s="421"/>
      <c r="C53" s="421"/>
      <c r="D53" s="424" t="s">
        <v>236</v>
      </c>
      <c r="E53" s="425"/>
      <c r="F53" s="426" t="s">
        <v>140</v>
      </c>
      <c r="G53" s="426"/>
      <c r="H53" s="426"/>
      <c r="I53" s="493" t="s">
        <v>143</v>
      </c>
      <c r="J53" s="493"/>
      <c r="K53" s="493"/>
      <c r="L53" s="493"/>
      <c r="M53" s="494"/>
    </row>
    <row r="54" spans="1:13" s="82" customFormat="1" ht="15.95" customHeight="1" thickBot="1" x14ac:dyDescent="0.2">
      <c r="A54" s="422"/>
      <c r="B54" s="423"/>
      <c r="C54" s="423"/>
      <c r="D54" s="104" t="s">
        <v>144</v>
      </c>
      <c r="E54" s="92" t="s">
        <v>145</v>
      </c>
      <c r="F54" s="315" t="s">
        <v>153</v>
      </c>
      <c r="G54" s="312" t="s">
        <v>154</v>
      </c>
      <c r="H54" s="312" t="s">
        <v>155</v>
      </c>
      <c r="I54" s="495"/>
      <c r="J54" s="495"/>
      <c r="K54" s="495"/>
      <c r="L54" s="495"/>
      <c r="M54" s="496"/>
    </row>
    <row r="55" spans="1:13" s="87" customFormat="1" ht="19.5" customHeight="1" thickTop="1" x14ac:dyDescent="0.15">
      <c r="A55" s="428" t="s">
        <v>156</v>
      </c>
      <c r="B55" s="428"/>
      <c r="C55" s="429"/>
      <c r="D55" s="122"/>
      <c r="E55" s="123"/>
      <c r="F55" s="309" t="s">
        <v>70</v>
      </c>
      <c r="G55" s="310" t="s">
        <v>71</v>
      </c>
      <c r="H55" s="311" t="s">
        <v>309</v>
      </c>
      <c r="I55" s="508" t="s">
        <v>157</v>
      </c>
      <c r="J55" s="508"/>
      <c r="K55" s="508"/>
      <c r="L55" s="508"/>
      <c r="M55" s="509"/>
    </row>
    <row r="56" spans="1:13" s="87" customFormat="1" ht="29.25" customHeight="1" x14ac:dyDescent="0.15">
      <c r="A56" s="510" t="s">
        <v>158</v>
      </c>
      <c r="B56" s="457"/>
      <c r="C56" s="471"/>
      <c r="D56" s="108" t="s">
        <v>10</v>
      </c>
      <c r="E56" s="105" t="s">
        <v>10</v>
      </c>
      <c r="F56" s="316" t="s">
        <v>176</v>
      </c>
      <c r="G56" s="303" t="s">
        <v>176</v>
      </c>
      <c r="H56" s="304" t="s">
        <v>176</v>
      </c>
      <c r="I56" s="486" t="s">
        <v>462</v>
      </c>
      <c r="J56" s="486"/>
      <c r="K56" s="486"/>
      <c r="L56" s="486"/>
      <c r="M56" s="487"/>
    </row>
    <row r="57" spans="1:13" s="87" customFormat="1" ht="29.25" customHeight="1" x14ac:dyDescent="0.15">
      <c r="A57" s="124"/>
      <c r="B57" s="511" t="s">
        <v>147</v>
      </c>
      <c r="C57" s="512"/>
      <c r="D57" s="125"/>
      <c r="E57" s="112" t="s">
        <v>13</v>
      </c>
      <c r="F57" s="305" t="s">
        <v>308</v>
      </c>
      <c r="G57" s="126" t="s">
        <v>176</v>
      </c>
      <c r="H57" s="204" t="s">
        <v>64</v>
      </c>
      <c r="I57" s="489"/>
      <c r="J57" s="489"/>
      <c r="K57" s="489"/>
      <c r="L57" s="489"/>
      <c r="M57" s="490"/>
    </row>
    <row r="58" spans="1:13" s="87" customFormat="1" ht="29.25" customHeight="1" x14ac:dyDescent="0.15">
      <c r="A58" s="124"/>
      <c r="B58" s="511" t="s">
        <v>149</v>
      </c>
      <c r="C58" s="512"/>
      <c r="D58" s="125"/>
      <c r="E58" s="112" t="s">
        <v>12</v>
      </c>
      <c r="F58" s="305" t="s">
        <v>308</v>
      </c>
      <c r="G58" s="126" t="s">
        <v>176</v>
      </c>
      <c r="H58" s="204" t="s">
        <v>64</v>
      </c>
      <c r="I58" s="489"/>
      <c r="J58" s="489"/>
      <c r="K58" s="489"/>
      <c r="L58" s="489"/>
      <c r="M58" s="490"/>
    </row>
    <row r="59" spans="1:13" s="87" customFormat="1" ht="29.25" customHeight="1" x14ac:dyDescent="0.15">
      <c r="A59" s="124"/>
      <c r="B59" s="511" t="s">
        <v>150</v>
      </c>
      <c r="C59" s="512"/>
      <c r="D59" s="125"/>
      <c r="E59" s="112" t="s">
        <v>13</v>
      </c>
      <c r="F59" s="305" t="s">
        <v>177</v>
      </c>
      <c r="G59" s="126" t="s">
        <v>176</v>
      </c>
      <c r="H59" s="204" t="s">
        <v>177</v>
      </c>
      <c r="I59" s="489"/>
      <c r="J59" s="489"/>
      <c r="K59" s="489"/>
      <c r="L59" s="489"/>
      <c r="M59" s="490"/>
    </row>
    <row r="60" spans="1:13" s="87" customFormat="1" ht="29.25" customHeight="1" x14ac:dyDescent="0.15">
      <c r="A60" s="124"/>
      <c r="B60" s="513" t="s">
        <v>151</v>
      </c>
      <c r="C60" s="512"/>
      <c r="D60" s="125"/>
      <c r="E60" s="112" t="s">
        <v>14</v>
      </c>
      <c r="F60" s="305" t="s">
        <v>308</v>
      </c>
      <c r="G60" s="126" t="s">
        <v>176</v>
      </c>
      <c r="H60" s="204" t="s">
        <v>177</v>
      </c>
      <c r="I60" s="489"/>
      <c r="J60" s="489"/>
      <c r="K60" s="489"/>
      <c r="L60" s="489"/>
      <c r="M60" s="490"/>
    </row>
    <row r="61" spans="1:13" s="87" customFormat="1" ht="29.25" customHeight="1" x14ac:dyDescent="0.15">
      <c r="A61" s="124"/>
      <c r="B61" s="513" t="s">
        <v>336</v>
      </c>
      <c r="C61" s="512"/>
      <c r="D61" s="125"/>
      <c r="E61" s="112" t="s">
        <v>14</v>
      </c>
      <c r="F61" s="305" t="s">
        <v>308</v>
      </c>
      <c r="G61" s="126" t="s">
        <v>176</v>
      </c>
      <c r="H61" s="204" t="s">
        <v>176</v>
      </c>
      <c r="I61" s="489"/>
      <c r="J61" s="489"/>
      <c r="K61" s="489"/>
      <c r="L61" s="489"/>
      <c r="M61" s="490"/>
    </row>
    <row r="62" spans="1:13" s="87" customFormat="1" ht="29.25" customHeight="1" x14ac:dyDescent="0.15">
      <c r="A62" s="124"/>
      <c r="B62" s="497" t="s">
        <v>337</v>
      </c>
      <c r="C62" s="440"/>
      <c r="D62" s="125"/>
      <c r="E62" s="112" t="s">
        <v>13</v>
      </c>
      <c r="F62" s="242" t="s">
        <v>177</v>
      </c>
      <c r="G62" s="180" t="s">
        <v>176</v>
      </c>
      <c r="H62" s="202" t="s">
        <v>177</v>
      </c>
      <c r="I62" s="489"/>
      <c r="J62" s="489"/>
      <c r="K62" s="489"/>
      <c r="L62" s="489"/>
      <c r="M62" s="490"/>
    </row>
    <row r="63" spans="1:13" s="87" customFormat="1" ht="29.25" customHeight="1" x14ac:dyDescent="0.15">
      <c r="A63" s="447" t="s">
        <v>489</v>
      </c>
      <c r="B63" s="448"/>
      <c r="C63" s="449"/>
      <c r="D63" s="108"/>
      <c r="E63" s="105" t="s">
        <v>10</v>
      </c>
      <c r="F63" s="355"/>
      <c r="G63" s="185"/>
      <c r="H63" s="354"/>
      <c r="I63" s="489"/>
      <c r="J63" s="489"/>
      <c r="K63" s="489"/>
      <c r="L63" s="489"/>
      <c r="M63" s="490"/>
    </row>
    <row r="64" spans="1:13" s="87" customFormat="1" ht="29.25" customHeight="1" x14ac:dyDescent="0.15">
      <c r="A64" s="447" t="s">
        <v>490</v>
      </c>
      <c r="B64" s="448"/>
      <c r="C64" s="449"/>
      <c r="D64" s="108"/>
      <c r="E64" s="105" t="s">
        <v>10</v>
      </c>
      <c r="F64" s="355"/>
      <c r="G64" s="185"/>
      <c r="H64" s="354"/>
      <c r="I64" s="489"/>
      <c r="J64" s="489"/>
      <c r="K64" s="489"/>
      <c r="L64" s="489"/>
      <c r="M64" s="490"/>
    </row>
    <row r="65" spans="1:15" s="87" customFormat="1" ht="29.25" customHeight="1" x14ac:dyDescent="0.15">
      <c r="A65" s="447" t="s">
        <v>159</v>
      </c>
      <c r="B65" s="448"/>
      <c r="C65" s="449"/>
      <c r="D65" s="108"/>
      <c r="E65" s="105" t="s">
        <v>10</v>
      </c>
      <c r="F65" s="316" t="s">
        <v>176</v>
      </c>
      <c r="G65" s="185" t="s">
        <v>176</v>
      </c>
      <c r="H65" s="304" t="s">
        <v>176</v>
      </c>
      <c r="I65" s="489"/>
      <c r="J65" s="489"/>
      <c r="K65" s="489"/>
      <c r="L65" s="489"/>
      <c r="M65" s="490"/>
    </row>
    <row r="66" spans="1:15" s="87" customFormat="1" ht="29.25" customHeight="1" x14ac:dyDescent="0.15">
      <c r="A66" s="498" t="s">
        <v>160</v>
      </c>
      <c r="B66" s="499"/>
      <c r="C66" s="500"/>
      <c r="D66" s="108"/>
      <c r="E66" s="105" t="s">
        <v>10</v>
      </c>
      <c r="F66" s="316" t="s">
        <v>176</v>
      </c>
      <c r="G66" s="185" t="s">
        <v>176</v>
      </c>
      <c r="H66" s="304" t="s">
        <v>176</v>
      </c>
      <c r="I66" s="482"/>
      <c r="J66" s="482"/>
      <c r="K66" s="482"/>
      <c r="L66" s="482"/>
      <c r="M66" s="483"/>
    </row>
    <row r="67" spans="1:15" ht="108.75" customHeight="1" x14ac:dyDescent="0.15">
      <c r="A67" s="463" t="s">
        <v>338</v>
      </c>
      <c r="B67" s="463"/>
      <c r="C67" s="463"/>
      <c r="D67" s="127"/>
      <c r="E67" s="112" t="s">
        <v>13</v>
      </c>
      <c r="F67" s="305" t="s">
        <v>308</v>
      </c>
      <c r="G67" s="203" t="s">
        <v>176</v>
      </c>
      <c r="H67" s="204" t="s">
        <v>177</v>
      </c>
      <c r="I67" s="461" t="s">
        <v>290</v>
      </c>
      <c r="J67" s="461"/>
      <c r="K67" s="461"/>
      <c r="L67" s="461"/>
      <c r="M67" s="462"/>
      <c r="N67" s="227" t="s">
        <v>342</v>
      </c>
      <c r="O67" s="226" t="s">
        <v>343</v>
      </c>
    </row>
    <row r="68" spans="1:15" ht="19.5" customHeight="1" x14ac:dyDescent="0.15">
      <c r="A68" s="447" t="s">
        <v>311</v>
      </c>
      <c r="B68" s="448"/>
      <c r="C68" s="449"/>
      <c r="D68" s="108" t="s">
        <v>13</v>
      </c>
      <c r="E68" s="105" t="s">
        <v>255</v>
      </c>
      <c r="F68" s="316" t="s">
        <v>176</v>
      </c>
      <c r="G68" s="303" t="s">
        <v>176</v>
      </c>
      <c r="H68" s="302" t="s">
        <v>177</v>
      </c>
      <c r="I68" s="485" t="s">
        <v>328</v>
      </c>
      <c r="J68" s="486"/>
      <c r="K68" s="486"/>
      <c r="L68" s="486"/>
      <c r="M68" s="487"/>
    </row>
    <row r="69" spans="1:15" s="83" customFormat="1" ht="19.5" customHeight="1" x14ac:dyDescent="0.15">
      <c r="A69" s="134"/>
      <c r="B69" s="465" t="s">
        <v>147</v>
      </c>
      <c r="C69" s="526"/>
      <c r="D69" s="112"/>
      <c r="E69" s="113" t="s">
        <v>13</v>
      </c>
      <c r="F69" s="305" t="s">
        <v>308</v>
      </c>
      <c r="G69" s="126" t="s">
        <v>310</v>
      </c>
      <c r="H69" s="306" t="s">
        <v>177</v>
      </c>
      <c r="I69" s="488"/>
      <c r="J69" s="489"/>
      <c r="K69" s="489"/>
      <c r="L69" s="489"/>
      <c r="M69" s="490"/>
    </row>
    <row r="70" spans="1:15" s="83" customFormat="1" ht="19.5" customHeight="1" x14ac:dyDescent="0.15">
      <c r="A70" s="134"/>
      <c r="B70" s="465" t="s">
        <v>149</v>
      </c>
      <c r="C70" s="526"/>
      <c r="D70" s="112"/>
      <c r="E70" s="112" t="s">
        <v>12</v>
      </c>
      <c r="F70" s="305" t="s">
        <v>308</v>
      </c>
      <c r="G70" s="126" t="s">
        <v>310</v>
      </c>
      <c r="H70" s="306" t="s">
        <v>177</v>
      </c>
      <c r="I70" s="488"/>
      <c r="J70" s="489"/>
      <c r="K70" s="489"/>
      <c r="L70" s="489"/>
      <c r="M70" s="490"/>
    </row>
    <row r="71" spans="1:15" s="83" customFormat="1" ht="19.5" customHeight="1" x14ac:dyDescent="0.15">
      <c r="A71" s="134"/>
      <c r="B71" s="465" t="s">
        <v>150</v>
      </c>
      <c r="C71" s="526"/>
      <c r="D71" s="112"/>
      <c r="E71" s="112" t="s">
        <v>13</v>
      </c>
      <c r="F71" s="305" t="s">
        <v>177</v>
      </c>
      <c r="G71" s="126" t="s">
        <v>310</v>
      </c>
      <c r="H71" s="306" t="s">
        <v>177</v>
      </c>
      <c r="I71" s="488"/>
      <c r="J71" s="489"/>
      <c r="K71" s="489"/>
      <c r="L71" s="489"/>
      <c r="M71" s="490"/>
    </row>
    <row r="72" spans="1:15" s="83" customFormat="1" ht="19.5" customHeight="1" x14ac:dyDescent="0.15">
      <c r="A72" s="134"/>
      <c r="B72" s="465" t="s">
        <v>151</v>
      </c>
      <c r="C72" s="526"/>
      <c r="D72" s="112"/>
      <c r="E72" s="112" t="s">
        <v>14</v>
      </c>
      <c r="F72" s="305" t="s">
        <v>308</v>
      </c>
      <c r="G72" s="126" t="s">
        <v>310</v>
      </c>
      <c r="H72" s="306" t="s">
        <v>177</v>
      </c>
      <c r="I72" s="488"/>
      <c r="J72" s="489"/>
      <c r="K72" s="489"/>
      <c r="L72" s="489"/>
      <c r="M72" s="490"/>
    </row>
    <row r="73" spans="1:15" s="83" customFormat="1" ht="19.5" customHeight="1" thickBot="1" x14ac:dyDescent="0.2">
      <c r="A73" s="135"/>
      <c r="B73" s="439" t="s">
        <v>291</v>
      </c>
      <c r="C73" s="943"/>
      <c r="D73" s="115"/>
      <c r="E73" s="115" t="s">
        <v>13</v>
      </c>
      <c r="F73" s="313" t="s">
        <v>177</v>
      </c>
      <c r="G73" s="206" t="s">
        <v>310</v>
      </c>
      <c r="H73" s="314" t="s">
        <v>177</v>
      </c>
      <c r="I73" s="491"/>
      <c r="J73" s="482"/>
      <c r="K73" s="482"/>
      <c r="L73" s="482"/>
      <c r="M73" s="483"/>
    </row>
    <row r="74" spans="1:15" ht="36" customHeight="1" x14ac:dyDescent="0.15">
      <c r="A74" s="501" t="s">
        <v>477</v>
      </c>
      <c r="B74" s="502"/>
      <c r="C74" s="503"/>
      <c r="D74" s="351"/>
      <c r="E74" s="334" t="s">
        <v>478</v>
      </c>
      <c r="F74" s="504"/>
      <c r="G74" s="505"/>
      <c r="H74" s="506"/>
      <c r="I74" s="507" t="s">
        <v>479</v>
      </c>
      <c r="J74" s="461"/>
      <c r="K74" s="461"/>
      <c r="L74" s="461"/>
      <c r="M74" s="462"/>
      <c r="N74" s="227"/>
      <c r="O74" s="226"/>
    </row>
    <row r="75" spans="1:15" ht="29.25" customHeight="1" x14ac:dyDescent="0.15">
      <c r="A75" s="501" t="s">
        <v>480</v>
      </c>
      <c r="B75" s="502"/>
      <c r="C75" s="503"/>
      <c r="D75" s="351"/>
      <c r="E75" s="334" t="s">
        <v>478</v>
      </c>
      <c r="F75" s="504"/>
      <c r="G75" s="505"/>
      <c r="H75" s="506"/>
      <c r="I75" s="507" t="s">
        <v>481</v>
      </c>
      <c r="J75" s="461"/>
      <c r="K75" s="461"/>
      <c r="L75" s="461"/>
      <c r="M75" s="462"/>
      <c r="N75" s="227"/>
      <c r="O75" s="226"/>
    </row>
    <row r="76" spans="1:15" ht="32.25" customHeight="1" thickBot="1" x14ac:dyDescent="0.2">
      <c r="A76" s="501" t="s">
        <v>482</v>
      </c>
      <c r="B76" s="502"/>
      <c r="C76" s="503"/>
      <c r="D76" s="351"/>
      <c r="E76" s="334" t="s">
        <v>453</v>
      </c>
      <c r="F76" s="504"/>
      <c r="G76" s="505"/>
      <c r="H76" s="506"/>
      <c r="I76" s="507" t="s">
        <v>483</v>
      </c>
      <c r="J76" s="461"/>
      <c r="K76" s="461"/>
      <c r="L76" s="461"/>
      <c r="M76" s="462"/>
      <c r="N76" s="227"/>
      <c r="O76" s="226"/>
    </row>
    <row r="77" spans="1:15" s="87" customFormat="1" ht="8.25" customHeight="1" x14ac:dyDescent="0.15">
      <c r="A77" s="128"/>
      <c r="B77" s="129"/>
      <c r="C77" s="129"/>
      <c r="D77" s="130"/>
      <c r="E77" s="130"/>
      <c r="F77" s="253"/>
      <c r="G77" s="253"/>
      <c r="H77" s="253"/>
      <c r="I77" s="307"/>
      <c r="J77" s="307"/>
      <c r="K77" s="307"/>
      <c r="L77" s="307"/>
      <c r="M77" s="307"/>
    </row>
    <row r="78" spans="1:15" s="90" customFormat="1" ht="15.95" customHeight="1" x14ac:dyDescent="0.15">
      <c r="A78" s="98" t="s">
        <v>234</v>
      </c>
      <c r="B78" s="119"/>
      <c r="C78" s="120"/>
      <c r="D78" s="121"/>
      <c r="E78" s="120"/>
      <c r="F78" s="184"/>
      <c r="G78" s="184"/>
      <c r="H78" s="184"/>
      <c r="I78" s="103"/>
      <c r="J78" s="103"/>
      <c r="K78" s="103"/>
      <c r="L78" s="103"/>
      <c r="M78" s="103"/>
    </row>
    <row r="79" spans="1:15" s="83" customFormat="1" ht="15.95" customHeight="1" x14ac:dyDescent="0.15">
      <c r="A79" s="420" t="s">
        <v>142</v>
      </c>
      <c r="B79" s="421"/>
      <c r="C79" s="421"/>
      <c r="D79" s="424" t="s">
        <v>236</v>
      </c>
      <c r="E79" s="425"/>
      <c r="F79" s="426" t="s">
        <v>140</v>
      </c>
      <c r="G79" s="426"/>
      <c r="H79" s="426"/>
      <c r="I79" s="493" t="s">
        <v>143</v>
      </c>
      <c r="J79" s="493"/>
      <c r="K79" s="493"/>
      <c r="L79" s="493"/>
      <c r="M79" s="494"/>
    </row>
    <row r="80" spans="1:15" s="83" customFormat="1" ht="15.95" customHeight="1" thickBot="1" x14ac:dyDescent="0.2">
      <c r="A80" s="422"/>
      <c r="B80" s="423"/>
      <c r="C80" s="423"/>
      <c r="D80" s="104" t="s">
        <v>144</v>
      </c>
      <c r="E80" s="92" t="s">
        <v>145</v>
      </c>
      <c r="F80" s="427"/>
      <c r="G80" s="427"/>
      <c r="H80" s="427"/>
      <c r="I80" s="495"/>
      <c r="J80" s="495"/>
      <c r="K80" s="495"/>
      <c r="L80" s="495"/>
      <c r="M80" s="496"/>
    </row>
    <row r="81" spans="1:13" s="83" customFormat="1" ht="19.5" customHeight="1" thickTop="1" x14ac:dyDescent="0.15">
      <c r="A81" s="941" t="s">
        <v>385</v>
      </c>
      <c r="B81" s="428"/>
      <c r="C81" s="428"/>
      <c r="D81" s="106" t="s">
        <v>10</v>
      </c>
      <c r="E81" s="107" t="s">
        <v>10</v>
      </c>
      <c r="F81" s="607" t="s">
        <v>176</v>
      </c>
      <c r="G81" s="608"/>
      <c r="H81" s="609"/>
      <c r="I81" s="610" t="s">
        <v>382</v>
      </c>
      <c r="J81" s="480"/>
      <c r="K81" s="480"/>
      <c r="L81" s="480"/>
      <c r="M81" s="481"/>
    </row>
    <row r="82" spans="1:13" s="83" customFormat="1" ht="19.5" customHeight="1" x14ac:dyDescent="0.15">
      <c r="A82" s="131"/>
      <c r="B82" s="942" t="s">
        <v>161</v>
      </c>
      <c r="C82" s="942"/>
      <c r="D82" s="108" t="s">
        <v>14</v>
      </c>
      <c r="E82" s="105" t="s">
        <v>14</v>
      </c>
      <c r="F82" s="474" t="s">
        <v>177</v>
      </c>
      <c r="G82" s="475"/>
      <c r="H82" s="476"/>
      <c r="I82" s="488"/>
      <c r="J82" s="489"/>
      <c r="K82" s="489"/>
      <c r="L82" s="489"/>
      <c r="M82" s="490"/>
    </row>
    <row r="83" spans="1:13" s="83" customFormat="1" ht="19.5" customHeight="1" x14ac:dyDescent="0.15">
      <c r="A83" s="946" t="s">
        <v>386</v>
      </c>
      <c r="B83" s="947"/>
      <c r="C83" s="948"/>
      <c r="D83" s="106" t="s">
        <v>10</v>
      </c>
      <c r="E83" s="107" t="s">
        <v>10</v>
      </c>
      <c r="F83" s="522" t="s">
        <v>176</v>
      </c>
      <c r="G83" s="944"/>
      <c r="H83" s="945"/>
      <c r="I83" s="488"/>
      <c r="J83" s="489"/>
      <c r="K83" s="489"/>
      <c r="L83" s="489"/>
      <c r="M83" s="490"/>
    </row>
    <row r="84" spans="1:13" s="83" customFormat="1" ht="19.5" customHeight="1" x14ac:dyDescent="0.15">
      <c r="A84" s="131"/>
      <c r="B84" s="575" t="s">
        <v>161</v>
      </c>
      <c r="C84" s="576"/>
      <c r="D84" s="108" t="s">
        <v>14</v>
      </c>
      <c r="E84" s="105" t="s">
        <v>14</v>
      </c>
      <c r="F84" s="522" t="s">
        <v>177</v>
      </c>
      <c r="G84" s="944"/>
      <c r="H84" s="945"/>
      <c r="I84" s="488"/>
      <c r="J84" s="489"/>
      <c r="K84" s="489"/>
      <c r="L84" s="489"/>
      <c r="M84" s="490"/>
    </row>
    <row r="85" spans="1:13" s="83" customFormat="1" ht="19.5" customHeight="1" x14ac:dyDescent="0.15">
      <c r="A85" s="946" t="s">
        <v>387</v>
      </c>
      <c r="B85" s="947"/>
      <c r="C85" s="948"/>
      <c r="D85" s="106" t="s">
        <v>10</v>
      </c>
      <c r="E85" s="107" t="s">
        <v>10</v>
      </c>
      <c r="F85" s="522" t="s">
        <v>176</v>
      </c>
      <c r="G85" s="944"/>
      <c r="H85" s="945"/>
      <c r="I85" s="488"/>
      <c r="J85" s="489"/>
      <c r="K85" s="489"/>
      <c r="L85" s="489"/>
      <c r="M85" s="490"/>
    </row>
    <row r="86" spans="1:13" s="83" customFormat="1" ht="19.5" customHeight="1" thickBot="1" x14ac:dyDescent="0.2">
      <c r="A86" s="131"/>
      <c r="B86" s="575" t="s">
        <v>161</v>
      </c>
      <c r="C86" s="576"/>
      <c r="D86" s="108" t="s">
        <v>14</v>
      </c>
      <c r="E86" s="105" t="s">
        <v>14</v>
      </c>
      <c r="F86" s="572" t="s">
        <v>177</v>
      </c>
      <c r="G86" s="573"/>
      <c r="H86" s="574"/>
      <c r="I86" s="491"/>
      <c r="J86" s="482"/>
      <c r="K86" s="482"/>
      <c r="L86" s="482"/>
      <c r="M86" s="483"/>
    </row>
    <row r="87" spans="1:13" ht="8.25" customHeight="1" x14ac:dyDescent="0.15">
      <c r="F87" s="186"/>
      <c r="G87" s="186"/>
      <c r="H87" s="186"/>
      <c r="I87" s="83"/>
      <c r="J87" s="83"/>
      <c r="K87" s="83"/>
      <c r="L87" s="83"/>
      <c r="M87" s="83"/>
    </row>
    <row r="88" spans="1:13" s="90" customFormat="1" ht="15.95" customHeight="1" x14ac:dyDescent="0.15">
      <c r="A88" s="98" t="s">
        <v>235</v>
      </c>
      <c r="B88" s="119"/>
      <c r="C88" s="120"/>
      <c r="D88" s="121"/>
      <c r="E88" s="120"/>
      <c r="F88" s="184"/>
      <c r="G88" s="184"/>
      <c r="H88" s="184"/>
      <c r="I88" s="103"/>
      <c r="J88" s="103"/>
      <c r="K88" s="103"/>
      <c r="L88" s="103"/>
      <c r="M88" s="103"/>
    </row>
    <row r="89" spans="1:13" s="83" customFormat="1" ht="15.95" customHeight="1" x14ac:dyDescent="0.15">
      <c r="A89" s="420" t="s">
        <v>142</v>
      </c>
      <c r="B89" s="421"/>
      <c r="C89" s="421"/>
      <c r="D89" s="424" t="s">
        <v>236</v>
      </c>
      <c r="E89" s="425"/>
      <c r="F89" s="426" t="s">
        <v>140</v>
      </c>
      <c r="G89" s="426"/>
      <c r="H89" s="426"/>
      <c r="I89" s="493" t="s">
        <v>143</v>
      </c>
      <c r="J89" s="493"/>
      <c r="K89" s="493"/>
      <c r="L89" s="493"/>
      <c r="M89" s="494"/>
    </row>
    <row r="90" spans="1:13" s="83" customFormat="1" ht="15.95" customHeight="1" thickBot="1" x14ac:dyDescent="0.2">
      <c r="A90" s="422"/>
      <c r="B90" s="423"/>
      <c r="C90" s="423"/>
      <c r="D90" s="104" t="s">
        <v>144</v>
      </c>
      <c r="E90" s="92" t="s">
        <v>145</v>
      </c>
      <c r="F90" s="492"/>
      <c r="G90" s="492"/>
      <c r="H90" s="492"/>
      <c r="I90" s="495"/>
      <c r="J90" s="495"/>
      <c r="K90" s="495"/>
      <c r="L90" s="495"/>
      <c r="M90" s="496"/>
    </row>
    <row r="91" spans="1:13" s="83" customFormat="1" ht="19.5" customHeight="1" thickTop="1" x14ac:dyDescent="0.15">
      <c r="A91" s="477" t="s">
        <v>162</v>
      </c>
      <c r="B91" s="478"/>
      <c r="C91" s="479"/>
      <c r="D91" s="132"/>
      <c r="E91" s="110" t="s">
        <v>12</v>
      </c>
      <c r="F91" s="432" t="s">
        <v>177</v>
      </c>
      <c r="G91" s="433"/>
      <c r="H91" s="434"/>
      <c r="I91" s="480" t="s">
        <v>329</v>
      </c>
      <c r="J91" s="480"/>
      <c r="K91" s="480"/>
      <c r="L91" s="480"/>
      <c r="M91" s="481"/>
    </row>
    <row r="92" spans="1:13" s="83" customFormat="1" ht="19.5" customHeight="1" x14ac:dyDescent="0.15">
      <c r="A92" s="484" t="s">
        <v>163</v>
      </c>
      <c r="B92" s="484"/>
      <c r="C92" s="484"/>
      <c r="D92" s="108"/>
      <c r="E92" s="105" t="s">
        <v>12</v>
      </c>
      <c r="F92" s="474" t="s">
        <v>177</v>
      </c>
      <c r="G92" s="475"/>
      <c r="H92" s="476"/>
      <c r="I92" s="482"/>
      <c r="J92" s="482"/>
      <c r="K92" s="482"/>
      <c r="L92" s="482"/>
      <c r="M92" s="483"/>
    </row>
    <row r="93" spans="1:13" s="83" customFormat="1" ht="19.5" customHeight="1" x14ac:dyDescent="0.15">
      <c r="A93" s="484" t="s">
        <v>227</v>
      </c>
      <c r="B93" s="484"/>
      <c r="C93" s="484"/>
      <c r="D93" s="108"/>
      <c r="E93" s="105" t="s">
        <v>12</v>
      </c>
      <c r="F93" s="474" t="s">
        <v>176</v>
      </c>
      <c r="G93" s="475"/>
      <c r="H93" s="476"/>
      <c r="I93" s="485" t="s">
        <v>330</v>
      </c>
      <c r="J93" s="486"/>
      <c r="K93" s="486"/>
      <c r="L93" s="486"/>
      <c r="M93" s="487"/>
    </row>
    <row r="94" spans="1:13" s="83" customFormat="1" ht="19.5" customHeight="1" x14ac:dyDescent="0.15">
      <c r="A94" s="467" t="s">
        <v>228</v>
      </c>
      <c r="B94" s="484"/>
      <c r="C94" s="484"/>
      <c r="D94" s="108"/>
      <c r="E94" s="105" t="s">
        <v>13</v>
      </c>
      <c r="F94" s="474" t="s">
        <v>176</v>
      </c>
      <c r="G94" s="475"/>
      <c r="H94" s="476"/>
      <c r="I94" s="488"/>
      <c r="J94" s="489"/>
      <c r="K94" s="489"/>
      <c r="L94" s="489"/>
      <c r="M94" s="490"/>
    </row>
    <row r="95" spans="1:13" s="83" customFormat="1" ht="19.5" customHeight="1" x14ac:dyDescent="0.15">
      <c r="A95" s="133"/>
      <c r="B95" s="465" t="s">
        <v>326</v>
      </c>
      <c r="C95" s="466"/>
      <c r="D95" s="225"/>
      <c r="E95" s="225" t="s">
        <v>12</v>
      </c>
      <c r="F95" s="436" t="s">
        <v>308</v>
      </c>
      <c r="G95" s="437"/>
      <c r="H95" s="438"/>
      <c r="I95" s="491"/>
      <c r="J95" s="482"/>
      <c r="K95" s="482"/>
      <c r="L95" s="482"/>
      <c r="M95" s="483"/>
    </row>
    <row r="96" spans="1:13" ht="37.5" customHeight="1" x14ac:dyDescent="0.15">
      <c r="A96" s="467" t="s">
        <v>167</v>
      </c>
      <c r="B96" s="467"/>
      <c r="C96" s="467"/>
      <c r="D96" s="330"/>
      <c r="E96" s="330" t="s">
        <v>16</v>
      </c>
      <c r="F96" s="468" t="s">
        <v>176</v>
      </c>
      <c r="G96" s="469"/>
      <c r="H96" s="470"/>
      <c r="I96" s="940" t="s">
        <v>463</v>
      </c>
      <c r="J96" s="486"/>
      <c r="K96" s="486"/>
      <c r="L96" s="486"/>
      <c r="M96" s="487"/>
    </row>
    <row r="97" spans="1:13" ht="27" customHeight="1" x14ac:dyDescent="0.15">
      <c r="A97" s="471" t="s">
        <v>441</v>
      </c>
      <c r="B97" s="472"/>
      <c r="C97" s="473"/>
      <c r="D97" s="105"/>
      <c r="E97" s="105" t="s">
        <v>12</v>
      </c>
      <c r="F97" s="474"/>
      <c r="G97" s="475"/>
      <c r="H97" s="476"/>
      <c r="I97" s="461" t="s">
        <v>449</v>
      </c>
      <c r="J97" s="461"/>
      <c r="K97" s="461"/>
      <c r="L97" s="461"/>
      <c r="M97" s="462"/>
    </row>
    <row r="98" spans="1:13" ht="19.5" customHeight="1" x14ac:dyDescent="0.15">
      <c r="A98" s="935" t="s">
        <v>312</v>
      </c>
      <c r="B98" s="936"/>
      <c r="C98" s="936"/>
      <c r="D98" s="106" t="s">
        <v>367</v>
      </c>
      <c r="E98" s="107" t="s">
        <v>255</v>
      </c>
      <c r="F98" s="937" t="s">
        <v>176</v>
      </c>
      <c r="G98" s="938"/>
      <c r="H98" s="939"/>
      <c r="I98" s="489" t="s">
        <v>341</v>
      </c>
      <c r="J98" s="489"/>
      <c r="K98" s="489"/>
      <c r="L98" s="489"/>
      <c r="M98" s="490"/>
    </row>
    <row r="99" spans="1:13" s="83" customFormat="1" ht="19.5" customHeight="1" x14ac:dyDescent="0.15">
      <c r="A99" s="134"/>
      <c r="B99" s="465" t="s">
        <v>147</v>
      </c>
      <c r="C99" s="466"/>
      <c r="D99" s="112"/>
      <c r="E99" s="113" t="s">
        <v>13</v>
      </c>
      <c r="F99" s="436" t="s">
        <v>64</v>
      </c>
      <c r="G99" s="437"/>
      <c r="H99" s="438"/>
      <c r="I99" s="489"/>
      <c r="J99" s="489"/>
      <c r="K99" s="489"/>
      <c r="L99" s="489"/>
      <c r="M99" s="490"/>
    </row>
    <row r="100" spans="1:13" s="83" customFormat="1" ht="19.5" customHeight="1" x14ac:dyDescent="0.15">
      <c r="A100" s="134"/>
      <c r="B100" s="465" t="s">
        <v>149</v>
      </c>
      <c r="C100" s="466"/>
      <c r="D100" s="112"/>
      <c r="E100" s="112" t="s">
        <v>12</v>
      </c>
      <c r="F100" s="436" t="s">
        <v>64</v>
      </c>
      <c r="G100" s="437"/>
      <c r="H100" s="438"/>
      <c r="I100" s="489"/>
      <c r="J100" s="489"/>
      <c r="K100" s="489"/>
      <c r="L100" s="489"/>
      <c r="M100" s="490"/>
    </row>
    <row r="101" spans="1:13" s="83" customFormat="1" ht="19.5" customHeight="1" x14ac:dyDescent="0.15">
      <c r="A101" s="134"/>
      <c r="B101" s="465" t="s">
        <v>150</v>
      </c>
      <c r="C101" s="466"/>
      <c r="D101" s="112"/>
      <c r="E101" s="112" t="s">
        <v>13</v>
      </c>
      <c r="F101" s="436" t="s">
        <v>177</v>
      </c>
      <c r="G101" s="437"/>
      <c r="H101" s="438"/>
      <c r="I101" s="489"/>
      <c r="J101" s="489"/>
      <c r="K101" s="489"/>
      <c r="L101" s="489"/>
      <c r="M101" s="490"/>
    </row>
    <row r="102" spans="1:13" s="83" customFormat="1" ht="19.5" customHeight="1" x14ac:dyDescent="0.15">
      <c r="A102" s="134"/>
      <c r="B102" s="465" t="s">
        <v>151</v>
      </c>
      <c r="C102" s="466"/>
      <c r="D102" s="112"/>
      <c r="E102" s="112" t="s">
        <v>14</v>
      </c>
      <c r="F102" s="436" t="s">
        <v>64</v>
      </c>
      <c r="G102" s="437"/>
      <c r="H102" s="438"/>
      <c r="I102" s="489"/>
      <c r="J102" s="489"/>
      <c r="K102" s="489"/>
      <c r="L102" s="489"/>
      <c r="M102" s="490"/>
    </row>
    <row r="103" spans="1:13" s="83" customFormat="1" ht="19.5" customHeight="1" x14ac:dyDescent="0.15">
      <c r="A103" s="135"/>
      <c r="B103" s="439" t="s">
        <v>291</v>
      </c>
      <c r="C103" s="440"/>
      <c r="D103" s="115"/>
      <c r="E103" s="115" t="s">
        <v>13</v>
      </c>
      <c r="F103" s="436" t="s">
        <v>177</v>
      </c>
      <c r="G103" s="437"/>
      <c r="H103" s="438"/>
      <c r="I103" s="482"/>
      <c r="J103" s="482"/>
      <c r="K103" s="482"/>
      <c r="L103" s="482"/>
      <c r="M103" s="483"/>
    </row>
    <row r="104" spans="1:13" s="136" customFormat="1" ht="36.75" customHeight="1" x14ac:dyDescent="0.15">
      <c r="A104" s="925" t="s">
        <v>339</v>
      </c>
      <c r="B104" s="463"/>
      <c r="C104" s="463"/>
      <c r="D104" s="112"/>
      <c r="E104" s="112" t="s">
        <v>12</v>
      </c>
      <c r="F104" s="436" t="s">
        <v>308</v>
      </c>
      <c r="G104" s="437"/>
      <c r="H104" s="438"/>
      <c r="I104" s="514" t="s">
        <v>331</v>
      </c>
      <c r="J104" s="514"/>
      <c r="K104" s="514"/>
      <c r="L104" s="514"/>
      <c r="M104" s="515"/>
    </row>
    <row r="105" spans="1:13" ht="36.75" customHeight="1" x14ac:dyDescent="0.15">
      <c r="A105" s="435" t="s">
        <v>168</v>
      </c>
      <c r="B105" s="435"/>
      <c r="C105" s="435"/>
      <c r="D105" s="112"/>
      <c r="E105" s="112" t="s">
        <v>14</v>
      </c>
      <c r="F105" s="436" t="s">
        <v>177</v>
      </c>
      <c r="G105" s="437"/>
      <c r="H105" s="438"/>
      <c r="I105" s="923" t="s">
        <v>379</v>
      </c>
      <c r="J105" s="923"/>
      <c r="K105" s="923"/>
      <c r="L105" s="923"/>
      <c r="M105" s="924"/>
    </row>
    <row r="106" spans="1:13" ht="55.5" customHeight="1" x14ac:dyDescent="0.15">
      <c r="A106" s="471" t="s">
        <v>169</v>
      </c>
      <c r="B106" s="472"/>
      <c r="C106" s="473"/>
      <c r="D106" s="105"/>
      <c r="E106" s="105" t="s">
        <v>16</v>
      </c>
      <c r="F106" s="474" t="s">
        <v>176</v>
      </c>
      <c r="G106" s="475"/>
      <c r="H106" s="476"/>
      <c r="I106" s="464" t="s">
        <v>380</v>
      </c>
      <c r="J106" s="461"/>
      <c r="K106" s="461"/>
      <c r="L106" s="461"/>
      <c r="M106" s="462"/>
    </row>
    <row r="107" spans="1:13" ht="55.5" customHeight="1" x14ac:dyDescent="0.15">
      <c r="A107" s="463" t="s">
        <v>170</v>
      </c>
      <c r="B107" s="463"/>
      <c r="C107" s="463"/>
      <c r="D107" s="112"/>
      <c r="E107" s="112" t="s">
        <v>12</v>
      </c>
      <c r="F107" s="436" t="s">
        <v>308</v>
      </c>
      <c r="G107" s="437"/>
      <c r="H107" s="438"/>
      <c r="I107" s="464" t="s">
        <v>464</v>
      </c>
      <c r="J107" s="461"/>
      <c r="K107" s="461"/>
      <c r="L107" s="461"/>
      <c r="M107" s="462"/>
    </row>
    <row r="108" spans="1:13" ht="19.5" customHeight="1" x14ac:dyDescent="0.15">
      <c r="A108" s="926" t="s">
        <v>171</v>
      </c>
      <c r="B108" s="926"/>
      <c r="C108" s="926"/>
      <c r="D108" s="342"/>
      <c r="E108" s="342" t="s">
        <v>10</v>
      </c>
      <c r="F108" s="932" t="s">
        <v>176</v>
      </c>
      <c r="G108" s="933"/>
      <c r="H108" s="934"/>
      <c r="I108" s="930"/>
      <c r="J108" s="930"/>
      <c r="K108" s="930"/>
      <c r="L108" s="930"/>
      <c r="M108" s="931"/>
    </row>
    <row r="109" spans="1:13" ht="19.5" customHeight="1" x14ac:dyDescent="0.15">
      <c r="A109" s="926" t="s">
        <v>172</v>
      </c>
      <c r="B109" s="926"/>
      <c r="C109" s="926"/>
      <c r="D109" s="342"/>
      <c r="E109" s="342" t="s">
        <v>10</v>
      </c>
      <c r="F109" s="927" t="s">
        <v>176</v>
      </c>
      <c r="G109" s="928"/>
      <c r="H109" s="929"/>
      <c r="I109" s="930"/>
      <c r="J109" s="930"/>
      <c r="K109" s="930"/>
      <c r="L109" s="930"/>
      <c r="M109" s="931"/>
    </row>
    <row r="110" spans="1:13" ht="36.75" customHeight="1" thickBot="1" x14ac:dyDescent="0.2">
      <c r="A110" s="457" t="s">
        <v>173</v>
      </c>
      <c r="B110" s="457"/>
      <c r="C110" s="457"/>
      <c r="D110" s="105"/>
      <c r="E110" s="105" t="s">
        <v>10</v>
      </c>
      <c r="F110" s="458" t="s">
        <v>176</v>
      </c>
      <c r="G110" s="459"/>
      <c r="H110" s="460"/>
      <c r="I110" s="461" t="s">
        <v>454</v>
      </c>
      <c r="J110" s="461"/>
      <c r="K110" s="461"/>
      <c r="L110" s="461"/>
      <c r="M110" s="462"/>
    </row>
    <row r="111" spans="1:13" ht="16.5" customHeight="1" x14ac:dyDescent="0.15"/>
    <row r="112" spans="1:13" s="189" customFormat="1" ht="15.75" customHeight="1" x14ac:dyDescent="0.15">
      <c r="A112" s="89" t="s">
        <v>277</v>
      </c>
      <c r="C112" s="190"/>
      <c r="L112" s="191"/>
    </row>
    <row r="113" spans="1:13" s="162" customFormat="1" ht="15.75" customHeight="1" x14ac:dyDescent="0.15">
      <c r="A113" s="188">
        <v>1</v>
      </c>
      <c r="B113" s="164" t="s">
        <v>279</v>
      </c>
      <c r="C113" s="164"/>
      <c r="D113" s="165"/>
      <c r="E113" s="165"/>
      <c r="F113" s="165"/>
      <c r="G113" s="165"/>
      <c r="H113" s="165"/>
      <c r="I113" s="165"/>
      <c r="J113" s="165"/>
      <c r="K113" s="165"/>
      <c r="L113" s="165"/>
      <c r="M113" s="165"/>
    </row>
    <row r="114" spans="1:13" s="162" customFormat="1" ht="15.75" customHeight="1" x14ac:dyDescent="0.15">
      <c r="A114" s="188">
        <v>2</v>
      </c>
      <c r="B114" s="195" t="s">
        <v>257</v>
      </c>
      <c r="C114" s="163"/>
      <c r="D114" s="163"/>
      <c r="E114" s="163"/>
      <c r="F114" s="163"/>
      <c r="G114" s="163"/>
      <c r="H114" s="163"/>
      <c r="I114" s="163"/>
      <c r="J114" s="163"/>
      <c r="K114" s="163"/>
      <c r="L114" s="163"/>
      <c r="M114" s="163"/>
    </row>
    <row r="115" spans="1:13" s="162" customFormat="1" ht="15.75" customHeight="1" x14ac:dyDescent="0.15">
      <c r="A115" s="188"/>
      <c r="B115" s="195" t="s">
        <v>371</v>
      </c>
      <c r="C115" s="163"/>
      <c r="D115" s="163"/>
      <c r="E115" s="163"/>
      <c r="F115" s="163"/>
      <c r="G115" s="163"/>
      <c r="H115" s="163"/>
      <c r="I115" s="163"/>
      <c r="J115" s="163"/>
      <c r="K115" s="163"/>
      <c r="L115" s="163"/>
      <c r="M115" s="163"/>
    </row>
    <row r="116" spans="1:13" s="162" customFormat="1" ht="15.75" customHeight="1" x14ac:dyDescent="0.15">
      <c r="A116" s="188">
        <v>3</v>
      </c>
      <c r="B116" s="195" t="s">
        <v>275</v>
      </c>
      <c r="C116" s="164"/>
      <c r="D116" s="165"/>
      <c r="E116" s="165"/>
      <c r="F116" s="165"/>
      <c r="G116" s="165"/>
      <c r="H116" s="165"/>
      <c r="I116" s="165"/>
      <c r="J116" s="165"/>
      <c r="K116" s="165"/>
      <c r="L116" s="165"/>
      <c r="M116" s="165"/>
    </row>
    <row r="117" spans="1:13" s="162" customFormat="1" ht="15.75" customHeight="1" x14ac:dyDescent="0.15">
      <c r="A117" s="188"/>
      <c r="B117" s="299" t="s">
        <v>374</v>
      </c>
      <c r="C117" s="164"/>
      <c r="D117" s="165"/>
      <c r="E117" s="165"/>
      <c r="F117" s="165"/>
      <c r="G117" s="165"/>
      <c r="H117" s="165"/>
      <c r="I117" s="165"/>
      <c r="J117" s="165"/>
      <c r="K117" s="165"/>
      <c r="L117" s="165"/>
      <c r="M117" s="165"/>
    </row>
    <row r="118" spans="1:13" s="162" customFormat="1" ht="15.75" customHeight="1" x14ac:dyDescent="0.15">
      <c r="A118" s="188">
        <v>4</v>
      </c>
      <c r="B118" s="164" t="s">
        <v>297</v>
      </c>
      <c r="C118" s="164"/>
      <c r="D118" s="165"/>
      <c r="E118" s="165"/>
      <c r="F118" s="165"/>
      <c r="G118" s="165"/>
      <c r="H118" s="165"/>
      <c r="I118" s="165"/>
      <c r="J118" s="165"/>
      <c r="K118" s="165"/>
      <c r="L118" s="165"/>
      <c r="M118" s="165"/>
    </row>
    <row r="119" spans="1:13" s="162" customFormat="1" ht="15.75" customHeight="1" x14ac:dyDescent="0.15">
      <c r="A119" s="188"/>
      <c r="B119" s="196" t="s">
        <v>376</v>
      </c>
      <c r="C119" s="164"/>
      <c r="D119" s="165"/>
      <c r="E119" s="165"/>
      <c r="F119" s="165"/>
      <c r="G119" s="165"/>
      <c r="H119" s="165"/>
      <c r="I119" s="165"/>
      <c r="J119" s="165"/>
      <c r="K119" s="165"/>
      <c r="L119" s="165"/>
      <c r="M119" s="165"/>
    </row>
    <row r="120" spans="1:13" s="162" customFormat="1" ht="15.75" customHeight="1" x14ac:dyDescent="0.15">
      <c r="A120" s="188"/>
      <c r="B120" s="298" t="s">
        <v>375</v>
      </c>
      <c r="C120" s="164"/>
      <c r="D120" s="165"/>
      <c r="E120" s="165"/>
      <c r="F120" s="165"/>
      <c r="G120" s="165"/>
      <c r="H120" s="165"/>
      <c r="I120" s="165"/>
      <c r="J120" s="165"/>
      <c r="K120" s="165"/>
      <c r="L120" s="165"/>
      <c r="M120" s="165"/>
    </row>
    <row r="121" spans="1:13" s="162" customFormat="1" ht="15.75" customHeight="1" x14ac:dyDescent="0.15">
      <c r="B121" s="164" t="s">
        <v>298</v>
      </c>
      <c r="C121" s="164"/>
      <c r="D121" s="165"/>
      <c r="E121" s="165"/>
      <c r="F121" s="165"/>
      <c r="G121" s="165"/>
      <c r="H121" s="165"/>
      <c r="I121" s="165"/>
      <c r="J121" s="165"/>
      <c r="K121" s="165"/>
      <c r="L121" s="165"/>
      <c r="M121" s="165"/>
    </row>
    <row r="122" spans="1:13" s="162" customFormat="1" ht="15.75" customHeight="1" x14ac:dyDescent="0.15">
      <c r="A122" s="192"/>
      <c r="B122" s="193" t="s">
        <v>293</v>
      </c>
      <c r="C122" s="193"/>
      <c r="D122" s="194"/>
      <c r="E122" s="194"/>
      <c r="F122" s="194"/>
      <c r="G122" s="194"/>
      <c r="H122" s="194"/>
      <c r="I122" s="194"/>
      <c r="J122" s="194"/>
      <c r="K122" s="194"/>
      <c r="L122" s="194"/>
      <c r="M122" s="194"/>
    </row>
    <row r="123" spans="1:13" s="162" customFormat="1" ht="15.75" customHeight="1" x14ac:dyDescent="0.15">
      <c r="A123" s="192"/>
      <c r="B123" s="193" t="s">
        <v>174</v>
      </c>
      <c r="C123" s="193"/>
      <c r="D123" s="194"/>
      <c r="E123" s="194"/>
      <c r="F123" s="194"/>
      <c r="G123" s="194"/>
      <c r="H123" s="194"/>
      <c r="I123" s="194"/>
      <c r="J123" s="194"/>
      <c r="K123" s="194"/>
      <c r="L123" s="194"/>
      <c r="M123" s="194"/>
    </row>
    <row r="124" spans="1:13" s="162" customFormat="1" ht="15.75" customHeight="1" x14ac:dyDescent="0.15">
      <c r="A124" s="192"/>
      <c r="B124" s="193" t="s">
        <v>272</v>
      </c>
      <c r="C124" s="193"/>
      <c r="D124" s="194"/>
      <c r="E124" s="194"/>
      <c r="F124" s="194"/>
      <c r="G124" s="194"/>
      <c r="H124" s="194"/>
      <c r="I124" s="194"/>
      <c r="J124" s="194"/>
      <c r="K124" s="194"/>
      <c r="L124" s="194"/>
      <c r="M124" s="194"/>
    </row>
    <row r="125" spans="1:13" s="162" customFormat="1" ht="15.75" customHeight="1" x14ac:dyDescent="0.15">
      <c r="A125" s="192"/>
      <c r="B125" s="193" t="s">
        <v>295</v>
      </c>
      <c r="C125" s="193"/>
      <c r="D125" s="194"/>
      <c r="E125" s="194"/>
      <c r="F125" s="194"/>
      <c r="G125" s="194"/>
      <c r="H125" s="194"/>
      <c r="I125" s="194"/>
      <c r="J125" s="194"/>
      <c r="K125" s="194"/>
      <c r="L125" s="194"/>
      <c r="M125" s="194"/>
    </row>
    <row r="126" spans="1:13" s="162" customFormat="1" ht="15.75" customHeight="1" x14ac:dyDescent="0.15">
      <c r="A126" s="192"/>
      <c r="B126" s="193" t="s">
        <v>294</v>
      </c>
      <c r="C126" s="193"/>
      <c r="D126" s="194"/>
      <c r="E126" s="194"/>
      <c r="F126" s="194"/>
      <c r="G126" s="194"/>
      <c r="H126" s="194"/>
      <c r="I126" s="194"/>
      <c r="J126" s="194"/>
      <c r="K126" s="194"/>
      <c r="L126" s="194"/>
      <c r="M126" s="194"/>
    </row>
    <row r="127" spans="1:13" s="162" customFormat="1" ht="15.75" customHeight="1" x14ac:dyDescent="0.15">
      <c r="A127" s="192"/>
      <c r="B127" s="193" t="s">
        <v>373</v>
      </c>
      <c r="C127" s="193"/>
      <c r="D127" s="194"/>
      <c r="E127" s="194"/>
      <c r="F127" s="194"/>
      <c r="G127" s="194"/>
      <c r="H127" s="194"/>
      <c r="I127" s="194"/>
      <c r="J127" s="194"/>
      <c r="K127" s="194"/>
      <c r="L127" s="194"/>
      <c r="M127" s="194"/>
    </row>
    <row r="128" spans="1:13" s="162" customFormat="1" ht="15.75" customHeight="1" x14ac:dyDescent="0.15">
      <c r="A128" s="192"/>
      <c r="B128" s="193" t="s">
        <v>370</v>
      </c>
      <c r="C128" s="193"/>
      <c r="D128" s="194"/>
      <c r="E128" s="194"/>
      <c r="F128" s="194"/>
      <c r="G128" s="194"/>
      <c r="H128" s="194"/>
      <c r="I128" s="194"/>
      <c r="J128" s="194"/>
      <c r="K128" s="194"/>
      <c r="L128" s="194"/>
      <c r="M128" s="194"/>
    </row>
    <row r="129" spans="1:13" s="162" customFormat="1" ht="15.75" customHeight="1" x14ac:dyDescent="0.15">
      <c r="A129" s="188">
        <v>5</v>
      </c>
      <c r="B129" s="164" t="s">
        <v>274</v>
      </c>
      <c r="C129" s="164"/>
      <c r="D129" s="165"/>
      <c r="E129" s="165"/>
      <c r="F129" s="165"/>
      <c r="G129" s="165"/>
      <c r="H129" s="165"/>
      <c r="I129" s="165"/>
      <c r="J129" s="165"/>
      <c r="K129" s="165"/>
      <c r="L129" s="165"/>
      <c r="M129" s="165"/>
    </row>
    <row r="130" spans="1:13" s="162" customFormat="1" ht="15.75" customHeight="1" x14ac:dyDescent="0.15">
      <c r="A130" s="192">
        <v>6</v>
      </c>
      <c r="B130" s="193" t="s">
        <v>296</v>
      </c>
    </row>
    <row r="131" spans="1:13" ht="15.95" customHeight="1" x14ac:dyDescent="0.15">
      <c r="A131" s="137"/>
      <c r="B131" s="138"/>
      <c r="C131" s="137"/>
    </row>
    <row r="132" spans="1:13" ht="15.95" customHeight="1" x14ac:dyDescent="0.15">
      <c r="A132" s="137"/>
      <c r="B132" s="137"/>
    </row>
  </sheetData>
  <mergeCells count="191">
    <mergeCell ref="A21:F21"/>
    <mergeCell ref="G21:I21"/>
    <mergeCell ref="A22:F22"/>
    <mergeCell ref="G22:I22"/>
    <mergeCell ref="A23:F23"/>
    <mergeCell ref="G23:I23"/>
    <mergeCell ref="A24:F24"/>
    <mergeCell ref="G24:I24"/>
    <mergeCell ref="A35:C35"/>
    <mergeCell ref="F35:H35"/>
    <mergeCell ref="A2:M2"/>
    <mergeCell ref="A4:B5"/>
    <mergeCell ref="C4:F4"/>
    <mergeCell ref="C5:F5"/>
    <mergeCell ref="A7:B7"/>
    <mergeCell ref="D7:E7"/>
    <mergeCell ref="F7:J7"/>
    <mergeCell ref="K7:K8"/>
    <mergeCell ref="A8:B8"/>
    <mergeCell ref="D8:E8"/>
    <mergeCell ref="F8:J8"/>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K14:M14"/>
    <mergeCell ref="K15:M15"/>
    <mergeCell ref="A18:F18"/>
    <mergeCell ref="G18:I18"/>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36:C36"/>
    <mergeCell ref="F36:H36"/>
    <mergeCell ref="I36:M37"/>
    <mergeCell ref="B37:C37"/>
    <mergeCell ref="F37:H37"/>
    <mergeCell ref="A43:C44"/>
    <mergeCell ref="D43:E43"/>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A55:C55"/>
    <mergeCell ref="I55:M55"/>
    <mergeCell ref="A56:C56"/>
    <mergeCell ref="I56:M66"/>
    <mergeCell ref="B57:C57"/>
    <mergeCell ref="B58:C58"/>
    <mergeCell ref="B59:C59"/>
    <mergeCell ref="B60:C60"/>
    <mergeCell ref="B61:C61"/>
    <mergeCell ref="B62:C62"/>
    <mergeCell ref="A65:C65"/>
    <mergeCell ref="A66:C66"/>
    <mergeCell ref="A63:C63"/>
    <mergeCell ref="A64:C64"/>
    <mergeCell ref="A67:C67"/>
    <mergeCell ref="I67:M67"/>
    <mergeCell ref="A68:C68"/>
    <mergeCell ref="I68:M73"/>
    <mergeCell ref="B69:C69"/>
    <mergeCell ref="B70:C70"/>
    <mergeCell ref="B71:C71"/>
    <mergeCell ref="I81:M86"/>
    <mergeCell ref="B82:C82"/>
    <mergeCell ref="F82:H82"/>
    <mergeCell ref="B72:C72"/>
    <mergeCell ref="B73:C73"/>
    <mergeCell ref="A79:C80"/>
    <mergeCell ref="D79:E79"/>
    <mergeCell ref="F79:H80"/>
    <mergeCell ref="I79:M80"/>
    <mergeCell ref="B84:C84"/>
    <mergeCell ref="F84:H84"/>
    <mergeCell ref="A85:C85"/>
    <mergeCell ref="F85:H85"/>
    <mergeCell ref="B86:C86"/>
    <mergeCell ref="F86:H86"/>
    <mergeCell ref="A83:C83"/>
    <mergeCell ref="F83:H83"/>
    <mergeCell ref="A81:C81"/>
    <mergeCell ref="F81:H81"/>
    <mergeCell ref="A89:C90"/>
    <mergeCell ref="D89:E89"/>
    <mergeCell ref="F89:H90"/>
    <mergeCell ref="I89:M90"/>
    <mergeCell ref="A91:C91"/>
    <mergeCell ref="F91:H91"/>
    <mergeCell ref="I91:M92"/>
    <mergeCell ref="A92:C92"/>
    <mergeCell ref="F92:H92"/>
    <mergeCell ref="A96:C96"/>
    <mergeCell ref="F96:H96"/>
    <mergeCell ref="I96:M96"/>
    <mergeCell ref="A97:C97"/>
    <mergeCell ref="F97:H97"/>
    <mergeCell ref="I97:M97"/>
    <mergeCell ref="A93:C93"/>
    <mergeCell ref="F93:H93"/>
    <mergeCell ref="I93:M95"/>
    <mergeCell ref="A94:C94"/>
    <mergeCell ref="F94:H94"/>
    <mergeCell ref="B95:C95"/>
    <mergeCell ref="F95:H95"/>
    <mergeCell ref="A98:C98"/>
    <mergeCell ref="F98:H98"/>
    <mergeCell ref="I98:M103"/>
    <mergeCell ref="B99:C99"/>
    <mergeCell ref="F99:H99"/>
    <mergeCell ref="B100:C100"/>
    <mergeCell ref="F100:H100"/>
    <mergeCell ref="B101:C101"/>
    <mergeCell ref="F101:H101"/>
    <mergeCell ref="B102:C102"/>
    <mergeCell ref="A109:C109"/>
    <mergeCell ref="F109:H109"/>
    <mergeCell ref="I109:M109"/>
    <mergeCell ref="A110:C110"/>
    <mergeCell ref="F110:H110"/>
    <mergeCell ref="I110:M110"/>
    <mergeCell ref="A107:C107"/>
    <mergeCell ref="F107:H107"/>
    <mergeCell ref="I107:M107"/>
    <mergeCell ref="A108:C108"/>
    <mergeCell ref="F108:H108"/>
    <mergeCell ref="I108:M108"/>
    <mergeCell ref="A105:C105"/>
    <mergeCell ref="F105:H105"/>
    <mergeCell ref="I105:M105"/>
    <mergeCell ref="A106:C106"/>
    <mergeCell ref="F106:H106"/>
    <mergeCell ref="I106:M106"/>
    <mergeCell ref="F102:H102"/>
    <mergeCell ref="B103:C103"/>
    <mergeCell ref="F103:H103"/>
    <mergeCell ref="A104:C104"/>
    <mergeCell ref="F104:H104"/>
    <mergeCell ref="I104:M104"/>
    <mergeCell ref="A74:C74"/>
    <mergeCell ref="F74:H74"/>
    <mergeCell ref="I74:M74"/>
    <mergeCell ref="A75:C75"/>
    <mergeCell ref="F75:H75"/>
    <mergeCell ref="I75:M75"/>
    <mergeCell ref="A76:C76"/>
    <mergeCell ref="F76:H76"/>
    <mergeCell ref="I76:M76"/>
  </mergeCells>
  <phoneticPr fontId="4"/>
  <dataValidations count="13">
    <dataValidation type="list" allowBlank="1" showInputMessage="1" showErrorMessage="1" sqref="F108:F109 F81 F45 F56:H56 F65:H66 F110:H110 F30:F35 F83 F85">
      <formula1>"有"</formula1>
    </dataValidation>
    <dataValidation type="list" allowBlank="1" showInputMessage="1" showErrorMessage="1" sqref="F68:H68 F82 F91:F94 F98:H98 F36 F106 F86 F84 F96:F97">
      <formula1>"有,－"</formula1>
    </dataValidation>
    <dataValidation type="list" allowBlank="1" showInputMessage="1" showErrorMessage="1" sqref="F99:H103 F69:H73">
      <formula1>"有,省略,様式2と同一,様式3-1と同一,－"</formula1>
    </dataValidation>
    <dataValidation type="list" allowBlank="1" showInputMessage="1" showErrorMessage="1" sqref="G46:H49 F61:H61 F107:H107 F74:F76 F104:H105 F46:F50 F67:H67 F37:H38">
      <formula1>"有,省略,－"</formula1>
    </dataValidation>
    <dataValidation type="list" allowBlank="1" showInputMessage="1" showErrorMessage="1" sqref="F95:H95 F57:H60 F62:H62">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63:H64">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6" max="12"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55" bestFit="1" customWidth="1"/>
    <col min="2" max="2" width="4.75" style="155" customWidth="1"/>
    <col min="3" max="3" width="4.5" style="155" customWidth="1"/>
    <col min="4" max="4" width="4" style="155" customWidth="1"/>
    <col min="5" max="5" width="5.5" style="155" customWidth="1"/>
    <col min="6" max="6" width="7.75" style="155" customWidth="1"/>
    <col min="7" max="7" width="3.875" style="155" customWidth="1"/>
    <col min="8" max="8" width="4" style="155" customWidth="1"/>
    <col min="9" max="9" width="4.375" style="155" customWidth="1"/>
    <col min="10" max="10" width="5.5" style="155" customWidth="1"/>
    <col min="11" max="11" width="7.5" style="155" customWidth="1"/>
    <col min="12" max="12" width="4.5" style="155" customWidth="1"/>
    <col min="13" max="13" width="3.25" style="155" customWidth="1"/>
    <col min="14" max="14" width="4.625" style="155" customWidth="1"/>
    <col min="15" max="15" width="4.125" style="155" customWidth="1"/>
    <col min="16" max="16" width="5.75" style="155" customWidth="1"/>
    <col min="17" max="17" width="4.75" style="156" customWidth="1"/>
    <col min="18" max="18" width="4" style="156" customWidth="1"/>
    <col min="19" max="21" width="8.625" style="155" customWidth="1"/>
    <col min="22" max="16384" width="4.5" style="155"/>
  </cols>
  <sheetData>
    <row r="1" spans="1:24" s="153" customFormat="1" ht="28.5" customHeight="1" x14ac:dyDescent="0.25">
      <c r="A1" s="152" t="s">
        <v>313</v>
      </c>
      <c r="B1" s="14"/>
      <c r="C1" s="15"/>
      <c r="D1" s="15"/>
      <c r="E1" s="15"/>
      <c r="F1" s="14"/>
      <c r="G1" s="14"/>
      <c r="H1" s="14"/>
      <c r="I1" s="15"/>
      <c r="J1" s="15"/>
      <c r="K1" s="208"/>
      <c r="L1" s="209"/>
      <c r="M1" s="209"/>
      <c r="N1" s="209"/>
      <c r="O1" s="208"/>
      <c r="P1" s="208"/>
      <c r="Q1" s="208"/>
      <c r="R1" s="209"/>
      <c r="S1" s="209"/>
      <c r="T1" s="209"/>
      <c r="U1" s="209"/>
    </row>
    <row r="2" spans="1:24" s="154" customFormat="1" ht="36.75" customHeight="1" x14ac:dyDescent="0.15">
      <c r="A2" s="1054" t="s">
        <v>258</v>
      </c>
      <c r="B2" s="1055"/>
      <c r="C2" s="1055"/>
      <c r="D2" s="1055"/>
      <c r="E2" s="1055"/>
      <c r="F2" s="1055"/>
      <c r="G2" s="1055"/>
      <c r="H2" s="1055"/>
      <c r="I2" s="1055"/>
      <c r="J2" s="1055"/>
      <c r="K2" s="1055"/>
      <c r="L2" s="1055"/>
      <c r="M2" s="1055"/>
      <c r="N2" s="1055"/>
      <c r="O2" s="1055"/>
      <c r="P2" s="1055"/>
      <c r="Q2" s="1055"/>
      <c r="R2" s="1055"/>
      <c r="S2" s="1055"/>
      <c r="T2" s="1055"/>
      <c r="U2" s="1055"/>
    </row>
    <row r="3" spans="1:24" s="153" customFormat="1" ht="12" customHeight="1" x14ac:dyDescent="0.15">
      <c r="A3" s="1056" t="s">
        <v>191</v>
      </c>
      <c r="B3" s="1056"/>
      <c r="C3" s="1056"/>
      <c r="D3" s="1056"/>
      <c r="E3" s="1056"/>
      <c r="F3" s="1056" t="s">
        <v>192</v>
      </c>
      <c r="G3" s="1056"/>
      <c r="H3" s="1056"/>
      <c r="I3" s="1056"/>
      <c r="J3" s="1056"/>
      <c r="K3" s="1057" t="s">
        <v>193</v>
      </c>
      <c r="L3" s="1057"/>
      <c r="M3" s="1057"/>
      <c r="N3" s="1057"/>
      <c r="O3" s="1057"/>
      <c r="P3" s="1057"/>
      <c r="Q3" s="1057" t="s">
        <v>194</v>
      </c>
      <c r="R3" s="1057"/>
      <c r="S3" s="210"/>
      <c r="T3" s="210"/>
      <c r="U3" s="210"/>
    </row>
    <row r="4" spans="1:24" s="153" customFormat="1" ht="37.5" customHeight="1" x14ac:dyDescent="0.15">
      <c r="A4" s="1059" t="s">
        <v>259</v>
      </c>
      <c r="B4" s="1007" t="s">
        <v>132</v>
      </c>
      <c r="C4" s="1025"/>
      <c r="D4" s="1025"/>
      <c r="E4" s="1009">
        <f>SUM(J4:J5)</f>
        <v>12</v>
      </c>
      <c r="F4" s="1027" t="s">
        <v>260</v>
      </c>
      <c r="G4" s="1028"/>
      <c r="H4" s="1028"/>
      <c r="I4" s="1028"/>
      <c r="J4" s="11">
        <f>R4</f>
        <v>6</v>
      </c>
      <c r="K4" s="968"/>
      <c r="L4" s="969"/>
      <c r="M4" s="969"/>
      <c r="N4" s="1060"/>
      <c r="O4" s="1060"/>
      <c r="P4" s="1061"/>
      <c r="Q4" s="12" t="s">
        <v>220</v>
      </c>
      <c r="R4" s="13">
        <v>6</v>
      </c>
      <c r="S4" s="209"/>
      <c r="T4" s="208"/>
      <c r="U4" s="208"/>
      <c r="V4" s="15"/>
      <c r="W4" s="14"/>
      <c r="X4" s="14"/>
    </row>
    <row r="5" spans="1:24" s="153" customFormat="1" ht="37.5" customHeight="1" thickBot="1" x14ac:dyDescent="0.2">
      <c r="A5" s="1006"/>
      <c r="B5" s="1008"/>
      <c r="C5" s="1026"/>
      <c r="D5" s="1026"/>
      <c r="E5" s="1010"/>
      <c r="F5" s="1027" t="s">
        <v>219</v>
      </c>
      <c r="G5" s="1028"/>
      <c r="H5" s="1028"/>
      <c r="I5" s="1028"/>
      <c r="J5" s="11">
        <f>R5</f>
        <v>6</v>
      </c>
      <c r="K5" s="968"/>
      <c r="L5" s="969"/>
      <c r="M5" s="975"/>
      <c r="N5" s="976"/>
      <c r="O5" s="976"/>
      <c r="P5" s="977"/>
      <c r="Q5" s="12" t="s">
        <v>261</v>
      </c>
      <c r="R5" s="257">
        <v>6</v>
      </c>
      <c r="S5" s="258" t="s">
        <v>195</v>
      </c>
      <c r="T5" s="208"/>
      <c r="U5" s="208"/>
      <c r="V5" s="14"/>
      <c r="W5" s="14"/>
    </row>
    <row r="6" spans="1:24" s="153" customFormat="1" ht="14.25" customHeight="1" x14ac:dyDescent="0.15">
      <c r="A6" s="1005" t="s">
        <v>196</v>
      </c>
      <c r="B6" s="1007" t="s">
        <v>197</v>
      </c>
      <c r="C6" s="979"/>
      <c r="D6" s="979"/>
      <c r="E6" s="1009">
        <f>SUM(J6:J20)</f>
        <v>12</v>
      </c>
      <c r="F6" s="978" t="s">
        <v>221</v>
      </c>
      <c r="G6" s="979"/>
      <c r="H6" s="980"/>
      <c r="I6" s="980"/>
      <c r="J6" s="1031">
        <f>Q6</f>
        <v>4.5</v>
      </c>
      <c r="K6" s="1012" t="s">
        <v>198</v>
      </c>
      <c r="L6" s="1013"/>
      <c r="M6" s="1013"/>
      <c r="N6" s="1014"/>
      <c r="O6" s="1014"/>
      <c r="P6" s="1015"/>
      <c r="Q6" s="972">
        <v>4.5</v>
      </c>
      <c r="R6" s="973"/>
      <c r="S6" s="1058">
        <v>2.2999999999999998</v>
      </c>
      <c r="T6" s="208"/>
      <c r="U6" s="208"/>
      <c r="V6" s="14"/>
      <c r="W6" s="14"/>
    </row>
    <row r="7" spans="1:24" s="153" customFormat="1" ht="14.25" customHeight="1" x14ac:dyDescent="0.15">
      <c r="A7" s="1006"/>
      <c r="B7" s="1008"/>
      <c r="C7" s="982"/>
      <c r="D7" s="982"/>
      <c r="E7" s="1010"/>
      <c r="F7" s="990"/>
      <c r="G7" s="982"/>
      <c r="H7" s="983"/>
      <c r="I7" s="983"/>
      <c r="J7" s="1032"/>
      <c r="K7" s="1012" t="s">
        <v>199</v>
      </c>
      <c r="L7" s="1013"/>
      <c r="M7" s="1013"/>
      <c r="N7" s="1014"/>
      <c r="O7" s="1014"/>
      <c r="P7" s="1015"/>
      <c r="Q7" s="972">
        <f>ROUND(Q6/4*3,1)</f>
        <v>3.4</v>
      </c>
      <c r="R7" s="973"/>
      <c r="S7" s="1036"/>
      <c r="T7" s="208"/>
      <c r="U7" s="208"/>
      <c r="V7" s="14"/>
      <c r="W7" s="14"/>
    </row>
    <row r="8" spans="1:24" s="153" customFormat="1" ht="14.25" customHeight="1" x14ac:dyDescent="0.15">
      <c r="A8" s="1006"/>
      <c r="B8" s="1008"/>
      <c r="C8" s="982"/>
      <c r="D8" s="982"/>
      <c r="E8" s="1010"/>
      <c r="F8" s="990"/>
      <c r="G8" s="982"/>
      <c r="H8" s="983"/>
      <c r="I8" s="983"/>
      <c r="J8" s="1032"/>
      <c r="K8" s="1012" t="s">
        <v>200</v>
      </c>
      <c r="L8" s="1013"/>
      <c r="M8" s="1013"/>
      <c r="N8" s="1014"/>
      <c r="O8" s="1014"/>
      <c r="P8" s="1015"/>
      <c r="Q8" s="972">
        <f>ROUND(Q6/4*2,1)</f>
        <v>2.2999999999999998</v>
      </c>
      <c r="R8" s="973"/>
      <c r="S8" s="1036"/>
      <c r="T8" s="208"/>
      <c r="U8" s="208"/>
      <c r="V8" s="14"/>
      <c r="W8" s="14"/>
    </row>
    <row r="9" spans="1:24" s="153" customFormat="1" ht="14.25" customHeight="1" x14ac:dyDescent="0.15">
      <c r="A9" s="1006"/>
      <c r="B9" s="1008"/>
      <c r="C9" s="982"/>
      <c r="D9" s="982"/>
      <c r="E9" s="1010"/>
      <c r="F9" s="990"/>
      <c r="G9" s="982"/>
      <c r="H9" s="983"/>
      <c r="I9" s="983"/>
      <c r="J9" s="1032"/>
      <c r="K9" s="1012" t="s">
        <v>201</v>
      </c>
      <c r="L9" s="1013"/>
      <c r="M9" s="1013"/>
      <c r="N9" s="1014"/>
      <c r="O9" s="1014"/>
      <c r="P9" s="1015"/>
      <c r="Q9" s="972">
        <f>ROUND(Q6/4,1)</f>
        <v>1.1000000000000001</v>
      </c>
      <c r="R9" s="973"/>
      <c r="S9" s="1036"/>
      <c r="T9" s="208"/>
      <c r="U9" s="208"/>
      <c r="V9" s="14"/>
      <c r="W9" s="14"/>
    </row>
    <row r="10" spans="1:24" s="153" customFormat="1" ht="14.25" customHeight="1" thickBot="1" x14ac:dyDescent="0.2">
      <c r="A10" s="1006"/>
      <c r="B10" s="1008"/>
      <c r="C10" s="982"/>
      <c r="D10" s="982"/>
      <c r="E10" s="1010"/>
      <c r="F10" s="984"/>
      <c r="G10" s="985"/>
      <c r="H10" s="986"/>
      <c r="I10" s="986"/>
      <c r="J10" s="1032"/>
      <c r="K10" s="1012" t="s">
        <v>202</v>
      </c>
      <c r="L10" s="1013"/>
      <c r="M10" s="1013"/>
      <c r="N10" s="1014"/>
      <c r="O10" s="1014"/>
      <c r="P10" s="1015"/>
      <c r="Q10" s="972">
        <v>0</v>
      </c>
      <c r="R10" s="973"/>
      <c r="S10" s="1029"/>
      <c r="T10" s="208"/>
      <c r="U10" s="208"/>
      <c r="V10" s="14"/>
      <c r="W10" s="14"/>
    </row>
    <row r="11" spans="1:24" s="153" customFormat="1" ht="14.25" customHeight="1" x14ac:dyDescent="0.15">
      <c r="A11" s="1006"/>
      <c r="B11" s="1008"/>
      <c r="C11" s="982"/>
      <c r="D11" s="982"/>
      <c r="E11" s="1010"/>
      <c r="F11" s="978" t="s">
        <v>222</v>
      </c>
      <c r="G11" s="979"/>
      <c r="H11" s="980"/>
      <c r="I11" s="980"/>
      <c r="J11" s="1031">
        <f>Q11</f>
        <v>1.6</v>
      </c>
      <c r="K11" s="1043" t="s">
        <v>203</v>
      </c>
      <c r="L11" s="1044"/>
      <c r="M11" s="1044"/>
      <c r="N11" s="1044"/>
      <c r="O11" s="1045"/>
      <c r="P11" s="212" t="s">
        <v>130</v>
      </c>
      <c r="Q11" s="972">
        <v>1.6</v>
      </c>
      <c r="R11" s="973"/>
      <c r="S11" s="1038">
        <v>1.6</v>
      </c>
      <c r="T11" s="213" t="s">
        <v>204</v>
      </c>
      <c r="U11" s="208"/>
      <c r="V11" s="15"/>
      <c r="W11" s="14"/>
      <c r="X11" s="14"/>
    </row>
    <row r="12" spans="1:24" s="153" customFormat="1" ht="14.25" customHeight="1" thickBot="1" x14ac:dyDescent="0.2">
      <c r="A12" s="1006"/>
      <c r="B12" s="1008"/>
      <c r="C12" s="982"/>
      <c r="D12" s="982"/>
      <c r="E12" s="1010"/>
      <c r="F12" s="984"/>
      <c r="G12" s="985"/>
      <c r="H12" s="986"/>
      <c r="I12" s="986"/>
      <c r="J12" s="1032"/>
      <c r="K12" s="1046"/>
      <c r="L12" s="1047"/>
      <c r="M12" s="1047"/>
      <c r="N12" s="1047"/>
      <c r="O12" s="1048"/>
      <c r="P12" s="212" t="s">
        <v>131</v>
      </c>
      <c r="Q12" s="972">
        <v>0</v>
      </c>
      <c r="R12" s="973"/>
      <c r="S12" s="1039"/>
      <c r="T12" s="215" t="s">
        <v>223</v>
      </c>
      <c r="U12" s="208"/>
      <c r="V12" s="15"/>
      <c r="W12" s="14"/>
      <c r="X12" s="14"/>
    </row>
    <row r="13" spans="1:24" s="153" customFormat="1" ht="14.25" customHeight="1" x14ac:dyDescent="0.15">
      <c r="A13" s="1006"/>
      <c r="B13" s="1008"/>
      <c r="C13" s="982"/>
      <c r="D13" s="982"/>
      <c r="E13" s="1010"/>
      <c r="F13" s="978" t="s">
        <v>224</v>
      </c>
      <c r="G13" s="979"/>
      <c r="H13" s="980"/>
      <c r="I13" s="980"/>
      <c r="J13" s="1031">
        <f>Q13</f>
        <v>2.4</v>
      </c>
      <c r="K13" s="1043" t="s">
        <v>66</v>
      </c>
      <c r="L13" s="1044"/>
      <c r="M13" s="1044"/>
      <c r="N13" s="1044"/>
      <c r="O13" s="1045"/>
      <c r="P13" s="212" t="s">
        <v>130</v>
      </c>
      <c r="Q13" s="972">
        <v>2.4</v>
      </c>
      <c r="R13" s="973"/>
      <c r="S13" s="1029">
        <v>2.4</v>
      </c>
      <c r="T13" s="208"/>
      <c r="U13" s="208"/>
      <c r="V13" s="15"/>
      <c r="W13" s="14"/>
      <c r="X13" s="14"/>
    </row>
    <row r="14" spans="1:24" s="153" customFormat="1" ht="14.25" customHeight="1" thickBot="1" x14ac:dyDescent="0.2">
      <c r="A14" s="1006"/>
      <c r="B14" s="1008"/>
      <c r="C14" s="982"/>
      <c r="D14" s="982"/>
      <c r="E14" s="1010"/>
      <c r="F14" s="984"/>
      <c r="G14" s="985"/>
      <c r="H14" s="986"/>
      <c r="I14" s="986"/>
      <c r="J14" s="1032"/>
      <c r="K14" s="1046"/>
      <c r="L14" s="1047"/>
      <c r="M14" s="1047"/>
      <c r="N14" s="1047"/>
      <c r="O14" s="1048"/>
      <c r="P14" s="212" t="s">
        <v>131</v>
      </c>
      <c r="Q14" s="972">
        <v>0</v>
      </c>
      <c r="R14" s="973"/>
      <c r="S14" s="1030"/>
      <c r="T14" s="208"/>
      <c r="U14" s="208"/>
      <c r="V14" s="15"/>
      <c r="W14" s="14"/>
      <c r="X14" s="14"/>
    </row>
    <row r="15" spans="1:24" s="153" customFormat="1" ht="14.25" customHeight="1" x14ac:dyDescent="0.15">
      <c r="A15" s="1006"/>
      <c r="B15" s="1008"/>
      <c r="C15" s="982"/>
      <c r="D15" s="982"/>
      <c r="E15" s="1010"/>
      <c r="F15" s="978" t="s">
        <v>340</v>
      </c>
      <c r="G15" s="979"/>
      <c r="H15" s="980"/>
      <c r="I15" s="980"/>
      <c r="J15" s="1031">
        <f>Q15</f>
        <v>0.8</v>
      </c>
      <c r="K15" s="1033" t="s">
        <v>67</v>
      </c>
      <c r="L15" s="1034"/>
      <c r="M15" s="1034"/>
      <c r="N15" s="1034"/>
      <c r="O15" s="1034"/>
      <c r="P15" s="1035"/>
      <c r="Q15" s="972">
        <v>0.8</v>
      </c>
      <c r="R15" s="973"/>
      <c r="S15" s="1038">
        <v>0.8</v>
      </c>
      <c r="T15" s="259" t="s">
        <v>333</v>
      </c>
      <c r="U15" s="208"/>
      <c r="V15" s="15"/>
      <c r="W15" s="14"/>
      <c r="X15" s="14"/>
    </row>
    <row r="16" spans="1:24" s="153" customFormat="1" ht="14.25" customHeight="1" x14ac:dyDescent="0.15">
      <c r="A16" s="1006"/>
      <c r="B16" s="1008"/>
      <c r="C16" s="982"/>
      <c r="D16" s="982"/>
      <c r="E16" s="1010"/>
      <c r="F16" s="981"/>
      <c r="G16" s="982"/>
      <c r="H16" s="983"/>
      <c r="I16" s="983"/>
      <c r="J16" s="1032"/>
      <c r="K16" s="968" t="s">
        <v>68</v>
      </c>
      <c r="L16" s="969"/>
      <c r="M16" s="969"/>
      <c r="N16" s="969"/>
      <c r="O16" s="969"/>
      <c r="P16" s="989"/>
      <c r="Q16" s="972">
        <v>0.4</v>
      </c>
      <c r="R16" s="973"/>
      <c r="S16" s="1038"/>
      <c r="T16" s="260" t="s">
        <v>334</v>
      </c>
      <c r="U16" s="208"/>
      <c r="V16" s="15"/>
      <c r="W16" s="14"/>
      <c r="X16" s="14"/>
    </row>
    <row r="17" spans="1:24" s="153" customFormat="1" ht="14.25" customHeight="1" thickBot="1" x14ac:dyDescent="0.2">
      <c r="A17" s="1006"/>
      <c r="B17" s="1008"/>
      <c r="C17" s="982"/>
      <c r="D17" s="982"/>
      <c r="E17" s="1010"/>
      <c r="F17" s="984"/>
      <c r="G17" s="985"/>
      <c r="H17" s="986"/>
      <c r="I17" s="986"/>
      <c r="J17" s="1032"/>
      <c r="K17" s="1040" t="s">
        <v>205</v>
      </c>
      <c r="L17" s="1041"/>
      <c r="M17" s="1041"/>
      <c r="N17" s="1041"/>
      <c r="O17" s="1041"/>
      <c r="P17" s="1042"/>
      <c r="Q17" s="972">
        <v>0</v>
      </c>
      <c r="R17" s="973"/>
      <c r="S17" s="1039"/>
      <c r="T17" s="261" t="s">
        <v>335</v>
      </c>
      <c r="U17" s="208"/>
      <c r="V17" s="15"/>
      <c r="W17" s="14"/>
      <c r="X17" s="14"/>
    </row>
    <row r="18" spans="1:24" s="153" customFormat="1" ht="14.25" customHeight="1" x14ac:dyDescent="0.15">
      <c r="A18" s="1006"/>
      <c r="B18" s="1008"/>
      <c r="C18" s="982"/>
      <c r="D18" s="982"/>
      <c r="E18" s="1010"/>
      <c r="F18" s="1016" t="s">
        <v>69</v>
      </c>
      <c r="G18" s="1017"/>
      <c r="H18" s="1018"/>
      <c r="I18" s="1018"/>
      <c r="J18" s="1051">
        <f>Q18</f>
        <v>2.7</v>
      </c>
      <c r="K18" s="1012" t="s">
        <v>206</v>
      </c>
      <c r="L18" s="1013"/>
      <c r="M18" s="1013"/>
      <c r="N18" s="1014"/>
      <c r="O18" s="1014"/>
      <c r="P18" s="1015"/>
      <c r="Q18" s="1049">
        <v>2.7</v>
      </c>
      <c r="R18" s="1050"/>
      <c r="S18" s="1036">
        <v>2</v>
      </c>
      <c r="T18" s="208"/>
      <c r="U18" s="208"/>
      <c r="V18" s="14"/>
      <c r="W18" s="14"/>
    </row>
    <row r="19" spans="1:24" s="153" customFormat="1" ht="14.25" customHeight="1" x14ac:dyDescent="0.15">
      <c r="A19" s="1006"/>
      <c r="B19" s="1008"/>
      <c r="C19" s="982"/>
      <c r="D19" s="982"/>
      <c r="E19" s="1010"/>
      <c r="F19" s="1019"/>
      <c r="G19" s="1020"/>
      <c r="H19" s="1021"/>
      <c r="I19" s="1021"/>
      <c r="J19" s="1052"/>
      <c r="K19" s="1012" t="s">
        <v>207</v>
      </c>
      <c r="L19" s="1013"/>
      <c r="M19" s="1013"/>
      <c r="N19" s="1014"/>
      <c r="O19" s="1014"/>
      <c r="P19" s="1015"/>
      <c r="Q19" s="1049">
        <f>ROUND(Q18/4*3,1)</f>
        <v>2</v>
      </c>
      <c r="R19" s="1050"/>
      <c r="S19" s="1036"/>
      <c r="T19" s="208"/>
      <c r="U19" s="208"/>
      <c r="V19" s="14"/>
      <c r="W19" s="14"/>
    </row>
    <row r="20" spans="1:24" s="153" customFormat="1" ht="14.25" customHeight="1" x14ac:dyDescent="0.15">
      <c r="A20" s="1062"/>
      <c r="B20" s="982"/>
      <c r="C20" s="982"/>
      <c r="D20" s="982"/>
      <c r="E20" s="1064"/>
      <c r="F20" s="1019"/>
      <c r="G20" s="1020"/>
      <c r="H20" s="1021"/>
      <c r="I20" s="1021"/>
      <c r="J20" s="1052"/>
      <c r="K20" s="1012" t="s">
        <v>208</v>
      </c>
      <c r="L20" s="1013"/>
      <c r="M20" s="1013"/>
      <c r="N20" s="1014"/>
      <c r="O20" s="1014"/>
      <c r="P20" s="1015"/>
      <c r="Q20" s="1049">
        <f>ROUND(Q18/4*2,1)</f>
        <v>1.4</v>
      </c>
      <c r="R20" s="1050"/>
      <c r="S20" s="1036"/>
      <c r="T20" s="208"/>
      <c r="U20" s="208"/>
      <c r="V20" s="14"/>
      <c r="W20" s="14"/>
    </row>
    <row r="21" spans="1:24" s="153" customFormat="1" ht="14.25" customHeight="1" x14ac:dyDescent="0.15">
      <c r="A21" s="1062"/>
      <c r="B21" s="982"/>
      <c r="C21" s="982"/>
      <c r="D21" s="982"/>
      <c r="E21" s="1064"/>
      <c r="F21" s="1019"/>
      <c r="G21" s="1020"/>
      <c r="H21" s="1021"/>
      <c r="I21" s="1021"/>
      <c r="J21" s="1052"/>
      <c r="K21" s="1012" t="s">
        <v>209</v>
      </c>
      <c r="L21" s="1013"/>
      <c r="M21" s="1013"/>
      <c r="N21" s="1014"/>
      <c r="O21" s="1014"/>
      <c r="P21" s="1015"/>
      <c r="Q21" s="1049">
        <f>ROUND(Q18/4,1)</f>
        <v>0.7</v>
      </c>
      <c r="R21" s="1050"/>
      <c r="S21" s="1036"/>
      <c r="T21" s="208"/>
      <c r="U21" s="208"/>
      <c r="V21" s="14"/>
      <c r="W21" s="14"/>
    </row>
    <row r="22" spans="1:24" s="153" customFormat="1" ht="14.25" customHeight="1" thickBot="1" x14ac:dyDescent="0.2">
      <c r="A22" s="1063"/>
      <c r="B22" s="985"/>
      <c r="C22" s="985"/>
      <c r="D22" s="985"/>
      <c r="E22" s="1065"/>
      <c r="F22" s="1022"/>
      <c r="G22" s="1023"/>
      <c r="H22" s="1024"/>
      <c r="I22" s="1024"/>
      <c r="J22" s="1053"/>
      <c r="K22" s="1012" t="s">
        <v>210</v>
      </c>
      <c r="L22" s="1013"/>
      <c r="M22" s="1013"/>
      <c r="N22" s="1014"/>
      <c r="O22" s="1014"/>
      <c r="P22" s="1015"/>
      <c r="Q22" s="1049">
        <v>0</v>
      </c>
      <c r="R22" s="1050"/>
      <c r="S22" s="1037"/>
      <c r="T22" s="208"/>
      <c r="U22" s="208"/>
      <c r="V22" s="14"/>
      <c r="W22" s="14"/>
    </row>
    <row r="23" spans="1:24" s="153" customFormat="1" ht="14.25" customHeight="1" thickBot="1" x14ac:dyDescent="0.2">
      <c r="A23" s="22"/>
      <c r="B23" s="16"/>
      <c r="C23" s="16"/>
      <c r="D23" s="16"/>
      <c r="E23" s="23"/>
      <c r="F23" s="16"/>
      <c r="G23" s="16"/>
      <c r="H23" s="17"/>
      <c r="I23" s="17"/>
      <c r="J23" s="24"/>
      <c r="K23" s="216"/>
      <c r="L23" s="216"/>
      <c r="M23" s="216"/>
      <c r="N23" s="217"/>
      <c r="O23" s="217"/>
      <c r="P23" s="217"/>
      <c r="Q23" s="25"/>
      <c r="R23" s="25"/>
      <c r="S23" s="998" t="s">
        <v>211</v>
      </c>
      <c r="T23" s="999"/>
      <c r="U23" s="1000"/>
      <c r="V23" s="15"/>
      <c r="W23" s="14"/>
      <c r="X23" s="14"/>
    </row>
    <row r="24" spans="1:24" s="153" customFormat="1" ht="14.25" customHeight="1" x14ac:dyDescent="0.15">
      <c r="A24" s="26"/>
      <c r="B24" s="18"/>
      <c r="C24" s="18"/>
      <c r="D24" s="18"/>
      <c r="E24" s="27"/>
      <c r="F24" s="18"/>
      <c r="G24" s="18"/>
      <c r="H24" s="19"/>
      <c r="I24" s="19"/>
      <c r="J24" s="28"/>
      <c r="K24" s="218"/>
      <c r="L24" s="218"/>
      <c r="M24" s="218"/>
      <c r="N24" s="211"/>
      <c r="O24" s="211"/>
      <c r="P24" s="211"/>
      <c r="Q24" s="1001" t="s">
        <v>212</v>
      </c>
      <c r="R24" s="1002"/>
      <c r="S24" s="254" t="s">
        <v>70</v>
      </c>
      <c r="T24" s="255" t="s">
        <v>71</v>
      </c>
      <c r="U24" s="256" t="s">
        <v>309</v>
      </c>
      <c r="V24" s="15"/>
      <c r="W24" s="14"/>
      <c r="X24" s="14"/>
    </row>
    <row r="25" spans="1:24" s="153" customFormat="1" ht="14.25" customHeight="1" x14ac:dyDescent="0.15">
      <c r="A25" s="29"/>
      <c r="B25" s="20"/>
      <c r="C25" s="20"/>
      <c r="D25" s="20"/>
      <c r="E25" s="30"/>
      <c r="F25" s="20"/>
      <c r="G25" s="20"/>
      <c r="H25" s="21"/>
      <c r="I25" s="21"/>
      <c r="J25" s="31"/>
      <c r="K25" s="207"/>
      <c r="L25" s="207"/>
      <c r="M25" s="207"/>
      <c r="N25" s="214"/>
      <c r="O25" s="214"/>
      <c r="P25" s="214"/>
      <c r="Q25" s="1003" t="s">
        <v>262</v>
      </c>
      <c r="R25" s="1004"/>
      <c r="S25" s="219" t="s">
        <v>72</v>
      </c>
      <c r="T25" s="220" t="s">
        <v>73</v>
      </c>
      <c r="U25" s="221" t="s">
        <v>0</v>
      </c>
      <c r="V25" s="15"/>
      <c r="W25" s="14"/>
      <c r="X25" s="14"/>
    </row>
    <row r="26" spans="1:24" s="153" customFormat="1" ht="14.25" customHeight="1" x14ac:dyDescent="0.15">
      <c r="A26" s="1005" t="s">
        <v>213</v>
      </c>
      <c r="B26" s="1007" t="s">
        <v>214</v>
      </c>
      <c r="C26" s="979"/>
      <c r="D26" s="979"/>
      <c r="E26" s="1009">
        <f>SUM(J26:J36)</f>
        <v>6</v>
      </c>
      <c r="F26" s="978" t="s">
        <v>74</v>
      </c>
      <c r="G26" s="979"/>
      <c r="H26" s="980"/>
      <c r="I26" s="980"/>
      <c r="J26" s="987">
        <f>Q26</f>
        <v>3</v>
      </c>
      <c r="K26" s="1012" t="s">
        <v>198</v>
      </c>
      <c r="L26" s="1013"/>
      <c r="M26" s="1013"/>
      <c r="N26" s="1014"/>
      <c r="O26" s="1014"/>
      <c r="P26" s="1015"/>
      <c r="Q26" s="972">
        <v>3</v>
      </c>
      <c r="R26" s="973"/>
      <c r="S26" s="962">
        <v>2.2999999999999998</v>
      </c>
      <c r="T26" s="964">
        <v>1.5</v>
      </c>
      <c r="U26" s="966">
        <v>3</v>
      </c>
      <c r="V26" s="15"/>
      <c r="W26" s="14"/>
      <c r="X26" s="14"/>
    </row>
    <row r="27" spans="1:24" s="153" customFormat="1" ht="14.25" customHeight="1" x14ac:dyDescent="0.15">
      <c r="A27" s="1006"/>
      <c r="B27" s="1008"/>
      <c r="C27" s="982"/>
      <c r="D27" s="982"/>
      <c r="E27" s="1010"/>
      <c r="F27" s="990"/>
      <c r="G27" s="982"/>
      <c r="H27" s="983"/>
      <c r="I27" s="983"/>
      <c r="J27" s="1011"/>
      <c r="K27" s="1012" t="s">
        <v>199</v>
      </c>
      <c r="L27" s="1013"/>
      <c r="M27" s="1013"/>
      <c r="N27" s="1014"/>
      <c r="O27" s="1014"/>
      <c r="P27" s="1015"/>
      <c r="Q27" s="972">
        <f>ROUND(Q26/4*3,1)</f>
        <v>2.2999999999999998</v>
      </c>
      <c r="R27" s="973"/>
      <c r="S27" s="962"/>
      <c r="T27" s="964"/>
      <c r="U27" s="966"/>
      <c r="V27" s="15"/>
      <c r="W27" s="14"/>
      <c r="X27" s="14"/>
    </row>
    <row r="28" spans="1:24" s="153" customFormat="1" ht="14.25" customHeight="1" x14ac:dyDescent="0.15">
      <c r="A28" s="1006"/>
      <c r="B28" s="1008"/>
      <c r="C28" s="982"/>
      <c r="D28" s="982"/>
      <c r="E28" s="1010"/>
      <c r="F28" s="990"/>
      <c r="G28" s="982"/>
      <c r="H28" s="983"/>
      <c r="I28" s="983"/>
      <c r="J28" s="1011"/>
      <c r="K28" s="1012" t="s">
        <v>200</v>
      </c>
      <c r="L28" s="1013"/>
      <c r="M28" s="1013"/>
      <c r="N28" s="1014"/>
      <c r="O28" s="1014"/>
      <c r="P28" s="1015"/>
      <c r="Q28" s="972">
        <f>ROUND(Q26/4*2,1)</f>
        <v>1.5</v>
      </c>
      <c r="R28" s="973"/>
      <c r="S28" s="962"/>
      <c r="T28" s="964"/>
      <c r="U28" s="966"/>
      <c r="V28" s="15"/>
      <c r="W28" s="14"/>
      <c r="X28" s="14"/>
    </row>
    <row r="29" spans="1:24" s="153" customFormat="1" ht="14.25" customHeight="1" x14ac:dyDescent="0.15">
      <c r="A29" s="1006"/>
      <c r="B29" s="1008"/>
      <c r="C29" s="982"/>
      <c r="D29" s="982"/>
      <c r="E29" s="1010"/>
      <c r="F29" s="990"/>
      <c r="G29" s="982"/>
      <c r="H29" s="983"/>
      <c r="I29" s="983"/>
      <c r="J29" s="1011"/>
      <c r="K29" s="1012" t="s">
        <v>201</v>
      </c>
      <c r="L29" s="1013"/>
      <c r="M29" s="1013"/>
      <c r="N29" s="1014"/>
      <c r="O29" s="1014"/>
      <c r="P29" s="1015"/>
      <c r="Q29" s="972">
        <f>ROUND(Q26/4,1)</f>
        <v>0.8</v>
      </c>
      <c r="R29" s="973"/>
      <c r="S29" s="962"/>
      <c r="T29" s="964"/>
      <c r="U29" s="966"/>
      <c r="V29" s="15"/>
      <c r="W29" s="14"/>
      <c r="X29" s="14"/>
    </row>
    <row r="30" spans="1:24" s="153" customFormat="1" ht="14.25" customHeight="1" x14ac:dyDescent="0.15">
      <c r="A30" s="1006"/>
      <c r="B30" s="1008"/>
      <c r="C30" s="982"/>
      <c r="D30" s="982"/>
      <c r="E30" s="1010"/>
      <c r="F30" s="984"/>
      <c r="G30" s="985"/>
      <c r="H30" s="986"/>
      <c r="I30" s="986"/>
      <c r="J30" s="1011"/>
      <c r="K30" s="1012" t="s">
        <v>202</v>
      </c>
      <c r="L30" s="1013"/>
      <c r="M30" s="1013"/>
      <c r="N30" s="1014"/>
      <c r="O30" s="1014"/>
      <c r="P30" s="1015"/>
      <c r="Q30" s="972">
        <v>0</v>
      </c>
      <c r="R30" s="973"/>
      <c r="S30" s="962"/>
      <c r="T30" s="964"/>
      <c r="U30" s="966"/>
      <c r="V30" s="15"/>
      <c r="W30" s="14"/>
      <c r="X30" s="14"/>
    </row>
    <row r="31" spans="1:24" s="153" customFormat="1" ht="14.25" customHeight="1" x14ac:dyDescent="0.15">
      <c r="A31" s="1006"/>
      <c r="B31" s="1008"/>
      <c r="C31" s="982"/>
      <c r="D31" s="982"/>
      <c r="E31" s="1010"/>
      <c r="F31" s="978" t="s">
        <v>75</v>
      </c>
      <c r="G31" s="979"/>
      <c r="H31" s="980"/>
      <c r="I31" s="980"/>
      <c r="J31" s="987">
        <f>Q31</f>
        <v>1.5</v>
      </c>
      <c r="K31" s="968" t="s">
        <v>215</v>
      </c>
      <c r="L31" s="969"/>
      <c r="M31" s="969"/>
      <c r="N31" s="976"/>
      <c r="O31" s="976"/>
      <c r="P31" s="977"/>
      <c r="Q31" s="972">
        <v>1.5</v>
      </c>
      <c r="R31" s="973"/>
      <c r="S31" s="962">
        <v>0.8</v>
      </c>
      <c r="T31" s="964">
        <v>0</v>
      </c>
      <c r="U31" s="966">
        <v>1.5</v>
      </c>
      <c r="V31" s="15"/>
      <c r="W31" s="14"/>
      <c r="X31" s="14"/>
    </row>
    <row r="32" spans="1:24" s="153" customFormat="1" ht="14.25" customHeight="1" x14ac:dyDescent="0.15">
      <c r="A32" s="1006"/>
      <c r="B32" s="1008"/>
      <c r="C32" s="982"/>
      <c r="D32" s="982"/>
      <c r="E32" s="1010"/>
      <c r="F32" s="990"/>
      <c r="G32" s="982"/>
      <c r="H32" s="983"/>
      <c r="I32" s="983"/>
      <c r="J32" s="988"/>
      <c r="K32" s="968" t="s">
        <v>216</v>
      </c>
      <c r="L32" s="969"/>
      <c r="M32" s="969"/>
      <c r="N32" s="976"/>
      <c r="O32" s="976"/>
      <c r="P32" s="977"/>
      <c r="Q32" s="972">
        <f>ROUND(Q31/2,1)</f>
        <v>0.8</v>
      </c>
      <c r="R32" s="973"/>
      <c r="S32" s="962"/>
      <c r="T32" s="964"/>
      <c r="U32" s="966"/>
      <c r="V32" s="15"/>
      <c r="W32" s="14"/>
      <c r="X32" s="14"/>
    </row>
    <row r="33" spans="1:24" s="153" customFormat="1" ht="14.25" customHeight="1" x14ac:dyDescent="0.15">
      <c r="A33" s="1006"/>
      <c r="B33" s="1008"/>
      <c r="C33" s="982"/>
      <c r="D33" s="982"/>
      <c r="E33" s="1010"/>
      <c r="F33" s="984"/>
      <c r="G33" s="985"/>
      <c r="H33" s="986"/>
      <c r="I33" s="986"/>
      <c r="J33" s="988"/>
      <c r="K33" s="974" t="s">
        <v>217</v>
      </c>
      <c r="L33" s="975"/>
      <c r="M33" s="975"/>
      <c r="N33" s="976"/>
      <c r="O33" s="976"/>
      <c r="P33" s="977"/>
      <c r="Q33" s="972">
        <v>0</v>
      </c>
      <c r="R33" s="973"/>
      <c r="S33" s="962"/>
      <c r="T33" s="964"/>
      <c r="U33" s="966"/>
      <c r="V33" s="15"/>
      <c r="W33" s="14"/>
      <c r="X33" s="14"/>
    </row>
    <row r="34" spans="1:24" s="153" customFormat="1" ht="14.25" customHeight="1" x14ac:dyDescent="0.15">
      <c r="A34" s="1006"/>
      <c r="B34" s="1008"/>
      <c r="C34" s="982"/>
      <c r="D34" s="982"/>
      <c r="E34" s="1010"/>
      <c r="F34" s="978" t="s">
        <v>218</v>
      </c>
      <c r="G34" s="979"/>
      <c r="H34" s="980"/>
      <c r="I34" s="980"/>
      <c r="J34" s="987">
        <f>Q34</f>
        <v>1.5</v>
      </c>
      <c r="K34" s="968" t="s">
        <v>230</v>
      </c>
      <c r="L34" s="969"/>
      <c r="M34" s="969"/>
      <c r="N34" s="969"/>
      <c r="O34" s="969"/>
      <c r="P34" s="989"/>
      <c r="Q34" s="972">
        <v>1.5</v>
      </c>
      <c r="R34" s="973"/>
      <c r="S34" s="962">
        <v>0.8</v>
      </c>
      <c r="T34" s="964">
        <v>1.5</v>
      </c>
      <c r="U34" s="966">
        <v>1.5</v>
      </c>
      <c r="V34" s="15"/>
      <c r="W34" s="14"/>
      <c r="X34" s="14"/>
    </row>
    <row r="35" spans="1:24" s="153" customFormat="1" ht="14.25" customHeight="1" x14ac:dyDescent="0.15">
      <c r="A35" s="1006"/>
      <c r="B35" s="1008"/>
      <c r="C35" s="982"/>
      <c r="D35" s="982"/>
      <c r="E35" s="1010"/>
      <c r="F35" s="981"/>
      <c r="G35" s="982"/>
      <c r="H35" s="983"/>
      <c r="I35" s="983"/>
      <c r="J35" s="988"/>
      <c r="K35" s="968" t="s">
        <v>231</v>
      </c>
      <c r="L35" s="969"/>
      <c r="M35" s="969"/>
      <c r="N35" s="970"/>
      <c r="O35" s="970"/>
      <c r="P35" s="971"/>
      <c r="Q35" s="972">
        <f>ROUND(Q34/2,1)</f>
        <v>0.8</v>
      </c>
      <c r="R35" s="973"/>
      <c r="S35" s="962"/>
      <c r="T35" s="964"/>
      <c r="U35" s="966"/>
      <c r="V35" s="15"/>
      <c r="W35" s="14"/>
      <c r="X35" s="14"/>
    </row>
    <row r="36" spans="1:24" s="153" customFormat="1" ht="14.25" customHeight="1" thickBot="1" x14ac:dyDescent="0.2">
      <c r="A36" s="1006"/>
      <c r="B36" s="1008"/>
      <c r="C36" s="982"/>
      <c r="D36" s="982"/>
      <c r="E36" s="1010"/>
      <c r="F36" s="984"/>
      <c r="G36" s="985"/>
      <c r="H36" s="986"/>
      <c r="I36" s="986"/>
      <c r="J36" s="988"/>
      <c r="K36" s="974" t="s">
        <v>76</v>
      </c>
      <c r="L36" s="975"/>
      <c r="M36" s="975"/>
      <c r="N36" s="976"/>
      <c r="O36" s="976"/>
      <c r="P36" s="977"/>
      <c r="Q36" s="972">
        <v>0</v>
      </c>
      <c r="R36" s="973"/>
      <c r="S36" s="963"/>
      <c r="T36" s="965"/>
      <c r="U36" s="967"/>
      <c r="V36" s="15"/>
      <c r="W36" s="14"/>
      <c r="X36" s="14"/>
    </row>
    <row r="37" spans="1:24" s="153" customFormat="1" ht="13.5" customHeight="1" x14ac:dyDescent="0.15">
      <c r="A37" s="991" t="s">
        <v>190</v>
      </c>
      <c r="B37" s="991"/>
      <c r="C37" s="991"/>
      <c r="D37" s="991"/>
      <c r="E37" s="991"/>
      <c r="F37" s="992">
        <f>SUM(J4:J36)</f>
        <v>30</v>
      </c>
      <c r="G37" s="993"/>
      <c r="H37" s="993"/>
      <c r="I37" s="993"/>
      <c r="J37" s="994"/>
      <c r="K37" s="995"/>
      <c r="L37" s="995"/>
      <c r="M37" s="995"/>
      <c r="N37" s="995"/>
      <c r="O37" s="995"/>
      <c r="P37" s="995"/>
      <c r="Q37" s="996"/>
      <c r="R37" s="997"/>
      <c r="S37" s="209"/>
      <c r="T37" s="208"/>
      <c r="U37" s="208"/>
      <c r="V37" s="15"/>
      <c r="W37" s="14"/>
      <c r="X37" s="14"/>
    </row>
    <row r="38" spans="1:24" ht="10.5" customHeight="1" x14ac:dyDescent="0.15">
      <c r="X38" s="157"/>
    </row>
    <row r="39" spans="1:24" ht="10.5" customHeight="1" x14ac:dyDescent="0.15">
      <c r="X39" s="157"/>
    </row>
    <row r="40" spans="1:24" ht="10.5" customHeight="1" x14ac:dyDescent="0.15">
      <c r="X40" s="157"/>
    </row>
    <row r="41" spans="1:24" ht="10.5" customHeight="1" x14ac:dyDescent="0.15">
      <c r="X41" s="157"/>
    </row>
    <row r="42" spans="1:24" ht="10.5" customHeight="1" x14ac:dyDescent="0.15">
      <c r="X42" s="157"/>
    </row>
    <row r="43" spans="1:24" ht="10.5" customHeight="1" x14ac:dyDescent="0.15">
      <c r="X43" s="157"/>
    </row>
    <row r="44" spans="1:24" ht="10.5" customHeight="1" x14ac:dyDescent="0.15">
      <c r="X44" s="157"/>
    </row>
    <row r="45" spans="1:24" ht="10.5" customHeight="1" x14ac:dyDescent="0.15">
      <c r="X45" s="157"/>
    </row>
    <row r="46" spans="1:24" ht="10.5" customHeight="1" x14ac:dyDescent="0.15">
      <c r="X46" s="157"/>
    </row>
    <row r="47" spans="1:24" ht="10.5" customHeight="1" x14ac:dyDescent="0.15">
      <c r="X47" s="157"/>
    </row>
    <row r="48" spans="1:24" ht="10.5" customHeight="1" x14ac:dyDescent="0.15">
      <c r="X48" s="157"/>
    </row>
    <row r="49" spans="24:24" ht="10.5" customHeight="1" x14ac:dyDescent="0.15">
      <c r="X49" s="157"/>
    </row>
    <row r="50" spans="24:24" ht="10.5" customHeight="1" x14ac:dyDescent="0.15">
      <c r="X50" s="157"/>
    </row>
    <row r="51" spans="24:24" ht="10.5" customHeight="1" x14ac:dyDescent="0.15">
      <c r="X51" s="157"/>
    </row>
    <row r="52" spans="24:24" ht="10.5" customHeight="1" x14ac:dyDescent="0.15">
      <c r="X52" s="157"/>
    </row>
    <row r="53" spans="24:24" ht="10.5" customHeight="1" x14ac:dyDescent="0.15">
      <c r="X53" s="157"/>
    </row>
    <row r="54" spans="24:24" ht="10.5" customHeight="1" x14ac:dyDescent="0.15">
      <c r="X54" s="157"/>
    </row>
    <row r="55" spans="24:24" ht="10.5" customHeight="1" x14ac:dyDescent="0.15">
      <c r="X55" s="157"/>
    </row>
    <row r="56" spans="24:24" ht="10.5" customHeight="1" x14ac:dyDescent="0.15">
      <c r="X56" s="157"/>
    </row>
    <row r="57" spans="24:24" ht="10.5" customHeight="1" x14ac:dyDescent="0.15">
      <c r="X57" s="157"/>
    </row>
    <row r="58" spans="24:24" ht="10.5" customHeight="1" x14ac:dyDescent="0.15">
      <c r="X58" s="157"/>
    </row>
    <row r="59" spans="24:24" ht="10.5" customHeight="1" x14ac:dyDescent="0.15">
      <c r="X59" s="157"/>
    </row>
    <row r="60" spans="24:24" ht="10.5" customHeight="1" x14ac:dyDescent="0.15">
      <c r="X60" s="157"/>
    </row>
    <row r="61" spans="24:24" ht="10.5" customHeight="1" x14ac:dyDescent="0.15">
      <c r="X61" s="157"/>
    </row>
    <row r="62" spans="24:24" ht="10.5" customHeight="1" x14ac:dyDescent="0.15">
      <c r="X62" s="157"/>
    </row>
    <row r="63" spans="24:24" ht="10.5" customHeight="1" x14ac:dyDescent="0.15">
      <c r="X63" s="157"/>
    </row>
    <row r="64" spans="24:24" ht="10.5" customHeight="1" x14ac:dyDescent="0.15">
      <c r="X64" s="157"/>
    </row>
    <row r="65" spans="24:24" ht="10.5" customHeight="1" x14ac:dyDescent="0.15">
      <c r="X65" s="15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8" t="s">
        <v>263</v>
      </c>
    </row>
    <row r="179" spans="6:6" ht="10.5" customHeight="1" x14ac:dyDescent="0.15">
      <c r="F179" s="158" t="s">
        <v>77</v>
      </c>
    </row>
    <row r="180" spans="6:6" ht="10.5" customHeight="1" x14ac:dyDescent="0.15">
      <c r="F180" s="158" t="s">
        <v>78</v>
      </c>
    </row>
    <row r="181" spans="6:6" ht="10.5" customHeight="1" x14ac:dyDescent="0.15">
      <c r="F181" s="158" t="s">
        <v>79</v>
      </c>
    </row>
    <row r="182" spans="6:6" ht="10.5" customHeight="1" x14ac:dyDescent="0.15">
      <c r="F182" s="158" t="s">
        <v>80</v>
      </c>
    </row>
    <row r="183" spans="6:6" ht="10.5" customHeight="1" x14ac:dyDescent="0.15">
      <c r="F183" s="158" t="s">
        <v>81</v>
      </c>
    </row>
    <row r="184" spans="6:6" ht="10.5" customHeight="1" x14ac:dyDescent="0.15">
      <c r="F184" s="158" t="s">
        <v>82</v>
      </c>
    </row>
    <row r="185" spans="6:6" ht="10.5" customHeight="1" x14ac:dyDescent="0.15">
      <c r="F185" s="158" t="s">
        <v>83</v>
      </c>
    </row>
    <row r="186" spans="6:6" ht="10.5" customHeight="1" x14ac:dyDescent="0.15">
      <c r="F186" s="158" t="s">
        <v>84</v>
      </c>
    </row>
    <row r="187" spans="6:6" ht="10.5" customHeight="1" x14ac:dyDescent="0.15">
      <c r="F187" s="158" t="s">
        <v>85</v>
      </c>
    </row>
    <row r="188" spans="6:6" ht="10.5" customHeight="1" x14ac:dyDescent="0.15">
      <c r="F188" s="158" t="s">
        <v>86</v>
      </c>
    </row>
    <row r="189" spans="6:6" ht="10.5" customHeight="1" x14ac:dyDescent="0.15">
      <c r="F189" s="158" t="s">
        <v>87</v>
      </c>
    </row>
    <row r="190" spans="6:6" ht="10.5" customHeight="1" x14ac:dyDescent="0.15">
      <c r="F190" s="158" t="s">
        <v>88</v>
      </c>
    </row>
    <row r="191" spans="6:6" ht="10.5" customHeight="1" x14ac:dyDescent="0.15">
      <c r="F191" s="158" t="s">
        <v>89</v>
      </c>
    </row>
    <row r="192" spans="6:6" ht="10.5" customHeight="1" x14ac:dyDescent="0.15">
      <c r="F192" s="158" t="s">
        <v>90</v>
      </c>
    </row>
    <row r="193" spans="6:6" ht="10.5" customHeight="1" x14ac:dyDescent="0.15">
      <c r="F193" s="158" t="s">
        <v>91</v>
      </c>
    </row>
    <row r="194" spans="6:6" ht="10.5" customHeight="1" x14ac:dyDescent="0.15">
      <c r="F194" s="158" t="s">
        <v>92</v>
      </c>
    </row>
    <row r="195" spans="6:6" ht="10.5" customHeight="1" x14ac:dyDescent="0.15">
      <c r="F195" s="158" t="s">
        <v>93</v>
      </c>
    </row>
    <row r="196" spans="6:6" ht="10.5" customHeight="1" x14ac:dyDescent="0.15">
      <c r="F196" s="158" t="s">
        <v>94</v>
      </c>
    </row>
    <row r="197" spans="6:6" ht="10.5" customHeight="1" x14ac:dyDescent="0.15">
      <c r="F197" s="158" t="s">
        <v>95</v>
      </c>
    </row>
    <row r="198" spans="6:6" ht="10.5" customHeight="1" x14ac:dyDescent="0.15">
      <c r="F198" s="158" t="s">
        <v>96</v>
      </c>
    </row>
    <row r="199" spans="6:6" ht="10.5" customHeight="1" x14ac:dyDescent="0.15">
      <c r="F199" s="158" t="s">
        <v>97</v>
      </c>
    </row>
    <row r="200" spans="6:6" ht="10.5" customHeight="1" x14ac:dyDescent="0.15">
      <c r="F200" s="158" t="s">
        <v>98</v>
      </c>
    </row>
    <row r="201" spans="6:6" ht="10.5" customHeight="1" x14ac:dyDescent="0.15">
      <c r="F201" s="158" t="s">
        <v>99</v>
      </c>
    </row>
    <row r="202" spans="6:6" ht="10.5" customHeight="1" x14ac:dyDescent="0.15">
      <c r="F202" s="158" t="s">
        <v>100</v>
      </c>
    </row>
    <row r="203" spans="6:6" ht="10.5" customHeight="1" x14ac:dyDescent="0.15">
      <c r="F203" s="158" t="s">
        <v>101</v>
      </c>
    </row>
    <row r="204" spans="6:6" ht="10.5" customHeight="1" x14ac:dyDescent="0.15">
      <c r="F204" s="158" t="s">
        <v>102</v>
      </c>
    </row>
    <row r="205" spans="6:6" ht="10.5" customHeight="1" x14ac:dyDescent="0.15">
      <c r="F205" s="158" t="s">
        <v>103</v>
      </c>
    </row>
    <row r="206" spans="6:6" ht="10.5" customHeight="1" x14ac:dyDescent="0.15">
      <c r="F206" s="159" t="s">
        <v>104</v>
      </c>
    </row>
    <row r="207" spans="6:6" ht="10.5" customHeight="1" x14ac:dyDescent="0.15">
      <c r="F207" s="159" t="s">
        <v>105</v>
      </c>
    </row>
    <row r="208" spans="6:6" ht="10.5" customHeight="1" x14ac:dyDescent="0.15">
      <c r="F208" s="159" t="s">
        <v>106</v>
      </c>
    </row>
    <row r="209" spans="6:6" ht="10.5" customHeight="1" x14ac:dyDescent="0.15">
      <c r="F209" s="159" t="s">
        <v>107</v>
      </c>
    </row>
    <row r="210" spans="6:6" ht="10.5" customHeight="1" x14ac:dyDescent="0.15">
      <c r="F210" s="159" t="s">
        <v>108</v>
      </c>
    </row>
    <row r="211" spans="6:6" ht="10.5" customHeight="1" x14ac:dyDescent="0.15">
      <c r="F211" s="159" t="s">
        <v>109</v>
      </c>
    </row>
    <row r="212" spans="6:6" ht="10.5" customHeight="1" x14ac:dyDescent="0.15">
      <c r="F212" s="159" t="s">
        <v>110</v>
      </c>
    </row>
    <row r="213" spans="6:6" ht="10.5" customHeight="1" x14ac:dyDescent="0.15">
      <c r="F213" s="159" t="s">
        <v>111</v>
      </c>
    </row>
    <row r="214" spans="6:6" ht="10.5" customHeight="1" x14ac:dyDescent="0.15">
      <c r="F214" s="159" t="s">
        <v>112</v>
      </c>
    </row>
    <row r="215" spans="6:6" ht="10.5" customHeight="1" x14ac:dyDescent="0.15">
      <c r="F215" s="159" t="s">
        <v>113</v>
      </c>
    </row>
    <row r="216" spans="6:6" ht="10.5" customHeight="1" x14ac:dyDescent="0.15">
      <c r="F216" s="159" t="s">
        <v>114</v>
      </c>
    </row>
    <row r="217" spans="6:6" ht="10.5" customHeight="1" x14ac:dyDescent="0.15">
      <c r="F217" s="159" t="s">
        <v>115</v>
      </c>
    </row>
    <row r="218" spans="6:6" ht="10.5" customHeight="1" x14ac:dyDescent="0.15">
      <c r="F218" s="159" t="s">
        <v>223</v>
      </c>
    </row>
    <row r="219" spans="6:6" ht="10.5" customHeight="1" x14ac:dyDescent="0.15">
      <c r="F219" s="159" t="s">
        <v>116</v>
      </c>
    </row>
    <row r="220" spans="6:6" ht="10.5" customHeight="1" x14ac:dyDescent="0.15">
      <c r="F220" s="159" t="s">
        <v>117</v>
      </c>
    </row>
    <row r="221" spans="6:6" ht="10.5" customHeight="1" x14ac:dyDescent="0.15">
      <c r="F221" s="159" t="s">
        <v>118</v>
      </c>
    </row>
    <row r="222" spans="6:6" ht="10.5" customHeight="1" x14ac:dyDescent="0.15">
      <c r="F222" s="159" t="s">
        <v>119</v>
      </c>
    </row>
    <row r="223" spans="6:6" ht="10.5" customHeight="1" x14ac:dyDescent="0.15">
      <c r="F223" s="159" t="s">
        <v>120</v>
      </c>
    </row>
    <row r="224" spans="6:6" ht="10.5" customHeight="1" x14ac:dyDescent="0.15">
      <c r="F224" s="159" t="s">
        <v>121</v>
      </c>
    </row>
    <row r="225" spans="6:6" ht="10.5" customHeight="1" x14ac:dyDescent="0.15">
      <c r="F225" s="159" t="s">
        <v>122</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45" customWidth="1"/>
    <col min="2" max="2" width="17.5" style="345" customWidth="1"/>
    <col min="3" max="3" width="8.75" style="345" customWidth="1"/>
    <col min="4" max="4" width="19.375" style="345" customWidth="1"/>
    <col min="5" max="5" width="21.25" style="345" customWidth="1"/>
    <col min="6" max="6" width="5" style="345" customWidth="1"/>
    <col min="7" max="16384" width="9" style="345"/>
  </cols>
  <sheetData>
    <row r="1" spans="1:10" s="343" customFormat="1" ht="13.5" customHeight="1" x14ac:dyDescent="0.15">
      <c r="A1" s="778" t="s">
        <v>302</v>
      </c>
      <c r="B1" s="778"/>
      <c r="C1" s="778"/>
      <c r="D1" s="778"/>
    </row>
    <row r="2" spans="1:10" ht="22.5" customHeight="1" x14ac:dyDescent="0.15">
      <c r="A2" s="900" t="s">
        <v>448</v>
      </c>
      <c r="B2" s="900"/>
      <c r="C2" s="900"/>
      <c r="D2" s="900"/>
      <c r="E2" s="900"/>
      <c r="F2" s="900"/>
      <c r="G2" s="72"/>
    </row>
    <row r="3" spans="1:10" ht="16.5" customHeight="1" x14ac:dyDescent="0.15">
      <c r="C3" s="1067"/>
      <c r="D3" s="1067"/>
      <c r="E3" s="1067"/>
      <c r="F3" s="1067"/>
    </row>
    <row r="4" spans="1:10" ht="16.5" customHeight="1" x14ac:dyDescent="0.15">
      <c r="B4" s="74"/>
      <c r="C4" s="74" t="s">
        <v>50</v>
      </c>
      <c r="D4" s="898" t="s">
        <v>253</v>
      </c>
      <c r="E4" s="898"/>
      <c r="J4" s="223"/>
    </row>
    <row r="5" spans="1:10" ht="16.5" customHeight="1" x14ac:dyDescent="0.15">
      <c r="B5" s="74"/>
      <c r="C5" s="74" t="s">
        <v>51</v>
      </c>
      <c r="D5" s="1066" t="s">
        <v>251</v>
      </c>
      <c r="E5" s="1066"/>
    </row>
    <row r="6" spans="1:10" ht="16.5" customHeight="1" x14ac:dyDescent="0.15">
      <c r="B6" s="74"/>
      <c r="C6" s="74" t="s">
        <v>52</v>
      </c>
      <c r="D6" s="1066" t="s">
        <v>252</v>
      </c>
      <c r="E6" s="1066"/>
      <c r="F6" s="223"/>
    </row>
    <row r="7" spans="1:10" x14ac:dyDescent="0.15">
      <c r="A7" s="908"/>
      <c r="B7" s="908"/>
      <c r="C7" s="908"/>
      <c r="D7" s="908"/>
      <c r="E7" s="908"/>
      <c r="F7" s="908"/>
    </row>
    <row r="8" spans="1:10" ht="27" customHeight="1" x14ac:dyDescent="0.15">
      <c r="A8" s="73" t="s">
        <v>444</v>
      </c>
      <c r="B8" s="909" t="s">
        <v>348</v>
      </c>
      <c r="C8" s="910"/>
      <c r="D8" s="73" t="s">
        <v>445</v>
      </c>
      <c r="E8" s="798" t="s">
        <v>467</v>
      </c>
      <c r="F8" s="799"/>
    </row>
    <row r="9" spans="1:10" ht="16.5" customHeight="1" x14ac:dyDescent="0.15">
      <c r="A9" s="902" t="s">
        <v>270</v>
      </c>
      <c r="B9" s="903"/>
      <c r="C9" s="903"/>
      <c r="D9" s="903"/>
      <c r="E9" s="903"/>
      <c r="F9" s="904"/>
    </row>
    <row r="10" spans="1:10" ht="300" customHeight="1" x14ac:dyDescent="0.15">
      <c r="A10" s="905"/>
      <c r="B10" s="906"/>
      <c r="C10" s="906"/>
      <c r="D10" s="906"/>
      <c r="E10" s="906"/>
      <c r="F10" s="907"/>
    </row>
    <row r="11" spans="1:10" ht="30" customHeight="1" x14ac:dyDescent="0.15">
      <c r="A11" s="902" t="s">
        <v>446</v>
      </c>
      <c r="B11" s="903"/>
      <c r="C11" s="903"/>
      <c r="D11" s="903"/>
      <c r="E11" s="903"/>
      <c r="F11" s="904"/>
    </row>
    <row r="12" spans="1:10" ht="299.25" customHeight="1" x14ac:dyDescent="0.15">
      <c r="A12" s="905"/>
      <c r="B12" s="906"/>
      <c r="C12" s="906"/>
      <c r="D12" s="906"/>
      <c r="E12" s="906"/>
      <c r="F12" s="907"/>
    </row>
    <row r="13" spans="1:10" x14ac:dyDescent="0.15">
      <c r="A13" s="333" t="s">
        <v>447</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45" customWidth="1"/>
    <col min="2" max="2" width="17.5" style="345" customWidth="1"/>
    <col min="3" max="3" width="8.75" style="345" customWidth="1"/>
    <col min="4" max="4" width="19.375" style="345" customWidth="1"/>
    <col min="5" max="5" width="21.25" style="345" customWidth="1"/>
    <col min="6" max="6" width="5" style="345" customWidth="1"/>
    <col min="7" max="16384" width="9" style="345"/>
  </cols>
  <sheetData>
    <row r="1" spans="1:7" s="343" customFormat="1" ht="13.5" customHeight="1" x14ac:dyDescent="0.15">
      <c r="A1" s="778" t="s">
        <v>302</v>
      </c>
      <c r="B1" s="778"/>
      <c r="C1" s="778"/>
      <c r="D1" s="778"/>
    </row>
    <row r="2" spans="1:7" ht="22.5" customHeight="1" x14ac:dyDescent="0.15">
      <c r="A2" s="900" t="s">
        <v>448</v>
      </c>
      <c r="B2" s="900"/>
      <c r="C2" s="900"/>
      <c r="D2" s="900"/>
      <c r="E2" s="900"/>
      <c r="F2" s="900"/>
      <c r="G2" s="72"/>
    </row>
    <row r="3" spans="1:7" ht="22.5" customHeight="1" x14ac:dyDescent="0.15">
      <c r="A3" s="344"/>
      <c r="B3" s="344"/>
      <c r="C3" s="344"/>
      <c r="D3" s="344"/>
      <c r="E3" s="344"/>
      <c r="F3" s="344"/>
      <c r="G3" s="72"/>
    </row>
    <row r="4" spans="1:7" ht="22.5" customHeight="1" x14ac:dyDescent="0.15">
      <c r="A4" s="344"/>
      <c r="B4" s="344"/>
      <c r="C4" s="344"/>
      <c r="D4" s="344"/>
      <c r="E4" s="344"/>
      <c r="F4" s="344"/>
      <c r="G4" s="72"/>
    </row>
    <row r="5" spans="1:7" ht="22.5" customHeight="1" x14ac:dyDescent="0.15">
      <c r="A5" s="344"/>
      <c r="B5" s="344"/>
      <c r="C5" s="344"/>
      <c r="D5" s="344"/>
      <c r="E5" s="344"/>
      <c r="F5" s="344"/>
      <c r="G5" s="72"/>
    </row>
    <row r="6" spans="1:7" ht="22.5" customHeight="1" x14ac:dyDescent="0.15">
      <c r="A6" s="344"/>
      <c r="B6" s="344"/>
      <c r="C6" s="344"/>
      <c r="D6" s="344"/>
      <c r="E6" s="344"/>
      <c r="F6" s="344"/>
      <c r="G6" s="72"/>
    </row>
    <row r="7" spans="1:7" ht="22.5" customHeight="1" x14ac:dyDescent="0.15">
      <c r="A7" s="344"/>
      <c r="B7" s="344"/>
      <c r="C7" s="344"/>
      <c r="D7" s="344"/>
      <c r="E7" s="344"/>
      <c r="F7" s="344"/>
      <c r="G7" s="72"/>
    </row>
    <row r="8" spans="1:7" ht="22.5" customHeight="1" x14ac:dyDescent="0.15">
      <c r="A8" s="344"/>
      <c r="B8" s="344"/>
      <c r="C8" s="344"/>
      <c r="D8" s="344"/>
      <c r="E8" s="344"/>
      <c r="F8" s="344"/>
      <c r="G8" s="72"/>
    </row>
    <row r="9" spans="1:7" ht="22.5" customHeight="1" x14ac:dyDescent="0.15">
      <c r="A9" s="344"/>
      <c r="B9" s="344"/>
      <c r="C9" s="344"/>
      <c r="D9" s="344"/>
      <c r="E9" s="344"/>
      <c r="F9" s="344"/>
      <c r="G9" s="72"/>
    </row>
    <row r="10" spans="1:7" ht="22.5" customHeight="1" x14ac:dyDescent="0.15">
      <c r="A10" s="344"/>
      <c r="B10" s="344"/>
      <c r="C10" s="344"/>
      <c r="D10" s="344"/>
      <c r="E10" s="344"/>
      <c r="F10" s="344"/>
      <c r="G10" s="72"/>
    </row>
    <row r="11" spans="1:7" ht="22.5" customHeight="1" x14ac:dyDescent="0.15">
      <c r="A11" s="344"/>
      <c r="B11" s="344"/>
      <c r="C11" s="344"/>
      <c r="D11" s="344"/>
      <c r="E11" s="344"/>
      <c r="F11" s="344"/>
      <c r="G11" s="72"/>
    </row>
    <row r="12" spans="1:7" ht="22.5" customHeight="1" x14ac:dyDescent="0.15">
      <c r="A12" s="344"/>
      <c r="B12" s="344"/>
      <c r="C12" s="344"/>
      <c r="D12" s="344"/>
      <c r="E12" s="344"/>
      <c r="F12" s="344"/>
      <c r="G12" s="72"/>
    </row>
    <row r="13" spans="1:7" ht="22.5" customHeight="1" x14ac:dyDescent="0.15">
      <c r="A13" s="344"/>
      <c r="B13" s="344"/>
      <c r="C13" s="344"/>
      <c r="D13" s="344"/>
      <c r="E13" s="344"/>
      <c r="F13" s="344"/>
      <c r="G13" s="72"/>
    </row>
    <row r="14" spans="1:7" ht="22.5" customHeight="1" x14ac:dyDescent="0.15">
      <c r="A14" s="344"/>
      <c r="B14" s="344"/>
      <c r="C14" s="344"/>
      <c r="D14" s="344"/>
      <c r="E14" s="344"/>
      <c r="F14" s="344"/>
      <c r="G14" s="72"/>
    </row>
    <row r="15" spans="1:7" ht="22.5" customHeight="1" x14ac:dyDescent="0.15">
      <c r="A15" s="344"/>
      <c r="B15" s="344"/>
      <c r="C15" s="344"/>
      <c r="D15" s="344"/>
      <c r="E15" s="344"/>
      <c r="F15" s="344"/>
      <c r="G15" s="72"/>
    </row>
    <row r="16" spans="1:7" ht="22.5" customHeight="1" x14ac:dyDescent="0.15">
      <c r="A16" s="344"/>
      <c r="B16" s="344"/>
      <c r="C16" s="344"/>
      <c r="D16" s="344"/>
      <c r="E16" s="344"/>
      <c r="F16" s="344"/>
      <c r="G16" s="72"/>
    </row>
    <row r="17" spans="1:7" ht="22.5" customHeight="1" x14ac:dyDescent="0.15">
      <c r="A17" s="344"/>
      <c r="B17" s="344"/>
      <c r="C17" s="344"/>
      <c r="D17" s="344"/>
      <c r="E17" s="344"/>
      <c r="F17" s="344"/>
      <c r="G17" s="72"/>
    </row>
    <row r="18" spans="1:7" ht="22.5" customHeight="1" x14ac:dyDescent="0.15">
      <c r="A18" s="344"/>
      <c r="B18" s="344"/>
      <c r="C18" s="344"/>
      <c r="D18" s="344"/>
      <c r="E18" s="344"/>
      <c r="F18" s="344"/>
      <c r="G18" s="72"/>
    </row>
    <row r="19" spans="1:7" ht="22.5" customHeight="1" x14ac:dyDescent="0.15">
      <c r="A19" s="344"/>
      <c r="B19" s="344"/>
      <c r="C19" s="344"/>
      <c r="D19" s="344"/>
      <c r="E19" s="344"/>
      <c r="F19" s="344"/>
      <c r="G19" s="72"/>
    </row>
    <row r="20" spans="1:7" ht="22.5" customHeight="1" x14ac:dyDescent="0.15">
      <c r="A20" s="344"/>
      <c r="B20" s="344"/>
      <c r="C20" s="344"/>
      <c r="D20" s="344"/>
      <c r="E20" s="344"/>
      <c r="F20" s="344"/>
      <c r="G20" s="72"/>
    </row>
    <row r="21" spans="1:7" ht="22.5" customHeight="1" x14ac:dyDescent="0.15">
      <c r="A21" s="344"/>
      <c r="B21" s="344"/>
      <c r="C21" s="344"/>
      <c r="D21" s="344"/>
      <c r="E21" s="344"/>
      <c r="F21" s="344"/>
      <c r="G21" s="72"/>
    </row>
    <row r="22" spans="1:7" ht="22.5" customHeight="1" x14ac:dyDescent="0.15">
      <c r="A22" s="344"/>
      <c r="B22" s="344"/>
      <c r="C22" s="344"/>
      <c r="D22" s="344"/>
      <c r="E22" s="344"/>
      <c r="F22" s="344"/>
      <c r="G22" s="72"/>
    </row>
    <row r="23" spans="1:7" ht="22.5" customHeight="1" x14ac:dyDescent="0.15">
      <c r="A23" s="344"/>
      <c r="B23" s="344"/>
      <c r="C23" s="344"/>
      <c r="D23" s="344"/>
      <c r="E23" s="344"/>
      <c r="F23" s="344"/>
      <c r="G23" s="72"/>
    </row>
    <row r="24" spans="1:7" ht="22.5" customHeight="1" x14ac:dyDescent="0.15">
      <c r="A24" s="344"/>
      <c r="B24" s="344"/>
      <c r="C24" s="344"/>
      <c r="D24" s="344"/>
      <c r="E24" s="344"/>
      <c r="F24" s="344"/>
      <c r="G24" s="72"/>
    </row>
    <row r="25" spans="1:7" ht="22.5" customHeight="1" x14ac:dyDescent="0.15">
      <c r="A25" s="344"/>
      <c r="B25" s="344"/>
      <c r="C25" s="344"/>
      <c r="D25" s="344"/>
      <c r="E25" s="344"/>
      <c r="F25" s="344"/>
      <c r="G25" s="72"/>
    </row>
    <row r="26" spans="1:7" ht="22.5" customHeight="1" x14ac:dyDescent="0.15">
      <c r="A26" s="344"/>
      <c r="B26" s="344"/>
      <c r="C26" s="344"/>
      <c r="D26" s="344"/>
      <c r="E26" s="344"/>
      <c r="F26" s="344"/>
      <c r="G26" s="72"/>
    </row>
    <row r="27" spans="1:7" ht="22.5" customHeight="1" x14ac:dyDescent="0.15">
      <c r="A27" s="344"/>
      <c r="B27" s="344"/>
      <c r="C27" s="344"/>
      <c r="D27" s="344"/>
      <c r="E27" s="344"/>
      <c r="F27" s="344"/>
      <c r="G27" s="72"/>
    </row>
    <row r="28" spans="1:7" ht="22.5" customHeight="1" x14ac:dyDescent="0.15">
      <c r="A28" s="344"/>
      <c r="B28" s="344"/>
      <c r="C28" s="344"/>
      <c r="D28" s="344"/>
      <c r="E28" s="344"/>
      <c r="F28" s="344"/>
      <c r="G28" s="72"/>
    </row>
    <row r="29" spans="1:7" ht="22.5" customHeight="1" x14ac:dyDescent="0.15">
      <c r="A29" s="344"/>
      <c r="B29" s="344"/>
      <c r="C29" s="344"/>
      <c r="D29" s="344"/>
      <c r="E29" s="344"/>
      <c r="F29" s="344"/>
      <c r="G29" s="72"/>
    </row>
    <row r="30" spans="1:7" ht="22.5" customHeight="1" x14ac:dyDescent="0.15">
      <c r="A30" s="344"/>
      <c r="B30" s="344"/>
      <c r="C30" s="344"/>
      <c r="D30" s="344"/>
      <c r="E30" s="344"/>
      <c r="F30" s="344"/>
      <c r="G30" s="72"/>
    </row>
    <row r="31" spans="1:7" ht="22.5" customHeight="1" x14ac:dyDescent="0.15">
      <c r="A31" s="344"/>
      <c r="B31" s="344"/>
      <c r="C31" s="344"/>
      <c r="D31" s="344"/>
      <c r="E31" s="344"/>
      <c r="F31" s="344"/>
      <c r="G31" s="72"/>
    </row>
    <row r="32" spans="1:7" ht="22.5" customHeight="1" x14ac:dyDescent="0.15">
      <c r="A32" s="344"/>
      <c r="B32" s="344"/>
      <c r="C32" s="344"/>
      <c r="D32" s="344"/>
      <c r="E32" s="344"/>
      <c r="F32" s="344"/>
      <c r="G32" s="72"/>
    </row>
    <row r="33" spans="1:7" ht="22.5" customHeight="1" x14ac:dyDescent="0.15">
      <c r="A33" s="344"/>
      <c r="B33" s="344"/>
      <c r="C33" s="344"/>
      <c r="D33" s="344"/>
      <c r="E33" s="344"/>
      <c r="F33" s="344"/>
      <c r="G33" s="72"/>
    </row>
    <row r="34" spans="1:7" ht="22.5" customHeight="1" x14ac:dyDescent="0.15">
      <c r="A34" s="344"/>
      <c r="B34" s="344"/>
      <c r="C34" s="344"/>
      <c r="D34" s="344"/>
      <c r="E34" s="344"/>
      <c r="F34" s="344"/>
      <c r="G34" s="72"/>
    </row>
    <row r="35" spans="1:7" ht="22.5" customHeight="1" x14ac:dyDescent="0.15">
      <c r="A35" s="344"/>
      <c r="B35" s="344"/>
      <c r="C35" s="344"/>
      <c r="D35" s="344"/>
      <c r="E35" s="344"/>
      <c r="F35" s="344"/>
      <c r="G35" s="72"/>
    </row>
    <row r="36" spans="1:7" x14ac:dyDescent="0.15">
      <c r="A36" s="333" t="s">
        <v>447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554" t="s">
        <v>134</v>
      </c>
      <c r="B2" s="554"/>
      <c r="C2" s="554"/>
      <c r="D2" s="554"/>
      <c r="E2" s="554"/>
      <c r="F2" s="554"/>
      <c r="G2" s="554"/>
      <c r="H2" s="554"/>
      <c r="I2" s="554"/>
      <c r="J2" s="554"/>
      <c r="K2" s="554"/>
      <c r="L2" s="554"/>
      <c r="M2" s="554"/>
    </row>
    <row r="3" spans="1:15" ht="8.25" customHeight="1" x14ac:dyDescent="0.15">
      <c r="A3" s="77"/>
      <c r="B3" s="77"/>
      <c r="C3" s="77"/>
      <c r="D3" s="77"/>
      <c r="E3" s="77"/>
      <c r="F3" s="77"/>
      <c r="G3" s="77"/>
      <c r="H3" s="77"/>
      <c r="I3" s="77"/>
      <c r="J3" s="77"/>
      <c r="K3" s="77"/>
      <c r="L3" s="77"/>
      <c r="M3" s="77"/>
    </row>
    <row r="4" spans="1:15" s="82" customFormat="1" ht="19.5" customHeight="1" x14ac:dyDescent="0.15">
      <c r="A4" s="568" t="s">
        <v>123</v>
      </c>
      <c r="B4" s="569"/>
      <c r="C4" s="555" t="str">
        <f>SUBSTITUTE('様式1-1'!D16,"【１】","")&amp;"　外"&amp;DBCS(COUNTA('様式1-1'!D17:D17))&amp;"件"</f>
        <v>国道３２２号嘉麻バイパス函渠工設置工事（１工区）　外１件</v>
      </c>
      <c r="D4" s="555"/>
      <c r="E4" s="555"/>
      <c r="F4" s="555"/>
      <c r="G4" s="278"/>
      <c r="H4" s="79"/>
      <c r="I4" s="80"/>
      <c r="J4" s="80"/>
      <c r="K4" s="161" t="s">
        <v>288</v>
      </c>
      <c r="L4" s="81">
        <f>'様式1-1'!D22</f>
        <v>45904</v>
      </c>
      <c r="M4" s="78"/>
    </row>
    <row r="5" spans="1:15" s="82" customFormat="1" ht="19.5" customHeight="1" x14ac:dyDescent="0.15">
      <c r="A5" s="570"/>
      <c r="B5" s="571"/>
      <c r="C5" s="556" t="s">
        <v>372</v>
      </c>
      <c r="D5" s="557"/>
      <c r="E5" s="557"/>
      <c r="F5" s="558"/>
      <c r="G5" s="278"/>
      <c r="H5" s="79"/>
      <c r="I5" s="80"/>
      <c r="J5" s="80"/>
      <c r="K5" s="78"/>
      <c r="L5" s="271"/>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559" t="s">
        <v>135</v>
      </c>
      <c r="B7" s="560"/>
      <c r="C7" s="160" t="str">
        <f>'様式1-1'!F10</f>
        <v>株式会社○○建設○○支店</v>
      </c>
      <c r="D7" s="560" t="s">
        <v>136</v>
      </c>
      <c r="E7" s="560"/>
      <c r="F7" s="561"/>
      <c r="G7" s="562"/>
      <c r="H7" s="562"/>
      <c r="I7" s="562"/>
      <c r="J7" s="563"/>
      <c r="K7" s="564" t="s">
        <v>137</v>
      </c>
      <c r="L7" s="84" t="s">
        <v>225</v>
      </c>
      <c r="M7" s="85"/>
    </row>
    <row r="8" spans="1:15" s="82" customFormat="1" ht="19.5" customHeight="1" thickBot="1" x14ac:dyDescent="0.2">
      <c r="A8" s="559" t="s">
        <v>226</v>
      </c>
      <c r="B8" s="566"/>
      <c r="C8" s="160" t="str">
        <f>'様式1-1'!F9</f>
        <v>○○市○○町○○番地</v>
      </c>
      <c r="D8" s="567" t="s">
        <v>138</v>
      </c>
      <c r="E8" s="567"/>
      <c r="F8" s="577"/>
      <c r="G8" s="578"/>
      <c r="H8" s="578"/>
      <c r="I8" s="578"/>
      <c r="J8" s="579"/>
      <c r="K8" s="565"/>
      <c r="L8" s="86"/>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527" t="str">
        <f>"　様式１－１に記載の工事は、技術資料を共通化できる"&amp;DBCS(COUNTA('様式1-1'!D16:D17))&amp;"件の工事を対象に、一括して公告し、審査を行う一括審査方式の試行対象工事である。したがって、この"&amp;DBCS(COUNTA('様式1-1'!D16:D17))&amp;"件の工事においては、技術資料を１部提出すること。
　また、「留意事項一覧表」「一括審査方式における配置予定技術者の配置例について」を必ず参照すること。"</f>
        <v>　様式１－１に記載の工事は、技術資料を共通化できる２件の工事を対象に、一括して公告し、審査を行う一括審査方式の試行対象工事である。したがって、この２件の工事においては、技術資料を１部提出すること。
　また、「留意事項一覧表」「一括審査方式における配置予定技術者の配置例について」を必ず参照すること。</v>
      </c>
      <c r="B11" s="528"/>
      <c r="C11" s="528"/>
      <c r="D11" s="528"/>
      <c r="E11" s="528"/>
      <c r="F11" s="528"/>
      <c r="G11" s="528"/>
      <c r="H11" s="528"/>
      <c r="I11" s="528"/>
      <c r="J11" s="529"/>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530" t="s">
        <v>377</v>
      </c>
      <c r="B14" s="531"/>
      <c r="C14" s="531"/>
      <c r="D14" s="531"/>
      <c r="E14" s="531"/>
      <c r="F14" s="531"/>
      <c r="G14" s="531"/>
      <c r="H14" s="531"/>
      <c r="I14" s="531"/>
      <c r="J14" s="531"/>
      <c r="K14" s="582" t="s">
        <v>65</v>
      </c>
      <c r="L14" s="564"/>
      <c r="M14" s="583"/>
    </row>
    <row r="15" spans="1:15" s="83" customFormat="1" ht="36.75" customHeight="1" thickTop="1" thickBot="1" x14ac:dyDescent="0.2">
      <c r="A15" s="532"/>
      <c r="B15" s="533"/>
      <c r="C15" s="533"/>
      <c r="D15" s="533"/>
      <c r="E15" s="533"/>
      <c r="F15" s="533"/>
      <c r="G15" s="533"/>
      <c r="H15" s="533"/>
      <c r="I15" s="533"/>
      <c r="J15" s="533"/>
      <c r="K15" s="584"/>
      <c r="L15" s="585"/>
      <c r="M15" s="586"/>
      <c r="N15" s="292" t="s">
        <v>254</v>
      </c>
      <c r="O15" s="250" t="s">
        <v>361</v>
      </c>
    </row>
    <row r="16" spans="1:15" s="83" customFormat="1" ht="8.25" customHeight="1" x14ac:dyDescent="0.15">
      <c r="C16" s="87"/>
      <c r="L16" s="88"/>
    </row>
    <row r="17" spans="1:13" s="90" customFormat="1" ht="15.95" customHeight="1" thickBot="1" x14ac:dyDescent="0.2">
      <c r="A17" s="240" t="s">
        <v>359</v>
      </c>
      <c r="B17" s="241"/>
      <c r="C17" s="241"/>
      <c r="L17" s="91"/>
    </row>
    <row r="18" spans="1:13" s="83" customFormat="1" ht="32.1" customHeight="1" thickBot="1" x14ac:dyDescent="0.2">
      <c r="A18" s="587" t="s">
        <v>139</v>
      </c>
      <c r="B18" s="588"/>
      <c r="C18" s="588"/>
      <c r="D18" s="588"/>
      <c r="E18" s="588"/>
      <c r="F18" s="589"/>
      <c r="G18" s="590" t="s">
        <v>140</v>
      </c>
      <c r="H18" s="591"/>
      <c r="I18" s="592"/>
      <c r="K18" s="552" t="s">
        <v>307</v>
      </c>
      <c r="L18" s="580"/>
      <c r="M18" s="93"/>
    </row>
    <row r="19" spans="1:13" s="83" customFormat="1" ht="19.5" customHeight="1" thickTop="1" thickBot="1" x14ac:dyDescent="0.2">
      <c r="A19" s="550" t="s">
        <v>474</v>
      </c>
      <c r="B19" s="550"/>
      <c r="C19" s="550"/>
      <c r="D19" s="550"/>
      <c r="E19" s="550"/>
      <c r="F19" s="551"/>
      <c r="G19" s="547"/>
      <c r="H19" s="548"/>
      <c r="I19" s="549"/>
      <c r="K19" s="553"/>
      <c r="L19" s="581"/>
      <c r="M19" s="93"/>
    </row>
    <row r="20" spans="1:13" s="83" customFormat="1" ht="19.5" customHeight="1" x14ac:dyDescent="0.15">
      <c r="A20" s="593" t="s">
        <v>237</v>
      </c>
      <c r="B20" s="594"/>
      <c r="C20" s="594"/>
      <c r="D20" s="594"/>
      <c r="E20" s="594"/>
      <c r="F20" s="594"/>
      <c r="G20" s="595"/>
      <c r="H20" s="596"/>
      <c r="I20" s="597"/>
      <c r="K20" s="347"/>
      <c r="L20" s="346"/>
      <c r="M20" s="78"/>
    </row>
    <row r="21" spans="1:13" s="83" customFormat="1" ht="19.5" customHeight="1" x14ac:dyDescent="0.15">
      <c r="A21" s="539" t="s">
        <v>238</v>
      </c>
      <c r="B21" s="540"/>
      <c r="C21" s="540"/>
      <c r="D21" s="540"/>
      <c r="E21" s="540"/>
      <c r="F21" s="540"/>
      <c r="G21" s="598"/>
      <c r="H21" s="599"/>
      <c r="I21" s="600"/>
    </row>
    <row r="22" spans="1:13" s="83" customFormat="1" ht="33" customHeight="1" x14ac:dyDescent="0.15">
      <c r="A22" s="601" t="s">
        <v>303</v>
      </c>
      <c r="B22" s="602"/>
      <c r="C22" s="602"/>
      <c r="D22" s="602"/>
      <c r="E22" s="602"/>
      <c r="F22" s="603"/>
      <c r="G22" s="604"/>
      <c r="H22" s="602"/>
      <c r="I22" s="603"/>
    </row>
    <row r="23" spans="1:13" s="83" customFormat="1" ht="19.5" customHeight="1" x14ac:dyDescent="0.15">
      <c r="A23" s="539" t="s">
        <v>240</v>
      </c>
      <c r="B23" s="540"/>
      <c r="C23" s="540"/>
      <c r="D23" s="540"/>
      <c r="E23" s="540"/>
      <c r="F23" s="540"/>
      <c r="G23" s="598"/>
      <c r="H23" s="599"/>
      <c r="I23" s="600"/>
    </row>
    <row r="24" spans="1:13" s="83" customFormat="1" ht="19.5" customHeight="1" thickBot="1" x14ac:dyDescent="0.2">
      <c r="A24" s="539" t="s">
        <v>239</v>
      </c>
      <c r="B24" s="540"/>
      <c r="C24" s="540"/>
      <c r="D24" s="540"/>
      <c r="E24" s="540"/>
      <c r="F24" s="541"/>
      <c r="G24" s="542"/>
      <c r="H24" s="543"/>
      <c r="I24" s="544"/>
    </row>
    <row r="25" spans="1:13" s="83" customFormat="1" ht="7.5" customHeight="1" x14ac:dyDescent="0.15">
      <c r="A25" s="94"/>
      <c r="B25" s="94"/>
      <c r="C25" s="95"/>
      <c r="D25" s="95"/>
      <c r="E25" s="95"/>
      <c r="F25" s="95"/>
      <c r="G25" s="95"/>
      <c r="H25" s="96"/>
    </row>
    <row r="26" spans="1:13" s="90" customFormat="1" ht="15.95" customHeight="1" x14ac:dyDescent="0.15">
      <c r="A26" s="98" t="s">
        <v>141</v>
      </c>
      <c r="B26" s="99"/>
      <c r="C26" s="100"/>
      <c r="D26" s="249"/>
      <c r="E26" s="249"/>
      <c r="F26" s="249"/>
      <c r="G26" s="249"/>
      <c r="H26" s="249"/>
      <c r="I26" s="249"/>
      <c r="J26" s="249"/>
      <c r="K26" s="249"/>
      <c r="L26" s="249"/>
      <c r="M26" s="249"/>
    </row>
    <row r="27" spans="1:13" s="82" customFormat="1" ht="15.95" customHeight="1" x14ac:dyDescent="0.15">
      <c r="A27" s="420" t="s">
        <v>142</v>
      </c>
      <c r="B27" s="421"/>
      <c r="C27" s="545"/>
      <c r="D27" s="424" t="s">
        <v>236</v>
      </c>
      <c r="E27" s="425"/>
      <c r="F27" s="516" t="s">
        <v>140</v>
      </c>
      <c r="G27" s="517"/>
      <c r="H27" s="518"/>
      <c r="I27" s="493" t="s">
        <v>143</v>
      </c>
      <c r="J27" s="493"/>
      <c r="K27" s="493"/>
      <c r="L27" s="493"/>
      <c r="M27" s="494"/>
    </row>
    <row r="28" spans="1:13" s="82" customFormat="1" ht="15.95" customHeight="1" thickBot="1" x14ac:dyDescent="0.2">
      <c r="A28" s="422"/>
      <c r="B28" s="423"/>
      <c r="C28" s="546"/>
      <c r="D28" s="92" t="s">
        <v>144</v>
      </c>
      <c r="E28" s="92" t="s">
        <v>145</v>
      </c>
      <c r="F28" s="519"/>
      <c r="G28" s="520"/>
      <c r="H28" s="521"/>
      <c r="I28" s="495"/>
      <c r="J28" s="495"/>
      <c r="K28" s="495"/>
      <c r="L28" s="495"/>
      <c r="M28" s="496"/>
    </row>
    <row r="29" spans="1:13" ht="19.5" customHeight="1" thickTop="1" x14ac:dyDescent="0.15">
      <c r="A29" s="457" t="s">
        <v>271</v>
      </c>
      <c r="B29" s="457"/>
      <c r="C29" s="457"/>
      <c r="D29" s="105"/>
      <c r="E29" s="105" t="s">
        <v>10</v>
      </c>
      <c r="F29" s="432"/>
      <c r="G29" s="433"/>
      <c r="H29" s="434"/>
      <c r="I29" s="534"/>
      <c r="J29" s="535"/>
      <c r="K29" s="535"/>
      <c r="L29" s="535"/>
      <c r="M29" s="536"/>
    </row>
    <row r="30" spans="1:13" ht="41.25" customHeight="1" x14ac:dyDescent="0.15">
      <c r="A30" s="428" t="s">
        <v>146</v>
      </c>
      <c r="B30" s="428"/>
      <c r="C30" s="428"/>
      <c r="D30" s="106"/>
      <c r="E30" s="107" t="s">
        <v>10</v>
      </c>
      <c r="F30" s="522"/>
      <c r="G30" s="523"/>
      <c r="H30" s="524"/>
      <c r="I30" s="461" t="s">
        <v>378</v>
      </c>
      <c r="J30" s="537"/>
      <c r="K30" s="537"/>
      <c r="L30" s="537"/>
      <c r="M30" s="538"/>
    </row>
    <row r="31" spans="1:13" s="83" customFormat="1" ht="19.5" customHeight="1" x14ac:dyDescent="0.15">
      <c r="A31" s="428" t="s">
        <v>61</v>
      </c>
      <c r="B31" s="428"/>
      <c r="C31" s="428"/>
      <c r="D31" s="106"/>
      <c r="E31" s="107" t="s">
        <v>10</v>
      </c>
      <c r="F31" s="522"/>
      <c r="G31" s="523"/>
      <c r="H31" s="524"/>
      <c r="I31" s="461" t="s">
        <v>273</v>
      </c>
      <c r="J31" s="461"/>
      <c r="K31" s="461"/>
      <c r="L31" s="461"/>
      <c r="M31" s="462"/>
    </row>
    <row r="32" spans="1:13" s="83" customFormat="1" ht="19.5" customHeight="1" x14ac:dyDescent="0.15">
      <c r="A32" s="457" t="s">
        <v>62</v>
      </c>
      <c r="B32" s="457"/>
      <c r="C32" s="457"/>
      <c r="D32" s="108"/>
      <c r="E32" s="105" t="s">
        <v>11</v>
      </c>
      <c r="F32" s="522"/>
      <c r="G32" s="523"/>
      <c r="H32" s="524"/>
      <c r="I32" s="283"/>
      <c r="J32" s="283"/>
      <c r="K32" s="283"/>
      <c r="L32" s="283"/>
      <c r="M32" s="284"/>
    </row>
    <row r="33" spans="1:15" ht="19.5" customHeight="1" x14ac:dyDescent="0.15">
      <c r="A33" s="457" t="s">
        <v>285</v>
      </c>
      <c r="B33" s="457"/>
      <c r="C33" s="457"/>
      <c r="D33" s="108"/>
      <c r="E33" s="105" t="s">
        <v>10</v>
      </c>
      <c r="F33" s="522"/>
      <c r="G33" s="523"/>
      <c r="H33" s="524"/>
      <c r="I33" s="283"/>
      <c r="J33" s="283"/>
      <c r="K33" s="283"/>
      <c r="L33" s="283"/>
      <c r="M33" s="284"/>
    </row>
    <row r="34" spans="1:15" ht="19.5" customHeight="1" x14ac:dyDescent="0.15">
      <c r="A34" s="457" t="s">
        <v>63</v>
      </c>
      <c r="B34" s="457"/>
      <c r="C34" s="457"/>
      <c r="D34" s="108"/>
      <c r="E34" s="105" t="s">
        <v>10</v>
      </c>
      <c r="F34" s="522"/>
      <c r="G34" s="523"/>
      <c r="H34" s="524"/>
      <c r="I34" s="283"/>
      <c r="J34" s="283"/>
      <c r="K34" s="283"/>
      <c r="L34" s="283"/>
      <c r="M34" s="284"/>
    </row>
    <row r="35" spans="1:15" ht="19.5" customHeight="1" x14ac:dyDescent="0.15">
      <c r="A35" s="467" t="s">
        <v>292</v>
      </c>
      <c r="B35" s="484"/>
      <c r="C35" s="484"/>
      <c r="D35" s="108"/>
      <c r="E35" s="105" t="s">
        <v>13</v>
      </c>
      <c r="F35" s="474"/>
      <c r="G35" s="475"/>
      <c r="H35" s="476"/>
      <c r="I35" s="486" t="s">
        <v>301</v>
      </c>
      <c r="J35" s="486"/>
      <c r="K35" s="486"/>
      <c r="L35" s="486"/>
      <c r="M35" s="487"/>
    </row>
    <row r="36" spans="1:15" ht="19.5" customHeight="1" x14ac:dyDescent="0.15">
      <c r="A36" s="133"/>
      <c r="B36" s="525" t="s">
        <v>287</v>
      </c>
      <c r="C36" s="526"/>
      <c r="D36" s="125"/>
      <c r="E36" s="112" t="s">
        <v>256</v>
      </c>
      <c r="F36" s="436"/>
      <c r="G36" s="437"/>
      <c r="H36" s="438"/>
      <c r="I36" s="482"/>
      <c r="J36" s="482"/>
      <c r="K36" s="482"/>
      <c r="L36" s="482"/>
      <c r="M36" s="483"/>
    </row>
    <row r="37" spans="1:15" ht="19.5" customHeight="1" x14ac:dyDescent="0.15">
      <c r="A37" s="435" t="s">
        <v>164</v>
      </c>
      <c r="B37" s="435"/>
      <c r="C37" s="435"/>
      <c r="D37" s="112"/>
      <c r="E37" s="112" t="s">
        <v>10</v>
      </c>
      <c r="F37" s="436"/>
      <c r="G37" s="437"/>
      <c r="H37" s="438"/>
      <c r="I37" s="482"/>
      <c r="J37" s="482"/>
      <c r="K37" s="482"/>
      <c r="L37" s="482"/>
      <c r="M37" s="483"/>
    </row>
    <row r="38" spans="1:15" ht="19.5" customHeight="1" thickBot="1" x14ac:dyDescent="0.2">
      <c r="A38" s="435" t="s">
        <v>165</v>
      </c>
      <c r="B38" s="435"/>
      <c r="C38" s="435"/>
      <c r="D38" s="112"/>
      <c r="E38" s="112" t="s">
        <v>166</v>
      </c>
      <c r="F38" s="444"/>
      <c r="G38" s="445"/>
      <c r="H38" s="446"/>
      <c r="I38" s="514" t="s">
        <v>365</v>
      </c>
      <c r="J38" s="514"/>
      <c r="K38" s="514"/>
      <c r="L38" s="514"/>
      <c r="M38" s="515"/>
      <c r="N38" s="296"/>
      <c r="O38" s="297"/>
    </row>
    <row r="39" spans="1:15" s="83" customFormat="1" ht="7.5" customHeight="1" x14ac:dyDescent="0.15">
      <c r="A39" s="94"/>
      <c r="B39" s="94"/>
      <c r="C39" s="95"/>
      <c r="D39" s="96"/>
      <c r="E39" s="96"/>
      <c r="F39" s="181"/>
      <c r="G39" s="181"/>
      <c r="H39" s="181"/>
      <c r="I39" s="96"/>
      <c r="J39" s="97"/>
      <c r="K39" s="97"/>
      <c r="L39" s="97"/>
      <c r="M39" s="97"/>
    </row>
    <row r="40" spans="1:15" s="90" customFormat="1" ht="15.95" customHeight="1" x14ac:dyDescent="0.15">
      <c r="A40" s="98" t="s">
        <v>232</v>
      </c>
      <c r="B40" s="99"/>
      <c r="C40" s="100"/>
      <c r="D40" s="101"/>
      <c r="E40" s="102"/>
      <c r="F40" s="182"/>
      <c r="G40" s="182"/>
      <c r="H40" s="182"/>
      <c r="I40" s="101"/>
      <c r="J40" s="103"/>
      <c r="K40" s="103"/>
      <c r="L40" s="103"/>
      <c r="M40" s="103"/>
    </row>
    <row r="41" spans="1:15" s="82" customFormat="1" ht="15.95" customHeight="1" x14ac:dyDescent="0.15">
      <c r="A41" s="420" t="s">
        <v>142</v>
      </c>
      <c r="B41" s="421"/>
      <c r="C41" s="421"/>
      <c r="D41" s="424" t="s">
        <v>236</v>
      </c>
      <c r="E41" s="425"/>
      <c r="F41" s="516" t="s">
        <v>140</v>
      </c>
      <c r="G41" s="517"/>
      <c r="H41" s="518"/>
      <c r="I41" s="493" t="s">
        <v>143</v>
      </c>
      <c r="J41" s="493"/>
      <c r="K41" s="493"/>
      <c r="L41" s="493"/>
      <c r="M41" s="494"/>
    </row>
    <row r="42" spans="1:15" s="82" customFormat="1" ht="15.95" customHeight="1" thickBot="1" x14ac:dyDescent="0.2">
      <c r="A42" s="422"/>
      <c r="B42" s="423"/>
      <c r="C42" s="423"/>
      <c r="D42" s="109" t="s">
        <v>144</v>
      </c>
      <c r="E42" s="291" t="s">
        <v>145</v>
      </c>
      <c r="F42" s="519"/>
      <c r="G42" s="520"/>
      <c r="H42" s="521"/>
      <c r="I42" s="495"/>
      <c r="J42" s="495"/>
      <c r="K42" s="495"/>
      <c r="L42" s="495"/>
      <c r="M42" s="496"/>
    </row>
    <row r="43" spans="1:15" s="87" customFormat="1" ht="19.5" customHeight="1" thickTop="1" x14ac:dyDescent="0.15">
      <c r="A43" s="430" t="s">
        <v>229</v>
      </c>
      <c r="B43" s="431"/>
      <c r="C43" s="431"/>
      <c r="D43" s="110" t="s">
        <v>10</v>
      </c>
      <c r="E43" s="110" t="s">
        <v>10</v>
      </c>
      <c r="F43" s="432"/>
      <c r="G43" s="433"/>
      <c r="H43" s="434"/>
      <c r="I43" s="480" t="s">
        <v>440</v>
      </c>
      <c r="J43" s="480"/>
      <c r="K43" s="480"/>
      <c r="L43" s="480"/>
      <c r="M43" s="481"/>
    </row>
    <row r="44" spans="1:15" s="87" customFormat="1" ht="19.5" customHeight="1" x14ac:dyDescent="0.15">
      <c r="A44" s="111"/>
      <c r="B44" s="511" t="s">
        <v>147</v>
      </c>
      <c r="C44" s="512"/>
      <c r="D44" s="112"/>
      <c r="E44" s="113" t="s">
        <v>148</v>
      </c>
      <c r="F44" s="436"/>
      <c r="G44" s="437"/>
      <c r="H44" s="438"/>
      <c r="I44" s="489"/>
      <c r="J44" s="489"/>
      <c r="K44" s="489"/>
      <c r="L44" s="489"/>
      <c r="M44" s="490"/>
    </row>
    <row r="45" spans="1:15" s="87" customFormat="1" ht="19.5" customHeight="1" x14ac:dyDescent="0.15">
      <c r="A45" s="111"/>
      <c r="B45" s="511" t="s">
        <v>149</v>
      </c>
      <c r="C45" s="512"/>
      <c r="D45" s="112"/>
      <c r="E45" s="112" t="s">
        <v>12</v>
      </c>
      <c r="F45" s="436"/>
      <c r="G45" s="437"/>
      <c r="H45" s="438"/>
      <c r="I45" s="489"/>
      <c r="J45" s="489"/>
      <c r="K45" s="489"/>
      <c r="L45" s="489"/>
      <c r="M45" s="490"/>
    </row>
    <row r="46" spans="1:15" s="87" customFormat="1" ht="19.5" customHeight="1" x14ac:dyDescent="0.15">
      <c r="A46" s="111"/>
      <c r="B46" s="511" t="s">
        <v>150</v>
      </c>
      <c r="C46" s="512"/>
      <c r="D46" s="112"/>
      <c r="E46" s="112" t="s">
        <v>13</v>
      </c>
      <c r="F46" s="436"/>
      <c r="G46" s="437"/>
      <c r="H46" s="438"/>
      <c r="I46" s="489"/>
      <c r="J46" s="489"/>
      <c r="K46" s="489"/>
      <c r="L46" s="489"/>
      <c r="M46" s="490"/>
    </row>
    <row r="47" spans="1:15" s="87" customFormat="1" ht="19.5" customHeight="1" x14ac:dyDescent="0.15">
      <c r="A47" s="111"/>
      <c r="B47" s="511" t="s">
        <v>151</v>
      </c>
      <c r="C47" s="512"/>
      <c r="D47" s="112"/>
      <c r="E47" s="112" t="s">
        <v>14</v>
      </c>
      <c r="F47" s="436"/>
      <c r="G47" s="437"/>
      <c r="H47" s="438"/>
      <c r="I47" s="489"/>
      <c r="J47" s="489"/>
      <c r="K47" s="489"/>
      <c r="L47" s="489"/>
      <c r="M47" s="490"/>
    </row>
    <row r="48" spans="1:15" s="87" customFormat="1" ht="19.5" customHeight="1" thickBot="1" x14ac:dyDescent="0.2">
      <c r="A48" s="114"/>
      <c r="B48" s="439" t="s">
        <v>291</v>
      </c>
      <c r="C48" s="440"/>
      <c r="D48" s="112"/>
      <c r="E48" s="112" t="s">
        <v>148</v>
      </c>
      <c r="F48" s="441"/>
      <c r="G48" s="442"/>
      <c r="H48" s="443"/>
      <c r="I48" s="482"/>
      <c r="J48" s="482"/>
      <c r="K48" s="482"/>
      <c r="L48" s="482"/>
      <c r="M48" s="483"/>
    </row>
    <row r="49" spans="1:13" s="83" customFormat="1" ht="8.1" customHeight="1" x14ac:dyDescent="0.15">
      <c r="A49" s="116"/>
      <c r="B49" s="117"/>
      <c r="C49" s="117"/>
      <c r="D49" s="118"/>
      <c r="E49" s="96"/>
      <c r="F49" s="181"/>
      <c r="G49" s="183"/>
      <c r="H49" s="183"/>
    </row>
    <row r="50" spans="1:13" s="90" customFormat="1" ht="15.95" customHeight="1" x14ac:dyDescent="0.15">
      <c r="A50" s="98" t="s">
        <v>233</v>
      </c>
      <c r="B50" s="119"/>
      <c r="C50" s="120"/>
      <c r="D50" s="121"/>
      <c r="E50" s="120"/>
      <c r="F50" s="184"/>
      <c r="G50" s="184"/>
      <c r="H50" s="184"/>
      <c r="I50" s="103"/>
      <c r="J50" s="103"/>
      <c r="K50" s="103"/>
      <c r="L50" s="103"/>
      <c r="M50" s="103"/>
    </row>
    <row r="51" spans="1:13" s="82" customFormat="1" ht="15.95" customHeight="1" x14ac:dyDescent="0.15">
      <c r="A51" s="420" t="s">
        <v>152</v>
      </c>
      <c r="B51" s="421"/>
      <c r="C51" s="421"/>
      <c r="D51" s="424" t="s">
        <v>236</v>
      </c>
      <c r="E51" s="425"/>
      <c r="F51" s="426" t="s">
        <v>140</v>
      </c>
      <c r="G51" s="426"/>
      <c r="H51" s="426"/>
      <c r="I51" s="493" t="s">
        <v>143</v>
      </c>
      <c r="J51" s="493"/>
      <c r="K51" s="493"/>
      <c r="L51" s="493"/>
      <c r="M51" s="494"/>
    </row>
    <row r="52" spans="1:13" s="82" customFormat="1" ht="15.95" customHeight="1" thickBot="1" x14ac:dyDescent="0.2">
      <c r="A52" s="422"/>
      <c r="B52" s="423"/>
      <c r="C52" s="423"/>
      <c r="D52" s="104" t="s">
        <v>144</v>
      </c>
      <c r="E52" s="92" t="s">
        <v>145</v>
      </c>
      <c r="F52" s="289" t="s">
        <v>153</v>
      </c>
      <c r="G52" s="288" t="s">
        <v>154</v>
      </c>
      <c r="H52" s="288" t="s">
        <v>155</v>
      </c>
      <c r="I52" s="495"/>
      <c r="J52" s="495"/>
      <c r="K52" s="495"/>
      <c r="L52" s="495"/>
      <c r="M52" s="496"/>
    </row>
    <row r="53" spans="1:13" s="87" customFormat="1" ht="19.5" customHeight="1" thickTop="1" x14ac:dyDescent="0.15">
      <c r="A53" s="428" t="s">
        <v>156</v>
      </c>
      <c r="B53" s="428"/>
      <c r="C53" s="429"/>
      <c r="D53" s="122"/>
      <c r="E53" s="123"/>
      <c r="F53" s="285"/>
      <c r="G53" s="286"/>
      <c r="H53" s="287"/>
      <c r="I53" s="508" t="s">
        <v>157</v>
      </c>
      <c r="J53" s="508"/>
      <c r="K53" s="508"/>
      <c r="L53" s="508"/>
      <c r="M53" s="509"/>
    </row>
    <row r="54" spans="1:13" s="87" customFormat="1" ht="36" customHeight="1" x14ac:dyDescent="0.15">
      <c r="A54" s="510" t="s">
        <v>158</v>
      </c>
      <c r="B54" s="457"/>
      <c r="C54" s="471"/>
      <c r="D54" s="108" t="s">
        <v>10</v>
      </c>
      <c r="E54" s="105" t="s">
        <v>10</v>
      </c>
      <c r="F54" s="290"/>
      <c r="G54" s="280"/>
      <c r="H54" s="281"/>
      <c r="I54" s="486" t="s">
        <v>550</v>
      </c>
      <c r="J54" s="486"/>
      <c r="K54" s="486"/>
      <c r="L54" s="486"/>
      <c r="M54" s="487"/>
    </row>
    <row r="55" spans="1:13" s="87" customFormat="1" ht="30" customHeight="1" x14ac:dyDescent="0.15">
      <c r="A55" s="124"/>
      <c r="B55" s="511" t="s">
        <v>147</v>
      </c>
      <c r="C55" s="512"/>
      <c r="D55" s="125"/>
      <c r="E55" s="112" t="s">
        <v>148</v>
      </c>
      <c r="F55" s="282"/>
      <c r="G55" s="126"/>
      <c r="H55" s="204"/>
      <c r="I55" s="489"/>
      <c r="J55" s="489"/>
      <c r="K55" s="489"/>
      <c r="L55" s="489"/>
      <c r="M55" s="490"/>
    </row>
    <row r="56" spans="1:13" s="87" customFormat="1" ht="30" customHeight="1" x14ac:dyDescent="0.15">
      <c r="A56" s="124"/>
      <c r="B56" s="511" t="s">
        <v>149</v>
      </c>
      <c r="C56" s="512"/>
      <c r="D56" s="125"/>
      <c r="E56" s="112" t="s">
        <v>12</v>
      </c>
      <c r="F56" s="282"/>
      <c r="G56" s="126"/>
      <c r="H56" s="204"/>
      <c r="I56" s="489"/>
      <c r="J56" s="489"/>
      <c r="K56" s="489"/>
      <c r="L56" s="489"/>
      <c r="M56" s="490"/>
    </row>
    <row r="57" spans="1:13" s="87" customFormat="1" ht="30" customHeight="1" x14ac:dyDescent="0.15">
      <c r="A57" s="124"/>
      <c r="B57" s="511" t="s">
        <v>150</v>
      </c>
      <c r="C57" s="512"/>
      <c r="D57" s="125"/>
      <c r="E57" s="112" t="s">
        <v>13</v>
      </c>
      <c r="F57" s="282"/>
      <c r="G57" s="126"/>
      <c r="H57" s="204"/>
      <c r="I57" s="489"/>
      <c r="J57" s="489"/>
      <c r="K57" s="489"/>
      <c r="L57" s="489"/>
      <c r="M57" s="490"/>
    </row>
    <row r="58" spans="1:13" s="87" customFormat="1" ht="30" customHeight="1" x14ac:dyDescent="0.15">
      <c r="A58" s="124"/>
      <c r="B58" s="513" t="s">
        <v>151</v>
      </c>
      <c r="C58" s="512"/>
      <c r="D58" s="125"/>
      <c r="E58" s="112" t="s">
        <v>14</v>
      </c>
      <c r="F58" s="282"/>
      <c r="G58" s="126"/>
      <c r="H58" s="204"/>
      <c r="I58" s="489"/>
      <c r="J58" s="489"/>
      <c r="K58" s="489"/>
      <c r="L58" s="489"/>
      <c r="M58" s="490"/>
    </row>
    <row r="59" spans="1:13" s="87" customFormat="1" ht="30" customHeight="1" x14ac:dyDescent="0.15">
      <c r="A59" s="124"/>
      <c r="B59" s="513" t="s">
        <v>336</v>
      </c>
      <c r="C59" s="512"/>
      <c r="D59" s="125"/>
      <c r="E59" s="112" t="s">
        <v>14</v>
      </c>
      <c r="F59" s="282"/>
      <c r="G59" s="126"/>
      <c r="H59" s="204"/>
      <c r="I59" s="489"/>
      <c r="J59" s="489"/>
      <c r="K59" s="489"/>
      <c r="L59" s="489"/>
      <c r="M59" s="490"/>
    </row>
    <row r="60" spans="1:13" s="87" customFormat="1" ht="30" customHeight="1" x14ac:dyDescent="0.15">
      <c r="A60" s="124"/>
      <c r="B60" s="497" t="s">
        <v>337</v>
      </c>
      <c r="C60" s="440"/>
      <c r="D60" s="125"/>
      <c r="E60" s="112" t="s">
        <v>148</v>
      </c>
      <c r="F60" s="242"/>
      <c r="G60" s="180"/>
      <c r="H60" s="202"/>
      <c r="I60" s="489"/>
      <c r="J60" s="489"/>
      <c r="K60" s="489"/>
      <c r="L60" s="489"/>
      <c r="M60" s="490"/>
    </row>
    <row r="61" spans="1:13" s="87" customFormat="1" ht="30" customHeight="1" x14ac:dyDescent="0.15">
      <c r="A61" s="447" t="s">
        <v>489</v>
      </c>
      <c r="B61" s="448"/>
      <c r="C61" s="449"/>
      <c r="D61" s="108"/>
      <c r="E61" s="105" t="s">
        <v>10</v>
      </c>
      <c r="F61" s="353"/>
      <c r="G61" s="185"/>
      <c r="H61" s="352"/>
      <c r="I61" s="489"/>
      <c r="J61" s="489"/>
      <c r="K61" s="489"/>
      <c r="L61" s="489"/>
      <c r="M61" s="490"/>
    </row>
    <row r="62" spans="1:13" s="87" customFormat="1" ht="30" customHeight="1" x14ac:dyDescent="0.15">
      <c r="A62" s="447" t="s">
        <v>490</v>
      </c>
      <c r="B62" s="448"/>
      <c r="C62" s="449"/>
      <c r="D62" s="108"/>
      <c r="E62" s="105" t="s">
        <v>10</v>
      </c>
      <c r="F62" s="353"/>
      <c r="G62" s="185"/>
      <c r="H62" s="352"/>
      <c r="I62" s="489"/>
      <c r="J62" s="489"/>
      <c r="K62" s="489"/>
      <c r="L62" s="489"/>
      <c r="M62" s="490"/>
    </row>
    <row r="63" spans="1:13" s="87" customFormat="1" ht="30.75" customHeight="1" x14ac:dyDescent="0.15">
      <c r="A63" s="447" t="s">
        <v>159</v>
      </c>
      <c r="B63" s="448"/>
      <c r="C63" s="449"/>
      <c r="D63" s="108"/>
      <c r="E63" s="105" t="s">
        <v>10</v>
      </c>
      <c r="F63" s="290"/>
      <c r="G63" s="185"/>
      <c r="H63" s="281"/>
      <c r="I63" s="489"/>
      <c r="J63" s="489"/>
      <c r="K63" s="489"/>
      <c r="L63" s="489"/>
      <c r="M63" s="490"/>
    </row>
    <row r="64" spans="1:13" s="87" customFormat="1" ht="30.75" customHeight="1" x14ac:dyDescent="0.15">
      <c r="A64" s="498" t="s">
        <v>160</v>
      </c>
      <c r="B64" s="499"/>
      <c r="C64" s="500"/>
      <c r="D64" s="108"/>
      <c r="E64" s="105" t="s">
        <v>10</v>
      </c>
      <c r="F64" s="290"/>
      <c r="G64" s="185"/>
      <c r="H64" s="281"/>
      <c r="I64" s="482"/>
      <c r="J64" s="482"/>
      <c r="K64" s="482"/>
      <c r="L64" s="482"/>
      <c r="M64" s="483"/>
    </row>
    <row r="65" spans="1:15" ht="108.75" customHeight="1" x14ac:dyDescent="0.15">
      <c r="A65" s="463" t="s">
        <v>338</v>
      </c>
      <c r="B65" s="463"/>
      <c r="C65" s="463"/>
      <c r="D65" s="127"/>
      <c r="E65" s="112" t="s">
        <v>148</v>
      </c>
      <c r="F65" s="282"/>
      <c r="G65" s="203"/>
      <c r="H65" s="204"/>
      <c r="I65" s="461" t="s">
        <v>458</v>
      </c>
      <c r="J65" s="461"/>
      <c r="K65" s="461"/>
      <c r="L65" s="461"/>
      <c r="M65" s="462"/>
      <c r="N65" s="227" t="s">
        <v>342</v>
      </c>
      <c r="O65" s="226" t="s">
        <v>343</v>
      </c>
    </row>
    <row r="66" spans="1:15" ht="36" customHeight="1" x14ac:dyDescent="0.15">
      <c r="A66" s="501" t="s">
        <v>477</v>
      </c>
      <c r="B66" s="502"/>
      <c r="C66" s="503"/>
      <c r="D66" s="351"/>
      <c r="E66" s="334" t="s">
        <v>478</v>
      </c>
      <c r="F66" s="504"/>
      <c r="G66" s="505"/>
      <c r="H66" s="506"/>
      <c r="I66" s="507" t="s">
        <v>479</v>
      </c>
      <c r="J66" s="461"/>
      <c r="K66" s="461"/>
      <c r="L66" s="461"/>
      <c r="M66" s="462"/>
      <c r="N66" s="227"/>
      <c r="O66" s="226"/>
    </row>
    <row r="67" spans="1:15" ht="32.25" customHeight="1" thickBot="1" x14ac:dyDescent="0.2">
      <c r="A67" s="501" t="s">
        <v>482</v>
      </c>
      <c r="B67" s="502"/>
      <c r="C67" s="503"/>
      <c r="D67" s="351"/>
      <c r="E67" s="334" t="s">
        <v>453</v>
      </c>
      <c r="F67" s="504"/>
      <c r="G67" s="505"/>
      <c r="H67" s="506"/>
      <c r="I67" s="507" t="s">
        <v>483</v>
      </c>
      <c r="J67" s="461"/>
      <c r="K67" s="461"/>
      <c r="L67" s="461"/>
      <c r="M67" s="462"/>
      <c r="N67" s="227"/>
      <c r="O67" s="226"/>
    </row>
    <row r="68" spans="1:15" s="87" customFormat="1" ht="8.25" customHeight="1" x14ac:dyDescent="0.15">
      <c r="A68" s="128"/>
      <c r="B68" s="129"/>
      <c r="C68" s="129"/>
      <c r="D68" s="130"/>
      <c r="E68" s="130"/>
      <c r="F68" s="253"/>
      <c r="G68" s="253"/>
      <c r="H68" s="253"/>
      <c r="I68" s="283"/>
      <c r="J68" s="283"/>
      <c r="K68" s="283"/>
      <c r="L68" s="283"/>
      <c r="M68" s="283"/>
    </row>
    <row r="69" spans="1:15" s="90" customFormat="1" ht="15.95" customHeight="1" x14ac:dyDescent="0.15">
      <c r="A69" s="98" t="s">
        <v>234</v>
      </c>
      <c r="B69" s="119"/>
      <c r="C69" s="120"/>
      <c r="D69" s="121"/>
      <c r="E69" s="120"/>
      <c r="F69" s="184"/>
      <c r="G69" s="184"/>
      <c r="H69" s="184"/>
      <c r="I69" s="103"/>
      <c r="J69" s="103"/>
      <c r="K69" s="103"/>
      <c r="L69" s="103"/>
      <c r="M69" s="103"/>
    </row>
    <row r="70" spans="1:15" s="83" customFormat="1" ht="15.95" customHeight="1" x14ac:dyDescent="0.15">
      <c r="A70" s="420" t="s">
        <v>142</v>
      </c>
      <c r="B70" s="421"/>
      <c r="C70" s="421"/>
      <c r="D70" s="424" t="s">
        <v>236</v>
      </c>
      <c r="E70" s="425"/>
      <c r="F70" s="426" t="s">
        <v>140</v>
      </c>
      <c r="G70" s="426"/>
      <c r="H70" s="426"/>
      <c r="I70" s="493" t="s">
        <v>143</v>
      </c>
      <c r="J70" s="493"/>
      <c r="K70" s="493"/>
      <c r="L70" s="493"/>
      <c r="M70" s="494"/>
    </row>
    <row r="71" spans="1:15" s="83" customFormat="1" ht="15.95" customHeight="1" thickBot="1" x14ac:dyDescent="0.2">
      <c r="A71" s="422"/>
      <c r="B71" s="423"/>
      <c r="C71" s="423"/>
      <c r="D71" s="104" t="s">
        <v>144</v>
      </c>
      <c r="E71" s="92" t="s">
        <v>145</v>
      </c>
      <c r="F71" s="427"/>
      <c r="G71" s="427"/>
      <c r="H71" s="427"/>
      <c r="I71" s="495"/>
      <c r="J71" s="495"/>
      <c r="K71" s="495"/>
      <c r="L71" s="495"/>
      <c r="M71" s="496"/>
    </row>
    <row r="72" spans="1:15" s="83" customFormat="1" ht="48.75" customHeight="1" thickTop="1" x14ac:dyDescent="0.15">
      <c r="A72" s="605" t="s">
        <v>551</v>
      </c>
      <c r="B72" s="606"/>
      <c r="C72" s="606"/>
      <c r="D72" s="106" t="s">
        <v>487</v>
      </c>
      <c r="E72" s="107" t="s">
        <v>488</v>
      </c>
      <c r="F72" s="607"/>
      <c r="G72" s="608"/>
      <c r="H72" s="609"/>
      <c r="I72" s="610" t="s">
        <v>552</v>
      </c>
      <c r="J72" s="480"/>
      <c r="K72" s="480"/>
      <c r="L72" s="480"/>
      <c r="M72" s="481"/>
    </row>
    <row r="73" spans="1:15" s="83" customFormat="1" ht="48.75" customHeight="1" thickBot="1" x14ac:dyDescent="0.2">
      <c r="A73" s="131"/>
      <c r="B73" s="575" t="s">
        <v>161</v>
      </c>
      <c r="C73" s="576"/>
      <c r="D73" s="108" t="s">
        <v>14</v>
      </c>
      <c r="E73" s="105" t="s">
        <v>14</v>
      </c>
      <c r="F73" s="572"/>
      <c r="G73" s="573"/>
      <c r="H73" s="574"/>
      <c r="I73" s="491"/>
      <c r="J73" s="482"/>
      <c r="K73" s="482"/>
      <c r="L73" s="482"/>
      <c r="M73" s="483"/>
    </row>
    <row r="74" spans="1:15" ht="8.25" customHeight="1" x14ac:dyDescent="0.15">
      <c r="F74" s="186"/>
      <c r="G74" s="186"/>
      <c r="H74" s="186"/>
      <c r="I74" s="83"/>
      <c r="J74" s="83"/>
      <c r="K74" s="83"/>
      <c r="L74" s="83"/>
      <c r="M74" s="83"/>
    </row>
    <row r="75" spans="1:15" s="90" customFormat="1" ht="15.95" customHeight="1" x14ac:dyDescent="0.15">
      <c r="A75" s="98" t="s">
        <v>235</v>
      </c>
      <c r="B75" s="119"/>
      <c r="C75" s="120"/>
      <c r="D75" s="121"/>
      <c r="E75" s="120"/>
      <c r="F75" s="184"/>
      <c r="G75" s="184"/>
      <c r="H75" s="184"/>
      <c r="I75" s="103"/>
      <c r="J75" s="103"/>
      <c r="K75" s="103"/>
      <c r="L75" s="103"/>
      <c r="M75" s="103"/>
    </row>
    <row r="76" spans="1:15" s="83" customFormat="1" ht="15.95" customHeight="1" x14ac:dyDescent="0.15">
      <c r="A76" s="420" t="s">
        <v>142</v>
      </c>
      <c r="B76" s="421"/>
      <c r="C76" s="421"/>
      <c r="D76" s="424" t="s">
        <v>236</v>
      </c>
      <c r="E76" s="425"/>
      <c r="F76" s="426" t="s">
        <v>140</v>
      </c>
      <c r="G76" s="426"/>
      <c r="H76" s="426"/>
      <c r="I76" s="493" t="s">
        <v>143</v>
      </c>
      <c r="J76" s="493"/>
      <c r="K76" s="493"/>
      <c r="L76" s="493"/>
      <c r="M76" s="494"/>
    </row>
    <row r="77" spans="1:15" s="83" customFormat="1" ht="15.95" customHeight="1" thickBot="1" x14ac:dyDescent="0.2">
      <c r="A77" s="422"/>
      <c r="B77" s="423"/>
      <c r="C77" s="423"/>
      <c r="D77" s="104" t="s">
        <v>144</v>
      </c>
      <c r="E77" s="92" t="s">
        <v>145</v>
      </c>
      <c r="F77" s="492"/>
      <c r="G77" s="492"/>
      <c r="H77" s="492"/>
      <c r="I77" s="495"/>
      <c r="J77" s="495"/>
      <c r="K77" s="495"/>
      <c r="L77" s="495"/>
      <c r="M77" s="496"/>
    </row>
    <row r="78" spans="1:15" s="83" customFormat="1" ht="19.5" customHeight="1" thickTop="1" x14ac:dyDescent="0.15">
      <c r="A78" s="477" t="s">
        <v>162</v>
      </c>
      <c r="B78" s="478"/>
      <c r="C78" s="479"/>
      <c r="D78" s="132"/>
      <c r="E78" s="110" t="s">
        <v>12</v>
      </c>
      <c r="F78" s="432"/>
      <c r="G78" s="433"/>
      <c r="H78" s="434"/>
      <c r="I78" s="480" t="s">
        <v>329</v>
      </c>
      <c r="J78" s="480"/>
      <c r="K78" s="480"/>
      <c r="L78" s="480"/>
      <c r="M78" s="481"/>
    </row>
    <row r="79" spans="1:15" s="83" customFormat="1" ht="19.5" customHeight="1" x14ac:dyDescent="0.15">
      <c r="A79" s="484" t="s">
        <v>163</v>
      </c>
      <c r="B79" s="484"/>
      <c r="C79" s="484"/>
      <c r="D79" s="108"/>
      <c r="E79" s="105" t="s">
        <v>12</v>
      </c>
      <c r="F79" s="474"/>
      <c r="G79" s="475"/>
      <c r="H79" s="476"/>
      <c r="I79" s="482"/>
      <c r="J79" s="482"/>
      <c r="K79" s="482"/>
      <c r="L79" s="482"/>
      <c r="M79" s="483"/>
    </row>
    <row r="80" spans="1:15" s="83" customFormat="1" ht="19.5" customHeight="1" x14ac:dyDescent="0.15">
      <c r="A80" s="484" t="s">
        <v>227</v>
      </c>
      <c r="B80" s="484"/>
      <c r="C80" s="484"/>
      <c r="D80" s="108"/>
      <c r="E80" s="105" t="s">
        <v>12</v>
      </c>
      <c r="F80" s="474"/>
      <c r="G80" s="475"/>
      <c r="H80" s="476"/>
      <c r="I80" s="485" t="s">
        <v>330</v>
      </c>
      <c r="J80" s="486"/>
      <c r="K80" s="486"/>
      <c r="L80" s="486"/>
      <c r="M80" s="487"/>
    </row>
    <row r="81" spans="1:13" s="83" customFormat="1" ht="19.5" customHeight="1" x14ac:dyDescent="0.15">
      <c r="A81" s="467" t="s">
        <v>228</v>
      </c>
      <c r="B81" s="484"/>
      <c r="C81" s="484"/>
      <c r="D81" s="108"/>
      <c r="E81" s="105" t="s">
        <v>15</v>
      </c>
      <c r="F81" s="474"/>
      <c r="G81" s="475"/>
      <c r="H81" s="476"/>
      <c r="I81" s="488"/>
      <c r="J81" s="489"/>
      <c r="K81" s="489"/>
      <c r="L81" s="489"/>
      <c r="M81" s="490"/>
    </row>
    <row r="82" spans="1:13" s="83" customFormat="1" ht="19.5" customHeight="1" x14ac:dyDescent="0.15">
      <c r="A82" s="133"/>
      <c r="B82" s="465" t="s">
        <v>326</v>
      </c>
      <c r="C82" s="466"/>
      <c r="D82" s="225"/>
      <c r="E82" s="225" t="s">
        <v>12</v>
      </c>
      <c r="F82" s="436"/>
      <c r="G82" s="437"/>
      <c r="H82" s="438"/>
      <c r="I82" s="491"/>
      <c r="J82" s="482"/>
      <c r="K82" s="482"/>
      <c r="L82" s="482"/>
      <c r="M82" s="483"/>
    </row>
    <row r="83" spans="1:13" ht="37.5" customHeight="1" x14ac:dyDescent="0.15">
      <c r="A83" s="467" t="s">
        <v>167</v>
      </c>
      <c r="B83" s="467"/>
      <c r="C83" s="467"/>
      <c r="D83" s="330"/>
      <c r="E83" s="330" t="s">
        <v>16</v>
      </c>
      <c r="F83" s="468"/>
      <c r="G83" s="469"/>
      <c r="H83" s="470"/>
      <c r="I83" s="464" t="s">
        <v>475</v>
      </c>
      <c r="J83" s="461"/>
      <c r="K83" s="461"/>
      <c r="L83" s="461"/>
      <c r="M83" s="462"/>
    </row>
    <row r="84" spans="1:13" ht="27.75" customHeight="1" x14ac:dyDescent="0.15">
      <c r="A84" s="471" t="s">
        <v>441</v>
      </c>
      <c r="B84" s="472"/>
      <c r="C84" s="473"/>
      <c r="D84" s="105"/>
      <c r="E84" s="105" t="s">
        <v>13</v>
      </c>
      <c r="F84" s="474"/>
      <c r="G84" s="475"/>
      <c r="H84" s="476"/>
      <c r="I84" s="461" t="s">
        <v>442</v>
      </c>
      <c r="J84" s="461"/>
      <c r="K84" s="461"/>
      <c r="L84" s="461"/>
      <c r="M84" s="462"/>
    </row>
    <row r="85" spans="1:13" ht="55.5" customHeight="1" x14ac:dyDescent="0.15">
      <c r="A85" s="450" t="s">
        <v>169</v>
      </c>
      <c r="B85" s="450"/>
      <c r="C85" s="450"/>
      <c r="D85" s="338"/>
      <c r="E85" s="338" t="s">
        <v>16</v>
      </c>
      <c r="F85" s="451"/>
      <c r="G85" s="452"/>
      <c r="H85" s="453"/>
      <c r="I85" s="454" t="s">
        <v>380</v>
      </c>
      <c r="J85" s="455"/>
      <c r="K85" s="455"/>
      <c r="L85" s="455"/>
      <c r="M85" s="456"/>
    </row>
    <row r="86" spans="1:13" ht="55.5" customHeight="1" x14ac:dyDescent="0.15">
      <c r="A86" s="463" t="s">
        <v>170</v>
      </c>
      <c r="B86" s="463"/>
      <c r="C86" s="463"/>
      <c r="D86" s="112"/>
      <c r="E86" s="112" t="s">
        <v>12</v>
      </c>
      <c r="F86" s="436"/>
      <c r="G86" s="437"/>
      <c r="H86" s="438"/>
      <c r="I86" s="464" t="s">
        <v>476</v>
      </c>
      <c r="J86" s="461"/>
      <c r="K86" s="461"/>
      <c r="L86" s="461"/>
      <c r="M86" s="462"/>
    </row>
    <row r="87" spans="1:13" ht="36.75" customHeight="1" thickBot="1" x14ac:dyDescent="0.2">
      <c r="A87" s="457" t="s">
        <v>173</v>
      </c>
      <c r="B87" s="457"/>
      <c r="C87" s="457"/>
      <c r="D87" s="105"/>
      <c r="E87" s="105" t="s">
        <v>17</v>
      </c>
      <c r="F87" s="458"/>
      <c r="G87" s="459"/>
      <c r="H87" s="460"/>
      <c r="I87" s="461" t="s">
        <v>454</v>
      </c>
      <c r="J87" s="461"/>
      <c r="K87" s="461"/>
      <c r="L87" s="461"/>
      <c r="M87" s="462"/>
    </row>
    <row r="88" spans="1:13" ht="16.5" customHeight="1" x14ac:dyDescent="0.15"/>
    <row r="89" spans="1:13" s="189" customFormat="1" ht="15.75" customHeight="1" x14ac:dyDescent="0.15">
      <c r="A89" s="89" t="s">
        <v>277</v>
      </c>
      <c r="C89" s="190"/>
      <c r="L89" s="191"/>
    </row>
    <row r="90" spans="1:13" s="162" customFormat="1" ht="15.75" customHeight="1" x14ac:dyDescent="0.15">
      <c r="A90" s="188">
        <v>1</v>
      </c>
      <c r="B90" s="164" t="s">
        <v>279</v>
      </c>
      <c r="C90" s="164"/>
      <c r="D90" s="165"/>
      <c r="E90" s="165"/>
      <c r="F90" s="165"/>
      <c r="G90" s="165"/>
      <c r="H90" s="165"/>
      <c r="I90" s="165"/>
      <c r="J90" s="165"/>
      <c r="K90" s="165"/>
      <c r="L90" s="165"/>
      <c r="M90" s="165"/>
    </row>
    <row r="91" spans="1:13" s="162" customFormat="1" ht="15.75" customHeight="1" x14ac:dyDescent="0.15">
      <c r="A91" s="188">
        <v>2</v>
      </c>
      <c r="B91" s="195" t="s">
        <v>455</v>
      </c>
      <c r="C91" s="163"/>
      <c r="D91" s="163"/>
      <c r="E91" s="163"/>
      <c r="F91" s="163"/>
      <c r="G91" s="163"/>
      <c r="H91" s="163"/>
      <c r="I91" s="163"/>
      <c r="J91" s="163"/>
      <c r="K91" s="163"/>
      <c r="L91" s="163"/>
      <c r="M91" s="163"/>
    </row>
    <row r="92" spans="1:13" s="162" customFormat="1" ht="15.75" customHeight="1" x14ac:dyDescent="0.15">
      <c r="A92" s="188"/>
      <c r="B92" s="195" t="s">
        <v>456</v>
      </c>
      <c r="C92" s="163"/>
      <c r="D92" s="163"/>
      <c r="E92" s="163"/>
      <c r="F92" s="163"/>
      <c r="G92" s="163"/>
      <c r="H92" s="163"/>
      <c r="I92" s="163"/>
      <c r="J92" s="163"/>
      <c r="K92" s="163"/>
      <c r="L92" s="163"/>
      <c r="M92" s="163"/>
    </row>
    <row r="93" spans="1:13" s="162" customFormat="1" ht="15.75" customHeight="1" x14ac:dyDescent="0.15">
      <c r="A93" s="188"/>
      <c r="B93" s="195" t="s">
        <v>371</v>
      </c>
      <c r="C93" s="163"/>
      <c r="D93" s="163"/>
      <c r="E93" s="163"/>
      <c r="F93" s="163"/>
      <c r="G93" s="163"/>
      <c r="H93" s="163"/>
      <c r="I93" s="163"/>
      <c r="J93" s="163"/>
      <c r="K93" s="163"/>
      <c r="L93" s="163"/>
      <c r="M93" s="163"/>
    </row>
    <row r="94" spans="1:13" s="162" customFormat="1" ht="15.75" customHeight="1" x14ac:dyDescent="0.15">
      <c r="A94" s="188">
        <v>3</v>
      </c>
      <c r="B94" s="195" t="s">
        <v>275</v>
      </c>
      <c r="C94" s="164"/>
      <c r="D94" s="165"/>
      <c r="E94" s="165"/>
      <c r="F94" s="165"/>
      <c r="G94" s="165"/>
      <c r="H94" s="165"/>
      <c r="I94" s="165"/>
      <c r="J94" s="165"/>
      <c r="K94" s="165"/>
      <c r="L94" s="165"/>
      <c r="M94" s="165"/>
    </row>
    <row r="95" spans="1:13" s="162" customFormat="1" ht="15.75" customHeight="1" x14ac:dyDescent="0.15">
      <c r="A95" s="188"/>
      <c r="B95" s="299" t="s">
        <v>374</v>
      </c>
      <c r="C95" s="164"/>
      <c r="D95" s="165"/>
      <c r="E95" s="165"/>
      <c r="F95" s="165"/>
      <c r="G95" s="165"/>
      <c r="H95" s="165"/>
      <c r="I95" s="165"/>
      <c r="J95" s="165"/>
      <c r="K95" s="165"/>
      <c r="L95" s="165"/>
      <c r="M95" s="165"/>
    </row>
    <row r="96" spans="1:13" s="162" customFormat="1" ht="15.75" customHeight="1" x14ac:dyDescent="0.15">
      <c r="A96" s="188">
        <v>4</v>
      </c>
      <c r="B96" s="164" t="s">
        <v>297</v>
      </c>
      <c r="C96" s="164"/>
      <c r="D96" s="165"/>
      <c r="E96" s="165"/>
      <c r="F96" s="165"/>
      <c r="G96" s="165"/>
      <c r="H96" s="165"/>
      <c r="I96" s="165"/>
      <c r="J96" s="165"/>
      <c r="K96" s="165"/>
      <c r="L96" s="165"/>
      <c r="M96" s="165"/>
    </row>
    <row r="97" spans="1:13" s="162" customFormat="1" ht="15.75" customHeight="1" x14ac:dyDescent="0.15">
      <c r="A97" s="188"/>
      <c r="B97" s="196" t="s">
        <v>376</v>
      </c>
      <c r="C97" s="164"/>
      <c r="D97" s="165"/>
      <c r="E97" s="165"/>
      <c r="F97" s="165"/>
      <c r="G97" s="165"/>
      <c r="H97" s="165"/>
      <c r="I97" s="165"/>
      <c r="J97" s="165"/>
      <c r="K97" s="165"/>
      <c r="L97" s="165"/>
      <c r="M97" s="165"/>
    </row>
    <row r="98" spans="1:13" s="162" customFormat="1" ht="15.75" customHeight="1" x14ac:dyDescent="0.15">
      <c r="A98" s="188"/>
      <c r="B98" s="298" t="s">
        <v>375</v>
      </c>
      <c r="C98" s="164"/>
      <c r="D98" s="165"/>
      <c r="E98" s="165"/>
      <c r="F98" s="165"/>
      <c r="G98" s="165"/>
      <c r="H98" s="165"/>
      <c r="I98" s="165"/>
      <c r="J98" s="165"/>
      <c r="K98" s="165"/>
      <c r="L98" s="165"/>
      <c r="M98" s="165"/>
    </row>
    <row r="99" spans="1:13" s="162" customFormat="1" ht="15.75" customHeight="1" x14ac:dyDescent="0.15">
      <c r="B99" s="164" t="s">
        <v>457</v>
      </c>
      <c r="C99" s="164"/>
      <c r="D99" s="165"/>
      <c r="E99" s="165"/>
      <c r="F99" s="165"/>
      <c r="G99" s="165"/>
      <c r="H99" s="165"/>
      <c r="I99" s="165"/>
      <c r="J99" s="165"/>
      <c r="K99" s="165"/>
      <c r="L99" s="165"/>
      <c r="M99" s="165"/>
    </row>
    <row r="100" spans="1:13" s="162" customFormat="1" ht="15.75" customHeight="1" x14ac:dyDescent="0.15">
      <c r="A100" s="192"/>
      <c r="B100" s="193" t="s">
        <v>293</v>
      </c>
      <c r="C100" s="193"/>
      <c r="D100" s="194"/>
      <c r="E100" s="194"/>
      <c r="F100" s="194"/>
      <c r="G100" s="194"/>
      <c r="H100" s="194"/>
      <c r="I100" s="194"/>
      <c r="J100" s="194"/>
      <c r="K100" s="194"/>
      <c r="L100" s="194"/>
      <c r="M100" s="194"/>
    </row>
    <row r="101" spans="1:13" s="162" customFormat="1" ht="15.75" customHeight="1" x14ac:dyDescent="0.15">
      <c r="A101" s="192"/>
      <c r="B101" s="193" t="s">
        <v>174</v>
      </c>
      <c r="C101" s="193"/>
      <c r="D101" s="194"/>
      <c r="E101" s="194"/>
      <c r="F101" s="194"/>
      <c r="G101" s="194"/>
      <c r="H101" s="194"/>
      <c r="I101" s="194"/>
      <c r="J101" s="194"/>
      <c r="K101" s="194"/>
      <c r="L101" s="194"/>
      <c r="M101" s="194"/>
    </row>
    <row r="102" spans="1:13" s="162" customFormat="1" ht="15.75" customHeight="1" x14ac:dyDescent="0.15">
      <c r="A102" s="192"/>
      <c r="B102" s="193" t="s">
        <v>272</v>
      </c>
      <c r="C102" s="193"/>
      <c r="D102" s="194"/>
      <c r="E102" s="194"/>
      <c r="F102" s="194"/>
      <c r="G102" s="194"/>
      <c r="H102" s="194"/>
      <c r="I102" s="194"/>
      <c r="J102" s="194"/>
      <c r="K102" s="194"/>
      <c r="L102" s="194"/>
      <c r="M102" s="194"/>
    </row>
    <row r="103" spans="1:13" s="162" customFormat="1" ht="15.75" customHeight="1" x14ac:dyDescent="0.15">
      <c r="A103" s="192"/>
      <c r="B103" s="193" t="s">
        <v>295</v>
      </c>
      <c r="C103" s="193"/>
      <c r="D103" s="194"/>
      <c r="E103" s="194"/>
      <c r="F103" s="194"/>
      <c r="G103" s="194"/>
      <c r="H103" s="194"/>
      <c r="I103" s="194"/>
      <c r="J103" s="194"/>
      <c r="K103" s="194"/>
      <c r="L103" s="194"/>
      <c r="M103" s="194"/>
    </row>
    <row r="104" spans="1:13" s="162" customFormat="1" ht="15.75" customHeight="1" x14ac:dyDescent="0.15">
      <c r="A104" s="192"/>
      <c r="B104" s="193" t="s">
        <v>294</v>
      </c>
      <c r="C104" s="193"/>
      <c r="D104" s="194"/>
      <c r="E104" s="194"/>
      <c r="F104" s="194"/>
      <c r="G104" s="194"/>
      <c r="H104" s="194"/>
      <c r="I104" s="194"/>
      <c r="J104" s="194"/>
      <c r="K104" s="194"/>
      <c r="L104" s="194"/>
      <c r="M104" s="194"/>
    </row>
    <row r="105" spans="1:13" s="162" customFormat="1" ht="15.75" customHeight="1" x14ac:dyDescent="0.15">
      <c r="A105" s="192"/>
      <c r="B105" s="193" t="s">
        <v>373</v>
      </c>
      <c r="C105" s="193"/>
      <c r="D105" s="194"/>
      <c r="E105" s="194"/>
      <c r="F105" s="194"/>
      <c r="G105" s="194"/>
      <c r="H105" s="194"/>
      <c r="I105" s="194"/>
      <c r="J105" s="194"/>
      <c r="K105" s="194"/>
      <c r="L105" s="194"/>
      <c r="M105" s="194"/>
    </row>
    <row r="106" spans="1:13" s="162" customFormat="1" ht="15.75" customHeight="1" x14ac:dyDescent="0.15">
      <c r="A106" s="192"/>
      <c r="B106" s="193" t="s">
        <v>370</v>
      </c>
      <c r="C106" s="193"/>
      <c r="D106" s="194"/>
      <c r="E106" s="194"/>
      <c r="F106" s="194"/>
      <c r="G106" s="194"/>
      <c r="H106" s="194"/>
      <c r="I106" s="194"/>
      <c r="J106" s="194"/>
      <c r="K106" s="194"/>
      <c r="L106" s="194"/>
      <c r="M106" s="194"/>
    </row>
    <row r="107" spans="1:13" s="162" customFormat="1" ht="15.75" customHeight="1" x14ac:dyDescent="0.15">
      <c r="A107" s="188">
        <v>5</v>
      </c>
      <c r="B107" s="164" t="s">
        <v>274</v>
      </c>
      <c r="C107" s="164"/>
      <c r="D107" s="165"/>
      <c r="E107" s="165"/>
      <c r="F107" s="165"/>
      <c r="G107" s="165"/>
      <c r="H107" s="165"/>
      <c r="I107" s="165"/>
      <c r="J107" s="165"/>
      <c r="K107" s="165"/>
      <c r="L107" s="165"/>
      <c r="M107" s="165"/>
    </row>
    <row r="108" spans="1:13" s="162" customFormat="1" ht="15.75" customHeight="1" x14ac:dyDescent="0.15">
      <c r="A108" s="192">
        <v>6</v>
      </c>
      <c r="B108" s="193" t="s">
        <v>296</v>
      </c>
    </row>
    <row r="109" spans="1:13" ht="15.95" customHeight="1" x14ac:dyDescent="0.15">
      <c r="A109" s="137"/>
      <c r="B109" s="138"/>
      <c r="C109" s="137"/>
    </row>
    <row r="110" spans="1:13" ht="15.95" customHeight="1" x14ac:dyDescent="0.15">
      <c r="A110" s="137"/>
      <c r="B110" s="137"/>
    </row>
  </sheetData>
  <mergeCells count="144">
    <mergeCell ref="F73:H73"/>
    <mergeCell ref="B73:C73"/>
    <mergeCell ref="F8:J8"/>
    <mergeCell ref="L18:L19"/>
    <mergeCell ref="K14:M14"/>
    <mergeCell ref="K15:M15"/>
    <mergeCell ref="A18:F18"/>
    <mergeCell ref="G18:I18"/>
    <mergeCell ref="A20:F20"/>
    <mergeCell ref="G20:I20"/>
    <mergeCell ref="A21:F21"/>
    <mergeCell ref="G21:I21"/>
    <mergeCell ref="A22:F22"/>
    <mergeCell ref="G22:I22"/>
    <mergeCell ref="A23:F23"/>
    <mergeCell ref="G23:I23"/>
    <mergeCell ref="A31:C31"/>
    <mergeCell ref="F31:H31"/>
    <mergeCell ref="A72:C72"/>
    <mergeCell ref="F72:H72"/>
    <mergeCell ref="I72:M73"/>
    <mergeCell ref="A2:M2"/>
    <mergeCell ref="C4:F4"/>
    <mergeCell ref="C5:F5"/>
    <mergeCell ref="A7:B7"/>
    <mergeCell ref="D7:E7"/>
    <mergeCell ref="F7:J7"/>
    <mergeCell ref="K7:K8"/>
    <mergeCell ref="A8:B8"/>
    <mergeCell ref="D8:E8"/>
    <mergeCell ref="A4:B5"/>
    <mergeCell ref="I31:M31"/>
    <mergeCell ref="A32:C32"/>
    <mergeCell ref="F32:H32"/>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I38:M38"/>
    <mergeCell ref="A41:C42"/>
    <mergeCell ref="D41:E41"/>
    <mergeCell ref="F41:H42"/>
    <mergeCell ref="I41:M42"/>
    <mergeCell ref="A37:C37"/>
    <mergeCell ref="F37:H37"/>
    <mergeCell ref="I37:M37"/>
    <mergeCell ref="A34:C34"/>
    <mergeCell ref="F34:H34"/>
    <mergeCell ref="A35:C35"/>
    <mergeCell ref="F35:H35"/>
    <mergeCell ref="I35:M36"/>
    <mergeCell ref="B36:C36"/>
    <mergeCell ref="F36:H36"/>
    <mergeCell ref="I43:M48"/>
    <mergeCell ref="B44:C44"/>
    <mergeCell ref="F44:H44"/>
    <mergeCell ref="B45:C45"/>
    <mergeCell ref="F45:H45"/>
    <mergeCell ref="B46:C46"/>
    <mergeCell ref="F46:H46"/>
    <mergeCell ref="B47:C47"/>
    <mergeCell ref="I51:M52"/>
    <mergeCell ref="I53:M53"/>
    <mergeCell ref="A54:C54"/>
    <mergeCell ref="I54:M64"/>
    <mergeCell ref="B55:C55"/>
    <mergeCell ref="B56:C56"/>
    <mergeCell ref="B57:C57"/>
    <mergeCell ref="B58:C58"/>
    <mergeCell ref="B59:C59"/>
    <mergeCell ref="A76:C77"/>
    <mergeCell ref="D76:E76"/>
    <mergeCell ref="F76:H77"/>
    <mergeCell ref="I76:M77"/>
    <mergeCell ref="I70:M71"/>
    <mergeCell ref="B60:C60"/>
    <mergeCell ref="A63:C63"/>
    <mergeCell ref="A64:C64"/>
    <mergeCell ref="A65:C65"/>
    <mergeCell ref="I65:M65"/>
    <mergeCell ref="A66:C66"/>
    <mergeCell ref="F66:H66"/>
    <mergeCell ref="I66:M66"/>
    <mergeCell ref="A67:C67"/>
    <mergeCell ref="F67:H67"/>
    <mergeCell ref="I67:M67"/>
    <mergeCell ref="B82:C82"/>
    <mergeCell ref="F82:H82"/>
    <mergeCell ref="A83:C83"/>
    <mergeCell ref="F83:H83"/>
    <mergeCell ref="I83:M83"/>
    <mergeCell ref="A84:C84"/>
    <mergeCell ref="F84:H84"/>
    <mergeCell ref="I84:M84"/>
    <mergeCell ref="A78:C78"/>
    <mergeCell ref="F78:H78"/>
    <mergeCell ref="I78:M79"/>
    <mergeCell ref="A79:C79"/>
    <mergeCell ref="F79:H79"/>
    <mergeCell ref="A80:C80"/>
    <mergeCell ref="F80:H80"/>
    <mergeCell ref="I80:M82"/>
    <mergeCell ref="A81:C81"/>
    <mergeCell ref="F81:H81"/>
    <mergeCell ref="A87:C87"/>
    <mergeCell ref="F87:H87"/>
    <mergeCell ref="I87:M87"/>
    <mergeCell ref="A86:C86"/>
    <mergeCell ref="F86:H86"/>
    <mergeCell ref="I86:M86"/>
    <mergeCell ref="A85:C85"/>
    <mergeCell ref="F85:H85"/>
    <mergeCell ref="I85:M85"/>
    <mergeCell ref="A70:C71"/>
    <mergeCell ref="D70:E70"/>
    <mergeCell ref="F70:H71"/>
    <mergeCell ref="A53:C53"/>
    <mergeCell ref="A43:C43"/>
    <mergeCell ref="F43:H43"/>
    <mergeCell ref="A38:C38"/>
    <mergeCell ref="F47:H47"/>
    <mergeCell ref="B48:C48"/>
    <mergeCell ref="F48:H48"/>
    <mergeCell ref="A51:C52"/>
    <mergeCell ref="D51:E51"/>
    <mergeCell ref="F51:H51"/>
    <mergeCell ref="F38:H38"/>
    <mergeCell ref="A61:C61"/>
    <mergeCell ref="A62:C62"/>
  </mergeCells>
  <phoneticPr fontId="4"/>
  <dataValidations count="12">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3:H53 C7:C8 K15:M15 L18 L20"/>
    <dataValidation type="list" allowBlank="1" showInputMessage="1" showErrorMessage="1" sqref="D39">
      <formula1>"有,無"</formula1>
    </dataValidation>
    <dataValidation type="list" allowBlank="1" showInputMessage="1" showErrorMessage="1" sqref="D49">
      <formula1>"添付有り,添付無し"</formula1>
    </dataValidation>
    <dataValidation type="list" allowBlank="1" showInputMessage="1" showErrorMessage="1" sqref="F82:H82 F60:H60 F55:H58">
      <formula1>"有,省略,様式2と同一,－"</formula1>
    </dataValidation>
    <dataValidation type="list" allowBlank="1" showInputMessage="1" showErrorMessage="1" sqref="G44:H47 F59:H59 F86:H86 F44:F48 F65:H65 F36:H36 F66:F67">
      <formula1>"有,省略,－"</formula1>
    </dataValidation>
    <dataValidation type="list" allowBlank="1" showInputMessage="1" showErrorMessage="1" sqref="F78:F81 F35 F85 F73 F83:F84">
      <formula1>"有,－"</formula1>
    </dataValidation>
    <dataValidation type="list" allowBlank="1" showInputMessage="1" showErrorMessage="1" sqref="F43 F54:H54 F87:H87 F29:F34 F72 F63:H64">
      <formula1>"有"</formula1>
    </dataValidation>
    <dataValidation type="list" allowBlank="1" showInputMessage="1" showErrorMessage="1" sqref="G19:I19">
      <formula1>"　,有"</formula1>
    </dataValidation>
    <dataValidation type="list" allowBlank="1" showInputMessage="1" showErrorMessage="1" sqref="F37:H38 F61:H62">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4"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3"/>
  <sheetViews>
    <sheetView view="pageBreakPreview" zoomScaleNormal="100" zoomScaleSheetLayoutView="100" workbookViewId="0">
      <selection sqref="A1:K2"/>
    </sheetView>
  </sheetViews>
  <sheetFormatPr defaultColWidth="4.5" defaultRowHeight="10.5" customHeight="1" x14ac:dyDescent="0.15"/>
  <cols>
    <col min="1" max="1" width="3.125" style="362" customWidth="1"/>
    <col min="2" max="3" width="3.375" style="362" customWidth="1"/>
    <col min="4" max="4" width="4.5" style="362" customWidth="1"/>
    <col min="5" max="5" width="4" style="362" customWidth="1"/>
    <col min="6" max="6" width="5.5" style="362" customWidth="1"/>
    <col min="7" max="7" width="7.75" style="362" customWidth="1"/>
    <col min="8" max="8" width="3.875" style="362" customWidth="1"/>
    <col min="9" max="9" width="4" style="362" customWidth="1"/>
    <col min="10" max="10" width="4.375" style="362" customWidth="1"/>
    <col min="11" max="11" width="5.5" style="362" customWidth="1"/>
    <col min="12" max="12" width="7.5" style="362" customWidth="1"/>
    <col min="13" max="13" width="0.875" style="362" customWidth="1"/>
    <col min="14" max="17" width="5.25" style="362" customWidth="1"/>
    <col min="18" max="18" width="5.75" style="362" customWidth="1"/>
    <col min="19" max="19" width="5" style="403" customWidth="1"/>
    <col min="20" max="20" width="3.75" style="403" customWidth="1"/>
    <col min="21" max="24" width="9" style="362" customWidth="1"/>
    <col min="25" max="16384" width="4.5" style="362"/>
  </cols>
  <sheetData>
    <row r="1" spans="1:23" s="363" customFormat="1" ht="14.25" customHeight="1" x14ac:dyDescent="0.15">
      <c r="A1" s="708" t="s">
        <v>497</v>
      </c>
      <c r="B1" s="708"/>
      <c r="C1" s="708"/>
      <c r="D1" s="708"/>
      <c r="E1" s="708"/>
      <c r="F1" s="708"/>
      <c r="G1" s="708"/>
      <c r="H1" s="708"/>
      <c r="I1" s="708"/>
      <c r="J1" s="708"/>
      <c r="K1" s="708"/>
      <c r="L1" s="358"/>
      <c r="M1" s="359"/>
      <c r="N1" s="360"/>
      <c r="O1" s="360"/>
      <c r="P1" s="360"/>
      <c r="Q1" s="360"/>
      <c r="R1" s="361"/>
      <c r="S1" s="361"/>
      <c r="T1" s="361"/>
      <c r="U1" s="362"/>
      <c r="V1" s="362"/>
      <c r="W1" s="362"/>
    </row>
    <row r="2" spans="1:23" s="363" customFormat="1" ht="18.75" customHeight="1" x14ac:dyDescent="0.15">
      <c r="A2" s="708"/>
      <c r="B2" s="708"/>
      <c r="C2" s="708"/>
      <c r="D2" s="708"/>
      <c r="E2" s="708"/>
      <c r="F2" s="708"/>
      <c r="G2" s="708"/>
      <c r="H2" s="708"/>
      <c r="I2" s="708"/>
      <c r="J2" s="708"/>
      <c r="K2" s="708"/>
      <c r="L2" s="358"/>
      <c r="M2" s="359"/>
      <c r="N2" s="364"/>
      <c r="O2" s="364"/>
      <c r="P2" s="364"/>
      <c r="Q2" s="364"/>
      <c r="R2" s="364"/>
      <c r="S2" s="364"/>
      <c r="T2" s="364"/>
      <c r="U2" s="362"/>
      <c r="V2" s="362"/>
      <c r="W2" s="362"/>
    </row>
    <row r="3" spans="1:23" s="363" customFormat="1" ht="18.75" customHeight="1" x14ac:dyDescent="0.15">
      <c r="A3" s="709" t="s">
        <v>498</v>
      </c>
      <c r="B3" s="709"/>
      <c r="C3" s="709"/>
      <c r="D3" s="709"/>
      <c r="E3" s="709"/>
      <c r="F3" s="709"/>
      <c r="G3" s="709"/>
      <c r="H3" s="709"/>
      <c r="I3" s="709"/>
      <c r="J3" s="709"/>
      <c r="K3" s="709"/>
      <c r="L3" s="709"/>
      <c r="M3" s="709"/>
      <c r="N3" s="709"/>
      <c r="O3" s="709"/>
      <c r="P3" s="709"/>
      <c r="Q3" s="709"/>
      <c r="R3" s="709"/>
      <c r="S3" s="709"/>
      <c r="T3" s="709"/>
      <c r="U3" s="709"/>
      <c r="V3" s="709"/>
      <c r="W3" s="709"/>
    </row>
    <row r="4" spans="1:23" s="363" customFormat="1" ht="3.75" customHeight="1" x14ac:dyDescent="0.15">
      <c r="A4" s="365"/>
      <c r="B4" s="365"/>
      <c r="C4" s="365"/>
      <c r="D4" s="361"/>
      <c r="E4" s="361"/>
      <c r="F4" s="361"/>
      <c r="G4" s="365"/>
      <c r="H4" s="365"/>
      <c r="I4" s="365"/>
      <c r="J4" s="361"/>
      <c r="K4" s="361"/>
      <c r="L4" s="361"/>
      <c r="M4" s="359"/>
      <c r="N4" s="366"/>
      <c r="O4" s="366"/>
      <c r="P4" s="366"/>
      <c r="Q4" s="366"/>
      <c r="R4" s="366"/>
      <c r="S4" s="366"/>
      <c r="T4" s="366"/>
      <c r="U4" s="362"/>
      <c r="V4" s="362"/>
      <c r="W4" s="362"/>
    </row>
    <row r="5" spans="1:23" s="368" customFormat="1" ht="18.75" customHeight="1" x14ac:dyDescent="0.15">
      <c r="A5" s="710" t="s">
        <v>499</v>
      </c>
      <c r="B5" s="710"/>
      <c r="C5" s="711" t="s">
        <v>500</v>
      </c>
      <c r="D5" s="711"/>
      <c r="E5" s="711"/>
      <c r="F5" s="711"/>
      <c r="G5" s="711"/>
      <c r="H5" s="711"/>
      <c r="I5" s="711"/>
      <c r="J5" s="711"/>
      <c r="K5" s="711"/>
      <c r="L5" s="367" t="s">
        <v>501</v>
      </c>
      <c r="M5" s="711" t="str">
        <f>'様式1-1'!$F$10</f>
        <v>株式会社○○建設○○支店</v>
      </c>
      <c r="N5" s="711"/>
      <c r="O5" s="711"/>
      <c r="P5" s="711"/>
      <c r="Q5" s="711"/>
      <c r="R5" s="711"/>
      <c r="S5" s="711"/>
      <c r="T5" s="711"/>
    </row>
    <row r="6" spans="1:23" s="368" customFormat="1" ht="6" customHeight="1" x14ac:dyDescent="0.15">
      <c r="A6" s="369"/>
      <c r="B6" s="370"/>
      <c r="C6" s="361"/>
      <c r="D6" s="360"/>
      <c r="E6" s="360"/>
      <c r="F6" s="360"/>
      <c r="G6" s="361"/>
      <c r="H6" s="361"/>
      <c r="I6" s="361"/>
      <c r="J6" s="360"/>
      <c r="K6" s="360"/>
      <c r="L6" s="360"/>
      <c r="M6" s="360"/>
      <c r="N6" s="361"/>
      <c r="O6" s="361"/>
      <c r="P6" s="361"/>
      <c r="Q6" s="360"/>
      <c r="R6" s="360"/>
      <c r="S6" s="360"/>
      <c r="T6" s="361"/>
    </row>
    <row r="7" spans="1:23" s="368" customFormat="1" ht="15.75" customHeight="1" x14ac:dyDescent="0.15">
      <c r="A7" s="614" t="s">
        <v>191</v>
      </c>
      <c r="B7" s="614"/>
      <c r="C7" s="614"/>
      <c r="D7" s="614"/>
      <c r="E7" s="614"/>
      <c r="F7" s="614"/>
      <c r="G7" s="614" t="s">
        <v>192</v>
      </c>
      <c r="H7" s="614"/>
      <c r="I7" s="614"/>
      <c r="J7" s="614"/>
      <c r="K7" s="614"/>
      <c r="L7" s="712" t="s">
        <v>193</v>
      </c>
      <c r="M7" s="712"/>
      <c r="N7" s="712"/>
      <c r="O7" s="712"/>
      <c r="P7" s="712"/>
      <c r="Q7" s="712"/>
      <c r="R7" s="712"/>
      <c r="S7" s="712" t="s">
        <v>194</v>
      </c>
      <c r="T7" s="712"/>
      <c r="U7" s="371"/>
    </row>
    <row r="8" spans="1:23" s="368" customFormat="1" ht="60" customHeight="1" x14ac:dyDescent="0.15">
      <c r="A8" s="619" t="s">
        <v>502</v>
      </c>
      <c r="B8" s="699" t="s">
        <v>132</v>
      </c>
      <c r="C8" s="699"/>
      <c r="D8" s="699"/>
      <c r="E8" s="699"/>
      <c r="F8" s="702">
        <v>8</v>
      </c>
      <c r="G8" s="625" t="s">
        <v>503</v>
      </c>
      <c r="H8" s="625"/>
      <c r="I8" s="625"/>
      <c r="J8" s="625"/>
      <c r="K8" s="372">
        <v>4</v>
      </c>
      <c r="L8" s="631" t="s">
        <v>504</v>
      </c>
      <c r="M8" s="632"/>
      <c r="N8" s="632"/>
      <c r="O8" s="632"/>
      <c r="P8" s="632"/>
      <c r="Q8" s="632"/>
      <c r="R8" s="658"/>
      <c r="S8" s="373" t="s">
        <v>261</v>
      </c>
      <c r="T8" s="374">
        <v>4</v>
      </c>
      <c r="U8" s="375"/>
      <c r="V8" s="361"/>
      <c r="W8" s="361"/>
    </row>
    <row r="9" spans="1:23" s="368" customFormat="1" ht="60" customHeight="1" x14ac:dyDescent="0.15">
      <c r="A9" s="706"/>
      <c r="B9" s="701"/>
      <c r="C9" s="701"/>
      <c r="D9" s="701"/>
      <c r="E9" s="701"/>
      <c r="F9" s="707"/>
      <c r="G9" s="625" t="s">
        <v>505</v>
      </c>
      <c r="H9" s="625"/>
      <c r="I9" s="625"/>
      <c r="J9" s="625"/>
      <c r="K9" s="372">
        <v>4</v>
      </c>
      <c r="L9" s="631" t="s">
        <v>506</v>
      </c>
      <c r="M9" s="632"/>
      <c r="N9" s="632"/>
      <c r="O9" s="632"/>
      <c r="P9" s="632"/>
      <c r="Q9" s="632"/>
      <c r="R9" s="658"/>
      <c r="S9" s="373" t="s">
        <v>261</v>
      </c>
      <c r="T9" s="374">
        <v>4</v>
      </c>
      <c r="U9" s="376" t="s">
        <v>195</v>
      </c>
      <c r="V9" s="361"/>
      <c r="W9" s="361"/>
    </row>
    <row r="10" spans="1:23" s="368" customFormat="1" ht="14.25" customHeight="1" x14ac:dyDescent="0.15">
      <c r="A10" s="619" t="s">
        <v>507</v>
      </c>
      <c r="B10" s="699" t="s">
        <v>197</v>
      </c>
      <c r="C10" s="699"/>
      <c r="D10" s="699"/>
      <c r="E10" s="699"/>
      <c r="F10" s="702">
        <v>8</v>
      </c>
      <c r="G10" s="625" t="s">
        <v>508</v>
      </c>
      <c r="H10" s="626"/>
      <c r="I10" s="627"/>
      <c r="J10" s="627"/>
      <c r="K10" s="655">
        <v>2.2000000000000002</v>
      </c>
      <c r="L10" s="635" t="s">
        <v>509</v>
      </c>
      <c r="M10" s="636"/>
      <c r="N10" s="636"/>
      <c r="O10" s="636"/>
      <c r="P10" s="637"/>
      <c r="Q10" s="637"/>
      <c r="R10" s="638"/>
      <c r="S10" s="611">
        <v>2.2000000000000002</v>
      </c>
      <c r="T10" s="612"/>
      <c r="U10" s="692"/>
      <c r="V10" s="361"/>
      <c r="W10" s="361"/>
    </row>
    <row r="11" spans="1:23" s="368" customFormat="1" ht="14.25" customHeight="1" x14ac:dyDescent="0.15">
      <c r="A11" s="620"/>
      <c r="B11" s="700"/>
      <c r="C11" s="700"/>
      <c r="D11" s="700"/>
      <c r="E11" s="700"/>
      <c r="F11" s="703"/>
      <c r="G11" s="625"/>
      <c r="H11" s="626"/>
      <c r="I11" s="627"/>
      <c r="J11" s="627"/>
      <c r="K11" s="656"/>
      <c r="L11" s="635" t="s">
        <v>510</v>
      </c>
      <c r="M11" s="636"/>
      <c r="N11" s="636"/>
      <c r="O11" s="636"/>
      <c r="P11" s="637"/>
      <c r="Q11" s="637"/>
      <c r="R11" s="638"/>
      <c r="S11" s="611">
        <v>1.7</v>
      </c>
      <c r="T11" s="612"/>
      <c r="U11" s="696"/>
      <c r="V11" s="361"/>
      <c r="W11" s="361"/>
    </row>
    <row r="12" spans="1:23" s="368" customFormat="1" ht="14.25" customHeight="1" x14ac:dyDescent="0.15">
      <c r="A12" s="620"/>
      <c r="B12" s="700"/>
      <c r="C12" s="700"/>
      <c r="D12" s="700"/>
      <c r="E12" s="700"/>
      <c r="F12" s="703"/>
      <c r="G12" s="625"/>
      <c r="H12" s="626"/>
      <c r="I12" s="627"/>
      <c r="J12" s="627"/>
      <c r="K12" s="656"/>
      <c r="L12" s="635" t="s">
        <v>511</v>
      </c>
      <c r="M12" s="636"/>
      <c r="N12" s="636"/>
      <c r="O12" s="636"/>
      <c r="P12" s="637"/>
      <c r="Q12" s="637"/>
      <c r="R12" s="638"/>
      <c r="S12" s="611">
        <v>1.1000000000000001</v>
      </c>
      <c r="T12" s="612"/>
      <c r="U12" s="696"/>
      <c r="V12" s="361"/>
      <c r="W12" s="361"/>
    </row>
    <row r="13" spans="1:23" s="368" customFormat="1" ht="14.25" customHeight="1" x14ac:dyDescent="0.15">
      <c r="A13" s="620"/>
      <c r="B13" s="700"/>
      <c r="C13" s="700"/>
      <c r="D13" s="700"/>
      <c r="E13" s="700"/>
      <c r="F13" s="703"/>
      <c r="G13" s="625"/>
      <c r="H13" s="626"/>
      <c r="I13" s="627"/>
      <c r="J13" s="627"/>
      <c r="K13" s="656"/>
      <c r="L13" s="635" t="s">
        <v>512</v>
      </c>
      <c r="M13" s="636"/>
      <c r="N13" s="636"/>
      <c r="O13" s="636"/>
      <c r="P13" s="637"/>
      <c r="Q13" s="637"/>
      <c r="R13" s="638"/>
      <c r="S13" s="611">
        <v>0.6</v>
      </c>
      <c r="T13" s="612"/>
      <c r="U13" s="696"/>
      <c r="V13" s="361"/>
      <c r="W13" s="361"/>
    </row>
    <row r="14" spans="1:23" s="368" customFormat="1" ht="14.25" customHeight="1" x14ac:dyDescent="0.15">
      <c r="A14" s="697"/>
      <c r="B14" s="700"/>
      <c r="C14" s="700"/>
      <c r="D14" s="700"/>
      <c r="E14" s="700"/>
      <c r="F14" s="703"/>
      <c r="G14" s="626"/>
      <c r="H14" s="626"/>
      <c r="I14" s="627"/>
      <c r="J14" s="627"/>
      <c r="K14" s="656"/>
      <c r="L14" s="635" t="s">
        <v>513</v>
      </c>
      <c r="M14" s="636"/>
      <c r="N14" s="636"/>
      <c r="O14" s="636"/>
      <c r="P14" s="637"/>
      <c r="Q14" s="637"/>
      <c r="R14" s="638"/>
      <c r="S14" s="611">
        <v>0</v>
      </c>
      <c r="T14" s="612"/>
      <c r="U14" s="693"/>
      <c r="V14" s="361"/>
      <c r="W14" s="361"/>
    </row>
    <row r="15" spans="1:23" s="368" customFormat="1" ht="14.25" customHeight="1" x14ac:dyDescent="0.15">
      <c r="A15" s="697"/>
      <c r="B15" s="700"/>
      <c r="C15" s="700"/>
      <c r="D15" s="700"/>
      <c r="E15" s="700"/>
      <c r="F15" s="703"/>
      <c r="G15" s="625" t="s">
        <v>514</v>
      </c>
      <c r="H15" s="626"/>
      <c r="I15" s="627"/>
      <c r="J15" s="627"/>
      <c r="K15" s="655">
        <v>0.30000000000000004</v>
      </c>
      <c r="L15" s="663" t="s">
        <v>203</v>
      </c>
      <c r="M15" s="664"/>
      <c r="N15" s="664"/>
      <c r="O15" s="664"/>
      <c r="P15" s="664"/>
      <c r="Q15" s="694"/>
      <c r="R15" s="377" t="s">
        <v>130</v>
      </c>
      <c r="S15" s="611">
        <v>0.2</v>
      </c>
      <c r="T15" s="612"/>
      <c r="U15" s="692"/>
      <c r="V15" s="378" t="s">
        <v>204</v>
      </c>
      <c r="W15" s="361"/>
    </row>
    <row r="16" spans="1:23" s="368" customFormat="1" ht="14.25" customHeight="1" x14ac:dyDescent="0.15">
      <c r="A16" s="697"/>
      <c r="B16" s="700"/>
      <c r="C16" s="700"/>
      <c r="D16" s="700"/>
      <c r="E16" s="700"/>
      <c r="F16" s="703"/>
      <c r="G16" s="625"/>
      <c r="H16" s="626"/>
      <c r="I16" s="627"/>
      <c r="J16" s="627"/>
      <c r="K16" s="656"/>
      <c r="L16" s="667"/>
      <c r="M16" s="668"/>
      <c r="N16" s="668"/>
      <c r="O16" s="668"/>
      <c r="P16" s="668"/>
      <c r="Q16" s="695"/>
      <c r="R16" s="377" t="s">
        <v>131</v>
      </c>
      <c r="S16" s="611">
        <v>0</v>
      </c>
      <c r="T16" s="612"/>
      <c r="U16" s="693"/>
      <c r="V16" s="379"/>
      <c r="W16" s="361"/>
    </row>
    <row r="17" spans="1:23" s="368" customFormat="1" ht="14.25" customHeight="1" x14ac:dyDescent="0.15">
      <c r="A17" s="697"/>
      <c r="B17" s="700"/>
      <c r="C17" s="700"/>
      <c r="D17" s="700"/>
      <c r="E17" s="700"/>
      <c r="F17" s="703"/>
      <c r="G17" s="625"/>
      <c r="H17" s="626"/>
      <c r="I17" s="627"/>
      <c r="J17" s="627"/>
      <c r="K17" s="656"/>
      <c r="L17" s="663" t="s">
        <v>515</v>
      </c>
      <c r="M17" s="664"/>
      <c r="N17" s="664"/>
      <c r="O17" s="664"/>
      <c r="P17" s="664"/>
      <c r="Q17" s="694"/>
      <c r="R17" s="377" t="s">
        <v>130</v>
      </c>
      <c r="S17" s="611">
        <v>0.1</v>
      </c>
      <c r="T17" s="612"/>
      <c r="U17" s="628"/>
      <c r="V17" s="361"/>
      <c r="W17" s="361"/>
    </row>
    <row r="18" spans="1:23" s="368" customFormat="1" ht="14.25" customHeight="1" x14ac:dyDescent="0.15">
      <c r="A18" s="697"/>
      <c r="B18" s="700"/>
      <c r="C18" s="700"/>
      <c r="D18" s="700"/>
      <c r="E18" s="700"/>
      <c r="F18" s="703"/>
      <c r="G18" s="626"/>
      <c r="H18" s="626"/>
      <c r="I18" s="627"/>
      <c r="J18" s="627"/>
      <c r="K18" s="656"/>
      <c r="L18" s="667"/>
      <c r="M18" s="668"/>
      <c r="N18" s="668"/>
      <c r="O18" s="668"/>
      <c r="P18" s="668"/>
      <c r="Q18" s="695"/>
      <c r="R18" s="377" t="s">
        <v>131</v>
      </c>
      <c r="S18" s="611">
        <v>0</v>
      </c>
      <c r="T18" s="612"/>
      <c r="U18" s="630"/>
      <c r="V18" s="361"/>
      <c r="W18" s="361"/>
    </row>
    <row r="19" spans="1:23" s="368" customFormat="1" ht="14.25" customHeight="1" x14ac:dyDescent="0.15">
      <c r="A19" s="697"/>
      <c r="B19" s="700"/>
      <c r="C19" s="700"/>
      <c r="D19" s="700"/>
      <c r="E19" s="700"/>
      <c r="F19" s="703"/>
      <c r="G19" s="625" t="s">
        <v>516</v>
      </c>
      <c r="H19" s="626"/>
      <c r="I19" s="627"/>
      <c r="J19" s="627"/>
      <c r="K19" s="655">
        <v>0.2</v>
      </c>
      <c r="L19" s="663" t="s">
        <v>517</v>
      </c>
      <c r="M19" s="664"/>
      <c r="N19" s="684"/>
      <c r="O19" s="684"/>
      <c r="P19" s="685"/>
      <c r="Q19" s="617" t="s">
        <v>518</v>
      </c>
      <c r="R19" s="617"/>
      <c r="S19" s="611">
        <v>0.2</v>
      </c>
      <c r="T19" s="612"/>
      <c r="U19" s="628"/>
      <c r="V19" s="361"/>
      <c r="W19" s="361"/>
    </row>
    <row r="20" spans="1:23" s="368" customFormat="1" ht="14.25" customHeight="1" x14ac:dyDescent="0.15">
      <c r="A20" s="697"/>
      <c r="B20" s="700"/>
      <c r="C20" s="700"/>
      <c r="D20" s="700"/>
      <c r="E20" s="700"/>
      <c r="F20" s="703"/>
      <c r="G20" s="626"/>
      <c r="H20" s="626"/>
      <c r="I20" s="627"/>
      <c r="J20" s="627"/>
      <c r="K20" s="656"/>
      <c r="L20" s="686"/>
      <c r="M20" s="687"/>
      <c r="N20" s="688"/>
      <c r="O20" s="688"/>
      <c r="P20" s="689"/>
      <c r="Q20" s="617" t="s">
        <v>519</v>
      </c>
      <c r="R20" s="617"/>
      <c r="S20" s="611">
        <v>0.1</v>
      </c>
      <c r="T20" s="612"/>
      <c r="U20" s="629"/>
      <c r="V20" s="361"/>
      <c r="W20" s="361"/>
    </row>
    <row r="21" spans="1:23" s="368" customFormat="1" ht="14.25" customHeight="1" x14ac:dyDescent="0.15">
      <c r="A21" s="697"/>
      <c r="B21" s="700"/>
      <c r="C21" s="700"/>
      <c r="D21" s="700"/>
      <c r="E21" s="700"/>
      <c r="F21" s="703"/>
      <c r="G21" s="626"/>
      <c r="H21" s="626"/>
      <c r="I21" s="627"/>
      <c r="J21" s="627"/>
      <c r="K21" s="656"/>
      <c r="L21" s="667"/>
      <c r="M21" s="668"/>
      <c r="N21" s="690"/>
      <c r="O21" s="690"/>
      <c r="P21" s="691"/>
      <c r="Q21" s="617" t="s">
        <v>520</v>
      </c>
      <c r="R21" s="617"/>
      <c r="S21" s="611">
        <v>0</v>
      </c>
      <c r="T21" s="612"/>
      <c r="U21" s="630"/>
      <c r="V21" s="361"/>
      <c r="W21" s="361"/>
    </row>
    <row r="22" spans="1:23" s="368" customFormat="1" ht="14.25" customHeight="1" x14ac:dyDescent="0.15">
      <c r="A22" s="697"/>
      <c r="B22" s="700"/>
      <c r="C22" s="700"/>
      <c r="D22" s="700"/>
      <c r="E22" s="700"/>
      <c r="F22" s="703"/>
      <c r="G22" s="625" t="s">
        <v>521</v>
      </c>
      <c r="H22" s="626"/>
      <c r="I22" s="627"/>
      <c r="J22" s="627"/>
      <c r="K22" s="655">
        <v>0.4</v>
      </c>
      <c r="L22" s="663" t="s">
        <v>522</v>
      </c>
      <c r="M22" s="679"/>
      <c r="N22" s="679"/>
      <c r="O22" s="679"/>
      <c r="P22" s="679"/>
      <c r="Q22" s="680"/>
      <c r="R22" s="380" t="s">
        <v>130</v>
      </c>
      <c r="S22" s="611">
        <v>0.4</v>
      </c>
      <c r="T22" s="612"/>
      <c r="U22" s="628"/>
      <c r="V22" s="682" t="s">
        <v>523</v>
      </c>
      <c r="W22" s="361"/>
    </row>
    <row r="23" spans="1:23" s="368" customFormat="1" ht="14.25" customHeight="1" x14ac:dyDescent="0.15">
      <c r="A23" s="697"/>
      <c r="B23" s="700"/>
      <c r="C23" s="700"/>
      <c r="D23" s="700"/>
      <c r="E23" s="700"/>
      <c r="F23" s="703"/>
      <c r="G23" s="626"/>
      <c r="H23" s="626"/>
      <c r="I23" s="627"/>
      <c r="J23" s="627"/>
      <c r="K23" s="656"/>
      <c r="L23" s="667"/>
      <c r="M23" s="648"/>
      <c r="N23" s="648"/>
      <c r="O23" s="648"/>
      <c r="P23" s="648"/>
      <c r="Q23" s="681"/>
      <c r="R23" s="380" t="s">
        <v>131</v>
      </c>
      <c r="S23" s="611">
        <v>0</v>
      </c>
      <c r="T23" s="612"/>
      <c r="U23" s="630"/>
      <c r="V23" s="683"/>
      <c r="W23" s="361"/>
    </row>
    <row r="24" spans="1:23" s="368" customFormat="1" ht="14.25" customHeight="1" x14ac:dyDescent="0.15">
      <c r="A24" s="697"/>
      <c r="B24" s="700"/>
      <c r="C24" s="700"/>
      <c r="D24" s="700"/>
      <c r="E24" s="700"/>
      <c r="F24" s="703"/>
      <c r="G24" s="671" t="s">
        <v>524</v>
      </c>
      <c r="H24" s="672"/>
      <c r="I24" s="673"/>
      <c r="J24" s="674"/>
      <c r="K24" s="660">
        <v>0.1</v>
      </c>
      <c r="L24" s="663" t="s">
        <v>525</v>
      </c>
      <c r="M24" s="664"/>
      <c r="N24" s="665"/>
      <c r="O24" s="665"/>
      <c r="P24" s="665"/>
      <c r="Q24" s="666"/>
      <c r="R24" s="380" t="s">
        <v>130</v>
      </c>
      <c r="S24" s="611">
        <v>0.1</v>
      </c>
      <c r="T24" s="612"/>
      <c r="U24" s="628"/>
      <c r="V24" s="361"/>
      <c r="W24" s="361"/>
    </row>
    <row r="25" spans="1:23" s="368" customFormat="1" ht="14.25" customHeight="1" x14ac:dyDescent="0.15">
      <c r="A25" s="697"/>
      <c r="B25" s="700"/>
      <c r="C25" s="700"/>
      <c r="D25" s="700"/>
      <c r="E25" s="700"/>
      <c r="F25" s="703"/>
      <c r="G25" s="675"/>
      <c r="H25" s="676"/>
      <c r="I25" s="677"/>
      <c r="J25" s="678"/>
      <c r="K25" s="662"/>
      <c r="L25" s="667"/>
      <c r="M25" s="668"/>
      <c r="N25" s="669"/>
      <c r="O25" s="669"/>
      <c r="P25" s="669"/>
      <c r="Q25" s="670"/>
      <c r="R25" s="380" t="s">
        <v>131</v>
      </c>
      <c r="S25" s="611">
        <v>0</v>
      </c>
      <c r="T25" s="612"/>
      <c r="U25" s="630"/>
      <c r="V25" s="361"/>
      <c r="W25" s="361"/>
    </row>
    <row r="26" spans="1:23" s="368" customFormat="1" ht="14.25" customHeight="1" x14ac:dyDescent="0.15">
      <c r="A26" s="697"/>
      <c r="B26" s="700"/>
      <c r="C26" s="700"/>
      <c r="D26" s="700"/>
      <c r="E26" s="700"/>
      <c r="F26" s="703"/>
      <c r="G26" s="625" t="s">
        <v>526</v>
      </c>
      <c r="H26" s="626"/>
      <c r="I26" s="627"/>
      <c r="J26" s="627"/>
      <c r="K26" s="655">
        <v>1.6</v>
      </c>
      <c r="L26" s="663" t="s">
        <v>527</v>
      </c>
      <c r="M26" s="664"/>
      <c r="N26" s="665"/>
      <c r="O26" s="665"/>
      <c r="P26" s="665"/>
      <c r="Q26" s="666"/>
      <c r="R26" s="380" t="s">
        <v>130</v>
      </c>
      <c r="S26" s="611">
        <v>1.6</v>
      </c>
      <c r="T26" s="612"/>
      <c r="U26" s="628"/>
      <c r="V26" s="361"/>
      <c r="W26" s="361"/>
    </row>
    <row r="27" spans="1:23" s="368" customFormat="1" ht="14.25" customHeight="1" x14ac:dyDescent="0.15">
      <c r="A27" s="697"/>
      <c r="B27" s="700"/>
      <c r="C27" s="700"/>
      <c r="D27" s="700"/>
      <c r="E27" s="700"/>
      <c r="F27" s="703"/>
      <c r="G27" s="626"/>
      <c r="H27" s="626"/>
      <c r="I27" s="627"/>
      <c r="J27" s="627"/>
      <c r="K27" s="656"/>
      <c r="L27" s="667"/>
      <c r="M27" s="668"/>
      <c r="N27" s="669"/>
      <c r="O27" s="669"/>
      <c r="P27" s="669"/>
      <c r="Q27" s="670"/>
      <c r="R27" s="380" t="s">
        <v>131</v>
      </c>
      <c r="S27" s="611">
        <v>0</v>
      </c>
      <c r="T27" s="612"/>
      <c r="U27" s="630"/>
      <c r="V27" s="361"/>
      <c r="W27" s="361"/>
    </row>
    <row r="28" spans="1:23" s="368" customFormat="1" ht="24.95" customHeight="1" x14ac:dyDescent="0.15">
      <c r="A28" s="697"/>
      <c r="B28" s="700"/>
      <c r="C28" s="700"/>
      <c r="D28" s="700"/>
      <c r="E28" s="700"/>
      <c r="F28" s="703"/>
      <c r="G28" s="625" t="s">
        <v>528</v>
      </c>
      <c r="H28" s="625"/>
      <c r="I28" s="625"/>
      <c r="J28" s="625"/>
      <c r="K28" s="660">
        <v>1.6</v>
      </c>
      <c r="L28" s="659" t="s">
        <v>529</v>
      </c>
      <c r="M28" s="659"/>
      <c r="N28" s="659"/>
      <c r="O28" s="632" t="s">
        <v>530</v>
      </c>
      <c r="P28" s="632"/>
      <c r="Q28" s="632"/>
      <c r="R28" s="658"/>
      <c r="S28" s="611">
        <v>1</v>
      </c>
      <c r="T28" s="612"/>
      <c r="U28" s="628"/>
      <c r="V28" s="381" t="s">
        <v>531</v>
      </c>
      <c r="W28" s="361"/>
    </row>
    <row r="29" spans="1:23" s="368" customFormat="1" ht="24.95" customHeight="1" x14ac:dyDescent="0.15">
      <c r="A29" s="697"/>
      <c r="B29" s="700"/>
      <c r="C29" s="700"/>
      <c r="D29" s="700"/>
      <c r="E29" s="700"/>
      <c r="F29" s="703"/>
      <c r="G29" s="625"/>
      <c r="H29" s="625"/>
      <c r="I29" s="625"/>
      <c r="J29" s="625"/>
      <c r="K29" s="661"/>
      <c r="L29" s="659"/>
      <c r="M29" s="659"/>
      <c r="N29" s="659"/>
      <c r="O29" s="632" t="s">
        <v>532</v>
      </c>
      <c r="P29" s="632"/>
      <c r="Q29" s="632"/>
      <c r="R29" s="658"/>
      <c r="S29" s="611">
        <v>0.5</v>
      </c>
      <c r="T29" s="612"/>
      <c r="U29" s="629"/>
      <c r="V29" s="628"/>
      <c r="W29" s="361"/>
    </row>
    <row r="30" spans="1:23" s="368" customFormat="1" ht="24.95" customHeight="1" x14ac:dyDescent="0.15">
      <c r="A30" s="697"/>
      <c r="B30" s="700"/>
      <c r="C30" s="700"/>
      <c r="D30" s="700"/>
      <c r="E30" s="700"/>
      <c r="F30" s="703"/>
      <c r="G30" s="625"/>
      <c r="H30" s="625"/>
      <c r="I30" s="625"/>
      <c r="J30" s="625"/>
      <c r="K30" s="661"/>
      <c r="L30" s="659"/>
      <c r="M30" s="659"/>
      <c r="N30" s="659"/>
      <c r="O30" s="632" t="s">
        <v>533</v>
      </c>
      <c r="P30" s="632"/>
      <c r="Q30" s="632"/>
      <c r="R30" s="658"/>
      <c r="S30" s="611">
        <v>0</v>
      </c>
      <c r="T30" s="612"/>
      <c r="U30" s="630"/>
      <c r="V30" s="630"/>
      <c r="W30" s="361"/>
    </row>
    <row r="31" spans="1:23" s="368" customFormat="1" ht="24.95" customHeight="1" x14ac:dyDescent="0.15">
      <c r="A31" s="697"/>
      <c r="B31" s="700"/>
      <c r="C31" s="700"/>
      <c r="D31" s="700"/>
      <c r="E31" s="700"/>
      <c r="F31" s="703"/>
      <c r="G31" s="625"/>
      <c r="H31" s="625"/>
      <c r="I31" s="625"/>
      <c r="J31" s="625"/>
      <c r="K31" s="661"/>
      <c r="L31" s="659" t="s">
        <v>534</v>
      </c>
      <c r="M31" s="659"/>
      <c r="N31" s="659"/>
      <c r="O31" s="632" t="s">
        <v>535</v>
      </c>
      <c r="P31" s="632"/>
      <c r="Q31" s="632"/>
      <c r="R31" s="658"/>
      <c r="S31" s="611">
        <v>0.6</v>
      </c>
      <c r="T31" s="612"/>
      <c r="U31" s="628"/>
      <c r="V31" s="382" t="s">
        <v>333</v>
      </c>
      <c r="W31" s="361"/>
    </row>
    <row r="32" spans="1:23" s="368" customFormat="1" ht="24.95" customHeight="1" x14ac:dyDescent="0.15">
      <c r="A32" s="697"/>
      <c r="B32" s="700"/>
      <c r="C32" s="700"/>
      <c r="D32" s="700"/>
      <c r="E32" s="700"/>
      <c r="F32" s="703"/>
      <c r="G32" s="625"/>
      <c r="H32" s="625"/>
      <c r="I32" s="625"/>
      <c r="J32" s="625"/>
      <c r="K32" s="661"/>
      <c r="L32" s="659"/>
      <c r="M32" s="659"/>
      <c r="N32" s="659"/>
      <c r="O32" s="632" t="s">
        <v>536</v>
      </c>
      <c r="P32" s="632"/>
      <c r="Q32" s="632"/>
      <c r="R32" s="658"/>
      <c r="S32" s="611">
        <v>0.3</v>
      </c>
      <c r="T32" s="612"/>
      <c r="U32" s="629"/>
      <c r="V32" s="383"/>
      <c r="W32" s="361"/>
    </row>
    <row r="33" spans="1:24" s="368" customFormat="1" ht="24.95" customHeight="1" x14ac:dyDescent="0.15">
      <c r="A33" s="697"/>
      <c r="B33" s="700"/>
      <c r="C33" s="700"/>
      <c r="D33" s="700"/>
      <c r="E33" s="700"/>
      <c r="F33" s="703"/>
      <c r="G33" s="625"/>
      <c r="H33" s="625"/>
      <c r="I33" s="625"/>
      <c r="J33" s="625"/>
      <c r="K33" s="662"/>
      <c r="L33" s="659"/>
      <c r="M33" s="659"/>
      <c r="N33" s="659"/>
      <c r="O33" s="632" t="s">
        <v>537</v>
      </c>
      <c r="P33" s="632"/>
      <c r="Q33" s="632"/>
      <c r="R33" s="658"/>
      <c r="S33" s="611">
        <v>0</v>
      </c>
      <c r="T33" s="612"/>
      <c r="U33" s="630"/>
      <c r="V33" s="384"/>
      <c r="W33" s="361"/>
    </row>
    <row r="34" spans="1:24" s="368" customFormat="1" ht="14.25" customHeight="1" x14ac:dyDescent="0.15">
      <c r="A34" s="697"/>
      <c r="B34" s="700"/>
      <c r="C34" s="700"/>
      <c r="D34" s="700"/>
      <c r="E34" s="700"/>
      <c r="F34" s="704"/>
      <c r="G34" s="625" t="s">
        <v>538</v>
      </c>
      <c r="H34" s="626"/>
      <c r="I34" s="627"/>
      <c r="J34" s="627"/>
      <c r="K34" s="655">
        <v>1.6</v>
      </c>
      <c r="L34" s="635" t="s">
        <v>206</v>
      </c>
      <c r="M34" s="636"/>
      <c r="N34" s="636"/>
      <c r="O34" s="636"/>
      <c r="P34" s="637"/>
      <c r="Q34" s="637"/>
      <c r="R34" s="638"/>
      <c r="S34" s="611">
        <v>1.6</v>
      </c>
      <c r="T34" s="612"/>
      <c r="U34" s="628"/>
      <c r="V34" s="361"/>
      <c r="W34" s="361"/>
    </row>
    <row r="35" spans="1:24" s="368" customFormat="1" ht="14.25" customHeight="1" x14ac:dyDescent="0.15">
      <c r="A35" s="697"/>
      <c r="B35" s="700"/>
      <c r="C35" s="700"/>
      <c r="D35" s="700"/>
      <c r="E35" s="700"/>
      <c r="F35" s="704"/>
      <c r="G35" s="625"/>
      <c r="H35" s="626"/>
      <c r="I35" s="627"/>
      <c r="J35" s="627"/>
      <c r="K35" s="656"/>
      <c r="L35" s="635" t="s">
        <v>207</v>
      </c>
      <c r="M35" s="636"/>
      <c r="N35" s="636"/>
      <c r="O35" s="636"/>
      <c r="P35" s="637"/>
      <c r="Q35" s="637"/>
      <c r="R35" s="638"/>
      <c r="S35" s="611">
        <v>1.2</v>
      </c>
      <c r="T35" s="612"/>
      <c r="U35" s="629"/>
      <c r="V35" s="361"/>
      <c r="W35" s="361"/>
    </row>
    <row r="36" spans="1:24" s="368" customFormat="1" ht="14.25" customHeight="1" x14ac:dyDescent="0.15">
      <c r="A36" s="697"/>
      <c r="B36" s="700"/>
      <c r="C36" s="700"/>
      <c r="D36" s="700"/>
      <c r="E36" s="700"/>
      <c r="F36" s="704"/>
      <c r="G36" s="625"/>
      <c r="H36" s="626"/>
      <c r="I36" s="627"/>
      <c r="J36" s="627"/>
      <c r="K36" s="656"/>
      <c r="L36" s="635" t="s">
        <v>208</v>
      </c>
      <c r="M36" s="636"/>
      <c r="N36" s="636"/>
      <c r="O36" s="636"/>
      <c r="P36" s="637"/>
      <c r="Q36" s="637"/>
      <c r="R36" s="638"/>
      <c r="S36" s="611">
        <v>0.8</v>
      </c>
      <c r="T36" s="612"/>
      <c r="U36" s="629"/>
      <c r="V36" s="361"/>
      <c r="W36" s="361"/>
    </row>
    <row r="37" spans="1:24" s="368" customFormat="1" ht="14.25" customHeight="1" x14ac:dyDescent="0.15">
      <c r="A37" s="697"/>
      <c r="B37" s="700"/>
      <c r="C37" s="700"/>
      <c r="D37" s="700"/>
      <c r="E37" s="700"/>
      <c r="F37" s="704"/>
      <c r="G37" s="625"/>
      <c r="H37" s="626"/>
      <c r="I37" s="627"/>
      <c r="J37" s="627"/>
      <c r="K37" s="656"/>
      <c r="L37" s="635" t="s">
        <v>209</v>
      </c>
      <c r="M37" s="636"/>
      <c r="N37" s="636"/>
      <c r="O37" s="636"/>
      <c r="P37" s="637"/>
      <c r="Q37" s="637"/>
      <c r="R37" s="638"/>
      <c r="S37" s="611">
        <v>0.4</v>
      </c>
      <c r="T37" s="612"/>
      <c r="U37" s="629"/>
      <c r="V37" s="361"/>
      <c r="W37" s="361"/>
    </row>
    <row r="38" spans="1:24" s="368" customFormat="1" ht="14.25" customHeight="1" x14ac:dyDescent="0.15">
      <c r="A38" s="698"/>
      <c r="B38" s="701"/>
      <c r="C38" s="701"/>
      <c r="D38" s="701"/>
      <c r="E38" s="701"/>
      <c r="F38" s="705"/>
      <c r="G38" s="625"/>
      <c r="H38" s="626"/>
      <c r="I38" s="627"/>
      <c r="J38" s="627"/>
      <c r="K38" s="657"/>
      <c r="L38" s="635" t="s">
        <v>210</v>
      </c>
      <c r="M38" s="636"/>
      <c r="N38" s="636"/>
      <c r="O38" s="636"/>
      <c r="P38" s="637"/>
      <c r="Q38" s="637"/>
      <c r="R38" s="638"/>
      <c r="S38" s="611">
        <v>0</v>
      </c>
      <c r="T38" s="612"/>
      <c r="U38" s="630"/>
      <c r="V38" s="361"/>
      <c r="W38" s="361"/>
    </row>
    <row r="39" spans="1:24" s="368" customFormat="1" ht="14.25" customHeight="1" x14ac:dyDescent="0.15">
      <c r="A39" s="385"/>
      <c r="B39" s="386"/>
      <c r="C39" s="386"/>
      <c r="D39" s="386"/>
      <c r="E39" s="386"/>
      <c r="F39" s="387"/>
      <c r="G39" s="388"/>
      <c r="H39" s="389"/>
      <c r="I39" s="390"/>
      <c r="J39" s="390"/>
      <c r="K39" s="391"/>
      <c r="L39" s="392"/>
      <c r="M39" s="392"/>
      <c r="N39" s="392"/>
      <c r="O39" s="392"/>
      <c r="P39" s="390"/>
      <c r="Q39" s="390"/>
      <c r="R39" s="390"/>
      <c r="S39" s="393"/>
      <c r="T39" s="393"/>
      <c r="U39" s="652" t="s">
        <v>211</v>
      </c>
      <c r="V39" s="653"/>
      <c r="W39" s="654"/>
    </row>
    <row r="40" spans="1:24" s="368" customFormat="1" ht="14.25" customHeight="1" x14ac:dyDescent="0.15">
      <c r="A40" s="385"/>
      <c r="B40" s="386"/>
      <c r="C40" s="386"/>
      <c r="D40" s="386"/>
      <c r="E40" s="386"/>
      <c r="F40" s="387"/>
      <c r="G40" s="388"/>
      <c r="H40" s="389"/>
      <c r="I40" s="390"/>
      <c r="J40" s="390"/>
      <c r="K40" s="391"/>
      <c r="L40" s="392"/>
      <c r="M40" s="392"/>
      <c r="N40" s="392"/>
      <c r="O40" s="392"/>
      <c r="P40" s="390"/>
      <c r="Q40" s="390"/>
      <c r="R40" s="390"/>
      <c r="S40" s="618" t="s">
        <v>212</v>
      </c>
      <c r="T40" s="618"/>
      <c r="U40" s="394"/>
      <c r="V40" s="394"/>
      <c r="W40" s="394"/>
    </row>
    <row r="41" spans="1:24" s="368" customFormat="1" ht="14.25" customHeight="1" x14ac:dyDescent="0.15">
      <c r="A41" s="385"/>
      <c r="B41" s="386"/>
      <c r="C41" s="386"/>
      <c r="D41" s="386"/>
      <c r="E41" s="386"/>
      <c r="F41" s="387"/>
      <c r="G41" s="388"/>
      <c r="H41" s="389"/>
      <c r="I41" s="390"/>
      <c r="J41" s="390"/>
      <c r="K41" s="391"/>
      <c r="L41" s="395"/>
      <c r="M41" s="395"/>
      <c r="N41" s="395"/>
      <c r="O41" s="395"/>
      <c r="P41" s="396"/>
      <c r="Q41" s="396"/>
      <c r="R41" s="396"/>
      <c r="S41" s="618" t="s">
        <v>316</v>
      </c>
      <c r="T41" s="618"/>
      <c r="U41" s="397"/>
      <c r="V41" s="398"/>
      <c r="W41" s="398"/>
    </row>
    <row r="42" spans="1:24" s="368" customFormat="1" ht="14.25" customHeight="1" x14ac:dyDescent="0.15">
      <c r="A42" s="619" t="s">
        <v>539</v>
      </c>
      <c r="B42" s="621" t="s">
        <v>214</v>
      </c>
      <c r="C42" s="621"/>
      <c r="D42" s="621"/>
      <c r="E42" s="621"/>
      <c r="F42" s="623">
        <v>4</v>
      </c>
      <c r="G42" s="625" t="s">
        <v>540</v>
      </c>
      <c r="H42" s="626"/>
      <c r="I42" s="627"/>
      <c r="J42" s="627"/>
      <c r="K42" s="623">
        <v>2</v>
      </c>
      <c r="L42" s="647" t="s">
        <v>509</v>
      </c>
      <c r="M42" s="648"/>
      <c r="N42" s="648"/>
      <c r="O42" s="648"/>
      <c r="P42" s="649"/>
      <c r="Q42" s="649"/>
      <c r="R42" s="650"/>
      <c r="S42" s="639">
        <v>2</v>
      </c>
      <c r="T42" s="640"/>
      <c r="U42" s="628"/>
      <c r="V42" s="628"/>
      <c r="W42" s="628"/>
      <c r="X42" s="399"/>
    </row>
    <row r="43" spans="1:24" s="368" customFormat="1" ht="14.25" customHeight="1" x14ac:dyDescent="0.15">
      <c r="A43" s="620"/>
      <c r="B43" s="622"/>
      <c r="C43" s="622"/>
      <c r="D43" s="622"/>
      <c r="E43" s="622"/>
      <c r="F43" s="624"/>
      <c r="G43" s="625"/>
      <c r="H43" s="626"/>
      <c r="I43" s="627"/>
      <c r="J43" s="627"/>
      <c r="K43" s="624"/>
      <c r="L43" s="635" t="s">
        <v>510</v>
      </c>
      <c r="M43" s="636"/>
      <c r="N43" s="636"/>
      <c r="O43" s="636"/>
      <c r="P43" s="637"/>
      <c r="Q43" s="637"/>
      <c r="R43" s="638"/>
      <c r="S43" s="611">
        <v>1.5</v>
      </c>
      <c r="T43" s="612"/>
      <c r="U43" s="629"/>
      <c r="V43" s="629"/>
      <c r="W43" s="629"/>
      <c r="X43" s="400"/>
    </row>
    <row r="44" spans="1:24" s="368" customFormat="1" ht="14.25" customHeight="1" x14ac:dyDescent="0.15">
      <c r="A44" s="620"/>
      <c r="B44" s="622"/>
      <c r="C44" s="622"/>
      <c r="D44" s="622"/>
      <c r="E44" s="622"/>
      <c r="F44" s="624"/>
      <c r="G44" s="625"/>
      <c r="H44" s="626"/>
      <c r="I44" s="627"/>
      <c r="J44" s="627"/>
      <c r="K44" s="624"/>
      <c r="L44" s="635" t="s">
        <v>511</v>
      </c>
      <c r="M44" s="636"/>
      <c r="N44" s="636"/>
      <c r="O44" s="636"/>
      <c r="P44" s="637"/>
      <c r="Q44" s="637"/>
      <c r="R44" s="638"/>
      <c r="S44" s="611">
        <v>1</v>
      </c>
      <c r="T44" s="612"/>
      <c r="U44" s="629"/>
      <c r="V44" s="629"/>
      <c r="W44" s="629"/>
      <c r="X44" s="400"/>
    </row>
    <row r="45" spans="1:24" s="368" customFormat="1" ht="14.25" customHeight="1" x14ac:dyDescent="0.15">
      <c r="A45" s="620"/>
      <c r="B45" s="622"/>
      <c r="C45" s="622"/>
      <c r="D45" s="622"/>
      <c r="E45" s="622"/>
      <c r="F45" s="624"/>
      <c r="G45" s="625"/>
      <c r="H45" s="626"/>
      <c r="I45" s="627"/>
      <c r="J45" s="627"/>
      <c r="K45" s="624"/>
      <c r="L45" s="635" t="s">
        <v>512</v>
      </c>
      <c r="M45" s="636"/>
      <c r="N45" s="636"/>
      <c r="O45" s="636"/>
      <c r="P45" s="637"/>
      <c r="Q45" s="637"/>
      <c r="R45" s="638"/>
      <c r="S45" s="611">
        <v>0.5</v>
      </c>
      <c r="T45" s="612"/>
      <c r="U45" s="629"/>
      <c r="V45" s="629"/>
      <c r="W45" s="629"/>
      <c r="X45" s="400"/>
    </row>
    <row r="46" spans="1:24" s="368" customFormat="1" ht="14.25" customHeight="1" x14ac:dyDescent="0.15">
      <c r="A46" s="641"/>
      <c r="B46" s="622"/>
      <c r="C46" s="622"/>
      <c r="D46" s="622"/>
      <c r="E46" s="622"/>
      <c r="F46" s="644"/>
      <c r="G46" s="626"/>
      <c r="H46" s="626"/>
      <c r="I46" s="627"/>
      <c r="J46" s="627"/>
      <c r="K46" s="646"/>
      <c r="L46" s="635" t="s">
        <v>513</v>
      </c>
      <c r="M46" s="636"/>
      <c r="N46" s="636"/>
      <c r="O46" s="636"/>
      <c r="P46" s="637"/>
      <c r="Q46" s="637"/>
      <c r="R46" s="638"/>
      <c r="S46" s="611">
        <v>0</v>
      </c>
      <c r="T46" s="612"/>
      <c r="U46" s="630"/>
      <c r="V46" s="630"/>
      <c r="W46" s="630"/>
      <c r="X46" s="400"/>
    </row>
    <row r="47" spans="1:24" s="368" customFormat="1" ht="14.25" customHeight="1" x14ac:dyDescent="0.15">
      <c r="A47" s="641"/>
      <c r="B47" s="622"/>
      <c r="C47" s="622"/>
      <c r="D47" s="622"/>
      <c r="E47" s="622"/>
      <c r="F47" s="644"/>
      <c r="G47" s="625" t="s">
        <v>541</v>
      </c>
      <c r="H47" s="626"/>
      <c r="I47" s="627"/>
      <c r="J47" s="627"/>
      <c r="K47" s="623">
        <v>1</v>
      </c>
      <c r="L47" s="631" t="s">
        <v>215</v>
      </c>
      <c r="M47" s="632"/>
      <c r="N47" s="632"/>
      <c r="O47" s="632"/>
      <c r="P47" s="637"/>
      <c r="Q47" s="637"/>
      <c r="R47" s="638"/>
      <c r="S47" s="611">
        <v>1</v>
      </c>
      <c r="T47" s="612"/>
      <c r="U47" s="628"/>
      <c r="V47" s="628"/>
      <c r="W47" s="628"/>
      <c r="X47" s="400"/>
    </row>
    <row r="48" spans="1:24" s="368" customFormat="1" ht="14.25" customHeight="1" x14ac:dyDescent="0.15">
      <c r="A48" s="641"/>
      <c r="B48" s="622"/>
      <c r="C48" s="622"/>
      <c r="D48" s="622"/>
      <c r="E48" s="622"/>
      <c r="F48" s="644"/>
      <c r="G48" s="626"/>
      <c r="H48" s="626"/>
      <c r="I48" s="627"/>
      <c r="J48" s="627"/>
      <c r="K48" s="624"/>
      <c r="L48" s="631" t="s">
        <v>216</v>
      </c>
      <c r="M48" s="632"/>
      <c r="N48" s="632"/>
      <c r="O48" s="632"/>
      <c r="P48" s="637"/>
      <c r="Q48" s="637"/>
      <c r="R48" s="638"/>
      <c r="S48" s="611">
        <v>0.5</v>
      </c>
      <c r="T48" s="612"/>
      <c r="U48" s="629"/>
      <c r="V48" s="629"/>
      <c r="W48" s="629"/>
      <c r="X48" s="400"/>
    </row>
    <row r="49" spans="1:24" s="368" customFormat="1" ht="14.25" customHeight="1" x14ac:dyDescent="0.15">
      <c r="A49" s="641"/>
      <c r="B49" s="622"/>
      <c r="C49" s="622"/>
      <c r="D49" s="622"/>
      <c r="E49" s="622"/>
      <c r="F49" s="644"/>
      <c r="G49" s="626"/>
      <c r="H49" s="626"/>
      <c r="I49" s="627"/>
      <c r="J49" s="627"/>
      <c r="K49" s="624"/>
      <c r="L49" s="635" t="s">
        <v>217</v>
      </c>
      <c r="M49" s="636"/>
      <c r="N49" s="636"/>
      <c r="O49" s="636"/>
      <c r="P49" s="637"/>
      <c r="Q49" s="637"/>
      <c r="R49" s="638"/>
      <c r="S49" s="611">
        <v>0</v>
      </c>
      <c r="T49" s="612"/>
      <c r="U49" s="630"/>
      <c r="V49" s="630"/>
      <c r="W49" s="630"/>
      <c r="X49" s="400"/>
    </row>
    <row r="50" spans="1:24" s="368" customFormat="1" ht="14.25" customHeight="1" x14ac:dyDescent="0.15">
      <c r="A50" s="641"/>
      <c r="B50" s="622"/>
      <c r="C50" s="622"/>
      <c r="D50" s="622"/>
      <c r="E50" s="622"/>
      <c r="F50" s="644"/>
      <c r="G50" s="625" t="s">
        <v>542</v>
      </c>
      <c r="H50" s="626"/>
      <c r="I50" s="627"/>
      <c r="J50" s="627"/>
      <c r="K50" s="623">
        <v>1</v>
      </c>
      <c r="L50" s="631" t="s">
        <v>230</v>
      </c>
      <c r="M50" s="632"/>
      <c r="N50" s="632"/>
      <c r="O50" s="632"/>
      <c r="P50" s="633"/>
      <c r="Q50" s="633"/>
      <c r="R50" s="634"/>
      <c r="S50" s="611">
        <v>1</v>
      </c>
      <c r="T50" s="612"/>
      <c r="U50" s="628"/>
      <c r="V50" s="628"/>
      <c r="W50" s="628"/>
      <c r="X50" s="400"/>
    </row>
    <row r="51" spans="1:24" s="368" customFormat="1" ht="14.25" customHeight="1" x14ac:dyDescent="0.15">
      <c r="A51" s="641"/>
      <c r="B51" s="622"/>
      <c r="C51" s="622"/>
      <c r="D51" s="622"/>
      <c r="E51" s="622"/>
      <c r="F51" s="644"/>
      <c r="G51" s="625"/>
      <c r="H51" s="626"/>
      <c r="I51" s="627"/>
      <c r="J51" s="627"/>
      <c r="K51" s="624"/>
      <c r="L51" s="631" t="s">
        <v>231</v>
      </c>
      <c r="M51" s="632"/>
      <c r="N51" s="632"/>
      <c r="O51" s="632"/>
      <c r="P51" s="633"/>
      <c r="Q51" s="633"/>
      <c r="R51" s="634"/>
      <c r="S51" s="611">
        <v>0.5</v>
      </c>
      <c r="T51" s="612"/>
      <c r="U51" s="629"/>
      <c r="V51" s="629"/>
      <c r="W51" s="629"/>
      <c r="X51" s="400"/>
    </row>
    <row r="52" spans="1:24" s="368" customFormat="1" ht="14.25" customHeight="1" x14ac:dyDescent="0.15">
      <c r="A52" s="642"/>
      <c r="B52" s="643"/>
      <c r="C52" s="643"/>
      <c r="D52" s="643"/>
      <c r="E52" s="643"/>
      <c r="F52" s="645"/>
      <c r="G52" s="626"/>
      <c r="H52" s="626"/>
      <c r="I52" s="627"/>
      <c r="J52" s="627"/>
      <c r="K52" s="651"/>
      <c r="L52" s="635" t="s">
        <v>543</v>
      </c>
      <c r="M52" s="636"/>
      <c r="N52" s="636"/>
      <c r="O52" s="636"/>
      <c r="P52" s="637"/>
      <c r="Q52" s="637"/>
      <c r="R52" s="638"/>
      <c r="S52" s="611">
        <v>0</v>
      </c>
      <c r="T52" s="612"/>
      <c r="U52" s="630"/>
      <c r="V52" s="630"/>
      <c r="W52" s="630"/>
      <c r="X52" s="400"/>
    </row>
    <row r="53" spans="1:24" s="368" customFormat="1" ht="14.25" customHeight="1" x14ac:dyDescent="0.15">
      <c r="A53" s="614" t="s">
        <v>544</v>
      </c>
      <c r="B53" s="614"/>
      <c r="C53" s="614"/>
      <c r="D53" s="614"/>
      <c r="E53" s="614"/>
      <c r="F53" s="614"/>
      <c r="G53" s="615">
        <v>20</v>
      </c>
      <c r="H53" s="616"/>
      <c r="I53" s="616"/>
      <c r="J53" s="616"/>
      <c r="K53" s="616"/>
      <c r="L53" s="617"/>
      <c r="M53" s="617"/>
      <c r="N53" s="617"/>
      <c r="O53" s="617"/>
      <c r="P53" s="617"/>
      <c r="Q53" s="617"/>
      <c r="R53" s="617"/>
      <c r="S53" s="611"/>
      <c r="T53" s="612"/>
      <c r="U53" s="401"/>
      <c r="V53" s="401"/>
      <c r="W53" s="401"/>
    </row>
    <row r="54" spans="1:24" s="368" customFormat="1" ht="14.25" customHeight="1" x14ac:dyDescent="0.15">
      <c r="A54" s="619" t="s">
        <v>545</v>
      </c>
      <c r="B54" s="621" t="s">
        <v>546</v>
      </c>
      <c r="C54" s="621"/>
      <c r="D54" s="621"/>
      <c r="E54" s="621"/>
      <c r="F54" s="623">
        <v>1.1000000000000001</v>
      </c>
      <c r="G54" s="625" t="s">
        <v>547</v>
      </c>
      <c r="H54" s="626"/>
      <c r="I54" s="627"/>
      <c r="J54" s="627"/>
      <c r="K54" s="623">
        <v>1.1000000000000001</v>
      </c>
      <c r="L54" s="613" t="s">
        <v>548</v>
      </c>
      <c r="M54" s="613"/>
      <c r="N54" s="613"/>
      <c r="O54" s="613"/>
      <c r="P54" s="613"/>
      <c r="Q54" s="613"/>
      <c r="R54" s="613"/>
      <c r="S54" s="611">
        <v>1.1000000000000001</v>
      </c>
      <c r="T54" s="612"/>
      <c r="U54" s="401"/>
      <c r="V54" s="401"/>
      <c r="W54" s="401"/>
    </row>
    <row r="55" spans="1:24" s="368" customFormat="1" ht="14.25" customHeight="1" x14ac:dyDescent="0.15">
      <c r="A55" s="620"/>
      <c r="B55" s="622"/>
      <c r="C55" s="622"/>
      <c r="D55" s="622"/>
      <c r="E55" s="622"/>
      <c r="F55" s="624"/>
      <c r="G55" s="625"/>
      <c r="H55" s="626"/>
      <c r="I55" s="627"/>
      <c r="J55" s="627"/>
      <c r="K55" s="624"/>
      <c r="L55" s="613" t="s">
        <v>549</v>
      </c>
      <c r="M55" s="613"/>
      <c r="N55" s="613"/>
      <c r="O55" s="613"/>
      <c r="P55" s="613"/>
      <c r="Q55" s="613"/>
      <c r="R55" s="613"/>
      <c r="S55" s="611">
        <v>0</v>
      </c>
      <c r="T55" s="612"/>
      <c r="U55" s="401"/>
      <c r="V55" s="401"/>
      <c r="W55" s="401"/>
    </row>
    <row r="56" spans="1:24" s="368" customFormat="1" ht="14.25" customHeight="1" x14ac:dyDescent="0.15">
      <c r="A56" s="614" t="s">
        <v>190</v>
      </c>
      <c r="B56" s="614"/>
      <c r="C56" s="614"/>
      <c r="D56" s="614"/>
      <c r="E56" s="614"/>
      <c r="F56" s="614"/>
      <c r="G56" s="615">
        <v>21.1</v>
      </c>
      <c r="H56" s="616"/>
      <c r="I56" s="616"/>
      <c r="J56" s="616"/>
      <c r="K56" s="616"/>
      <c r="L56" s="617"/>
      <c r="M56" s="617"/>
      <c r="N56" s="617"/>
      <c r="O56" s="617"/>
      <c r="P56" s="617"/>
      <c r="Q56" s="617"/>
      <c r="R56" s="617"/>
      <c r="S56" s="618"/>
      <c r="T56" s="618"/>
      <c r="U56" s="401"/>
      <c r="V56" s="401"/>
      <c r="W56" s="401"/>
    </row>
    <row r="65" spans="2:2" ht="10.5" customHeight="1" x14ac:dyDescent="0.15">
      <c r="B65" s="402"/>
    </row>
    <row r="66" spans="2:2" ht="10.5" customHeight="1" x14ac:dyDescent="0.15">
      <c r="B66" s="402"/>
    </row>
    <row r="67" spans="2:2" ht="10.5" customHeight="1" x14ac:dyDescent="0.15">
      <c r="B67" s="402"/>
    </row>
    <row r="68" spans="2:2" ht="10.5" customHeight="1" x14ac:dyDescent="0.15">
      <c r="B68" s="402"/>
    </row>
    <row r="69" spans="2:2" ht="10.5" customHeight="1" x14ac:dyDescent="0.15">
      <c r="B69" s="402"/>
    </row>
    <row r="70" spans="2:2" ht="10.5" customHeight="1" x14ac:dyDescent="0.15">
      <c r="B70" s="402"/>
    </row>
    <row r="71" spans="2:2" ht="10.5" customHeight="1" x14ac:dyDescent="0.15">
      <c r="B71" s="402"/>
    </row>
    <row r="72" spans="2:2" ht="10.5" customHeight="1" x14ac:dyDescent="0.15">
      <c r="B72" s="402"/>
    </row>
    <row r="73" spans="2:2" ht="10.5" customHeight="1" x14ac:dyDescent="0.15">
      <c r="B73" s="402"/>
    </row>
  </sheetData>
  <mergeCells count="163">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 ref="A10:A38"/>
    <mergeCell ref="B10:E38"/>
    <mergeCell ref="F10:F38"/>
    <mergeCell ref="G10:J14"/>
    <mergeCell ref="K10:K14"/>
    <mergeCell ref="L10:R10"/>
    <mergeCell ref="G15:J18"/>
    <mergeCell ref="K15:K18"/>
    <mergeCell ref="L15:Q16"/>
    <mergeCell ref="G19:J21"/>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G22:J23"/>
    <mergeCell ref="K22:K23"/>
    <mergeCell ref="L22:Q23"/>
    <mergeCell ref="S22:T22"/>
    <mergeCell ref="U22:U23"/>
    <mergeCell ref="V22:V23"/>
    <mergeCell ref="S23:T23"/>
    <mergeCell ref="K19:K21"/>
    <mergeCell ref="L19:P21"/>
    <mergeCell ref="Q19:R19"/>
    <mergeCell ref="S19:T19"/>
    <mergeCell ref="U19:U21"/>
    <mergeCell ref="Q20:R20"/>
    <mergeCell ref="S20:T20"/>
    <mergeCell ref="Q21:R21"/>
    <mergeCell ref="S21:T21"/>
    <mergeCell ref="G26:J27"/>
    <mergeCell ref="K26:K27"/>
    <mergeCell ref="L26:Q27"/>
    <mergeCell ref="S26:T26"/>
    <mergeCell ref="U26:U27"/>
    <mergeCell ref="S27:T27"/>
    <mergeCell ref="G24:J25"/>
    <mergeCell ref="K24:K25"/>
    <mergeCell ref="L24:Q25"/>
    <mergeCell ref="S24:T24"/>
    <mergeCell ref="U24:U25"/>
    <mergeCell ref="S25:T25"/>
    <mergeCell ref="G28:J33"/>
    <mergeCell ref="K28:K33"/>
    <mergeCell ref="L28:N30"/>
    <mergeCell ref="O28:R28"/>
    <mergeCell ref="S28:T28"/>
    <mergeCell ref="U28:U30"/>
    <mergeCell ref="O29:R29"/>
    <mergeCell ref="S29:T29"/>
    <mergeCell ref="S33:T33"/>
    <mergeCell ref="V29:V30"/>
    <mergeCell ref="O30:R30"/>
    <mergeCell ref="S30:T30"/>
    <mergeCell ref="L31:N33"/>
    <mergeCell ref="O31:R31"/>
    <mergeCell ref="S31:T31"/>
    <mergeCell ref="U31:U33"/>
    <mergeCell ref="O32:R32"/>
    <mergeCell ref="S32:T32"/>
    <mergeCell ref="O33:R33"/>
    <mergeCell ref="S37:T37"/>
    <mergeCell ref="L38:R38"/>
    <mergeCell ref="S38:T38"/>
    <mergeCell ref="U39:W39"/>
    <mergeCell ref="S40:T40"/>
    <mergeCell ref="S41:T41"/>
    <mergeCell ref="G34:J38"/>
    <mergeCell ref="K34:K38"/>
    <mergeCell ref="L34:R34"/>
    <mergeCell ref="S34:T34"/>
    <mergeCell ref="U34:U38"/>
    <mergeCell ref="L35:R35"/>
    <mergeCell ref="S35:T35"/>
    <mergeCell ref="L36:R36"/>
    <mergeCell ref="S36:T36"/>
    <mergeCell ref="L37:R37"/>
    <mergeCell ref="W42:W46"/>
    <mergeCell ref="L43:R43"/>
    <mergeCell ref="S43:T43"/>
    <mergeCell ref="L44:R44"/>
    <mergeCell ref="S44:T44"/>
    <mergeCell ref="L45:R45"/>
    <mergeCell ref="S45:T45"/>
    <mergeCell ref="A42:A52"/>
    <mergeCell ref="B42:E52"/>
    <mergeCell ref="F42:F52"/>
    <mergeCell ref="G42:J46"/>
    <mergeCell ref="K42:K46"/>
    <mergeCell ref="L42:R42"/>
    <mergeCell ref="L46:R46"/>
    <mergeCell ref="G50:J52"/>
    <mergeCell ref="K50:K52"/>
    <mergeCell ref="L50:R50"/>
    <mergeCell ref="S46:T46"/>
    <mergeCell ref="G47:J49"/>
    <mergeCell ref="K47:K49"/>
    <mergeCell ref="L47:R47"/>
    <mergeCell ref="S47:T47"/>
    <mergeCell ref="U47:U49"/>
    <mergeCell ref="S42:T42"/>
    <mergeCell ref="U42:U46"/>
    <mergeCell ref="V42:V46"/>
    <mergeCell ref="S50:T50"/>
    <mergeCell ref="U50:U52"/>
    <mergeCell ref="V50:V52"/>
    <mergeCell ref="W50:W52"/>
    <mergeCell ref="L51:R51"/>
    <mergeCell ref="S51:T51"/>
    <mergeCell ref="L52:R52"/>
    <mergeCell ref="S52:T52"/>
    <mergeCell ref="V47:V49"/>
    <mergeCell ref="W47:W49"/>
    <mergeCell ref="L48:R48"/>
    <mergeCell ref="S48:T48"/>
    <mergeCell ref="L49:R49"/>
    <mergeCell ref="S49:T49"/>
    <mergeCell ref="S54:T54"/>
    <mergeCell ref="L55:R55"/>
    <mergeCell ref="S55:T55"/>
    <mergeCell ref="A56:F56"/>
    <mergeCell ref="G56:K56"/>
    <mergeCell ref="L56:R56"/>
    <mergeCell ref="S56:T56"/>
    <mergeCell ref="A53:F53"/>
    <mergeCell ref="G53:K53"/>
    <mergeCell ref="L53:R53"/>
    <mergeCell ref="S53:T53"/>
    <mergeCell ref="A54:A55"/>
    <mergeCell ref="B54:E55"/>
    <mergeCell ref="F54:F55"/>
    <mergeCell ref="G54:J55"/>
    <mergeCell ref="K54:K55"/>
    <mergeCell ref="L54:R54"/>
  </mergeCells>
  <phoneticPr fontId="4"/>
  <dataValidations count="16">
    <dataValidation type="list" allowBlank="1" showInputMessage="1" showErrorMessage="1" sqref="U22:U23">
      <formula1>$S$22:$S$23</formula1>
    </dataValidation>
    <dataValidation type="list" allowBlank="1" showInputMessage="1" showErrorMessage="1" sqref="U19:U21">
      <formula1>$S$19:$S$21</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41:W41">
      <formula1>"現場代理人,監理技術者,監理技術者補佐,主任技術者,担当技術者"</formula1>
    </dataValidation>
    <dataValidation type="list" allowBlank="1" showInputMessage="1" showErrorMessage="1" sqref="U24:U25">
      <formula1>$S$24:$S$25</formula1>
    </dataValidation>
    <dataValidation type="list" allowBlank="1" showInputMessage="1" showErrorMessage="1" sqref="U50:W52">
      <formula1>$S$50:$S$52</formula1>
    </dataValidation>
    <dataValidation type="list" allowBlank="1" showInputMessage="1" showErrorMessage="1" sqref="U47:W49">
      <formula1>$S$47:$S$49</formula1>
    </dataValidation>
    <dataValidation type="list" allowBlank="1" showInputMessage="1" showErrorMessage="1" sqref="U42:W46">
      <formula1>$S$42:$S$46</formula1>
    </dataValidation>
    <dataValidation type="list" allowBlank="1" showInputMessage="1" showErrorMessage="1" sqref="U34:U38">
      <formula1>$S$34:$S$38</formula1>
    </dataValidation>
    <dataValidation type="list" allowBlank="1" showInputMessage="1" showErrorMessage="1" sqref="U31:U33">
      <formula1>$S$31:$S$33</formula1>
    </dataValidation>
    <dataValidation type="list" allowBlank="1" showInputMessage="1" showErrorMessage="1" sqref="U28:U30">
      <formula1>$S$28:$S$30</formula1>
    </dataValidation>
    <dataValidation type="list" allowBlank="1" showInputMessage="1" showErrorMessage="1" sqref="U26:U27">
      <formula1>$S$26:$S$27</formula1>
    </dataValidation>
    <dataValidation type="list" allowBlank="1" showInputMessage="1" showErrorMessage="1" sqref="V29">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x14ac:dyDescent="0.15"/>
  <cols>
    <col min="1" max="1" width="4.125" style="139" customWidth="1"/>
    <col min="2" max="2" width="12" style="139" customWidth="1"/>
    <col min="3" max="3" width="48.875" style="139" customWidth="1"/>
    <col min="4" max="4" width="10.875" style="140" customWidth="1"/>
    <col min="5" max="5" width="6.375" style="139" customWidth="1"/>
    <col min="6" max="6" width="13.75" style="139" customWidth="1"/>
    <col min="7" max="7" width="9" style="139" hidden="1" customWidth="1"/>
    <col min="8" max="8" width="3.75" style="139" bestFit="1" customWidth="1"/>
    <col min="9" max="16384" width="9" style="139"/>
  </cols>
  <sheetData>
    <row r="1" spans="1:10" x14ac:dyDescent="0.15">
      <c r="A1" s="139" t="s">
        <v>183</v>
      </c>
    </row>
    <row r="2" spans="1:10" ht="17.25" x14ac:dyDescent="0.15">
      <c r="A2" s="724" t="s">
        <v>2</v>
      </c>
      <c r="B2" s="724"/>
      <c r="C2" s="724"/>
      <c r="D2" s="724"/>
      <c r="E2" s="724"/>
      <c r="F2" s="724"/>
    </row>
    <row r="3" spans="1:10" ht="17.25" customHeight="1" x14ac:dyDescent="0.15">
      <c r="A3" s="725" t="str">
        <f>'様式1-1'!F10</f>
        <v>株式会社○○建設○○支店</v>
      </c>
      <c r="B3" s="725"/>
      <c r="C3" s="725"/>
      <c r="D3" s="725"/>
      <c r="E3" s="725"/>
      <c r="F3" s="725"/>
    </row>
    <row r="4" spans="1:10" x14ac:dyDescent="0.15">
      <c r="A4" s="741" t="s">
        <v>3</v>
      </c>
      <c r="B4" s="741"/>
      <c r="C4" s="741"/>
      <c r="D4" s="741"/>
      <c r="E4" s="741"/>
      <c r="F4" s="741"/>
    </row>
    <row r="5" spans="1:10" ht="52.5" customHeight="1" x14ac:dyDescent="0.15">
      <c r="A5" s="726" t="s">
        <v>484</v>
      </c>
      <c r="B5" s="726"/>
      <c r="C5" s="726"/>
      <c r="D5" s="726"/>
      <c r="E5" s="726"/>
      <c r="F5" s="726"/>
    </row>
    <row r="6" spans="1:10" s="171" customFormat="1" x14ac:dyDescent="0.15">
      <c r="A6" s="727" t="s">
        <v>1</v>
      </c>
      <c r="B6" s="727"/>
      <c r="C6" s="727"/>
      <c r="D6" s="727"/>
      <c r="E6" s="727"/>
      <c r="F6" s="727"/>
    </row>
    <row r="7" spans="1:10" ht="6" customHeight="1" x14ac:dyDescent="0.15">
      <c r="A7" s="144"/>
      <c r="B7" s="144"/>
      <c r="C7" s="144"/>
      <c r="D7" s="144"/>
      <c r="E7" s="144"/>
    </row>
    <row r="8" spans="1:10" ht="26.25" customHeight="1" x14ac:dyDescent="0.15">
      <c r="A8" s="176" t="s">
        <v>178</v>
      </c>
      <c r="B8" s="141" t="s">
        <v>283</v>
      </c>
      <c r="C8" s="141" t="s">
        <v>186</v>
      </c>
      <c r="D8" s="142" t="s">
        <v>179</v>
      </c>
      <c r="E8" s="143" t="s">
        <v>180</v>
      </c>
      <c r="F8" s="141" t="s">
        <v>284</v>
      </c>
    </row>
    <row r="9" spans="1:10" s="151" customFormat="1" ht="13.5" customHeight="1" thickBot="1" x14ac:dyDescent="0.2">
      <c r="A9" s="722" t="s">
        <v>181</v>
      </c>
      <c r="B9" s="722" t="s">
        <v>459</v>
      </c>
      <c r="C9" s="146" t="s">
        <v>182</v>
      </c>
      <c r="D9" s="731">
        <v>12600000</v>
      </c>
      <c r="E9" s="722">
        <v>81</v>
      </c>
      <c r="F9" s="742">
        <v>44499</v>
      </c>
    </row>
    <row r="10" spans="1:10" s="151" customFormat="1" ht="13.5" customHeight="1" thickTop="1" x14ac:dyDescent="0.15">
      <c r="A10" s="723"/>
      <c r="B10" s="723"/>
      <c r="C10" s="147" t="s">
        <v>189</v>
      </c>
      <c r="D10" s="732"/>
      <c r="E10" s="723"/>
      <c r="F10" s="743"/>
      <c r="I10" s="714" t="s">
        <v>305</v>
      </c>
      <c r="J10" s="715"/>
    </row>
    <row r="11" spans="1:10" s="151" customFormat="1" ht="13.5" customHeight="1" x14ac:dyDescent="0.15">
      <c r="A11" s="720">
        <v>1</v>
      </c>
      <c r="B11" s="735"/>
      <c r="C11" s="148"/>
      <c r="D11" s="733"/>
      <c r="E11" s="735"/>
      <c r="F11" s="739"/>
      <c r="H11" s="713" t="s">
        <v>254</v>
      </c>
      <c r="I11" s="716"/>
      <c r="J11" s="717"/>
    </row>
    <row r="12" spans="1:10" s="151" customFormat="1" ht="13.5" customHeight="1" x14ac:dyDescent="0.15">
      <c r="A12" s="721"/>
      <c r="B12" s="736"/>
      <c r="C12" s="149"/>
      <c r="D12" s="734"/>
      <c r="E12" s="736"/>
      <c r="F12" s="740"/>
      <c r="G12" s="151">
        <f>D11*E11</f>
        <v>0</v>
      </c>
      <c r="H12" s="713"/>
      <c r="I12" s="716"/>
      <c r="J12" s="717"/>
    </row>
    <row r="13" spans="1:10" s="151" customFormat="1" ht="13.5" customHeight="1" thickBot="1" x14ac:dyDescent="0.2">
      <c r="A13" s="720">
        <v>2</v>
      </c>
      <c r="B13" s="735"/>
      <c r="C13" s="148"/>
      <c r="D13" s="733"/>
      <c r="E13" s="735"/>
      <c r="F13" s="739"/>
      <c r="I13" s="718"/>
      <c r="J13" s="719"/>
    </row>
    <row r="14" spans="1:10" s="151" customFormat="1" ht="13.5" customHeight="1" thickTop="1" x14ac:dyDescent="0.15">
      <c r="A14" s="721"/>
      <c r="B14" s="736"/>
      <c r="C14" s="149"/>
      <c r="D14" s="734"/>
      <c r="E14" s="736"/>
      <c r="F14" s="740"/>
      <c r="G14" s="151">
        <f>D13*E13</f>
        <v>0</v>
      </c>
    </row>
    <row r="15" spans="1:10" s="151" customFormat="1" ht="13.5" customHeight="1" x14ac:dyDescent="0.15">
      <c r="A15" s="720">
        <v>3</v>
      </c>
      <c r="B15" s="735"/>
      <c r="C15" s="148"/>
      <c r="D15" s="733"/>
      <c r="E15" s="735"/>
      <c r="F15" s="739"/>
    </row>
    <row r="16" spans="1:10" s="151" customFormat="1" ht="13.5" customHeight="1" x14ac:dyDescent="0.15">
      <c r="A16" s="721"/>
      <c r="B16" s="736"/>
      <c r="C16" s="149"/>
      <c r="D16" s="734"/>
      <c r="E16" s="736"/>
      <c r="F16" s="740"/>
      <c r="G16" s="151">
        <f>D15*E15</f>
        <v>0</v>
      </c>
    </row>
    <row r="17" spans="1:7" s="151" customFormat="1" ht="13.5" customHeight="1" x14ac:dyDescent="0.15">
      <c r="A17" s="720">
        <v>4</v>
      </c>
      <c r="B17" s="735"/>
      <c r="C17" s="148"/>
      <c r="D17" s="733"/>
      <c r="E17" s="735"/>
      <c r="F17" s="739"/>
    </row>
    <row r="18" spans="1:7" s="151" customFormat="1" ht="13.5" customHeight="1" x14ac:dyDescent="0.15">
      <c r="A18" s="721"/>
      <c r="B18" s="736"/>
      <c r="C18" s="149"/>
      <c r="D18" s="734"/>
      <c r="E18" s="736"/>
      <c r="F18" s="740"/>
      <c r="G18" s="151">
        <f>D17*E17</f>
        <v>0</v>
      </c>
    </row>
    <row r="19" spans="1:7" s="151" customFormat="1" ht="13.5" customHeight="1" x14ac:dyDescent="0.15">
      <c r="A19" s="720">
        <v>5</v>
      </c>
      <c r="B19" s="735"/>
      <c r="C19" s="148"/>
      <c r="D19" s="733"/>
      <c r="E19" s="735"/>
      <c r="F19" s="739"/>
    </row>
    <row r="20" spans="1:7" s="151" customFormat="1" ht="13.5" customHeight="1" x14ac:dyDescent="0.15">
      <c r="A20" s="721"/>
      <c r="B20" s="736"/>
      <c r="C20" s="149"/>
      <c r="D20" s="734"/>
      <c r="E20" s="736"/>
      <c r="F20" s="740"/>
      <c r="G20" s="151">
        <f>D19*E19</f>
        <v>0</v>
      </c>
    </row>
    <row r="21" spans="1:7" s="151" customFormat="1" ht="13.5" customHeight="1" x14ac:dyDescent="0.15">
      <c r="A21" s="720">
        <v>6</v>
      </c>
      <c r="B21" s="735"/>
      <c r="C21" s="148"/>
      <c r="D21" s="733"/>
      <c r="E21" s="737"/>
      <c r="F21" s="739"/>
    </row>
    <row r="22" spans="1:7" s="151" customFormat="1" ht="13.5" customHeight="1" x14ac:dyDescent="0.15">
      <c r="A22" s="721"/>
      <c r="B22" s="736"/>
      <c r="C22" s="149"/>
      <c r="D22" s="734"/>
      <c r="E22" s="738"/>
      <c r="F22" s="740"/>
      <c r="G22" s="151">
        <f>D21*E21</f>
        <v>0</v>
      </c>
    </row>
    <row r="23" spans="1:7" s="151" customFormat="1" ht="13.5" customHeight="1" x14ac:dyDescent="0.15">
      <c r="A23" s="720">
        <v>7</v>
      </c>
      <c r="B23" s="735"/>
      <c r="C23" s="148"/>
      <c r="D23" s="733"/>
      <c r="E23" s="737"/>
      <c r="F23" s="739"/>
    </row>
    <row r="24" spans="1:7" s="151" customFormat="1" ht="13.5" customHeight="1" x14ac:dyDescent="0.15">
      <c r="A24" s="721"/>
      <c r="B24" s="736"/>
      <c r="C24" s="149"/>
      <c r="D24" s="734"/>
      <c r="E24" s="738"/>
      <c r="F24" s="740"/>
      <c r="G24" s="151">
        <f>D23*E23</f>
        <v>0</v>
      </c>
    </row>
    <row r="25" spans="1:7" s="151" customFormat="1" ht="13.5" customHeight="1" x14ac:dyDescent="0.15">
      <c r="A25" s="720">
        <v>8</v>
      </c>
      <c r="B25" s="735"/>
      <c r="C25" s="148"/>
      <c r="D25" s="733"/>
      <c r="E25" s="737"/>
      <c r="F25" s="739"/>
    </row>
    <row r="26" spans="1:7" s="151" customFormat="1" ht="13.5" customHeight="1" x14ac:dyDescent="0.15">
      <c r="A26" s="721"/>
      <c r="B26" s="736"/>
      <c r="C26" s="149"/>
      <c r="D26" s="734"/>
      <c r="E26" s="738"/>
      <c r="F26" s="740"/>
      <c r="G26" s="151">
        <f>D25*E25</f>
        <v>0</v>
      </c>
    </row>
    <row r="27" spans="1:7" s="151" customFormat="1" ht="13.5" customHeight="1" x14ac:dyDescent="0.15">
      <c r="A27" s="720">
        <v>9</v>
      </c>
      <c r="B27" s="735"/>
      <c r="C27" s="148"/>
      <c r="D27" s="733"/>
      <c r="E27" s="737"/>
      <c r="F27" s="739"/>
    </row>
    <row r="28" spans="1:7" s="151" customFormat="1" ht="13.5" customHeight="1" x14ac:dyDescent="0.15">
      <c r="A28" s="721"/>
      <c r="B28" s="736"/>
      <c r="C28" s="149"/>
      <c r="D28" s="734"/>
      <c r="E28" s="738"/>
      <c r="F28" s="740"/>
      <c r="G28" s="151">
        <f>D27*E27</f>
        <v>0</v>
      </c>
    </row>
    <row r="29" spans="1:7" s="151" customFormat="1" ht="13.5" customHeight="1" x14ac:dyDescent="0.15">
      <c r="A29" s="720">
        <v>10</v>
      </c>
      <c r="B29" s="735"/>
      <c r="C29" s="148"/>
      <c r="D29" s="733"/>
      <c r="E29" s="737"/>
      <c r="F29" s="739"/>
    </row>
    <row r="30" spans="1:7" s="151" customFormat="1" ht="13.5" customHeight="1" x14ac:dyDescent="0.15">
      <c r="A30" s="721"/>
      <c r="B30" s="736"/>
      <c r="C30" s="149"/>
      <c r="D30" s="734"/>
      <c r="E30" s="738"/>
      <c r="F30" s="740"/>
      <c r="G30" s="151">
        <f>D29*E29</f>
        <v>0</v>
      </c>
    </row>
    <row r="31" spans="1:7" s="151" customFormat="1" ht="13.5" customHeight="1" x14ac:dyDescent="0.15">
      <c r="A31" s="720">
        <v>11</v>
      </c>
      <c r="B31" s="735"/>
      <c r="C31" s="148"/>
      <c r="D31" s="733"/>
      <c r="E31" s="737"/>
      <c r="F31" s="739"/>
    </row>
    <row r="32" spans="1:7" s="151" customFormat="1" ht="13.5" customHeight="1" x14ac:dyDescent="0.15">
      <c r="A32" s="721"/>
      <c r="B32" s="736"/>
      <c r="C32" s="149"/>
      <c r="D32" s="734"/>
      <c r="E32" s="738"/>
      <c r="F32" s="740"/>
      <c r="G32" s="151">
        <f>D31*E31</f>
        <v>0</v>
      </c>
    </row>
    <row r="33" spans="1:7" s="151" customFormat="1" ht="13.5" customHeight="1" x14ac:dyDescent="0.15">
      <c r="A33" s="720">
        <v>12</v>
      </c>
      <c r="B33" s="735"/>
      <c r="C33" s="148"/>
      <c r="D33" s="733"/>
      <c r="E33" s="737"/>
      <c r="F33" s="739"/>
    </row>
    <row r="34" spans="1:7" s="151" customFormat="1" ht="13.5" customHeight="1" x14ac:dyDescent="0.15">
      <c r="A34" s="721"/>
      <c r="B34" s="736"/>
      <c r="C34" s="149"/>
      <c r="D34" s="734"/>
      <c r="E34" s="738"/>
      <c r="F34" s="740"/>
      <c r="G34" s="151">
        <f>D33*E33</f>
        <v>0</v>
      </c>
    </row>
    <row r="35" spans="1:7" s="151" customFormat="1" ht="13.5" customHeight="1" x14ac:dyDescent="0.15">
      <c r="A35" s="720">
        <v>13</v>
      </c>
      <c r="B35" s="735"/>
      <c r="C35" s="148"/>
      <c r="D35" s="733"/>
      <c r="E35" s="737"/>
      <c r="F35" s="739"/>
    </row>
    <row r="36" spans="1:7" s="151" customFormat="1" ht="13.5" customHeight="1" x14ac:dyDescent="0.15">
      <c r="A36" s="721"/>
      <c r="B36" s="736"/>
      <c r="C36" s="149"/>
      <c r="D36" s="734"/>
      <c r="E36" s="738"/>
      <c r="F36" s="740"/>
      <c r="G36" s="151">
        <f>D35*E35</f>
        <v>0</v>
      </c>
    </row>
    <row r="37" spans="1:7" s="151" customFormat="1" ht="13.5" customHeight="1" x14ac:dyDescent="0.15">
      <c r="A37" s="720">
        <v>14</v>
      </c>
      <c r="B37" s="735"/>
      <c r="C37" s="148"/>
      <c r="D37" s="733"/>
      <c r="E37" s="737"/>
      <c r="F37" s="739"/>
    </row>
    <row r="38" spans="1:7" s="151" customFormat="1" ht="13.5" customHeight="1" x14ac:dyDescent="0.15">
      <c r="A38" s="721"/>
      <c r="B38" s="736"/>
      <c r="C38" s="149"/>
      <c r="D38" s="734"/>
      <c r="E38" s="738"/>
      <c r="F38" s="740"/>
      <c r="G38" s="151">
        <f>D37*E37</f>
        <v>0</v>
      </c>
    </row>
    <row r="39" spans="1:7" s="151" customFormat="1" ht="13.5" customHeight="1" x14ac:dyDescent="0.15">
      <c r="A39" s="720">
        <v>15</v>
      </c>
      <c r="B39" s="735"/>
      <c r="C39" s="148"/>
      <c r="D39" s="733"/>
      <c r="E39" s="737"/>
      <c r="F39" s="739"/>
    </row>
    <row r="40" spans="1:7" s="151" customFormat="1" ht="13.5" customHeight="1" x14ac:dyDescent="0.15">
      <c r="A40" s="721"/>
      <c r="B40" s="736"/>
      <c r="C40" s="149"/>
      <c r="D40" s="734"/>
      <c r="E40" s="738"/>
      <c r="F40" s="740"/>
      <c r="G40" s="151">
        <f>D39*E39</f>
        <v>0</v>
      </c>
    </row>
    <row r="41" spans="1:7" s="151" customFormat="1" ht="13.5" customHeight="1" x14ac:dyDescent="0.15">
      <c r="A41" s="720">
        <v>16</v>
      </c>
      <c r="B41" s="735"/>
      <c r="C41" s="148"/>
      <c r="D41" s="733"/>
      <c r="E41" s="737"/>
      <c r="F41" s="739"/>
    </row>
    <row r="42" spans="1:7" s="151" customFormat="1" ht="13.5" customHeight="1" x14ac:dyDescent="0.15">
      <c r="A42" s="721"/>
      <c r="B42" s="736"/>
      <c r="C42" s="149"/>
      <c r="D42" s="734"/>
      <c r="E42" s="738"/>
      <c r="F42" s="740"/>
      <c r="G42" s="151">
        <f>D41*E41</f>
        <v>0</v>
      </c>
    </row>
    <row r="43" spans="1:7" s="151" customFormat="1" ht="13.5" customHeight="1" x14ac:dyDescent="0.15">
      <c r="A43" s="720">
        <v>17</v>
      </c>
      <c r="B43" s="735"/>
      <c r="C43" s="148"/>
      <c r="D43" s="733"/>
      <c r="E43" s="737"/>
      <c r="F43" s="739"/>
    </row>
    <row r="44" spans="1:7" s="151" customFormat="1" ht="13.5" customHeight="1" x14ac:dyDescent="0.15">
      <c r="A44" s="721"/>
      <c r="B44" s="736"/>
      <c r="C44" s="149"/>
      <c r="D44" s="734"/>
      <c r="E44" s="738"/>
      <c r="F44" s="740"/>
      <c r="G44" s="151">
        <f>D43*E43</f>
        <v>0</v>
      </c>
    </row>
    <row r="45" spans="1:7" s="151" customFormat="1" ht="13.5" customHeight="1" x14ac:dyDescent="0.15">
      <c r="A45" s="720">
        <v>18</v>
      </c>
      <c r="B45" s="735"/>
      <c r="C45" s="148"/>
      <c r="D45" s="733"/>
      <c r="E45" s="737"/>
      <c r="F45" s="739"/>
    </row>
    <row r="46" spans="1:7" s="151" customFormat="1" ht="13.5" customHeight="1" x14ac:dyDescent="0.15">
      <c r="A46" s="721"/>
      <c r="B46" s="736"/>
      <c r="C46" s="149"/>
      <c r="D46" s="734"/>
      <c r="E46" s="738"/>
      <c r="F46" s="740"/>
      <c r="G46" s="151">
        <f>D45*E45</f>
        <v>0</v>
      </c>
    </row>
    <row r="47" spans="1:7" s="151" customFormat="1" ht="13.5" customHeight="1" x14ac:dyDescent="0.15">
      <c r="A47" s="720">
        <v>19</v>
      </c>
      <c r="B47" s="735"/>
      <c r="C47" s="148"/>
      <c r="D47" s="733"/>
      <c r="E47" s="737"/>
      <c r="F47" s="739"/>
    </row>
    <row r="48" spans="1:7" s="151" customFormat="1" ht="13.5" customHeight="1" x14ac:dyDescent="0.15">
      <c r="A48" s="721"/>
      <c r="B48" s="736"/>
      <c r="C48" s="149"/>
      <c r="D48" s="734"/>
      <c r="E48" s="738"/>
      <c r="F48" s="740"/>
      <c r="G48" s="151">
        <f>D47*E47</f>
        <v>0</v>
      </c>
    </row>
    <row r="49" spans="1:7" s="151" customFormat="1" ht="13.5" customHeight="1" x14ac:dyDescent="0.15">
      <c r="A49" s="720">
        <v>20</v>
      </c>
      <c r="B49" s="735"/>
      <c r="C49" s="148"/>
      <c r="D49" s="733"/>
      <c r="E49" s="737"/>
      <c r="F49" s="739"/>
    </row>
    <row r="50" spans="1:7" s="151" customFormat="1" ht="13.5" customHeight="1" x14ac:dyDescent="0.15">
      <c r="A50" s="721"/>
      <c r="B50" s="736"/>
      <c r="C50" s="149"/>
      <c r="D50" s="734"/>
      <c r="E50" s="738"/>
      <c r="F50" s="740"/>
      <c r="G50" s="151">
        <f>D49*E49</f>
        <v>0</v>
      </c>
    </row>
    <row r="51" spans="1:7" s="151" customFormat="1" ht="13.5" customHeight="1" x14ac:dyDescent="0.15">
      <c r="A51" s="720">
        <v>21</v>
      </c>
      <c r="B51" s="735"/>
      <c r="C51" s="148"/>
      <c r="D51" s="733"/>
      <c r="E51" s="737"/>
      <c r="F51" s="739"/>
    </row>
    <row r="52" spans="1:7" s="151" customFormat="1" ht="13.5" customHeight="1" x14ac:dyDescent="0.15">
      <c r="A52" s="721"/>
      <c r="B52" s="736"/>
      <c r="C52" s="149"/>
      <c r="D52" s="734"/>
      <c r="E52" s="738"/>
      <c r="F52" s="740"/>
      <c r="G52" s="151">
        <f>D51*E51</f>
        <v>0</v>
      </c>
    </row>
    <row r="53" spans="1:7" s="151" customFormat="1" ht="13.5" customHeight="1" x14ac:dyDescent="0.15">
      <c r="A53" s="720">
        <v>22</v>
      </c>
      <c r="B53" s="735"/>
      <c r="C53" s="148"/>
      <c r="D53" s="733"/>
      <c r="E53" s="737"/>
      <c r="F53" s="739"/>
    </row>
    <row r="54" spans="1:7" s="151" customFormat="1" ht="13.5" customHeight="1" x14ac:dyDescent="0.15">
      <c r="A54" s="721"/>
      <c r="B54" s="736"/>
      <c r="C54" s="149"/>
      <c r="D54" s="734"/>
      <c r="E54" s="738"/>
      <c r="F54" s="740"/>
      <c r="G54" s="151">
        <f>D53*E53</f>
        <v>0</v>
      </c>
    </row>
    <row r="55" spans="1:7" s="151" customFormat="1" ht="13.5" customHeight="1" x14ac:dyDescent="0.15">
      <c r="A55" s="720">
        <v>23</v>
      </c>
      <c r="B55" s="735"/>
      <c r="C55" s="148"/>
      <c r="D55" s="733"/>
      <c r="E55" s="737"/>
      <c r="F55" s="739"/>
    </row>
    <row r="56" spans="1:7" s="151" customFormat="1" ht="13.5" customHeight="1" x14ac:dyDescent="0.15">
      <c r="A56" s="721"/>
      <c r="B56" s="736"/>
      <c r="C56" s="149"/>
      <c r="D56" s="734"/>
      <c r="E56" s="738"/>
      <c r="F56" s="740"/>
      <c r="G56" s="151">
        <f>D55*E55</f>
        <v>0</v>
      </c>
    </row>
    <row r="57" spans="1:7" s="151" customFormat="1" ht="13.5" customHeight="1" x14ac:dyDescent="0.15">
      <c r="A57" s="720">
        <v>24</v>
      </c>
      <c r="B57" s="735"/>
      <c r="C57" s="148"/>
      <c r="D57" s="733"/>
      <c r="E57" s="737"/>
      <c r="F57" s="739"/>
    </row>
    <row r="58" spans="1:7" s="151" customFormat="1" ht="13.5" customHeight="1" x14ac:dyDescent="0.15">
      <c r="A58" s="721"/>
      <c r="B58" s="736"/>
      <c r="C58" s="149"/>
      <c r="D58" s="734"/>
      <c r="E58" s="738"/>
      <c r="F58" s="740"/>
      <c r="G58" s="151">
        <f>D57*E57</f>
        <v>0</v>
      </c>
    </row>
    <row r="59" spans="1:7" s="151" customFormat="1" ht="13.5" customHeight="1" x14ac:dyDescent="0.15">
      <c r="A59" s="720">
        <v>25</v>
      </c>
      <c r="B59" s="735"/>
      <c r="C59" s="148"/>
      <c r="D59" s="733"/>
      <c r="E59" s="737"/>
      <c r="F59" s="739"/>
    </row>
    <row r="60" spans="1:7" s="151" customFormat="1" ht="13.5" customHeight="1" x14ac:dyDescent="0.15">
      <c r="A60" s="721"/>
      <c r="B60" s="736"/>
      <c r="C60" s="149"/>
      <c r="D60" s="734"/>
      <c r="E60" s="738"/>
      <c r="F60" s="740"/>
      <c r="G60" s="151">
        <f>D59*E59</f>
        <v>0</v>
      </c>
    </row>
    <row r="61" spans="1:7" s="172" customFormat="1" ht="27" customHeight="1" x14ac:dyDescent="0.15">
      <c r="A61" s="728" t="s">
        <v>4</v>
      </c>
      <c r="B61" s="729"/>
      <c r="C61" s="730"/>
      <c r="D61" s="173" t="str">
        <f>IF(SUM(D11:D60)=0," ",SUM(D11:D60))</f>
        <v xml:space="preserve"> </v>
      </c>
      <c r="E61" s="174" t="str">
        <f>IF(D61=" ","-",ROUNDDOWN(G61/D61,0))</f>
        <v>-</v>
      </c>
      <c r="F61" s="175"/>
      <c r="G61" s="172"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9" customWidth="1"/>
    <col min="2" max="2" width="12" style="151" customWidth="1"/>
    <col min="3" max="3" width="53.75" style="151" customWidth="1"/>
    <col min="4" max="5" width="16.625" style="151" customWidth="1"/>
    <col min="6" max="6" width="3.75" style="139" bestFit="1" customWidth="1"/>
    <col min="7" max="8" width="12.5" style="172" customWidth="1"/>
    <col min="9" max="9" width="2.875" style="172" bestFit="1" customWidth="1"/>
    <col min="10" max="10" width="11.5" style="172" bestFit="1" customWidth="1"/>
    <col min="11" max="11" width="3.375" style="139" bestFit="1" customWidth="1"/>
    <col min="12" max="16384" width="9" style="139"/>
  </cols>
  <sheetData>
    <row r="1" spans="1:10" x14ac:dyDescent="0.15">
      <c r="A1" s="139" t="s">
        <v>250</v>
      </c>
      <c r="B1" s="139"/>
      <c r="C1" s="139"/>
      <c r="D1" s="139"/>
      <c r="E1" s="139"/>
    </row>
    <row r="2" spans="1:10" ht="17.25" x14ac:dyDescent="0.15">
      <c r="A2" s="724" t="s">
        <v>184</v>
      </c>
      <c r="B2" s="724"/>
      <c r="C2" s="724"/>
      <c r="D2" s="724"/>
      <c r="E2" s="724"/>
    </row>
    <row r="3" spans="1:10" ht="17.25" customHeight="1" x14ac:dyDescent="0.15">
      <c r="A3" s="725" t="str">
        <f>'様式1-1'!F10</f>
        <v>株式会社○○建設○○支店</v>
      </c>
      <c r="B3" s="725"/>
      <c r="C3" s="725"/>
      <c r="D3" s="725"/>
      <c r="E3" s="725"/>
    </row>
    <row r="4" spans="1:10" x14ac:dyDescent="0.15">
      <c r="A4" s="759" t="s">
        <v>5</v>
      </c>
      <c r="B4" s="759"/>
      <c r="C4" s="759"/>
      <c r="D4" s="759"/>
      <c r="E4" s="759"/>
    </row>
    <row r="5" spans="1:10" ht="30" customHeight="1" x14ac:dyDescent="0.15">
      <c r="A5" s="766" t="s">
        <v>485</v>
      </c>
      <c r="B5" s="766"/>
      <c r="C5" s="766"/>
      <c r="D5" s="766"/>
      <c r="E5" s="766"/>
    </row>
    <row r="6" spans="1:10" x14ac:dyDescent="0.15">
      <c r="A6" s="767" t="s">
        <v>281</v>
      </c>
      <c r="B6" s="767"/>
      <c r="C6" s="767"/>
      <c r="D6" s="767"/>
      <c r="E6" s="767"/>
    </row>
    <row r="7" spans="1:10" ht="6" customHeight="1" x14ac:dyDescent="0.15">
      <c r="A7" s="144"/>
      <c r="B7" s="144"/>
      <c r="C7" s="144"/>
      <c r="D7" s="144"/>
      <c r="E7" s="144"/>
    </row>
    <row r="8" spans="1:10" ht="25.5" customHeight="1" x14ac:dyDescent="0.15">
      <c r="A8" s="760" t="s">
        <v>486</v>
      </c>
      <c r="B8" s="761"/>
      <c r="C8" s="761"/>
      <c r="D8" s="761"/>
      <c r="E8" s="762"/>
      <c r="F8" s="763"/>
      <c r="G8" s="763"/>
    </row>
    <row r="9" spans="1:10" s="177" customFormat="1" ht="25.5" customHeight="1" x14ac:dyDescent="0.15">
      <c r="A9" s="179" t="s">
        <v>178</v>
      </c>
      <c r="B9" s="179" t="s">
        <v>185</v>
      </c>
      <c r="C9" s="179" t="s">
        <v>186</v>
      </c>
      <c r="D9" s="179" t="s">
        <v>187</v>
      </c>
      <c r="E9" s="179" t="s">
        <v>188</v>
      </c>
      <c r="F9" s="768"/>
      <c r="G9" s="768"/>
      <c r="H9" s="245"/>
      <c r="I9" s="245"/>
      <c r="J9" s="245"/>
    </row>
    <row r="10" spans="1:10" s="177" customFormat="1" ht="14.25" thickBot="1" x14ac:dyDescent="0.2">
      <c r="A10" s="722" t="s">
        <v>181</v>
      </c>
      <c r="B10" s="722" t="s">
        <v>459</v>
      </c>
      <c r="C10" s="146" t="s">
        <v>182</v>
      </c>
      <c r="D10" s="770">
        <v>70000000</v>
      </c>
      <c r="E10" s="742">
        <v>44499</v>
      </c>
      <c r="G10" s="245"/>
      <c r="H10" s="245"/>
      <c r="I10" s="245"/>
      <c r="J10" s="245"/>
    </row>
    <row r="11" spans="1:10" s="177" customFormat="1" ht="14.25" thickTop="1" x14ac:dyDescent="0.15">
      <c r="A11" s="723"/>
      <c r="B11" s="723"/>
      <c r="C11" s="147" t="s">
        <v>189</v>
      </c>
      <c r="D11" s="771"/>
      <c r="E11" s="743"/>
      <c r="G11" s="714" t="s">
        <v>306</v>
      </c>
      <c r="H11" s="715"/>
      <c r="I11" s="245"/>
      <c r="J11" s="245"/>
    </row>
    <row r="12" spans="1:10" s="177" customFormat="1" x14ac:dyDescent="0.15">
      <c r="A12" s="755">
        <v>1</v>
      </c>
      <c r="B12" s="735"/>
      <c r="C12" s="148"/>
      <c r="D12" s="764"/>
      <c r="E12" s="739"/>
      <c r="F12" s="713" t="s">
        <v>254</v>
      </c>
      <c r="G12" s="716"/>
      <c r="H12" s="717"/>
      <c r="I12" s="245"/>
      <c r="J12" s="245"/>
    </row>
    <row r="13" spans="1:10" s="177" customFormat="1" x14ac:dyDescent="0.15">
      <c r="A13" s="756"/>
      <c r="B13" s="736"/>
      <c r="C13" s="149"/>
      <c r="D13" s="765"/>
      <c r="E13" s="740"/>
      <c r="F13" s="713"/>
      <c r="G13" s="716"/>
      <c r="H13" s="717"/>
      <c r="I13" s="245"/>
      <c r="J13" s="245"/>
    </row>
    <row r="14" spans="1:10" s="177" customFormat="1" ht="14.25" thickBot="1" x14ac:dyDescent="0.2">
      <c r="A14" s="755">
        <v>2</v>
      </c>
      <c r="B14" s="735"/>
      <c r="C14" s="148"/>
      <c r="D14" s="764"/>
      <c r="E14" s="739"/>
      <c r="G14" s="718"/>
      <c r="H14" s="719"/>
      <c r="I14" s="245"/>
      <c r="J14" s="245"/>
    </row>
    <row r="15" spans="1:10" s="177" customFormat="1" ht="14.25" thickTop="1" x14ac:dyDescent="0.15">
      <c r="A15" s="756"/>
      <c r="B15" s="736"/>
      <c r="C15" s="149"/>
      <c r="D15" s="765"/>
      <c r="E15" s="740"/>
      <c r="G15" s="245"/>
      <c r="H15" s="245"/>
      <c r="I15" s="245"/>
      <c r="J15" s="245"/>
    </row>
    <row r="16" spans="1:10" s="177" customFormat="1" x14ac:dyDescent="0.15">
      <c r="A16" s="755">
        <v>3</v>
      </c>
      <c r="B16" s="735"/>
      <c r="C16" s="148"/>
      <c r="D16" s="764"/>
      <c r="E16" s="739"/>
      <c r="G16" s="245"/>
      <c r="H16" s="245"/>
      <c r="I16" s="245"/>
      <c r="J16" s="245"/>
    </row>
    <row r="17" spans="1:10" s="177" customFormat="1" x14ac:dyDescent="0.15">
      <c r="A17" s="756"/>
      <c r="B17" s="736"/>
      <c r="C17" s="149"/>
      <c r="D17" s="765"/>
      <c r="E17" s="740"/>
      <c r="G17" s="245"/>
      <c r="H17" s="245"/>
      <c r="I17" s="245"/>
      <c r="J17" s="245"/>
    </row>
    <row r="18" spans="1:10" s="177" customFormat="1" x14ac:dyDescent="0.15">
      <c r="A18" s="755">
        <v>4</v>
      </c>
      <c r="B18" s="735"/>
      <c r="C18" s="148"/>
      <c r="D18" s="764"/>
      <c r="E18" s="739"/>
      <c r="G18" s="245"/>
      <c r="H18" s="245"/>
      <c r="I18" s="245"/>
      <c r="J18" s="245"/>
    </row>
    <row r="19" spans="1:10" s="177" customFormat="1" x14ac:dyDescent="0.15">
      <c r="A19" s="756"/>
      <c r="B19" s="736"/>
      <c r="C19" s="149"/>
      <c r="D19" s="765"/>
      <c r="E19" s="740"/>
      <c r="G19" s="245"/>
      <c r="H19" s="245"/>
      <c r="I19" s="245"/>
      <c r="J19" s="245"/>
    </row>
    <row r="20" spans="1:10" s="177" customFormat="1" x14ac:dyDescent="0.15">
      <c r="A20" s="755">
        <v>5</v>
      </c>
      <c r="B20" s="735"/>
      <c r="C20" s="148"/>
      <c r="D20" s="764"/>
      <c r="E20" s="739"/>
      <c r="G20" s="245"/>
      <c r="H20" s="245"/>
      <c r="I20" s="245"/>
      <c r="J20" s="245"/>
    </row>
    <row r="21" spans="1:10" s="177" customFormat="1" x14ac:dyDescent="0.15">
      <c r="A21" s="756"/>
      <c r="B21" s="736"/>
      <c r="C21" s="149"/>
      <c r="D21" s="765"/>
      <c r="E21" s="740"/>
      <c r="G21" s="245"/>
      <c r="H21" s="245"/>
      <c r="I21" s="245"/>
      <c r="J21" s="245"/>
    </row>
    <row r="22" spans="1:10" s="177" customFormat="1" x14ac:dyDescent="0.15">
      <c r="A22" s="755">
        <v>6</v>
      </c>
      <c r="B22" s="735"/>
      <c r="C22" s="148"/>
      <c r="D22" s="764"/>
      <c r="E22" s="739"/>
      <c r="G22" s="245"/>
      <c r="H22" s="245"/>
      <c r="I22" s="245"/>
      <c r="J22" s="245"/>
    </row>
    <row r="23" spans="1:10" s="177" customFormat="1" x14ac:dyDescent="0.15">
      <c r="A23" s="756"/>
      <c r="B23" s="736"/>
      <c r="C23" s="149"/>
      <c r="D23" s="765"/>
      <c r="E23" s="740"/>
      <c r="G23" s="245"/>
      <c r="H23" s="245"/>
      <c r="I23" s="245"/>
      <c r="J23" s="245"/>
    </row>
    <row r="24" spans="1:10" s="177" customFormat="1" x14ac:dyDescent="0.15">
      <c r="A24" s="755">
        <v>7</v>
      </c>
      <c r="B24" s="735"/>
      <c r="C24" s="148"/>
      <c r="D24" s="764"/>
      <c r="E24" s="739"/>
      <c r="G24" s="245"/>
      <c r="H24" s="245"/>
      <c r="I24" s="245"/>
      <c r="J24" s="245"/>
    </row>
    <row r="25" spans="1:10" s="177" customFormat="1" x14ac:dyDescent="0.15">
      <c r="A25" s="756"/>
      <c r="B25" s="736"/>
      <c r="C25" s="149"/>
      <c r="D25" s="765"/>
      <c r="E25" s="740"/>
      <c r="G25" s="245"/>
      <c r="H25" s="245"/>
      <c r="I25" s="245"/>
      <c r="J25" s="245"/>
    </row>
    <row r="26" spans="1:10" s="177" customFormat="1" x14ac:dyDescent="0.15">
      <c r="A26" s="755">
        <v>8</v>
      </c>
      <c r="B26" s="735"/>
      <c r="C26" s="148"/>
      <c r="D26" s="757"/>
      <c r="E26" s="739"/>
      <c r="G26" s="245"/>
      <c r="H26" s="245"/>
      <c r="I26" s="245"/>
      <c r="J26" s="245"/>
    </row>
    <row r="27" spans="1:10" s="177" customFormat="1" x14ac:dyDescent="0.15">
      <c r="A27" s="756"/>
      <c r="B27" s="736"/>
      <c r="C27" s="149"/>
      <c r="D27" s="758"/>
      <c r="E27" s="740"/>
      <c r="G27" s="245"/>
      <c r="H27" s="245"/>
      <c r="I27" s="245"/>
      <c r="J27" s="245"/>
    </row>
    <row r="28" spans="1:10" s="177" customFormat="1" x14ac:dyDescent="0.15">
      <c r="A28" s="755">
        <v>9</v>
      </c>
      <c r="B28" s="735"/>
      <c r="C28" s="148"/>
      <c r="D28" s="757"/>
      <c r="E28" s="739"/>
      <c r="G28" s="245"/>
      <c r="H28" s="245"/>
      <c r="I28" s="245"/>
      <c r="J28" s="245"/>
    </row>
    <row r="29" spans="1:10" s="177" customFormat="1" x14ac:dyDescent="0.15">
      <c r="A29" s="756"/>
      <c r="B29" s="736"/>
      <c r="C29" s="149"/>
      <c r="D29" s="758"/>
      <c r="E29" s="740"/>
      <c r="G29" s="245"/>
      <c r="H29" s="245"/>
      <c r="I29" s="245"/>
      <c r="J29" s="245"/>
    </row>
    <row r="30" spans="1:10" s="177" customFormat="1" x14ac:dyDescent="0.15">
      <c r="A30" s="755">
        <v>10</v>
      </c>
      <c r="B30" s="735"/>
      <c r="C30" s="148"/>
      <c r="D30" s="757"/>
      <c r="E30" s="739"/>
      <c r="G30" s="245"/>
      <c r="H30" s="245"/>
      <c r="I30" s="245"/>
      <c r="J30" s="245"/>
    </row>
    <row r="31" spans="1:10" s="177" customFormat="1" x14ac:dyDescent="0.15">
      <c r="A31" s="756"/>
      <c r="B31" s="736"/>
      <c r="C31" s="149"/>
      <c r="D31" s="758"/>
      <c r="E31" s="740"/>
      <c r="G31" s="245"/>
      <c r="H31" s="245"/>
      <c r="I31" s="245"/>
      <c r="J31" s="245"/>
    </row>
    <row r="32" spans="1:10" s="177" customFormat="1" x14ac:dyDescent="0.15">
      <c r="A32" s="755">
        <v>11</v>
      </c>
      <c r="B32" s="735"/>
      <c r="C32" s="148"/>
      <c r="D32" s="757"/>
      <c r="E32" s="739"/>
      <c r="G32" s="245"/>
      <c r="H32" s="245"/>
      <c r="I32" s="245"/>
      <c r="J32" s="245"/>
    </row>
    <row r="33" spans="1:14" s="177" customFormat="1" x14ac:dyDescent="0.15">
      <c r="A33" s="756"/>
      <c r="B33" s="736"/>
      <c r="C33" s="149"/>
      <c r="D33" s="758"/>
      <c r="E33" s="740"/>
      <c r="G33" s="245"/>
      <c r="H33" s="245"/>
      <c r="I33" s="245"/>
      <c r="J33" s="245"/>
    </row>
    <row r="34" spans="1:14" s="177" customFormat="1" x14ac:dyDescent="0.15">
      <c r="A34" s="755">
        <v>12</v>
      </c>
      <c r="B34" s="735"/>
      <c r="C34" s="148"/>
      <c r="D34" s="757"/>
      <c r="E34" s="739"/>
      <c r="G34" s="245"/>
      <c r="H34" s="245"/>
      <c r="I34" s="245"/>
      <c r="J34" s="245"/>
    </row>
    <row r="35" spans="1:14" s="177" customFormat="1" x14ac:dyDescent="0.15">
      <c r="A35" s="756"/>
      <c r="B35" s="736"/>
      <c r="C35" s="149"/>
      <c r="D35" s="758"/>
      <c r="E35" s="740"/>
      <c r="G35" s="245"/>
      <c r="H35" s="245"/>
      <c r="I35" s="245"/>
      <c r="J35" s="245"/>
    </row>
    <row r="36" spans="1:14" s="177" customFormat="1" x14ac:dyDescent="0.15">
      <c r="A36" s="755">
        <v>13</v>
      </c>
      <c r="B36" s="735"/>
      <c r="C36" s="148"/>
      <c r="D36" s="757"/>
      <c r="E36" s="739"/>
      <c r="F36" s="339"/>
      <c r="G36" s="744"/>
      <c r="H36" s="744"/>
      <c r="I36" s="340"/>
      <c r="J36" s="340"/>
      <c r="K36" s="339"/>
      <c r="L36" s="339"/>
      <c r="M36" s="339"/>
      <c r="N36" s="339"/>
    </row>
    <row r="37" spans="1:14" s="177" customFormat="1" x14ac:dyDescent="0.15">
      <c r="A37" s="756"/>
      <c r="B37" s="736"/>
      <c r="C37" s="149"/>
      <c r="D37" s="758"/>
      <c r="E37" s="740"/>
      <c r="F37" s="339"/>
      <c r="G37" s="744"/>
      <c r="H37" s="744"/>
      <c r="I37" s="340"/>
      <c r="J37" s="340"/>
      <c r="K37" s="339"/>
      <c r="L37" s="339"/>
      <c r="M37" s="339"/>
      <c r="N37" s="339"/>
    </row>
    <row r="38" spans="1:14" s="177" customFormat="1" x14ac:dyDescent="0.15">
      <c r="A38" s="755">
        <v>14</v>
      </c>
      <c r="B38" s="735"/>
      <c r="C38" s="148"/>
      <c r="D38" s="757"/>
      <c r="E38" s="739"/>
      <c r="F38" s="339"/>
      <c r="G38" s="745"/>
      <c r="H38" s="745"/>
      <c r="I38" s="745"/>
      <c r="J38" s="745"/>
      <c r="K38" s="745"/>
      <c r="L38" s="745"/>
      <c r="M38" s="745"/>
      <c r="N38" s="745"/>
    </row>
    <row r="39" spans="1:14" s="177" customFormat="1" x14ac:dyDescent="0.15">
      <c r="A39" s="756"/>
      <c r="B39" s="736"/>
      <c r="C39" s="149"/>
      <c r="D39" s="758"/>
      <c r="E39" s="740"/>
      <c r="F39" s="339"/>
      <c r="G39" s="745"/>
      <c r="H39" s="745"/>
      <c r="I39" s="745"/>
      <c r="J39" s="745"/>
      <c r="K39" s="745"/>
      <c r="L39" s="745"/>
      <c r="M39" s="745"/>
      <c r="N39" s="745"/>
    </row>
    <row r="40" spans="1:14" s="177" customFormat="1" x14ac:dyDescent="0.15">
      <c r="A40" s="755">
        <v>15</v>
      </c>
      <c r="B40" s="735"/>
      <c r="C40" s="148"/>
      <c r="D40" s="757"/>
      <c r="E40" s="739"/>
      <c r="F40" s="339"/>
      <c r="G40" s="745"/>
      <c r="H40" s="745"/>
      <c r="I40" s="745"/>
      <c r="J40" s="745"/>
      <c r="K40" s="745"/>
      <c r="L40" s="745"/>
      <c r="M40" s="745"/>
      <c r="N40" s="745"/>
    </row>
    <row r="41" spans="1:14" s="177" customFormat="1" x14ac:dyDescent="0.15">
      <c r="A41" s="756"/>
      <c r="B41" s="736"/>
      <c r="C41" s="149"/>
      <c r="D41" s="758"/>
      <c r="E41" s="740"/>
      <c r="F41" s="339"/>
      <c r="G41" s="745"/>
      <c r="H41" s="745"/>
      <c r="I41" s="745"/>
      <c r="J41" s="745"/>
      <c r="K41" s="745"/>
      <c r="L41" s="745"/>
      <c r="M41" s="745"/>
      <c r="N41" s="745"/>
    </row>
    <row r="42" spans="1:14" ht="25.5" customHeight="1" x14ac:dyDescent="0.15">
      <c r="A42" s="749" t="s">
        <v>9</v>
      </c>
      <c r="B42" s="750"/>
      <c r="C42" s="751"/>
      <c r="D42" s="150">
        <f>SUM(D12:D41)</f>
        <v>0</v>
      </c>
      <c r="E42" s="150"/>
      <c r="F42" s="335"/>
      <c r="G42" s="745"/>
      <c r="H42" s="745"/>
      <c r="I42" s="745"/>
      <c r="J42" s="745"/>
      <c r="K42" s="745"/>
      <c r="L42" s="745"/>
      <c r="M42" s="745"/>
      <c r="N42" s="745"/>
    </row>
    <row r="43" spans="1:14" ht="25.5" customHeight="1" x14ac:dyDescent="0.15">
      <c r="A43" s="773" t="s">
        <v>6</v>
      </c>
      <c r="B43" s="774"/>
      <c r="C43" s="775"/>
      <c r="D43" s="166">
        <f>ROUND(D42/3,)</f>
        <v>0</v>
      </c>
      <c r="E43" s="145"/>
      <c r="F43" s="341"/>
      <c r="G43" s="745"/>
      <c r="H43" s="745"/>
      <c r="I43" s="745"/>
      <c r="J43" s="745"/>
      <c r="K43" s="745"/>
      <c r="L43" s="745"/>
      <c r="M43" s="745"/>
      <c r="N43" s="745"/>
    </row>
    <row r="44" spans="1:14" ht="25.5" customHeight="1" x14ac:dyDescent="0.15">
      <c r="A44" s="773" t="s">
        <v>280</v>
      </c>
      <c r="B44" s="776"/>
      <c r="C44" s="777"/>
      <c r="D44" s="167">
        <v>80000000</v>
      </c>
      <c r="E44" s="145"/>
      <c r="F44" s="341"/>
      <c r="G44" s="745"/>
      <c r="H44" s="745"/>
      <c r="I44" s="745"/>
      <c r="J44" s="745"/>
      <c r="K44" s="745"/>
      <c r="L44" s="745"/>
      <c r="M44" s="745"/>
      <c r="N44" s="745"/>
    </row>
    <row r="45" spans="1:14" ht="25.5" customHeight="1" x14ac:dyDescent="0.15">
      <c r="A45" s="773" t="s">
        <v>7</v>
      </c>
      <c r="B45" s="774"/>
      <c r="C45" s="775"/>
      <c r="D45" s="166">
        <f>MAX(D43:D44)</f>
        <v>80000000</v>
      </c>
      <c r="E45" s="170"/>
      <c r="G45" s="248"/>
      <c r="K45" s="172"/>
      <c r="L45" s="772"/>
      <c r="M45" s="172"/>
    </row>
    <row r="46" spans="1:14" x14ac:dyDescent="0.15">
      <c r="K46" s="172"/>
      <c r="L46" s="772"/>
      <c r="M46" s="172"/>
    </row>
    <row r="47" spans="1:14" ht="25.5" customHeight="1" x14ac:dyDescent="0.15">
      <c r="A47" s="769" t="s">
        <v>496</v>
      </c>
      <c r="B47" s="761"/>
      <c r="C47" s="761"/>
      <c r="D47" s="761"/>
      <c r="E47" s="762"/>
      <c r="F47" s="243"/>
      <c r="G47" s="246"/>
      <c r="H47" s="246"/>
      <c r="I47" s="246"/>
      <c r="J47" s="246"/>
      <c r="K47" s="172"/>
      <c r="L47" s="772"/>
      <c r="M47" s="172"/>
    </row>
    <row r="48" spans="1:14" s="177" customFormat="1" ht="25.5" customHeight="1" x14ac:dyDescent="0.15">
      <c r="A48" s="179" t="s">
        <v>178</v>
      </c>
      <c r="B48" s="179" t="s">
        <v>185</v>
      </c>
      <c r="C48" s="179" t="s">
        <v>186</v>
      </c>
      <c r="D48" s="179" t="s">
        <v>187</v>
      </c>
      <c r="E48" s="179" t="s">
        <v>188</v>
      </c>
      <c r="F48" s="244"/>
      <c r="G48" s="245"/>
      <c r="H48" s="247"/>
      <c r="I48" s="247"/>
      <c r="J48" s="245"/>
    </row>
    <row r="49" spans="1:10" s="177" customFormat="1" x14ac:dyDescent="0.15">
      <c r="A49" s="755">
        <v>1</v>
      </c>
      <c r="B49" s="735"/>
      <c r="C49" s="148"/>
      <c r="D49" s="757"/>
      <c r="E49" s="739"/>
      <c r="G49" s="245"/>
      <c r="H49" s="245"/>
      <c r="I49" s="245"/>
      <c r="J49" s="245"/>
    </row>
    <row r="50" spans="1:10" s="177" customFormat="1" x14ac:dyDescent="0.15">
      <c r="A50" s="756"/>
      <c r="B50" s="736"/>
      <c r="C50" s="149"/>
      <c r="D50" s="758"/>
      <c r="E50" s="740"/>
      <c r="G50" s="245"/>
      <c r="H50" s="245"/>
      <c r="I50" s="245"/>
      <c r="J50" s="245"/>
    </row>
    <row r="51" spans="1:10" s="177" customFormat="1" x14ac:dyDescent="0.15">
      <c r="A51" s="755">
        <v>2</v>
      </c>
      <c r="B51" s="735"/>
      <c r="C51" s="148"/>
      <c r="D51" s="757"/>
      <c r="E51" s="739"/>
      <c r="G51" s="245"/>
      <c r="H51" s="245"/>
      <c r="I51" s="245"/>
      <c r="J51" s="245"/>
    </row>
    <row r="52" spans="1:10" s="177" customFormat="1" x14ac:dyDescent="0.15">
      <c r="A52" s="756"/>
      <c r="B52" s="736"/>
      <c r="C52" s="149"/>
      <c r="D52" s="758"/>
      <c r="E52" s="740"/>
      <c r="G52" s="245"/>
      <c r="H52" s="245"/>
      <c r="I52" s="245"/>
      <c r="J52" s="245"/>
    </row>
    <row r="53" spans="1:10" s="177" customFormat="1" x14ac:dyDescent="0.15">
      <c r="A53" s="755">
        <v>3</v>
      </c>
      <c r="B53" s="735"/>
      <c r="C53" s="148"/>
      <c r="D53" s="757"/>
      <c r="E53" s="739"/>
      <c r="G53" s="245"/>
      <c r="H53" s="245"/>
      <c r="I53" s="245"/>
      <c r="J53" s="245"/>
    </row>
    <row r="54" spans="1:10" s="177" customFormat="1" x14ac:dyDescent="0.15">
      <c r="A54" s="756"/>
      <c r="B54" s="736"/>
      <c r="C54" s="149"/>
      <c r="D54" s="758"/>
      <c r="E54" s="740"/>
      <c r="G54" s="245"/>
      <c r="H54" s="245"/>
      <c r="I54" s="245"/>
      <c r="J54" s="245"/>
    </row>
    <row r="55" spans="1:10" s="177" customFormat="1" x14ac:dyDescent="0.15">
      <c r="A55" s="755">
        <v>4</v>
      </c>
      <c r="B55" s="735"/>
      <c r="C55" s="148"/>
      <c r="D55" s="757"/>
      <c r="E55" s="739"/>
      <c r="G55" s="245"/>
      <c r="H55" s="245"/>
      <c r="I55" s="245"/>
      <c r="J55" s="245"/>
    </row>
    <row r="56" spans="1:10" s="177" customFormat="1" x14ac:dyDescent="0.15">
      <c r="A56" s="756"/>
      <c r="B56" s="736"/>
      <c r="C56" s="149"/>
      <c r="D56" s="758"/>
      <c r="E56" s="740"/>
      <c r="G56" s="245"/>
      <c r="H56" s="245"/>
      <c r="I56" s="245"/>
      <c r="J56" s="245"/>
    </row>
    <row r="57" spans="1:10" s="177" customFormat="1" x14ac:dyDescent="0.15">
      <c r="A57" s="755">
        <v>5</v>
      </c>
      <c r="B57" s="735"/>
      <c r="C57" s="148"/>
      <c r="D57" s="757"/>
      <c r="E57" s="739"/>
      <c r="G57" s="245"/>
      <c r="H57" s="245"/>
      <c r="I57" s="245"/>
      <c r="J57" s="245"/>
    </row>
    <row r="58" spans="1:10" s="177" customFormat="1" x14ac:dyDescent="0.15">
      <c r="A58" s="756"/>
      <c r="B58" s="736"/>
      <c r="C58" s="149"/>
      <c r="D58" s="758"/>
      <c r="E58" s="740"/>
      <c r="G58" s="245"/>
      <c r="H58" s="245"/>
      <c r="I58" s="245"/>
      <c r="J58" s="245"/>
    </row>
    <row r="59" spans="1:10" s="177" customFormat="1" ht="25.5" customHeight="1" x14ac:dyDescent="0.15">
      <c r="A59" s="752" t="s">
        <v>8</v>
      </c>
      <c r="B59" s="753"/>
      <c r="C59" s="754"/>
      <c r="D59" s="178">
        <f>SUM(D49:D58)</f>
        <v>0</v>
      </c>
      <c r="E59" s="178"/>
      <c r="G59" s="245"/>
      <c r="H59" s="245"/>
      <c r="I59" s="245"/>
      <c r="J59" s="245"/>
    </row>
    <row r="60" spans="1:10" x14ac:dyDescent="0.15">
      <c r="B60" s="139"/>
      <c r="C60" s="139"/>
      <c r="D60" s="139"/>
      <c r="E60" s="139"/>
    </row>
    <row r="61" spans="1:10" ht="29.25" customHeight="1" x14ac:dyDescent="0.15">
      <c r="A61" s="746" t="s">
        <v>282</v>
      </c>
      <c r="B61" s="747"/>
      <c r="C61" s="748"/>
      <c r="D61" s="168">
        <f>ROUNDDOWN(D59/D45,2)</f>
        <v>0</v>
      </c>
      <c r="E61" s="169"/>
    </row>
  </sheetData>
  <protectedRanges>
    <protectedRange sqref="B34:C41 E34:E41" name="範囲1"/>
    <protectedRange sqref="D34:D41 B49:E58 B12:D33 E14:E33" name="範囲1_1_1"/>
    <protectedRange sqref="A3" name="範囲1_1"/>
    <protectedRange sqref="A5" name="範囲1_1_2"/>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38:N39"/>
    <mergeCell ref="G40:N41"/>
    <mergeCell ref="G42:N42"/>
    <mergeCell ref="G43:N43"/>
    <mergeCell ref="G44:N44"/>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78" t="s">
        <v>299</v>
      </c>
      <c r="B1" s="778"/>
      <c r="C1" s="778"/>
    </row>
    <row r="2" spans="1:3" ht="22.5" customHeight="1" x14ac:dyDescent="0.15">
      <c r="A2" s="779" t="s">
        <v>124</v>
      </c>
      <c r="B2" s="779"/>
      <c r="C2" s="779"/>
    </row>
    <row r="3" spans="1:3" ht="22.5" customHeight="1" x14ac:dyDescent="0.15">
      <c r="A3" s="784" t="str">
        <f>'様式1-1'!F10</f>
        <v>株式会社○○建設○○支店</v>
      </c>
      <c r="B3" s="784"/>
      <c r="C3" s="784"/>
    </row>
    <row r="4" spans="1:3" ht="22.5" customHeight="1" x14ac:dyDescent="0.15">
      <c r="A4" s="780" t="s">
        <v>125</v>
      </c>
      <c r="B4" s="781"/>
      <c r="C4" s="782"/>
    </row>
    <row r="5" spans="1:3" ht="22.5" customHeight="1" x14ac:dyDescent="0.15">
      <c r="A5" s="2" t="s">
        <v>128</v>
      </c>
      <c r="B5" s="2" t="s">
        <v>129</v>
      </c>
      <c r="C5" s="2" t="s">
        <v>126</v>
      </c>
    </row>
    <row r="6" spans="1:3" ht="22.5" customHeight="1" x14ac:dyDescent="0.15">
      <c r="A6" s="7" t="s">
        <v>127</v>
      </c>
      <c r="B6" s="3"/>
      <c r="C6" s="32"/>
    </row>
    <row r="7" spans="1:3" ht="22.5" customHeight="1" x14ac:dyDescent="0.15">
      <c r="A7" s="6"/>
      <c r="B7" s="4"/>
      <c r="C7" s="33"/>
    </row>
    <row r="8" spans="1:3" ht="22.5" customHeight="1" x14ac:dyDescent="0.15">
      <c r="A8" s="10"/>
      <c r="B8" s="34"/>
      <c r="C8" s="35"/>
    </row>
    <row r="9" spans="1:3" ht="22.5" customHeight="1" x14ac:dyDescent="0.15">
      <c r="A9" s="8" t="s">
        <v>286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83" t="s">
        <v>366</v>
      </c>
      <c r="B36" s="783"/>
      <c r="C36" s="783"/>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8" customWidth="1"/>
    <col min="2" max="2" width="50" style="348" customWidth="1"/>
    <col min="3" max="3" width="11.625" style="348" customWidth="1"/>
    <col min="4" max="16384" width="9" style="348"/>
  </cols>
  <sheetData>
    <row r="1" spans="1:3" x14ac:dyDescent="0.15">
      <c r="A1" s="793" t="s">
        <v>21</v>
      </c>
      <c r="B1" s="793"/>
      <c r="C1" s="793"/>
    </row>
    <row r="2" spans="1:3" ht="22.5" customHeight="1" x14ac:dyDescent="0.15">
      <c r="A2" s="794" t="s">
        <v>470</v>
      </c>
      <c r="B2" s="794"/>
      <c r="C2" s="794"/>
    </row>
    <row r="3" spans="1:3" x14ac:dyDescent="0.15">
      <c r="A3" s="795" t="str">
        <f>'様式1-1'!F10</f>
        <v>株式会社○○建設○○支店</v>
      </c>
      <c r="B3" s="795"/>
      <c r="C3" s="795"/>
    </row>
    <row r="4" spans="1:3" ht="22.5" customHeight="1" x14ac:dyDescent="0.15">
      <c r="A4" s="50" t="s">
        <v>471</v>
      </c>
      <c r="B4" s="796"/>
      <c r="C4" s="797"/>
    </row>
    <row r="5" spans="1:3" ht="22.5" customHeight="1" x14ac:dyDescent="0.15">
      <c r="A5" s="50" t="s">
        <v>472</v>
      </c>
      <c r="B5" s="796"/>
      <c r="C5" s="797"/>
    </row>
    <row r="6" spans="1:3" ht="16.5" customHeight="1" x14ac:dyDescent="0.15">
      <c r="A6" s="790" t="s">
        <v>266</v>
      </c>
      <c r="B6" s="791"/>
      <c r="C6" s="792"/>
    </row>
    <row r="7" spans="1:3" ht="332.25" customHeight="1" x14ac:dyDescent="0.15">
      <c r="A7" s="785"/>
      <c r="B7" s="786"/>
      <c r="C7" s="787"/>
    </row>
    <row r="8" spans="1:3" ht="22.5" customHeight="1" x14ac:dyDescent="0.15">
      <c r="A8" s="50" t="s">
        <v>24</v>
      </c>
      <c r="B8" s="788"/>
      <c r="C8" s="789"/>
    </row>
    <row r="9" spans="1:3" ht="42" customHeight="1" x14ac:dyDescent="0.15">
      <c r="A9" s="790" t="s">
        <v>473</v>
      </c>
      <c r="B9" s="791"/>
      <c r="C9" s="792"/>
    </row>
    <row r="10" spans="1:3" ht="330" customHeight="1" x14ac:dyDescent="0.15">
      <c r="A10" s="785"/>
      <c r="B10" s="786"/>
      <c r="C10" s="787"/>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8" t="s">
        <v>25</v>
      </c>
      <c r="B1" s="778"/>
      <c r="C1" s="778"/>
    </row>
    <row r="2" spans="1:3" ht="22.5" customHeight="1" x14ac:dyDescent="0.15">
      <c r="A2" s="809" t="s">
        <v>54</v>
      </c>
      <c r="B2" s="809"/>
      <c r="C2" s="809"/>
    </row>
    <row r="3" spans="1:3" x14ac:dyDescent="0.15">
      <c r="A3" s="784" t="str">
        <f>'様式1-1'!F10</f>
        <v>株式会社○○建設○○支店</v>
      </c>
      <c r="B3" s="784"/>
      <c r="C3" s="784"/>
    </row>
    <row r="4" spans="1:3" ht="22.5" customHeight="1" x14ac:dyDescent="0.15">
      <c r="A4" s="2" t="s">
        <v>22</v>
      </c>
      <c r="B4" s="810"/>
      <c r="C4" s="811"/>
    </row>
    <row r="5" spans="1:3" ht="16.5" customHeight="1" x14ac:dyDescent="0.15">
      <c r="A5" s="803" t="s">
        <v>357</v>
      </c>
      <c r="B5" s="804"/>
      <c r="C5" s="805"/>
    </row>
    <row r="6" spans="1:3" ht="225" customHeight="1" x14ac:dyDescent="0.15">
      <c r="A6" s="800"/>
      <c r="B6" s="801"/>
      <c r="C6" s="802"/>
    </row>
    <row r="7" spans="1:3" ht="16.5" customHeight="1" x14ac:dyDescent="0.15">
      <c r="A7" s="803" t="s">
        <v>358</v>
      </c>
      <c r="B7" s="804"/>
      <c r="C7" s="805"/>
    </row>
    <row r="8" spans="1:3" ht="225" customHeight="1" x14ac:dyDescent="0.15">
      <c r="A8" s="800"/>
      <c r="B8" s="801"/>
      <c r="C8" s="802"/>
    </row>
    <row r="9" spans="1:3" ht="22.5" customHeight="1" x14ac:dyDescent="0.15">
      <c r="A9" s="2" t="s">
        <v>26</v>
      </c>
      <c r="B9" s="798"/>
      <c r="C9" s="799"/>
    </row>
    <row r="10" spans="1:3" ht="16.5" customHeight="1" x14ac:dyDescent="0.15">
      <c r="A10" s="806" t="s">
        <v>267</v>
      </c>
      <c r="B10" s="807"/>
      <c r="C10" s="808"/>
    </row>
    <row r="11" spans="1:3" ht="224.25" customHeight="1" x14ac:dyDescent="0.15">
      <c r="A11" s="800"/>
      <c r="B11" s="801"/>
      <c r="C11" s="802"/>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32" t="s">
        <v>27</v>
      </c>
      <c r="B1" s="832"/>
      <c r="C1" s="832"/>
      <c r="D1" s="832"/>
      <c r="E1" s="832"/>
      <c r="F1" s="832"/>
      <c r="H1" s="57" t="s">
        <v>289</v>
      </c>
    </row>
    <row r="2" spans="1:8" ht="22.5" customHeight="1" x14ac:dyDescent="0.15">
      <c r="A2" s="809" t="s">
        <v>55</v>
      </c>
      <c r="B2" s="809"/>
      <c r="C2" s="809"/>
      <c r="D2" s="809"/>
      <c r="E2" s="809"/>
      <c r="F2" s="809"/>
      <c r="H2" s="187">
        <f>'様式1-1'!D22</f>
        <v>45904</v>
      </c>
    </row>
    <row r="3" spans="1:8" ht="13.5" customHeight="1" x14ac:dyDescent="0.15">
      <c r="A3" s="784" t="str">
        <f>'様式1-1'!F10</f>
        <v>株式会社○○建設○○支店</v>
      </c>
      <c r="B3" s="784"/>
      <c r="C3" s="784"/>
      <c r="D3" s="784"/>
      <c r="E3" s="784"/>
      <c r="F3" s="784"/>
    </row>
    <row r="4" spans="1:8" ht="18.75" customHeight="1" x14ac:dyDescent="0.15">
      <c r="A4" s="833" t="s">
        <v>28</v>
      </c>
      <c r="B4" s="780" t="s">
        <v>29</v>
      </c>
      <c r="C4" s="782"/>
      <c r="D4" s="780" t="s">
        <v>30</v>
      </c>
      <c r="E4" s="781"/>
      <c r="F4" s="782"/>
    </row>
    <row r="5" spans="1:8" ht="87.75" customHeight="1" x14ac:dyDescent="0.15">
      <c r="A5" s="833"/>
      <c r="B5" s="835" t="s">
        <v>491</v>
      </c>
      <c r="C5" s="836"/>
      <c r="D5" s="52"/>
      <c r="E5" s="39" t="s">
        <v>31</v>
      </c>
      <c r="F5" s="53"/>
    </row>
    <row r="6" spans="1:8" ht="60" customHeight="1" x14ac:dyDescent="0.15">
      <c r="A6" s="833"/>
      <c r="B6" s="837" t="s">
        <v>460</v>
      </c>
      <c r="C6" s="838"/>
      <c r="D6" s="52"/>
      <c r="E6" s="51" t="s">
        <v>31</v>
      </c>
      <c r="F6" s="38"/>
    </row>
    <row r="7" spans="1:8" ht="18.75" customHeight="1" thickBot="1" x14ac:dyDescent="0.2">
      <c r="A7" s="834"/>
      <c r="B7" s="839" t="s">
        <v>32</v>
      </c>
      <c r="C7" s="840"/>
      <c r="D7" s="54" t="str">
        <f>IF(D5="","",D5+D6)</f>
        <v/>
      </c>
      <c r="E7" s="55" t="s">
        <v>31</v>
      </c>
      <c r="F7" s="56"/>
    </row>
    <row r="8" spans="1:8" ht="18.75" customHeight="1" thickTop="1" x14ac:dyDescent="0.15">
      <c r="A8" s="826" t="s">
        <v>33</v>
      </c>
      <c r="B8" s="822" t="s">
        <v>34</v>
      </c>
      <c r="C8" s="822" t="s">
        <v>35</v>
      </c>
      <c r="D8" s="841" t="s">
        <v>36</v>
      </c>
      <c r="E8" s="842"/>
      <c r="F8" s="843"/>
    </row>
    <row r="9" spans="1:8" ht="18.75" customHeight="1" x14ac:dyDescent="0.15">
      <c r="A9" s="827"/>
      <c r="B9" s="823"/>
      <c r="C9" s="823"/>
      <c r="D9" s="829" t="s">
        <v>37</v>
      </c>
      <c r="E9" s="829"/>
      <c r="F9" s="829"/>
    </row>
    <row r="10" spans="1:8" ht="18.75" customHeight="1" x14ac:dyDescent="0.15">
      <c r="A10" s="827"/>
      <c r="B10" s="824"/>
      <c r="C10" s="824"/>
      <c r="D10" s="58" t="str">
        <f>IF(D11="","",DATEDIF(D11,$H$2,"Y"))</f>
        <v/>
      </c>
      <c r="E10" s="39" t="s">
        <v>38</v>
      </c>
      <c r="F10" s="59"/>
    </row>
    <row r="11" spans="1:8" ht="18.75" customHeight="1" x14ac:dyDescent="0.15">
      <c r="A11" s="827"/>
      <c r="B11" s="825"/>
      <c r="C11" s="825"/>
      <c r="D11" s="830"/>
      <c r="E11" s="831"/>
      <c r="F11" s="37"/>
    </row>
    <row r="12" spans="1:8" ht="18.75" customHeight="1" x14ac:dyDescent="0.15">
      <c r="A12" s="827"/>
      <c r="B12" s="821"/>
      <c r="C12" s="824"/>
      <c r="D12" s="58" t="str">
        <f>IF(D13="","",DATEDIF(D13,$H$2,"Y"))</f>
        <v/>
      </c>
      <c r="E12" s="39" t="s">
        <v>38</v>
      </c>
      <c r="F12" s="59"/>
    </row>
    <row r="13" spans="1:8" ht="18.75" customHeight="1" x14ac:dyDescent="0.15">
      <c r="A13" s="827"/>
      <c r="B13" s="821"/>
      <c r="C13" s="825"/>
      <c r="D13" s="830"/>
      <c r="E13" s="831"/>
      <c r="F13" s="37"/>
    </row>
    <row r="14" spans="1:8" ht="18.75" customHeight="1" x14ac:dyDescent="0.15">
      <c r="A14" s="827"/>
      <c r="B14" s="821"/>
      <c r="C14" s="824"/>
      <c r="D14" s="58" t="str">
        <f>IF(D15="","",DATEDIF(D15,$H$2,"Y"))</f>
        <v/>
      </c>
      <c r="E14" s="39" t="s">
        <v>38</v>
      </c>
      <c r="F14" s="59"/>
    </row>
    <row r="15" spans="1:8" ht="18.75" customHeight="1" x14ac:dyDescent="0.15">
      <c r="A15" s="827"/>
      <c r="B15" s="821"/>
      <c r="C15" s="825"/>
      <c r="D15" s="830"/>
      <c r="E15" s="831"/>
      <c r="F15" s="37"/>
    </row>
    <row r="16" spans="1:8" ht="18.75" customHeight="1" x14ac:dyDescent="0.15">
      <c r="A16" s="827"/>
      <c r="B16" s="821"/>
      <c r="C16" s="824"/>
      <c r="D16" s="58" t="str">
        <f>IF(D17="","",DATEDIF(D17,$H$2,"Y"))</f>
        <v/>
      </c>
      <c r="E16" s="39" t="s">
        <v>38</v>
      </c>
      <c r="F16" s="59"/>
    </row>
    <row r="17" spans="1:8" ht="18.75" customHeight="1" x14ac:dyDescent="0.15">
      <c r="A17" s="827"/>
      <c r="B17" s="821"/>
      <c r="C17" s="825"/>
      <c r="D17" s="830"/>
      <c r="E17" s="831"/>
      <c r="F17" s="37"/>
    </row>
    <row r="18" spans="1:8" ht="18.75" customHeight="1" x14ac:dyDescent="0.15">
      <c r="A18" s="827"/>
      <c r="B18" s="821"/>
      <c r="C18" s="824"/>
      <c r="D18" s="58" t="str">
        <f>IF(D19="","",DATEDIF(D19,$H$2,"Y"))</f>
        <v/>
      </c>
      <c r="E18" s="39" t="s">
        <v>38</v>
      </c>
      <c r="F18" s="59"/>
    </row>
    <row r="19" spans="1:8" ht="18.75" customHeight="1" x14ac:dyDescent="0.15">
      <c r="A19" s="828"/>
      <c r="B19" s="821"/>
      <c r="C19" s="825"/>
      <c r="D19" s="830"/>
      <c r="E19" s="831"/>
      <c r="F19" s="37"/>
    </row>
    <row r="20" spans="1:8" ht="16.5" customHeight="1" x14ac:dyDescent="0.15">
      <c r="A20" s="812" t="s">
        <v>461</v>
      </c>
      <c r="B20" s="813"/>
      <c r="C20" s="813"/>
      <c r="D20" s="813"/>
      <c r="E20" s="813"/>
      <c r="F20" s="814"/>
    </row>
    <row r="21" spans="1:8" ht="16.5" customHeight="1" x14ac:dyDescent="0.15">
      <c r="A21" s="815"/>
      <c r="B21" s="816"/>
      <c r="C21" s="816"/>
      <c r="D21" s="816"/>
      <c r="E21" s="816"/>
      <c r="F21" s="817"/>
    </row>
    <row r="22" spans="1:8" ht="16.5" customHeight="1" x14ac:dyDescent="0.15">
      <c r="A22" s="815"/>
      <c r="B22" s="816"/>
      <c r="C22" s="816"/>
      <c r="D22" s="816"/>
      <c r="E22" s="816"/>
      <c r="F22" s="817"/>
    </row>
    <row r="23" spans="1:8" ht="16.5" customHeight="1" x14ac:dyDescent="0.15">
      <c r="A23" s="815"/>
      <c r="B23" s="816"/>
      <c r="C23" s="816"/>
      <c r="D23" s="816"/>
      <c r="E23" s="816"/>
      <c r="F23" s="817"/>
      <c r="H23" s="60"/>
    </row>
    <row r="24" spans="1:8" ht="16.5" customHeight="1" x14ac:dyDescent="0.15">
      <c r="A24" s="815"/>
      <c r="B24" s="816"/>
      <c r="C24" s="816"/>
      <c r="D24" s="816"/>
      <c r="E24" s="816"/>
      <c r="F24" s="817"/>
      <c r="H24" s="60"/>
    </row>
    <row r="25" spans="1:8" ht="16.5" customHeight="1" x14ac:dyDescent="0.15">
      <c r="A25" s="815"/>
      <c r="B25" s="816"/>
      <c r="C25" s="816"/>
      <c r="D25" s="816"/>
      <c r="E25" s="816"/>
      <c r="F25" s="817"/>
    </row>
    <row r="26" spans="1:8" ht="16.5" customHeight="1" x14ac:dyDescent="0.15">
      <c r="A26" s="815"/>
      <c r="B26" s="816"/>
      <c r="C26" s="816"/>
      <c r="D26" s="816"/>
      <c r="E26" s="816"/>
      <c r="F26" s="817"/>
    </row>
    <row r="27" spans="1:8" ht="16.5" customHeight="1" x14ac:dyDescent="0.15">
      <c r="A27" s="815"/>
      <c r="B27" s="816"/>
      <c r="C27" s="816"/>
      <c r="D27" s="816"/>
      <c r="E27" s="816"/>
      <c r="F27" s="817"/>
    </row>
    <row r="28" spans="1:8" ht="16.5" customHeight="1" x14ac:dyDescent="0.15">
      <c r="A28" s="815"/>
      <c r="B28" s="816"/>
      <c r="C28" s="816"/>
      <c r="D28" s="816"/>
      <c r="E28" s="816"/>
      <c r="F28" s="817"/>
    </row>
    <row r="29" spans="1:8" ht="16.5" customHeight="1" x14ac:dyDescent="0.15">
      <c r="A29" s="815"/>
      <c r="B29" s="816"/>
      <c r="C29" s="816"/>
      <c r="D29" s="816"/>
      <c r="E29" s="816"/>
      <c r="F29" s="817"/>
      <c r="G29" s="1" t="s">
        <v>56</v>
      </c>
    </row>
    <row r="30" spans="1:8" ht="16.5" customHeight="1" x14ac:dyDescent="0.15">
      <c r="A30" s="815"/>
      <c r="B30" s="816"/>
      <c r="C30" s="816"/>
      <c r="D30" s="816"/>
      <c r="E30" s="816"/>
      <c r="F30" s="817"/>
    </row>
    <row r="31" spans="1:8" ht="16.5" customHeight="1" x14ac:dyDescent="0.15">
      <c r="A31" s="815"/>
      <c r="B31" s="816"/>
      <c r="C31" s="816"/>
      <c r="D31" s="816"/>
      <c r="E31" s="816"/>
      <c r="F31" s="817"/>
    </row>
    <row r="32" spans="1:8" ht="16.5" customHeight="1" x14ac:dyDescent="0.15">
      <c r="A32" s="815"/>
      <c r="B32" s="816"/>
      <c r="C32" s="816"/>
      <c r="D32" s="816"/>
      <c r="E32" s="816"/>
      <c r="F32" s="817"/>
    </row>
    <row r="33" spans="1:6" ht="16.5" customHeight="1" x14ac:dyDescent="0.15">
      <c r="A33" s="815"/>
      <c r="B33" s="816"/>
      <c r="C33" s="816"/>
      <c r="D33" s="816"/>
      <c r="E33" s="816"/>
      <c r="F33" s="817"/>
    </row>
    <row r="34" spans="1:6" ht="16.5" customHeight="1" x14ac:dyDescent="0.15">
      <c r="A34" s="815"/>
      <c r="B34" s="816"/>
      <c r="C34" s="816"/>
      <c r="D34" s="816"/>
      <c r="E34" s="816"/>
      <c r="F34" s="817"/>
    </row>
    <row r="35" spans="1:6" ht="16.5" customHeight="1" x14ac:dyDescent="0.15">
      <c r="A35" s="815"/>
      <c r="B35" s="816"/>
      <c r="C35" s="816"/>
      <c r="D35" s="816"/>
      <c r="E35" s="816"/>
      <c r="F35" s="817"/>
    </row>
    <row r="36" spans="1:6" ht="16.5" customHeight="1" x14ac:dyDescent="0.15">
      <c r="A36" s="815"/>
      <c r="B36" s="816"/>
      <c r="C36" s="816"/>
      <c r="D36" s="816"/>
      <c r="E36" s="816"/>
      <c r="F36" s="817"/>
    </row>
    <row r="37" spans="1:6" ht="16.5" customHeight="1" x14ac:dyDescent="0.15">
      <c r="A37" s="815"/>
      <c r="B37" s="816"/>
      <c r="C37" s="816"/>
      <c r="D37" s="816"/>
      <c r="E37" s="816"/>
      <c r="F37" s="817"/>
    </row>
    <row r="38" spans="1:6" ht="16.5" customHeight="1" x14ac:dyDescent="0.15">
      <c r="A38" s="815"/>
      <c r="B38" s="816"/>
      <c r="C38" s="816"/>
      <c r="D38" s="816"/>
      <c r="E38" s="816"/>
      <c r="F38" s="817"/>
    </row>
    <row r="39" spans="1:6" ht="16.5" customHeight="1" x14ac:dyDescent="0.15">
      <c r="A39" s="818"/>
      <c r="B39" s="819"/>
      <c r="C39" s="819"/>
      <c r="D39" s="819"/>
      <c r="E39" s="819"/>
      <c r="F39" s="820"/>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2025-08-08T06:38:27Z</cp:lastPrinted>
  <dcterms:created xsi:type="dcterms:W3CDTF">2012-03-05T00:57:31Z</dcterms:created>
  <dcterms:modified xsi:type="dcterms:W3CDTF">2025-08-20T01:37:09Z</dcterms:modified>
</cp:coreProperties>
</file>