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19_那珂川河床掘削工事（Ｒ７－１工区）\公告（簡易型）\019_入札関係資料\"/>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21" r:id="rId6"/>
    <sheet name="様式3-3" sheetId="22" r:id="rId7"/>
    <sheet name="様式5-1" sheetId="23" r:id="rId8"/>
    <sheet name="様式5-2" sheetId="24" r:id="rId9"/>
    <sheet name="様式6-1 " sheetId="53" r:id="rId10"/>
    <sheet name="様式6-2" sheetId="26" r:id="rId11"/>
    <sheet name="様式7 " sheetId="54" r:id="rId12"/>
    <sheet name="様式「技術評価点の通知について」" sheetId="42" r:id="rId13"/>
    <sheet name="様式1-2（記入例）" sheetId="38" r:id="rId14"/>
    <sheet name="様式1-3（記入例）" sheetId="17" r:id="rId15"/>
    <sheet name="様式7(記入例) " sheetId="55" r:id="rId16"/>
    <sheet name="様式7(記入例)  (2)" sheetId="56" r:id="rId17"/>
  </sheets>
  <externalReferences>
    <externalReference r:id="rId18"/>
  </externalReferences>
  <definedNames>
    <definedName name="_xlnm._FilterDatabase" localSheetId="1" hidden="1">'様式1-2'!$A$68:$M$80</definedName>
    <definedName name="_xlnm._FilterDatabase" localSheetId="13" hidden="1">'様式1-2（記入例）'!$A$76:$M$98</definedName>
    <definedName name="_xlnm.Print_Area" localSheetId="12">様式「技術評価点の通知について」!$A$1:$F$23</definedName>
    <definedName name="_xlnm.Print_Area" localSheetId="0">'様式1-1'!$A$1:$I$21</definedName>
    <definedName name="_xlnm.Print_Area" localSheetId="1">'様式1-2'!$A$1:$M$99</definedName>
    <definedName name="_xlnm.Print_Area" localSheetId="13">'様式1-2（記入例）'!$A$1:$M$115</definedName>
    <definedName name="_xlnm.Print_Area" localSheetId="2">'様式1-3'!$A$1:$W$55</definedName>
    <definedName name="_xlnm.Print_Area" localSheetId="14">'様式1-3（記入例）'!$A$1:$U$37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'様式5-1'!$A$1:$F$39</definedName>
    <definedName name="_xlnm.Print_Area" localSheetId="8">'様式5-2'!$A$1:$C$11</definedName>
    <definedName name="_xlnm.Print_Area" localSheetId="9">'様式6-1 '!$A$1:$F$22</definedName>
    <definedName name="_xlnm.Print_Area" localSheetId="10">'様式6-2'!$A$1:$C$8</definedName>
    <definedName name="_xlnm.Print_Area" localSheetId="11">'様式7 '!$A$1:$F$13</definedName>
    <definedName name="_xlnm.Print_Area" localSheetId="15">'様式7(記入例) '!$A$1:$F$13</definedName>
    <definedName name="_xlnm.Print_Area" localSheetId="16">'様式7(記入例)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A3" i="53" l="1"/>
  <c r="C8" i="53" l="1"/>
  <c r="C9" i="53" s="1"/>
  <c r="C6" i="53"/>
  <c r="H2" i="53"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30"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8"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<sst xmlns="http://schemas.openxmlformats.org/spreadsheetml/2006/main" count="970" uniqueCount="542">
  <si>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</si>
  <si>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</si>
  <si>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</si>
  <si>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</si>
  <si>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</si>
  <si>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</si>
  <si>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</si>
  <si>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</si>
  <si>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</si>
  <si>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</si>
  <si>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</si>
  <si>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</si>
  <si>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</si>
  <si>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</si>
  <si>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</si>
  <si>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</si>
  <si>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</si>
  <si>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</si>
  <si>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</si>
  <si>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</si>
  <si>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</si>
  <si>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</si>
  <si>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</si>
  <si>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</si>
  <si>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</si>
  <si>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</si>
  <si>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</si>
  <si>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</si>
  <si>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</si>
  <si>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</si>
  <si>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</si>
  <si>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</si>
  <si>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</si>
  <si>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</si>
  <si>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</si>
  <si>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</si>
  <si>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</si>
  <si>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</si>
  <si>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</si>
  <si>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</si>
  <si>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</si>
  <si>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</si>
  <si>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</si>
  <si>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</si>
  <si>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</si>
  <si>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</si>
  <si>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</si>
  <si>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</si>
  <si>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</si>
  <si>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</si>
  <si>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</si>
  <si>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</si>
  <si>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</si>
  <si>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</si>
  <si>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</si>
  <si>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</si>
  <si>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</si>
  <si>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</si>
  <si>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</si>
  <si>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</si>
  <si>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</si>
  <si>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</si>
  <si>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</si>
  <si>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</si>
  <si>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</si>
  <si>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</si>
  <si>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</si>
  <si>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</si>
  <si>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</si>
  <si>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</si>
  <si>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</si>
  <si>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</si>
  <si>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</si>
  <si>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</si>
  <si>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</si>
  <si>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</si>
  <si>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</si>
  <si>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</si>
  <si>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</si>
  <si>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</si>
  <si>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</si>
  <si>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</si>
  <si>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</si>
  <si>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</si>
  <si>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</si>
  <si>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</si>
  <si>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</si>
  <si>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</si>
  <si>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</si>
  <si>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</si>
  <si>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</si>
  <si>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</si>
  <si>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</si>
  <si>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</si>
  <si>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</si>
  <si>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</si>
  <si>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</si>
  <si>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</si>
  <si>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</si>
  <si>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</si>
  <si>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</si>
  <si>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</si>
  <si>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</si>
  <si>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</si>
  <si>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</si>
  <si>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</si>
  <si>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</si>
  <si>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</si>
  <si>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</si>
  <si>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</si>
  <si>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</si>
  <si>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</si>
  <si>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</si>
  <si>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</si>
  <si>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</si>
  <si>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</si>
  <si>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</si>
  <si>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</si>
  <si>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</si>
  <si>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</si>
  <si>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</si>
  <si>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</si>
  <si>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</si>
  <si>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</si>
  <si>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</si>
  <si>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</si>
  <si>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</si>
  <si>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</si>
  <si>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</si>
  <si>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</si>
  <si>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</si>
  <si>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</si>
  <si>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</si>
  <si>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</si>
  <si>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</si>
  <si>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</si>
  <si>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</si>
  <si>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</si>
  <si>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</si>
  <si>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</si>
  <si>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</si>
  <si>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</si>
  <si>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</si>
  <si>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</si>
  <si>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</si>
  <si>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</si>
  <si>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</si>
  <si>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</si>
  <si>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</si>
  <si>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</si>
  <si>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</si>
  <si>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</si>
  <si>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</si>
  <si>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</si>
  <si>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</si>
  <si>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</si>
  <si>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</si>
  <si>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</si>
  <si>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</si>
  <si>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</si>
  <si>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</si>
  <si>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</si>
  <si>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</si>
  <si>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</si>
  <si>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</si>
  <si>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</si>
  <si>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</si>
  <si>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</si>
  <si>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</si>
  <si>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</si>
  <si>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</si>
  <si>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</si>
  <si>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</si>
  <si>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</si>
  <si>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</si>
  <si>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</si>
  <si>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</si>
  <si>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</si>
  <si>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</si>
  <si>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</si>
  <si>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</si>
  <si>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</si>
  <si>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</si>
  <si>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</si>
  <si>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</si>
  <si>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</si>
  <si>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</si>
  <si>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</si>
  <si>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</si>
  <si>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</si>
  <si>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</si>
  <si>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</si>
  <si>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</si>
  <si>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</si>
  <si>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</si>
  <si>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</si>
  <si>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</si>
  <si>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</si>
  <si>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</si>
  <si>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</si>
  <si>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</si>
  <si>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</si>
  <si>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</si>
  <si>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</si>
  <si>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</si>
  <si>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</si>
  <si>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</si>
  <si>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</si>
  <si>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</si>
  <si>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</si>
  <si>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</si>
  <si>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</si>
  <si>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</si>
  <si>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</si>
  <si>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</si>
  <si>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</si>
  <si>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</si>
  <si>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</si>
  <si>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</si>
  <si>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</si>
  <si>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</si>
  <si>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</si>
  <si>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</si>
  <si>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</si>
  <si>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</si>
  <si>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</si>
  <si>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</si>
  <si>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</si>
  <si>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</si>
  <si>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</si>
  <si>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</si>
  <si>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</si>
  <si>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</si>
  <si>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</si>
  <si>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</si>
  <si>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</si>
  <si>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</si>
  <si>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</si>
  <si>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</si>
  <si>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</si>
  <si>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</si>
  <si>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</si>
  <si>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</si>
  <si>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</si>
  <si>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</si>
  <si>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</si>
  <si>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</si>
  <si>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</si>
  <si>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</si>
  <si>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</si>
  <si>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</si>
  <si>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</si>
  <si>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</si>
  <si>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</si>
  <si>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</si>
  <si>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</si>
  <si>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</si>
  <si>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</si>
  <si>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</si>
  <si>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</si>
  <si>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</si>
  <si>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</si>
  <si>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</si>
  <si>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</si>
  <si>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</si>
  <si>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</si>
  <si>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</si>
  <si>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</si>
  <si>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</si>
  <si>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</si>
  <si>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</si>
  <si>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</si>
  <si>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</si>
  <si>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</si>
  <si>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</si>
  <si>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</si>
  <si>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</si>
  <si>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</si>
  <si>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</si>
  <si>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</si>
  <si>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</si>
  <si>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</si>
  <si>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</si>
  <si>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</si>
  <si>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</si>
  <si>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</si>
  <si>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</si>
  <si>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</si>
  <si>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</si>
  <si>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</si>
  <si>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</si>
  <si>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</si>
  <si>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</si>
  <si>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</si>
  <si>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</si>
  <si>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</si>
  <si>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</si>
  <si>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</si>
  <si>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</si>
  <si>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</si>
  <si>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</si>
  <si>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</si>
  <si>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</si>
  <si>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</si>
  <si>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</si>
  <si>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</si>
  <si>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</si>
  <si>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</si>
  <si>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</si>
  <si>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</si>
  <si>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</si>
  <si>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</si>
  <si>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</si>
  <si>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</si>
  <si>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</si>
  <si>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</si>
  <si>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</si>
  <si>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</si>
  <si>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</si>
  <si>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</si>
  <si>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</si>
  <si>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</si>
  <si>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</si>
  <si>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</si>
  <si>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</si>
  <si>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</si>
  <si>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</si>
  <si>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</si>
  <si>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</si>
  <si>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</si>
  <si>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</si>
  <si>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</si>
  <si>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</si>
  <si>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</si>
  <si>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</si>
  <si>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</si>
  <si>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</si>
  <si>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</si>
  <si>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</si>
  <si>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</si>
  <si>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</si>
  <si>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</si>
  <si>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</si>
  <si>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</si>
  <si>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</si>
  <si>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</si>
  <si>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</si>
  <si>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</si>
  <si>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</si>
  <si>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</si>
  <si>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</si>
  <si>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</si>
  <si>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</si>
  <si>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</si>
  <si>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</si>
  <si>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</si>
  <si>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</si>
  <si>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</si>
  <si>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</si>
  <si>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</si>
  <si>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</si>
  <si>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</si>
  <si>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</si>
  <si>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</si>
  <si>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</si>
  <si>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</si>
  <si>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</si>
  <si>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</si>
  <si>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</si>
  <si>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</si>
  <si>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</si>
  <si>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</si>
  <si>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</si>
  <si>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</si>
  <si>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</si>
  <si>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</si>
  <si>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</si>
  <si>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</si>
  <si>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</si>
  <si>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</si>
  <si>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</si>
  <si>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</si>
  <si>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</si>
  <si>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</si>
  <si>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</si>
  <si>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</si>
  <si>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</si>
  <si>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</si>
  <si>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</si>
  <si>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</si>
  <si>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</si>
  <si>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</si>
  <si>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</si>
  <si>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</si>
  <si>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</si>
  <si>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</si>
  <si>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</si>
  <si>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</si>
  <si>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</si>
  <si>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</si>
  <si>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</si>
  <si>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</si>
  <si>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</si>
  <si>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</si>
  <si>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</si>
  <si>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</si>
  <si>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</si>
  <si>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</si>
  <si>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</si>
  <si>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</si>
  <si>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</si>
  <si>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</si>
  <si>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</si>
  <si>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</si>
  <si>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</si>
  <si>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</si>
  <si>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</si>
  <si>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</si>
  <si>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</si>
  <si>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</si>
  <si>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</si>
  <si>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</si>
  <si>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</si>
  <si>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</si>
  <si>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</si>
  <si>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</si>
  <si>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</si>
  <si>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</si>
  <si>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</si>
  <si>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</si>
  <si>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</si>
  <si>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</si>
  <si>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</si>
  <si>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</si>
  <si>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</si>
  <si>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</si>
  <si>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</si>
  <si>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</si>
  <si>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</si>
  <si>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</si>
  <si>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</si>
  <si>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</si>
  <si>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</si>
  <si>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</si>
  <si>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</si>
  <si>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</si>
  <si>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</si>
  <si>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</si>
  <si>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</si>
  <si>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</si>
  <si>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</si>
  <si>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</si>
  <si>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</si>
  <si>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</si>
  <si>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</si>
  <si>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</si>
  <si>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</si>
  <si>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</si>
  <si>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</si>
  <si>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</si>
  <si>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</si>
  <si>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</si>
  <si>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</si>
  <si>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</si>
  <si>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</si>
  <si>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</si>
  <si>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</si>
  <si>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</si>
  <si>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</si>
  <si>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</si>
  <si>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</si>
  <si>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</si>
  <si>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</si>
  <si>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</si>
  <si>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</si>
  <si>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</si>
  <si>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</si>
  <si>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</si>
  <si>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</si>
  <si>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</si>
  <si>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</si>
  <si>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</si>
  <si>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</si>
  <si>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</si>
  <si>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</si>
  <si>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</si>
  <si>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</si>
  <si>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</si>
  <si>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</si>
  <si>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r>
      <t>過去１年間（</t>
    </r>
    <r>
      <rPr>
        <b/>
        <sz val="11"/>
        <color rgb="FFFF0000"/>
        <rFont val="ＭＳ Ｐ明朝"/>
        <family val="1"/>
        <charset val="128"/>
      </rPr>
      <t>令和６年７</t>
    </r>
    <r>
      <rPr>
        <b/>
        <sz val="11"/>
        <color indexed="10"/>
        <rFont val="ＭＳ Ｐ明朝"/>
        <family val="1"/>
        <charset val="128"/>
      </rPr>
      <t>月５日から令和７年７月４日まで</t>
    </r>
    <r>
      <rPr>
        <b/>
        <sz val="11"/>
        <rFont val="ＭＳ Ｐ明朝"/>
        <family val="1"/>
        <charset val="128"/>
      </rPr>
      <t>）に落札した工事</t>
    </r>
    <rPh sb="0" eb="2">
      <t>カコ</t>
    </rPh>
    <rPh sb="3" eb="5">
      <t>ネンカン</t>
    </rPh>
    <rPh sb="6" eb="8">
      <t>レイワ</t>
    </rPh>
    <rPh sb="9" eb="10">
      <t>ネン</t>
    </rPh>
    <rPh sb="11" eb="12">
      <t>ガツ</t>
    </rPh>
    <rPh sb="13" eb="14">
      <t>ニチ</t>
    </rPh>
    <rPh sb="16" eb="17">
      <t>レイ</t>
    </rPh>
    <rPh sb="17" eb="18">
      <t>ワ</t>
    </rPh>
    <rPh sb="19" eb="20">
      <t>ネン</t>
    </rPh>
    <rPh sb="21" eb="22">
      <t>ガツ</t>
    </rPh>
    <rPh sb="23" eb="24">
      <t>ニチ</t>
    </rPh>
    <rPh sb="28" eb="30">
      <t>ラクサツ</t>
    </rPh>
    <rPh sb="32" eb="34">
      <t>コウジ</t>
    </rPh>
    <phoneticPr fontId="4"/>
  </si>
  <si>
    <t>那珂川河床掘削工事（Ｒ７－１工区）</t>
  </si>
  <si>
    <t>福岡市中央区西中洲</t>
    <phoneticPr fontId="4"/>
  </si>
  <si>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</si>
  <si>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</si>
  <si>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</si>
  <si>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</si>
  <si>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安全対策について</t>
  </si>
  <si>
    <t>河床掘削箇所及び河川内における土砂運搬経路には、水上バスなどの一般船舶が航行するため、これらの船舶への安全対策について工夫を述べること。</t>
  </si>
  <si>
    <t>0.0 ～</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</si>
  <si>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</si>
  <si>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</si>
  <si>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</si>
  <si>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</si>
  <si>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</si>
  <si>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</si>
  <si>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</si>
  <si>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</si>
  <si>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</si>
  <si>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</si>
  <si>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</si>
  <si>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</si>
  <si>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</si>
  <si>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</si>
  <si>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</si>
  <si>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</si>
  <si>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</si>
  <si>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</si>
  <si>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</si>
  <si>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主たる営業所の有無（福岡県土整備事務所管内）</t>
  </si>
  <si>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</si>
  <si>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</si>
  <si>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</si>
  <si>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</si>
  <si>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</si>
  <si>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</si>
  <si>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</si>
  <si>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</si>
  <si>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</si>
  <si>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</si>
  <si>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</si>
  <si>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</si>
  <si>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</si>
  <si>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</si>
  <si>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</si>
  <si>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</si>
  <si>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</si>
  <si>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</si>
  <si>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</si>
  <si>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</si>
  <si>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</si>
  <si>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福岡県（全ての部局を対象とする）、国土交通省九州地方整備局、北九州市又は福岡市発注の工事で、</t>
    </r>
    <r>
      <rPr>
        <sz val="9"/>
        <color indexed="10"/>
        <rFont val="ＭＳ Ｐ明朝"/>
        <family val="1"/>
        <charset val="128"/>
      </rPr>
      <t>河川区域内での船舶による河床掘削工事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26" eb="729">
      <t>キタキュウシュウ</t>
    </rPh>
    <rPh sb="729" eb="730">
      <t>シ</t>
    </rPh>
    <rPh sb="730" eb="731">
      <t>マタ</t>
    </rPh>
    <rPh sb="732" eb="735">
      <t>フクオカシ</t>
    </rPh>
    <rPh sb="742" eb="747">
      <t>カセンクイキナイ</t>
    </rPh>
    <rPh sb="749" eb="751">
      <t>センパク</t>
    </rPh>
    <rPh sb="754" eb="760">
      <t>カショウクッサクコウジ</t>
    </rPh>
    <rPh sb="765" eb="767">
      <t>レイワ</t>
    </rPh>
    <phoneticPr fontId="4"/>
  </si>
  <si>
    <t>様式１－３：自己採点表</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</si>
</sst>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93">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49" fontId="5" fillId="0" borderId="19" xfId="0" applyNumberFormat="1" applyFont="1" applyBorder="1" applyAlignment="1">
      <alignment horizontal="left" vertical="center" indent="1"/>
    </xf>
    <xf numFmtId="49" fontId="5" fillId="0" borderId="23" xfId="0" applyNumberFormat="1" applyFont="1" applyBorder="1" applyAlignment="1">
      <alignment vertical="center"/>
    </xf>
    <xf numFmtId="49" fontId="5" fillId="0" borderId="24"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0" xfId="0" applyNumberFormat="1" applyFont="1" applyBorder="1" applyAlignment="1">
      <alignment horizontal="center" vertical="center"/>
    </xf>
    <xf numFmtId="0" fontId="5" fillId="0" borderId="18" xfId="0" applyNumberFormat="1" applyFont="1" applyBorder="1" applyAlignment="1" applyProtection="1">
      <alignment vertical="center"/>
      <protection locked="0"/>
    </xf>
    <xf numFmtId="49" fontId="5" fillId="0" borderId="19" xfId="0" applyNumberFormat="1" applyFont="1" applyBorder="1" applyAlignment="1">
      <alignment vertical="center"/>
    </xf>
    <xf numFmtId="0" fontId="5" fillId="0" borderId="25" xfId="0" applyNumberFormat="1" applyFont="1" applyBorder="1">
      <alignment vertical="center"/>
    </xf>
    <xf numFmtId="49" fontId="5" fillId="0" borderId="26" xfId="0" applyNumberFormat="1" applyFont="1" applyBorder="1" applyAlignment="1">
      <alignment horizontal="center" vertical="center"/>
    </xf>
    <xf numFmtId="49" fontId="5" fillId="0" borderId="27" xfId="0" applyNumberFormat="1" applyFont="1" applyBorder="1">
      <alignment vertical="center"/>
    </xf>
    <xf numFmtId="49" fontId="16" fillId="0" borderId="0" xfId="0" applyNumberFormat="1" applyFont="1">
      <alignment vertical="center"/>
    </xf>
    <xf numFmtId="0" fontId="5" fillId="0" borderId="18" xfId="0" applyNumberFormat="1" applyFont="1" applyBorder="1">
      <alignment vertical="center"/>
    </xf>
    <xf numFmtId="49" fontId="5" fillId="0" borderId="19"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2"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6"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7" xfId="0" applyFont="1" applyBorder="1" applyAlignment="1">
      <alignment horizontal="center" vertical="center"/>
    </xf>
    <xf numFmtId="0" fontId="7" fillId="0" borderId="88"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19" xfId="0" applyNumberFormat="1" applyFont="1" applyBorder="1" applyAlignment="1" applyProtection="1">
      <alignment horizontal="center" vertical="center"/>
    </xf>
    <xf numFmtId="0" fontId="60" fillId="0" borderId="19" xfId="0" applyNumberFormat="1" applyFont="1" applyBorder="1" applyAlignment="1" applyProtection="1">
      <alignment horizontal="distributed" vertical="center" indent="1"/>
    </xf>
    <xf numFmtId="0" fontId="60" fillId="0" borderId="19"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4"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3" fillId="0" borderId="74" xfId="0" applyFont="1" applyBorder="1" applyAlignment="1">
      <alignment horizontal="left" vertical="center" wrapText="1"/>
    </xf>
    <xf numFmtId="0" fontId="53" fillId="0" borderId="75" xfId="0" applyFont="1" applyBorder="1" applyAlignment="1">
      <alignment horizontal="left" vertical="center" wrapText="1"/>
    </xf>
    <xf numFmtId="0" fontId="53" fillId="0" borderId="76" xfId="0" applyFont="1" applyBorder="1" applyAlignment="1">
      <alignment horizontal="left"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9" fillId="0" borderId="24"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6" fillId="0" borderId="32" xfId="0" applyNumberFormat="1" applyFont="1" applyBorder="1" applyAlignment="1">
      <alignment horizontal="left" vertical="center" shrinkToFit="1"/>
    </xf>
    <xf numFmtId="41" fontId="6" fillId="0" borderId="62" xfId="0" applyNumberFormat="1" applyFont="1" applyBorder="1" applyAlignment="1">
      <alignment horizontal="left" vertical="center" shrinkToFit="1"/>
    </xf>
    <xf numFmtId="41" fontId="6" fillId="0" borderId="63" xfId="0" applyNumberFormat="1" applyFont="1" applyBorder="1" applyAlignment="1">
      <alignment horizontal="left" vertical="center" shrinkToFi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0" fontId="7" fillId="0" borderId="85"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1" xfId="0" applyNumberFormat="1" applyFont="1" applyBorder="1" applyAlignment="1">
      <alignment horizontal="left"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0" fontId="29" fillId="0" borderId="62" xfId="0" applyNumberFormat="1" applyFont="1" applyBorder="1" applyAlignment="1">
      <alignment horizontal="left" vertical="center" wrapText="1"/>
    </xf>
    <xf numFmtId="0" fontId="32" fillId="0" borderId="62" xfId="0" applyNumberFormat="1" applyFont="1" applyBorder="1" applyAlignment="1">
      <alignment horizontal="left" vertical="center" wrapText="1"/>
    </xf>
    <xf numFmtId="0" fontId="32" fillId="0" borderId="63" xfId="0" applyNumberFormat="1" applyFont="1" applyBorder="1" applyAlignment="1">
      <alignment horizontal="left" vertical="center" wrapText="1"/>
    </xf>
    <xf numFmtId="0" fontId="33" fillId="0" borderId="24" xfId="0" applyNumberFormat="1" applyFont="1" applyBorder="1" applyAlignment="1">
      <alignment horizontal="left" vertical="center" wrapText="1"/>
    </xf>
    <xf numFmtId="0" fontId="33"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41" fontId="19"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7"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7"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0" xfId="50" applyFont="1" applyFill="1" applyBorder="1" applyAlignment="1">
      <alignment horizontal="justify" vertical="center"/>
    </xf>
    <xf numFmtId="0" fontId="7" fillId="0" borderId="23" xfId="50" applyFont="1" applyFill="1" applyBorder="1" applyAlignment="1">
      <alignment horizontal="justify"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7" xfId="50" applyFont="1" applyBorder="1" applyAlignment="1">
      <alignment horizontal="justify" vertical="center"/>
    </xf>
    <xf numFmtId="0" fontId="7" fillId="0" borderId="21"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2" xfId="50" applyFont="1" applyBorder="1" applyAlignment="1">
      <alignment horizontal="justify" vertical="center"/>
    </xf>
    <xf numFmtId="0" fontId="7" fillId="0" borderId="20" xfId="50" applyFont="1" applyBorder="1" applyAlignment="1">
      <alignment horizontal="justify" vertical="center"/>
    </xf>
    <xf numFmtId="0" fontId="7" fillId="0" borderId="23"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15" xfId="50" applyFont="1" applyBorder="1" applyAlignment="1">
      <alignment horizontal="justify" vertical="top"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0"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13" fillId="0" borderId="73" xfId="43" applyFont="1" applyBorder="1" applyAlignment="1">
      <alignment horizontal="center" vertical="center" shrinkToFit="1"/>
    </xf>
    <xf numFmtId="0" fontId="30" fillId="0" borderId="74" xfId="43" applyFont="1" applyBorder="1" applyAlignment="1">
      <alignment vertical="center" wrapText="1" shrinkToFit="1"/>
    </xf>
    <xf numFmtId="0" fontId="26" fillId="0" borderId="75" xfId="43" applyFont="1" applyBorder="1" applyAlignment="1">
      <alignment vertical="center" wrapText="1" shrinkToFit="1"/>
    </xf>
    <xf numFmtId="0" fontId="26" fillId="0" borderId="76" xfId="43" applyFont="1" applyBorder="1" applyAlignment="1">
      <alignment vertical="center" wrapText="1" shrinkToFit="1"/>
    </xf>
    <xf numFmtId="0" fontId="26"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2" fontId="5" fillId="0" borderId="18" xfId="0" applyNumberFormat="1" applyFont="1" applyBorder="1" applyAlignment="1" applyProtection="1">
      <alignment horizontal="left" vertical="center" indent="1"/>
    </xf>
    <xf numFmtId="182" fontId="5" fillId="0" borderId="19" xfId="0" applyNumberFormat="1" applyFont="1" applyBorder="1" applyAlignment="1" applyProtection="1">
      <alignment horizontal="left" vertical="center" indent="1"/>
    </xf>
    <xf numFmtId="182" fontId="5" fillId="0" borderId="18" xfId="0" applyNumberFormat="1" applyFont="1" applyBorder="1" applyAlignment="1">
      <alignment horizontal="left" vertical="center" indent="1"/>
    </xf>
    <xf numFmtId="182"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7" xfId="0" applyFont="1" applyBorder="1" applyAlignment="1">
      <alignment vertical="center" shrinkToFit="1"/>
    </xf>
    <xf numFmtId="0" fontId="65"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6" fillId="0" borderId="15" xfId="0" applyNumberFormat="1" applyFont="1" applyBorder="1" applyAlignment="1">
      <alignment horizontal="left" vertical="top" wrapText="1"/>
    </xf>
    <xf numFmtId="0" fontId="2" fillId="0" borderId="17" xfId="0" applyFont="1" applyBorder="1">
      <alignment vertical="center"/>
    </xf>
    <xf numFmtId="0" fontId="2" fillId="0" borderId="21" xfId="0" applyFont="1" applyBorder="1">
      <alignment vertical="center"/>
    </xf>
    <xf numFmtId="0" fontId="2" fillId="0" borderId="14" xfId="0" applyFont="1" applyBorder="1">
      <alignment vertical="center"/>
    </xf>
    <xf numFmtId="0" fontId="2" fillId="0" borderId="0" xfId="0" applyFont="1">
      <alignment vertical="center"/>
    </xf>
    <xf numFmtId="0" fontId="2" fillId="0" borderId="22" xfId="0" applyFont="1" applyBorder="1">
      <alignment vertical="center"/>
    </xf>
    <xf numFmtId="0" fontId="2" fillId="0" borderId="16" xfId="0" applyFont="1" applyBorder="1">
      <alignment vertical="center"/>
    </xf>
    <xf numFmtId="0" fontId="2" fillId="0" borderId="20" xfId="0" applyFont="1" applyBorder="1">
      <alignment vertical="center"/>
    </xf>
    <xf numFmtId="0" fontId="2" fillId="0" borderId="23"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0"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0"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8" xfId="0" applyNumberFormat="1" applyFont="1" applyBorder="1" applyAlignment="1" applyProtection="1">
      <alignment horizontal="right" vertical="center"/>
      <protection locked="0"/>
    </xf>
    <xf numFmtId="182" fontId="5" fillId="0" borderId="24"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8" xfId="0" applyNumberFormat="1" applyFont="1" applyBorder="1" applyAlignment="1">
      <alignment horizontal="center" vertical="center"/>
    </xf>
    <xf numFmtId="49" fontId="5" fillId="0" borderId="19" xfId="0" applyNumberFormat="1" applyFont="1" applyBorder="1" applyAlignment="1">
      <alignment horizontal="center" vertical="center"/>
    </xf>
    <xf numFmtId="49" fontId="5" fillId="0" borderId="24" xfId="0" applyNumberFormat="1" applyFont="1" applyBorder="1" applyAlignment="1">
      <alignment horizontal="center" vertical="center"/>
    </xf>
    <xf numFmtId="49" fontId="5" fillId="0" borderId="10" xfId="0" applyNumberFormat="1" applyFont="1" applyBorder="1" applyAlignment="1">
      <alignment horizontal="center" vertical="center" textRotation="255"/>
    </xf>
    <xf numFmtId="49" fontId="5" fillId="0" borderId="81" xfId="0" applyNumberFormat="1" applyFont="1" applyBorder="1" applyAlignment="1">
      <alignment horizontal="center" vertical="center" textRotation="255"/>
    </xf>
    <xf numFmtId="49" fontId="5" fillId="0" borderId="18" xfId="0" applyNumberFormat="1" applyFont="1" applyBorder="1" applyAlignment="1">
      <alignment horizontal="left" vertical="center" wrapText="1"/>
    </xf>
    <xf numFmtId="49" fontId="5" fillId="0" borderId="19" xfId="0" applyNumberFormat="1" applyFont="1" applyBorder="1" applyAlignment="1">
      <alignment horizontal="left" vertical="center" wrapText="1"/>
    </xf>
    <xf numFmtId="49" fontId="5" fillId="0" borderId="18" xfId="0" applyNumberFormat="1" applyFont="1" applyBorder="1" applyAlignment="1">
      <alignment vertical="center"/>
    </xf>
    <xf numFmtId="49" fontId="5" fillId="0" borderId="19" xfId="0" applyNumberFormat="1" applyFont="1" applyBorder="1" applyAlignment="1">
      <alignment vertical="center"/>
    </xf>
    <xf numFmtId="49" fontId="5" fillId="0" borderId="25"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32" xfId="0" applyNumberFormat="1" applyFont="1" applyBorder="1" applyAlignment="1">
      <alignment horizontal="center" vertical="center"/>
    </xf>
    <xf numFmtId="49" fontId="5" fillId="0" borderId="62" xfId="0" applyNumberFormat="1" applyFont="1" applyBorder="1" applyAlignment="1">
      <alignment horizontal="center" vertical="center"/>
    </xf>
    <xf numFmtId="49" fontId="5" fillId="0" borderId="63" xfId="0" applyNumberFormat="1" applyFont="1" applyBorder="1" applyAlignment="1">
      <alignment horizontal="center" vertical="center"/>
    </xf>
    <xf numFmtId="183" fontId="5" fillId="0" borderId="18" xfId="0" applyNumberFormat="1" applyFont="1" applyBorder="1" applyAlignment="1">
      <alignment horizontal="left" vertical="center" indent="1"/>
    </xf>
    <xf numFmtId="183" fontId="5" fillId="0" borderId="19"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8" xfId="0" applyNumberFormat="1" applyFont="1" applyBorder="1" applyAlignment="1" applyProtection="1">
      <alignment horizontal="center" vertical="center"/>
    </xf>
    <xf numFmtId="49" fontId="5" fillId="0" borderId="24" xfId="0" applyNumberFormat="1" applyFont="1" applyBorder="1" applyAlignment="1" applyProtection="1">
      <alignment horizontal="center" vertical="center"/>
    </xf>
    <xf numFmtId="49" fontId="5" fillId="0" borderId="19"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0" xfId="0" applyNumberFormat="1" applyFont="1" applyBorder="1" applyAlignment="1" applyProtection="1">
      <alignment horizontal="left" vertical="top" wrapText="1"/>
    </xf>
    <xf numFmtId="0" fontId="5" fillId="0" borderId="23"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8" xfId="0" applyNumberFormat="1" applyFont="1" applyBorder="1" applyAlignment="1" applyProtection="1">
      <alignment horizontal="center" vertical="center"/>
      <protection locked="0"/>
    </xf>
    <xf numFmtId="0" fontId="5" fillId="0" borderId="24" xfId="0" applyNumberFormat="1" applyFont="1" applyBorder="1" applyAlignment="1" applyProtection="1">
      <alignment horizontal="center" vertical="center"/>
      <protection locked="0"/>
    </xf>
    <xf numFmtId="0" fontId="5" fillId="0" borderId="19"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8"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xf>
    <xf numFmtId="0" fontId="5" fillId="0" borderId="18" xfId="0" applyNumberFormat="1" applyFont="1" applyBorder="1" applyAlignment="1" applyProtection="1">
      <alignment horizontal="left" vertical="center" indent="1"/>
    </xf>
    <xf numFmtId="0" fontId="5" fillId="0" borderId="24" xfId="0" applyNumberFormat="1" applyFont="1" applyBorder="1" applyAlignment="1" applyProtection="1">
      <alignment horizontal="left" vertical="center" indent="1"/>
    </xf>
    <xf numFmtId="0" fontId="5" fillId="0" borderId="19"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4" xfId="0" applyNumberFormat="1" applyFont="1" applyBorder="1" applyAlignment="1" applyProtection="1">
      <alignment horizontal="center" vertical="center"/>
    </xf>
    <xf numFmtId="0" fontId="5" fillId="0" borderId="18"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wrapText="1"/>
    </xf>
    <xf numFmtId="181" fontId="5" fillId="0" borderId="18" xfId="0" applyNumberFormat="1" applyFont="1" applyBorder="1" applyAlignment="1" applyProtection="1">
      <alignment horizontal="left" vertical="center" indent="1"/>
    </xf>
    <xf numFmtId="181" fontId="5" fillId="0" borderId="24"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 fillId="0" borderId="18" xfId="0" applyNumberFormat="1" applyFont="1" applyBorder="1" applyAlignment="1" applyProtection="1">
      <alignment horizontal="distributed" vertical="center" wrapText="1" indent="2"/>
    </xf>
    <xf numFmtId="0" fontId="5" fillId="0" borderId="19" xfId="0" applyNumberFormat="1" applyFont="1" applyBorder="1" applyAlignment="1" applyProtection="1">
      <alignment horizontal="distributed" vertical="center" wrapText="1" indent="2"/>
    </xf>
    <xf numFmtId="182" fontId="5" fillId="0" borderId="18" xfId="0" applyNumberFormat="1" applyFont="1" applyBorder="1" applyAlignment="1" applyProtection="1">
      <alignment horizontal="left" vertical="center" indent="1"/>
      <protection locked="0"/>
    </xf>
    <xf numFmtId="182" fontId="5" fillId="0" borderId="24"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8"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distributed" vertical="center" indent="2"/>
    </xf>
    <xf numFmtId="0" fontId="5" fillId="0" borderId="18" xfId="0" applyNumberFormat="1" applyFont="1" applyBorder="1" applyAlignment="1" applyProtection="1">
      <alignment horizontal="left" vertical="center" indent="1"/>
      <protection locked="0"/>
    </xf>
    <xf numFmtId="0" fontId="5" fillId="0" borderId="24" xfId="0" applyNumberFormat="1" applyFont="1" applyBorder="1" applyAlignment="1" applyProtection="1">
      <alignment horizontal="left" vertical="center" indent="1"/>
      <protection locked="0"/>
    </xf>
    <xf numFmtId="0" fontId="5" fillId="0" borderId="19"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0" xfId="0" applyFont="1" applyBorder="1" applyAlignment="1">
      <alignment vertical="top"/>
    </xf>
    <xf numFmtId="0" fontId="6" fillId="0" borderId="23" xfId="0" applyFont="1" applyBorder="1" applyAlignment="1">
      <alignment vertical="top"/>
    </xf>
    <xf numFmtId="0" fontId="5" fillId="0" borderId="0" xfId="0" applyNumberFormat="1" applyFont="1" applyAlignment="1">
      <alignmen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4" xfId="0" applyFont="1" applyBorder="1" applyAlignment="1">
      <alignment vertical="center" wrapText="1"/>
    </xf>
    <xf numFmtId="0" fontId="25" fillId="0" borderId="58" xfId="0" applyFont="1" applyBorder="1" applyAlignment="1">
      <alignment vertical="center" wrapText="1"/>
    </xf>
    <xf numFmtId="0" fontId="25" fillId="0" borderId="75" xfId="0" applyFont="1" applyBorder="1" applyAlignment="1">
      <alignment vertical="center" wrapText="1"/>
    </xf>
    <xf numFmtId="0" fontId="25" fillId="0" borderId="76" xfId="0" applyFont="1" applyBorder="1" applyAlignment="1">
      <alignment vertical="center" wrapText="1"/>
    </xf>
    <xf numFmtId="0" fontId="25" fillId="0" borderId="0" xfId="0" applyFont="1" applyBorder="1" applyAlignment="1">
      <alignment vertical="center" wrapText="1"/>
    </xf>
    <xf numFmtId="0" fontId="25" fillId="0" borderId="77" xfId="0" applyFont="1" applyBorder="1" applyAlignment="1">
      <alignment vertical="center" wrapText="1"/>
    </xf>
    <xf numFmtId="0" fontId="25" fillId="0" borderId="78" xfId="0" applyFont="1" applyBorder="1" applyAlignment="1">
      <alignment vertical="center" wrapText="1"/>
    </xf>
    <xf numFmtId="0" fontId="25" fillId="0" borderId="52" xfId="0" applyFont="1" applyBorder="1" applyAlignment="1">
      <alignment vertical="center" wrapText="1"/>
    </xf>
    <xf numFmtId="0" fontId="25" fillId="0" borderId="79"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2" xfId="0" applyNumberFormat="1" applyFont="1" applyFill="1" applyBorder="1" applyAlignment="1">
      <alignment vertical="center"/>
    </xf>
    <xf numFmtId="41" fontId="6" fillId="0" borderId="62"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9" fontId="6" fillId="0" borderId="89"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7" xfId="0" applyNumberFormat="1" applyFont="1" applyBorder="1" applyAlignment="1">
      <alignment horizontal="center" vertical="center" shrinkToFit="1"/>
    </xf>
    <xf numFmtId="0" fontId="29"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2" xfId="42" applyNumberFormat="1" applyFont="1" applyBorder="1" applyAlignment="1">
      <alignment horizontal="center" vertical="center"/>
    </xf>
    <xf numFmtId="178" fontId="7" fillId="0" borderId="83"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4"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55</xdr:row>
      <xdr:rowOff>0</xdr:rowOff>
    </xdr:from>
    <xdr:to>
      <xdr:col>0</xdr:col>
      <xdr:colOff>0</xdr:colOff>
      <xdr:row>55</xdr:row>
      <xdr:rowOff>0</xdr:rowOff>
    </xdr:to>
    <xdr:sp macro="" textlink="">
      <xdr:nvSpPr>
        <xdr:cNvPr id="2" name="Text Box 121"/>
        <xdr:cNvSpPr txBox="1">
          <a:spLocks noChangeArrowheads="1"/>
        </xdr:cNvSpPr>
      </xdr:nvSpPr>
      <xdr:spPr bwMode="auto">
        <a:xfrm>
          <a:off x="0" y="112871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55</xdr:row>
      <xdr:rowOff>0</xdr:rowOff>
    </xdr:from>
    <xdr:to>
      <xdr:col>20</xdr:col>
      <xdr:colOff>200025</xdr:colOff>
      <xdr:row>55</xdr:row>
      <xdr:rowOff>0</xdr:rowOff>
    </xdr:to>
    <xdr:sp macro="" textlink="">
      <xdr:nvSpPr>
        <xdr:cNvPr id="3" name="Text Box 135"/>
        <xdr:cNvSpPr txBox="1">
          <a:spLocks noChangeArrowheads="1"/>
        </xdr:cNvSpPr>
      </xdr:nvSpPr>
      <xdr:spPr bwMode="auto">
        <a:xfrm>
          <a:off x="390525" y="112871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3.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cols>
    <col min="1" max="1" width="3.875" style="27" customWidth="1"/>
    <col min="2" max="2" width="11.875" style="27" customWidth="1"/>
    <col min="3" max="3" width="1.25" style="27" customWidth="1"/>
    <col min="4" max="4" width="25" style="27" customWidth="1"/>
    <col min="5" max="5" width="1.375" style="27" customWidth="1"/>
    <col min="6" max="6" width="7.625" style="27" customWidth="1"/>
    <col min="7" max="7" width="16.25" style="27" customWidth="1"/>
    <col min="8" max="8" width="15" style="27" customWidth="1"/>
    <col min="9" max="9" width="5" style="27" customWidth="1"/>
    <col min="10" max="10" width="2.5" style="34" customWidth="1"/>
    <col min="11" max="11" width="28.375" style="36" customWidth="1"/>
    <col min="12" max="12" width="22.5" style="27" customWidth="1"/>
    <col min="13" max="16384" width="9" style="27"/>
  </cols>
  <sheetData>
    <row r="1" spans="1:12" ht="14.25" thickBot="1">
      <c r="A1" s="27" t="s">
        <v>142</v>
      </c>
      <c r="K1" s="233"/>
    </row>
    <row r="2" spans="1:12" ht="30" customHeight="1" thickTop="1">
      <c r="K2" s="369" t="s">
        <v>370</v>
      </c>
    </row>
    <row r="3" spans="1:12" ht="18" thickBot="1">
      <c r="A3" s="379" t="s">
        <v>277</v>
      </c>
      <c r="B3" s="379"/>
      <c r="C3" s="379"/>
      <c r="D3" s="379"/>
      <c r="E3" s="379"/>
      <c r="F3" s="379"/>
      <c r="G3" s="379"/>
      <c r="H3" s="379"/>
      <c r="I3" s="379"/>
      <c r="K3" s="370"/>
    </row>
    <row r="4" spans="1:12" ht="30" customHeight="1" thickTop="1" thickBot="1">
      <c r="A4" s="33"/>
      <c r="B4" s="33"/>
      <c r="C4" s="33"/>
      <c r="D4" s="33"/>
      <c r="E4" s="33"/>
      <c r="F4" s="33"/>
      <c r="G4" s="33"/>
      <c r="H4" s="33"/>
      <c r="I4" s="33"/>
    </row>
    <row r="5" spans="1:12" ht="15" thickTop="1" thickBot="1">
      <c r="H5" s="380" t="s">
        <v>449</v>
      </c>
      <c r="I5" s="380"/>
      <c r="J5" s="34" t="s">
        <v>267</v>
      </c>
      <c r="K5" s="200" t="s">
        <v>352</v>
      </c>
    </row>
    <row r="6" spans="1:12" ht="30" customHeight="1" thickTop="1"/>
    <row r="7" spans="1:12">
      <c r="A7" s="27" t="s">
        <v>261</v>
      </c>
    </row>
    <row r="8" spans="1:12" ht="30" customHeight="1" thickBot="1"/>
    <row r="9" spans="1:12" ht="26.25" customHeight="1" thickTop="1">
      <c r="D9" s="62" t="s">
        <v>381</v>
      </c>
      <c r="E9" s="29"/>
      <c r="F9" s="381" t="s">
        <v>365</v>
      </c>
      <c r="G9" s="381"/>
      <c r="H9" s="381"/>
      <c r="I9" s="381"/>
      <c r="J9" s="35" t="s">
        <v>267</v>
      </c>
      <c r="K9" s="371" t="s">
        <v>455</v>
      </c>
      <c r="L9" s="372"/>
    </row>
    <row r="10" spans="1:12" ht="26.25" customHeight="1">
      <c r="D10" s="62" t="s">
        <v>254</v>
      </c>
      <c r="E10" s="29"/>
      <c r="F10" s="252" t="s">
        <v>366</v>
      </c>
      <c r="G10" s="249"/>
      <c r="H10" s="249"/>
      <c r="I10" s="249"/>
      <c r="J10" s="35" t="s">
        <v>267</v>
      </c>
      <c r="K10" s="373"/>
      <c r="L10" s="374"/>
    </row>
    <row r="11" spans="1:12" ht="26.25" customHeight="1" thickBot="1">
      <c r="D11" s="62" t="s">
        <v>367</v>
      </c>
      <c r="E11" s="29"/>
      <c r="F11" s="382" t="s">
        <v>368</v>
      </c>
      <c r="G11" s="382"/>
      <c r="H11" s="382"/>
      <c r="I11" s="240"/>
      <c r="J11" s="35" t="s">
        <v>267</v>
      </c>
      <c r="K11" s="375"/>
      <c r="L11" s="376"/>
    </row>
    <row r="12" spans="1:12" ht="52.5" customHeight="1" thickTop="1">
      <c r="E12" s="28"/>
      <c r="F12" s="28"/>
    </row>
    <row r="13" spans="1:12" ht="81.75" customHeight="1">
      <c r="A13" s="377" t="s">
        <v>278</v>
      </c>
      <c r="B13" s="377"/>
      <c r="C13" s="377"/>
      <c r="D13" s="377"/>
      <c r="E13" s="377"/>
      <c r="F13" s="377"/>
      <c r="G13" s="377"/>
      <c r="H13" s="377"/>
      <c r="I13" s="377"/>
    </row>
    <row r="14" spans="1:12">
      <c r="A14" s="378" t="s">
        <v>256</v>
      </c>
      <c r="B14" s="378"/>
      <c r="C14" s="378"/>
      <c r="D14" s="378"/>
      <c r="E14" s="378"/>
      <c r="F14" s="378"/>
      <c r="G14" s="378"/>
      <c r="H14" s="378"/>
      <c r="I14" s="378"/>
    </row>
    <row r="15" spans="1:12" ht="45" customHeight="1"/>
    <row r="16" spans="1:12">
      <c r="A16" s="30" t="s">
        <v>259</v>
      </c>
      <c r="B16" s="29" t="s">
        <v>257</v>
      </c>
      <c r="C16" s="29"/>
      <c r="D16" s="251" t="s">
        <v>490</v>
      </c>
      <c r="E16" s="248"/>
      <c r="F16" s="248"/>
      <c r="G16" s="248"/>
      <c r="H16" s="248"/>
      <c r="I16" s="248"/>
    </row>
    <row r="17" spans="1:9" ht="22.5" customHeight="1">
      <c r="D17" s="250"/>
    </row>
    <row r="18" spans="1:9">
      <c r="A18" s="31" t="s">
        <v>260</v>
      </c>
      <c r="B18" s="32" t="s">
        <v>258</v>
      </c>
      <c r="C18" s="32"/>
      <c r="D18" s="251" t="s">
        <v>491</v>
      </c>
      <c r="E18" s="248"/>
      <c r="F18" s="248"/>
      <c r="G18" s="248"/>
      <c r="H18" s="248"/>
      <c r="I18" s="248"/>
    </row>
    <row r="19" spans="1:9" ht="22.5" customHeight="1">
      <c r="D19" s="250"/>
    </row>
    <row r="20" spans="1:9">
      <c r="A20" s="31" t="s">
        <v>289</v>
      </c>
      <c r="B20" s="32" t="s">
        <v>303</v>
      </c>
      <c r="C20" s="32"/>
      <c r="D20" s="254">
        <v>45814</v>
      </c>
      <c r="E20" s="253"/>
      <c r="F20" s="253"/>
      <c r="G20" s="253"/>
      <c r="H20" s="254"/>
      <c r="I20" s="253"/>
    </row>
    <row r="21" spans="1:9">
      <c r="H21" s="254"/>
    </row>
    <row r="22" spans="1:9">
      <c r="H22" s="254"/>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cols>
    <col min="1" max="1" width="5.25" style="56" customWidth="1"/>
    <col min="2" max="2" width="21.375" style="56" customWidth="1"/>
    <col min="3" max="3" width="14.875" style="56" customWidth="1"/>
    <col min="4" max="4" width="19.5" style="56" customWidth="1"/>
    <col min="5" max="5" width="14.875" style="56" customWidth="1"/>
    <col min="6" max="6" width="19.5" style="56" customWidth="1"/>
    <col min="7" max="7" width="4.375" style="59" customWidth="1"/>
    <col min="8" max="8" width="45.125" style="56" customWidth="1"/>
    <col min="9" max="9" width="9" style="56"/>
    <col min="10" max="10" width="23.25" style="56" bestFit="1" customWidth="1"/>
    <col min="11" max="11" width="11.375" style="56" bestFit="1" customWidth="1"/>
    <col min="12" max="16384" width="9" style="56"/>
  </cols>
  <sheetData>
    <row r="1" spans="1:9" s="51" customFormat="1" ht="13.5" customHeight="1">
      <c r="A1" s="817" t="s">
        <v>53</v>
      </c>
      <c r="B1" s="817"/>
      <c r="C1" s="817"/>
      <c r="D1" s="817"/>
      <c r="E1" s="817"/>
      <c r="F1" s="817"/>
      <c r="G1" s="49"/>
      <c r="H1" s="50" t="s">
        <v>305</v>
      </c>
    </row>
    <row r="2" spans="1:9" s="51" customFormat="1" ht="22.5" customHeight="1">
      <c r="A2" s="818" t="s">
        <v>54</v>
      </c>
      <c r="B2" s="818"/>
      <c r="C2" s="818"/>
      <c r="D2" s="818"/>
      <c r="E2" s="818"/>
      <c r="F2" s="818"/>
      <c r="G2" s="52"/>
      <c r="H2" s="186">
        <f>'様式1-1'!D20</f>
        <v>45814</v>
      </c>
    </row>
    <row r="3" spans="1:9" s="51" customFormat="1" ht="22.5" customHeight="1">
      <c r="A3" s="719" t="str">
        <f>'様式1-1'!F10</f>
        <v>株式会社○○建設○○支店</v>
      </c>
      <c r="B3" s="719"/>
      <c r="C3" s="719"/>
      <c r="D3" s="719"/>
      <c r="E3" s="719"/>
      <c r="F3" s="719"/>
      <c r="G3" s="53"/>
      <c r="H3" s="53"/>
    </row>
    <row r="4" spans="1:9" ht="37.5" customHeight="1">
      <c r="A4" s="819" t="s">
        <v>55</v>
      </c>
      <c r="B4" s="820"/>
      <c r="C4" s="821"/>
      <c r="D4" s="822"/>
      <c r="E4" s="822"/>
      <c r="F4" s="823"/>
      <c r="G4" s="54"/>
      <c r="H4" s="55"/>
    </row>
    <row r="5" spans="1:9" ht="37.5" customHeight="1">
      <c r="A5" s="812" t="s">
        <v>56</v>
      </c>
      <c r="B5" s="813"/>
      <c r="C5" s="814"/>
      <c r="D5" s="815"/>
      <c r="E5" s="815"/>
      <c r="F5" s="816"/>
      <c r="G5" s="54"/>
      <c r="H5" s="57"/>
    </row>
    <row r="6" spans="1:9" ht="37.5" customHeight="1">
      <c r="A6" s="807" t="s">
        <v>393</v>
      </c>
      <c r="B6" s="808"/>
      <c r="C6" s="809" t="str">
        <f>IF(C5="","",DATEDIF(C5,H2,"Y"))</f>
        <v/>
      </c>
      <c r="D6" s="810"/>
      <c r="E6" s="810"/>
      <c r="F6" s="811"/>
      <c r="G6" s="54"/>
      <c r="H6" s="55"/>
    </row>
    <row r="7" spans="1:9" ht="37.5" customHeight="1">
      <c r="A7" s="812" t="s">
        <v>57</v>
      </c>
      <c r="B7" s="813"/>
      <c r="C7" s="814"/>
      <c r="D7" s="815"/>
      <c r="E7" s="815"/>
      <c r="F7" s="816"/>
      <c r="G7" s="54"/>
      <c r="H7" s="55"/>
    </row>
    <row r="8" spans="1:9" ht="37.5" customHeight="1">
      <c r="A8" s="812" t="s">
        <v>58</v>
      </c>
      <c r="B8" s="813"/>
      <c r="C8" s="809" t="str">
        <f>IF(C5="","",DATEDIF(C5,C7,"Y"))</f>
        <v/>
      </c>
      <c r="D8" s="810"/>
      <c r="E8" s="810"/>
      <c r="F8" s="811"/>
      <c r="G8" s="796" t="s">
        <v>344</v>
      </c>
      <c r="H8" s="797"/>
    </row>
    <row r="9" spans="1:9" ht="37.5" customHeight="1">
      <c r="A9" s="798" t="s">
        <v>394</v>
      </c>
      <c r="B9" s="799"/>
      <c r="C9" s="800" t="str">
        <f>IF(C8="","",DATEDIF(C7,H2,"Y")&amp;"年　"&amp;DATEDIF(C7,H2,"YM")&amp;"ヶ月")</f>
        <v/>
      </c>
      <c r="D9" s="801"/>
      <c r="E9" s="801"/>
      <c r="F9" s="802"/>
      <c r="G9" s="796" t="s">
        <v>59</v>
      </c>
      <c r="H9" s="797"/>
    </row>
    <row r="10" spans="1:9" ht="24.95" customHeight="1">
      <c r="A10" s="786" t="s">
        <v>333</v>
      </c>
      <c r="B10" s="803" t="s">
        <v>343</v>
      </c>
      <c r="C10" s="58" t="s">
        <v>60</v>
      </c>
      <c r="D10" s="798"/>
      <c r="E10" s="806"/>
      <c r="F10" s="799"/>
      <c r="G10" s="54"/>
      <c r="H10" s="55"/>
    </row>
    <row r="11" spans="1:9" ht="24.95" customHeight="1">
      <c r="A11" s="787"/>
      <c r="B11" s="804"/>
      <c r="C11" s="58" t="s">
        <v>61</v>
      </c>
      <c r="D11" s="798"/>
      <c r="E11" s="806"/>
      <c r="F11" s="799"/>
      <c r="G11" s="775" t="s">
        <v>73</v>
      </c>
      <c r="H11" s="792"/>
    </row>
    <row r="12" spans="1:9" ht="24.95" customHeight="1">
      <c r="A12" s="788"/>
      <c r="B12" s="805"/>
      <c r="C12" s="299" t="s">
        <v>395</v>
      </c>
      <c r="D12" s="300"/>
      <c r="E12" s="301" t="s">
        <v>396</v>
      </c>
      <c r="F12" s="302"/>
      <c r="G12" s="775" t="s">
        <v>397</v>
      </c>
      <c r="H12" s="792"/>
    </row>
    <row r="13" spans="1:9" ht="24.95" customHeight="1">
      <c r="A13" s="786" t="s">
        <v>334</v>
      </c>
      <c r="B13" s="789" t="s">
        <v>342</v>
      </c>
      <c r="C13" s="235" t="s">
        <v>336</v>
      </c>
      <c r="D13" s="777"/>
      <c r="E13" s="778"/>
      <c r="F13" s="779"/>
      <c r="G13" s="775"/>
      <c r="H13" s="792"/>
    </row>
    <row r="14" spans="1:9" ht="24.95" customHeight="1">
      <c r="A14" s="787"/>
      <c r="B14" s="790"/>
      <c r="C14" s="235" t="s">
        <v>337</v>
      </c>
      <c r="D14" s="777"/>
      <c r="E14" s="778"/>
      <c r="F14" s="779"/>
      <c r="G14" s="297"/>
      <c r="H14" s="296"/>
    </row>
    <row r="15" spans="1:9" ht="24.95" customHeight="1">
      <c r="A15" s="787"/>
      <c r="B15" s="790"/>
      <c r="C15" s="235" t="s">
        <v>338</v>
      </c>
      <c r="D15" s="777"/>
      <c r="E15" s="778"/>
      <c r="F15" s="779"/>
      <c r="G15" s="297"/>
      <c r="H15" s="296"/>
    </row>
    <row r="16" spans="1:9" ht="24.95" customHeight="1">
      <c r="A16" s="787"/>
      <c r="B16" s="790"/>
      <c r="C16" s="235" t="s">
        <v>339</v>
      </c>
      <c r="D16" s="793" t="s">
        <v>341</v>
      </c>
      <c r="E16" s="794"/>
      <c r="F16" s="795"/>
      <c r="G16" s="49"/>
      <c r="H16" s="49"/>
      <c r="I16" s="49"/>
    </row>
    <row r="17" spans="1:12" ht="24.95" customHeight="1">
      <c r="A17" s="787"/>
      <c r="B17" s="790"/>
      <c r="C17" s="235" t="s">
        <v>346</v>
      </c>
      <c r="D17" s="793" t="s">
        <v>341</v>
      </c>
      <c r="E17" s="794"/>
      <c r="F17" s="795"/>
      <c r="G17" s="49"/>
      <c r="H17" s="49"/>
      <c r="I17" s="49"/>
    </row>
    <row r="18" spans="1:12" ht="24.95" customHeight="1">
      <c r="A18" s="787"/>
      <c r="B18" s="790"/>
      <c r="C18" s="235" t="s">
        <v>340</v>
      </c>
      <c r="D18" s="777"/>
      <c r="E18" s="778"/>
      <c r="F18" s="779"/>
      <c r="G18" s="297"/>
      <c r="H18" s="296"/>
    </row>
    <row r="19" spans="1:12" ht="24.95" customHeight="1">
      <c r="A19" s="788"/>
      <c r="B19" s="791"/>
      <c r="C19" s="235" t="s">
        <v>335</v>
      </c>
      <c r="D19" s="777"/>
      <c r="E19" s="778"/>
      <c r="F19" s="779"/>
      <c r="G19" s="775"/>
      <c r="H19" s="776"/>
    </row>
    <row r="20" spans="1:12" ht="24.75" customHeight="1">
      <c r="A20" s="295" t="s">
        <v>398</v>
      </c>
      <c r="B20" s="298" t="s">
        <v>387</v>
      </c>
      <c r="C20" s="286" t="s">
        <v>48</v>
      </c>
      <c r="D20" s="777"/>
      <c r="E20" s="778"/>
      <c r="F20" s="779"/>
      <c r="G20" s="780" t="s">
        <v>388</v>
      </c>
      <c r="H20" s="781"/>
    </row>
    <row r="21" spans="1:12" ht="217.5" customHeight="1">
      <c r="A21" s="782" t="s">
        <v>399</v>
      </c>
      <c r="B21" s="782"/>
      <c r="C21" s="782"/>
      <c r="D21" s="782"/>
      <c r="E21" s="782"/>
      <c r="F21" s="782"/>
      <c r="G21" s="54"/>
      <c r="H21" s="55"/>
    </row>
    <row r="22" spans="1:12" ht="99.75" customHeight="1">
      <c r="A22" s="783" t="s">
        <v>400</v>
      </c>
      <c r="B22" s="784"/>
      <c r="C22" s="784"/>
      <c r="D22" s="784"/>
      <c r="E22" s="784"/>
      <c r="F22" s="785"/>
    </row>
    <row r="25" spans="1:12">
      <c r="J25" s="303" t="s">
        <v>401</v>
      </c>
      <c r="K25" s="303" t="s">
        <v>402</v>
      </c>
      <c r="L25" s="303"/>
    </row>
    <row r="26" spans="1:12">
      <c r="J26" s="303" t="s">
        <v>403</v>
      </c>
      <c r="K26" s="303" t="s">
        <v>404</v>
      </c>
      <c r="L26" s="303"/>
    </row>
    <row r="27" spans="1:12">
      <c r="J27" s="303" t="s">
        <v>405</v>
      </c>
      <c r="K27" s="303" t="s">
        <v>406</v>
      </c>
      <c r="L27" s="303"/>
    </row>
    <row r="28" spans="1:12">
      <c r="J28" s="303" t="s">
        <v>407</v>
      </c>
      <c r="K28" s="303" t="s">
        <v>408</v>
      </c>
      <c r="L28" s="303"/>
    </row>
    <row r="29" spans="1:12">
      <c r="J29" s="304" t="s">
        <v>409</v>
      </c>
      <c r="K29" s="303" t="s">
        <v>410</v>
      </c>
      <c r="L29" s="303"/>
    </row>
    <row r="30" spans="1:12">
      <c r="J30" s="304" t="s">
        <v>411</v>
      </c>
      <c r="K30" s="303" t="s">
        <v>412</v>
      </c>
      <c r="L30" s="303"/>
    </row>
    <row r="31" spans="1:12">
      <c r="J31" s="303" t="s">
        <v>413</v>
      </c>
      <c r="K31" s="303" t="s">
        <v>414</v>
      </c>
      <c r="L31" s="303"/>
    </row>
    <row r="32" spans="1:12">
      <c r="J32" s="303" t="s">
        <v>415</v>
      </c>
      <c r="K32" s="303" t="s">
        <v>416</v>
      </c>
      <c r="L32" s="303"/>
    </row>
    <row r="33" spans="10:12">
      <c r="J33" s="303" t="s">
        <v>417</v>
      </c>
      <c r="K33" s="303" t="s">
        <v>418</v>
      </c>
      <c r="L33" s="303"/>
    </row>
    <row r="34" spans="10:12">
      <c r="J34" s="303" t="s">
        <v>419</v>
      </c>
      <c r="K34" s="303" t="s">
        <v>420</v>
      </c>
      <c r="L34" s="303"/>
    </row>
    <row r="35" spans="10:12">
      <c r="J35" s="303" t="s">
        <v>421</v>
      </c>
      <c r="K35" s="303"/>
      <c r="L35" s="303"/>
    </row>
    <row r="36" spans="10:12">
      <c r="J36" s="303" t="s">
        <v>422</v>
      </c>
      <c r="K36" s="303"/>
      <c r="L36" s="303"/>
    </row>
    <row r="37" spans="10:12">
      <c r="J37" s="303" t="s">
        <v>423</v>
      </c>
      <c r="K37" s="303"/>
      <c r="L37" s="303"/>
    </row>
    <row r="38" spans="10:12">
      <c r="J38" s="303" t="s">
        <v>424</v>
      </c>
      <c r="K38" s="303"/>
      <c r="L38" s="303"/>
    </row>
    <row r="39" spans="10:12">
      <c r="J39" s="303" t="s">
        <v>425</v>
      </c>
      <c r="K39" s="303"/>
      <c r="L39" s="303"/>
    </row>
    <row r="40" spans="10:12">
      <c r="J40" s="303" t="s">
        <v>426</v>
      </c>
      <c r="K40" s="303"/>
      <c r="L40" s="303"/>
    </row>
    <row r="41" spans="10:12">
      <c r="J41" s="303" t="s">
        <v>427</v>
      </c>
      <c r="K41" s="303"/>
      <c r="L41" s="303"/>
    </row>
    <row r="42" spans="10:12">
      <c r="J42" s="303" t="s">
        <v>428</v>
      </c>
      <c r="K42" s="303"/>
      <c r="L42" s="303"/>
    </row>
    <row r="43" spans="10:12">
      <c r="J43" s="303" t="s">
        <v>429</v>
      </c>
      <c r="K43" s="303"/>
      <c r="L43" s="303"/>
    </row>
    <row r="44" spans="10:12">
      <c r="J44" s="303" t="s">
        <v>430</v>
      </c>
      <c r="K44" s="303"/>
      <c r="L44" s="303"/>
    </row>
    <row r="45" spans="10:12">
      <c r="J45" s="303" t="s">
        <v>431</v>
      </c>
      <c r="K45" s="303"/>
      <c r="L45" s="303"/>
    </row>
    <row r="46" spans="10:12">
      <c r="J46" s="303" t="s">
        <v>432</v>
      </c>
      <c r="K46" s="303"/>
      <c r="L46" s="303"/>
    </row>
    <row r="47" spans="10:12">
      <c r="J47" s="303" t="s">
        <v>433</v>
      </c>
      <c r="K47" s="303"/>
      <c r="L47" s="303"/>
    </row>
    <row r="48" spans="10:12">
      <c r="J48" s="303" t="s">
        <v>434</v>
      </c>
      <c r="K48" s="303"/>
      <c r="L48" s="303"/>
    </row>
    <row r="49" spans="10:12">
      <c r="J49" s="303" t="s">
        <v>435</v>
      </c>
      <c r="K49" s="303"/>
      <c r="L49" s="303"/>
    </row>
    <row r="50" spans="10:12">
      <c r="J50" s="303" t="s">
        <v>436</v>
      </c>
      <c r="K50" s="303"/>
      <c r="L50" s="303"/>
    </row>
    <row r="51" spans="10:12">
      <c r="J51" s="303" t="s">
        <v>437</v>
      </c>
      <c r="K51" s="303"/>
      <c r="L51" s="303"/>
    </row>
    <row r="52" spans="10:12">
      <c r="J52" s="303" t="s">
        <v>438</v>
      </c>
      <c r="K52" s="303"/>
      <c r="L52" s="303"/>
    </row>
    <row r="53" spans="10:12">
      <c r="J53" s="303" t="s">
        <v>439</v>
      </c>
      <c r="K53" s="303"/>
      <c r="L53" s="303"/>
    </row>
    <row r="54" spans="10:12">
      <c r="J54" s="303"/>
      <c r="K54" s="303"/>
      <c r="L54" s="303"/>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cols>
    <col min="1" max="1" width="30" style="1" customWidth="1"/>
    <col min="2" max="2" width="50" style="1" customWidth="1"/>
    <col min="3" max="3" width="11.375" style="1" customWidth="1"/>
    <col min="4" max="16384" width="9" style="1"/>
  </cols>
  <sheetData>
    <row r="1" spans="1:3" ht="13.5" customHeight="1">
      <c r="A1" s="733" t="s">
        <v>62</v>
      </c>
      <c r="B1" s="733"/>
      <c r="C1" s="733"/>
    </row>
    <row r="2" spans="1:3" ht="22.5" customHeight="1">
      <c r="A2" s="734" t="s">
        <v>74</v>
      </c>
      <c r="B2" s="734"/>
      <c r="C2" s="734"/>
    </row>
    <row r="3" spans="1:3" ht="13.5" customHeight="1">
      <c r="A3" s="737" t="str">
        <f>'様式1-1'!F10</f>
        <v>株式会社○○建設○○支店</v>
      </c>
      <c r="B3" s="737"/>
      <c r="C3" s="737"/>
    </row>
    <row r="4" spans="1:3" ht="22.5" customHeight="1">
      <c r="A4" s="2" t="s">
        <v>55</v>
      </c>
      <c r="B4" s="735"/>
      <c r="C4" s="736"/>
    </row>
    <row r="5" spans="1:3" ht="42" customHeight="1">
      <c r="A5" s="727" t="s">
        <v>474</v>
      </c>
      <c r="B5" s="728"/>
      <c r="C5" s="729"/>
    </row>
    <row r="6" spans="1:3" ht="332.25" customHeight="1">
      <c r="A6" s="724"/>
      <c r="B6" s="725"/>
      <c r="C6" s="726"/>
    </row>
    <row r="7" spans="1:3" ht="16.5" customHeight="1">
      <c r="A7" s="727" t="s">
        <v>389</v>
      </c>
      <c r="B7" s="728"/>
      <c r="C7" s="729"/>
    </row>
    <row r="8" spans="1:3" ht="378" customHeight="1">
      <c r="A8" s="824" t="s">
        <v>390</v>
      </c>
      <c r="B8" s="825"/>
      <c r="C8" s="826"/>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7" width="3.75" style="306" customWidth="1"/>
    <col min="8" max="9" width="12.625" style="306" customWidth="1"/>
    <col min="10" max="16384" width="9" style="306"/>
  </cols>
  <sheetData>
    <row r="1" spans="1:9" s="305" customFormat="1" ht="13.5" customHeight="1">
      <c r="A1" s="758" t="s">
        <v>319</v>
      </c>
      <c r="B1" s="758"/>
      <c r="C1" s="758"/>
      <c r="D1" s="758"/>
      <c r="E1" s="758"/>
      <c r="F1" s="758"/>
      <c r="G1" s="197"/>
      <c r="H1" s="828"/>
      <c r="I1" s="828"/>
    </row>
    <row r="2" spans="1:9" ht="22.5" customHeight="1">
      <c r="A2" s="829" t="s">
        <v>442</v>
      </c>
      <c r="B2" s="829"/>
      <c r="C2" s="829"/>
      <c r="D2" s="829"/>
      <c r="E2" s="829"/>
      <c r="F2" s="829"/>
      <c r="G2" s="60"/>
      <c r="H2" s="828"/>
      <c r="I2" s="828"/>
    </row>
    <row r="3" spans="1:9" ht="16.5" customHeight="1">
      <c r="C3" s="830"/>
      <c r="D3" s="830"/>
      <c r="E3" s="830"/>
      <c r="F3" s="830"/>
      <c r="G3" s="197"/>
      <c r="H3" s="308"/>
      <c r="I3" s="199"/>
    </row>
    <row r="4" spans="1:9" ht="16.5" customHeight="1">
      <c r="B4" s="62"/>
      <c r="C4" s="62" t="s">
        <v>63</v>
      </c>
      <c r="D4" s="827" t="str">
        <f>'様式1-1'!F9</f>
        <v>○○市○○町○○番地</v>
      </c>
      <c r="E4" s="827"/>
      <c r="H4" s="199"/>
      <c r="I4" s="199"/>
    </row>
    <row r="5" spans="1:9" ht="16.5" customHeight="1">
      <c r="B5" s="62"/>
      <c r="C5" s="62" t="s">
        <v>64</v>
      </c>
      <c r="D5" s="827" t="str">
        <f>'様式1-1'!F10</f>
        <v>株式会社○○建設○○支店</v>
      </c>
      <c r="E5" s="827"/>
      <c r="H5" s="199"/>
      <c r="I5" s="199"/>
    </row>
    <row r="6" spans="1:9" ht="16.5" customHeight="1">
      <c r="B6" s="62"/>
      <c r="C6" s="62" t="s">
        <v>65</v>
      </c>
      <c r="D6" s="827" t="str">
        <f>'様式1-1'!F11</f>
        <v>○○　○○</v>
      </c>
      <c r="E6" s="827"/>
      <c r="F6" s="213"/>
      <c r="G6" s="197"/>
      <c r="H6" s="199"/>
      <c r="I6" s="199"/>
    </row>
    <row r="7" spans="1:9">
      <c r="A7" s="837"/>
      <c r="B7" s="837"/>
      <c r="C7" s="837"/>
      <c r="D7" s="837"/>
      <c r="E7" s="837"/>
      <c r="F7" s="837"/>
    </row>
    <row r="8" spans="1:9" ht="27" customHeight="1">
      <c r="A8" s="61" t="s">
        <v>443</v>
      </c>
      <c r="B8" s="838"/>
      <c r="C8" s="839"/>
      <c r="D8" s="61" t="s">
        <v>444</v>
      </c>
      <c r="E8" s="722"/>
      <c r="F8" s="723"/>
    </row>
    <row r="9" spans="1:9" ht="42" customHeight="1">
      <c r="A9" s="831" t="s">
        <v>475</v>
      </c>
      <c r="B9" s="832"/>
      <c r="C9" s="832"/>
      <c r="D9" s="832"/>
      <c r="E9" s="832"/>
      <c r="F9" s="833"/>
      <c r="H9" s="196"/>
    </row>
    <row r="10" spans="1:9" ht="287.25" customHeight="1">
      <c r="A10" s="834"/>
      <c r="B10" s="835"/>
      <c r="C10" s="835"/>
      <c r="D10" s="835"/>
      <c r="E10" s="835"/>
      <c r="F10" s="836"/>
    </row>
    <row r="11" spans="1:9" ht="30" customHeight="1">
      <c r="A11" s="831" t="s">
        <v>445</v>
      </c>
      <c r="B11" s="832"/>
      <c r="C11" s="832"/>
      <c r="D11" s="832"/>
      <c r="E11" s="832"/>
      <c r="F11" s="833"/>
    </row>
    <row r="12" spans="1:9" ht="287.25" customHeight="1">
      <c r="A12" s="834"/>
      <c r="B12" s="835"/>
      <c r="C12" s="835"/>
      <c r="D12" s="835"/>
      <c r="E12" s="835"/>
      <c r="F12" s="836"/>
    </row>
    <row r="13" spans="1:9">
      <c r="A13" s="309" t="s">
        <v>446</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cols>
    <col min="1" max="1" width="5.125" style="28" customWidth="1"/>
    <col min="2" max="2" width="12" style="28" customWidth="1"/>
    <col min="3" max="3" width="16.625" style="28" customWidth="1"/>
    <col min="4" max="4" width="8" style="242" customWidth="1"/>
    <col min="5" max="5" width="31.75" style="242" customWidth="1"/>
    <col min="6" max="6" width="4.75" style="242" customWidth="1"/>
    <col min="7" max="7" width="3.75" style="242" customWidth="1"/>
    <col min="8" max="9" width="11.125" style="242" customWidth="1"/>
    <col min="10" max="16384" width="9" style="242"/>
  </cols>
  <sheetData>
    <row r="1" spans="1:11" ht="20.25" customHeight="1">
      <c r="A1" s="842" t="str">
        <f>'様式1-1'!H5</f>
        <v>令和　年　　月　　日</v>
      </c>
      <c r="B1" s="842"/>
      <c r="C1" s="842"/>
      <c r="D1" s="842"/>
      <c r="E1" s="842"/>
      <c r="F1" s="842"/>
      <c r="H1" s="28"/>
    </row>
    <row r="2" spans="1:11" ht="20.25" customHeight="1">
      <c r="D2" s="28"/>
      <c r="E2" s="28"/>
      <c r="F2" s="28"/>
    </row>
    <row r="3" spans="1:11" ht="20.25" customHeight="1">
      <c r="A3" s="242"/>
      <c r="B3" s="243" t="s">
        <v>376</v>
      </c>
      <c r="C3" s="243"/>
      <c r="D3" s="243"/>
      <c r="E3" s="243"/>
      <c r="F3" s="243"/>
    </row>
    <row r="4" spans="1:11" ht="20.25" customHeight="1">
      <c r="D4" s="28"/>
      <c r="E4" s="28"/>
      <c r="F4" s="28"/>
      <c r="I4" s="198"/>
    </row>
    <row r="5" spans="1:11" ht="20.25" customHeight="1">
      <c r="D5" s="28" t="s">
        <v>364</v>
      </c>
      <c r="E5" s="244" t="str">
        <f>'様式1-1'!F9</f>
        <v>○○市○○町○○番地</v>
      </c>
      <c r="H5" s="245"/>
      <c r="I5" s="199"/>
    </row>
    <row r="6" spans="1:11" ht="20.25" customHeight="1">
      <c r="D6" s="28" t="s">
        <v>254</v>
      </c>
      <c r="E6" s="244" t="str">
        <f>'様式1-1'!F10</f>
        <v>株式会社○○建設○○支店</v>
      </c>
      <c r="F6" s="241"/>
      <c r="G6" s="197"/>
      <c r="H6" s="843"/>
      <c r="I6" s="843"/>
    </row>
    <row r="7" spans="1:11" ht="20.25" customHeight="1">
      <c r="D7" s="28" t="s">
        <v>371</v>
      </c>
      <c r="E7" s="244" t="str">
        <f>'様式1-1'!F11</f>
        <v>○○　○○</v>
      </c>
      <c r="H7" s="199"/>
      <c r="I7" s="199"/>
    </row>
    <row r="10" spans="1:11" ht="20.25" customHeight="1">
      <c r="A10" s="379" t="s">
        <v>66</v>
      </c>
      <c r="B10" s="379"/>
      <c r="C10" s="379"/>
      <c r="D10" s="379"/>
      <c r="E10" s="379"/>
      <c r="F10" s="379"/>
    </row>
    <row r="11" spans="1:11" ht="20.25" customHeight="1" thickBot="1">
      <c r="D11" s="28"/>
      <c r="E11" s="28"/>
      <c r="F11" s="28"/>
    </row>
    <row r="12" spans="1:11" ht="20.25" customHeight="1" thickTop="1">
      <c r="D12" s="28"/>
      <c r="E12" s="28"/>
      <c r="F12" s="28"/>
      <c r="H12" s="844" t="s">
        <v>373</v>
      </c>
      <c r="I12" s="845"/>
      <c r="J12" s="845"/>
      <c r="K12" s="846"/>
    </row>
    <row r="13" spans="1:11" ht="20.25" customHeight="1">
      <c r="A13" s="242"/>
      <c r="B13" s="243" t="s">
        <v>374</v>
      </c>
      <c r="C13" s="243"/>
      <c r="D13" s="243"/>
      <c r="E13" s="243"/>
      <c r="F13" s="243"/>
      <c r="H13" s="847"/>
      <c r="I13" s="848"/>
      <c r="J13" s="848"/>
      <c r="K13" s="849"/>
    </row>
    <row r="14" spans="1:11" ht="20.25" customHeight="1">
      <c r="A14" s="242"/>
      <c r="B14" s="243" t="s">
        <v>377</v>
      </c>
      <c r="C14" s="274" t="s">
        <v>383</v>
      </c>
      <c r="D14" s="274" t="s">
        <v>384</v>
      </c>
      <c r="E14" s="274" t="s">
        <v>385</v>
      </c>
      <c r="F14" s="243"/>
      <c r="G14" s="197" t="s">
        <v>323</v>
      </c>
      <c r="H14" s="847"/>
      <c r="I14" s="848"/>
      <c r="J14" s="848"/>
      <c r="K14" s="849"/>
    </row>
    <row r="15" spans="1:11" ht="20.25" customHeight="1">
      <c r="A15" s="273"/>
      <c r="B15" s="243" t="s">
        <v>375</v>
      </c>
      <c r="C15" s="243"/>
      <c r="D15" s="243"/>
      <c r="E15" s="243"/>
      <c r="F15" s="243"/>
      <c r="G15" s="197" t="s">
        <v>323</v>
      </c>
      <c r="H15" s="847"/>
      <c r="I15" s="848"/>
      <c r="J15" s="848"/>
      <c r="K15" s="849"/>
    </row>
    <row r="16" spans="1:11" ht="20.25" customHeight="1" thickBot="1">
      <c r="D16" s="28"/>
      <c r="E16" s="28"/>
      <c r="F16" s="28"/>
      <c r="H16" s="850"/>
      <c r="I16" s="851"/>
      <c r="J16" s="851"/>
      <c r="K16" s="852"/>
    </row>
    <row r="17" spans="1:6" ht="20.25" customHeight="1" thickTop="1">
      <c r="D17" s="28"/>
      <c r="E17" s="28"/>
      <c r="F17" s="28"/>
    </row>
    <row r="18" spans="1:6" ht="20.25" customHeight="1">
      <c r="A18" s="378" t="s">
        <v>255</v>
      </c>
      <c r="B18" s="378"/>
      <c r="C18" s="378"/>
      <c r="D18" s="378"/>
      <c r="E18" s="378"/>
      <c r="F18" s="378"/>
    </row>
    <row r="19" spans="1:6" ht="20.25" customHeight="1">
      <c r="D19" s="28"/>
      <c r="E19" s="28"/>
      <c r="F19" s="28"/>
    </row>
    <row r="20" spans="1:6" ht="20.25" customHeight="1">
      <c r="A20" s="246" t="s">
        <v>259</v>
      </c>
      <c r="B20" s="29" t="s">
        <v>372</v>
      </c>
      <c r="C20" s="840" t="str">
        <f>'様式1-1'!D16</f>
        <v>那珂川河床掘削工事（Ｒ７－１工区）</v>
      </c>
      <c r="D20" s="840"/>
      <c r="E20" s="840"/>
      <c r="F20" s="840"/>
    </row>
    <row r="21" spans="1:6" ht="20.25" customHeight="1">
      <c r="A21" s="241"/>
      <c r="D21" s="28"/>
      <c r="E21" s="28"/>
      <c r="F21" s="28"/>
    </row>
    <row r="22" spans="1:6" ht="20.25" customHeight="1">
      <c r="A22" s="247" t="s">
        <v>260</v>
      </c>
      <c r="B22" s="29" t="s">
        <v>75</v>
      </c>
      <c r="C22" s="841" t="str">
        <f>'様式1-1'!D18</f>
        <v>福岡市中央区西中洲</v>
      </c>
      <c r="D22" s="841"/>
      <c r="E22" s="841"/>
      <c r="F22" s="841"/>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6384" width="9" style="64"/>
  </cols>
  <sheetData>
    <row r="1" spans="1:13" ht="14.25">
      <c r="A1" s="63" t="s">
        <v>262</v>
      </c>
    </row>
    <row r="2" spans="1:13" ht="25.5" customHeight="1">
      <c r="B2" s="215"/>
      <c r="C2" s="215"/>
      <c r="D2" s="215"/>
      <c r="E2" s="215"/>
      <c r="F2" s="215"/>
      <c r="G2" s="216" t="s">
        <v>143</v>
      </c>
      <c r="H2" s="217" t="s">
        <v>1</v>
      </c>
      <c r="I2" s="215"/>
      <c r="J2" s="215"/>
      <c r="K2" s="215"/>
      <c r="L2" s="215"/>
      <c r="M2" s="215"/>
    </row>
    <row r="3" spans="1:13" ht="10.5" customHeight="1">
      <c r="A3" s="65"/>
      <c r="B3" s="65"/>
      <c r="C3" s="65"/>
      <c r="D3" s="65"/>
      <c r="E3" s="65"/>
      <c r="F3" s="65"/>
      <c r="G3" s="65"/>
      <c r="H3" s="65"/>
      <c r="I3" s="65"/>
      <c r="J3" s="65"/>
      <c r="K3" s="65"/>
      <c r="L3" s="65"/>
      <c r="M3" s="65"/>
    </row>
    <row r="4" spans="1:13" s="70" customFormat="1" ht="21.95" customHeight="1">
      <c r="A4" s="502" t="s">
        <v>138</v>
      </c>
      <c r="B4" s="503"/>
      <c r="C4" s="504" t="s">
        <v>316</v>
      </c>
      <c r="D4" s="505"/>
      <c r="E4" s="505"/>
      <c r="F4" s="506"/>
      <c r="G4" s="66"/>
      <c r="H4" s="67"/>
      <c r="I4" s="68"/>
      <c r="J4" s="68"/>
      <c r="K4" s="156" t="s">
        <v>303</v>
      </c>
      <c r="L4" s="69" t="s">
        <v>451</v>
      </c>
      <c r="M4" s="66"/>
    </row>
    <row r="5" spans="1:13" s="71" customFormat="1" ht="12" customHeight="1" thickBot="1">
      <c r="A5" s="70"/>
      <c r="B5" s="70"/>
      <c r="C5" s="70"/>
      <c r="D5" s="70"/>
      <c r="E5" s="70"/>
      <c r="F5" s="70"/>
      <c r="G5" s="70"/>
      <c r="H5" s="70"/>
      <c r="I5" s="70"/>
      <c r="J5" s="70"/>
      <c r="K5" s="70"/>
      <c r="L5" s="70"/>
      <c r="M5" s="70"/>
    </row>
    <row r="6" spans="1:13" s="70" customFormat="1" ht="21.95" customHeight="1">
      <c r="A6" s="502" t="s">
        <v>144</v>
      </c>
      <c r="B6" s="507"/>
      <c r="C6" s="153" t="s">
        <v>264</v>
      </c>
      <c r="D6" s="507" t="s">
        <v>145</v>
      </c>
      <c r="E6" s="507"/>
      <c r="F6" s="508" t="s">
        <v>30</v>
      </c>
      <c r="G6" s="509"/>
      <c r="H6" s="509"/>
      <c r="I6" s="509"/>
      <c r="J6" s="510"/>
      <c r="K6" s="511" t="s">
        <v>146</v>
      </c>
      <c r="L6" s="72" t="s">
        <v>238</v>
      </c>
      <c r="M6" s="73"/>
    </row>
    <row r="7" spans="1:13" s="70" customFormat="1" ht="21.95" customHeight="1" thickBot="1">
      <c r="A7" s="502" t="s">
        <v>239</v>
      </c>
      <c r="B7" s="513"/>
      <c r="C7" s="153" t="s">
        <v>266</v>
      </c>
      <c r="D7" s="514" t="s">
        <v>147</v>
      </c>
      <c r="E7" s="514"/>
      <c r="F7" s="515" t="s">
        <v>31</v>
      </c>
      <c r="G7" s="516"/>
      <c r="H7" s="516"/>
      <c r="I7" s="516"/>
      <c r="J7" s="517"/>
      <c r="K7" s="512"/>
      <c r="L7" s="74" t="s">
        <v>32</v>
      </c>
      <c r="M7" s="73"/>
    </row>
    <row r="8" spans="1:13" s="71" customFormat="1" ht="8.25" customHeight="1">
      <c r="C8" s="75"/>
      <c r="L8" s="76"/>
    </row>
    <row r="9" spans="1:13" s="71" customFormat="1" ht="15.75" customHeight="1">
      <c r="A9" s="77" t="s">
        <v>291</v>
      </c>
      <c r="C9" s="75"/>
      <c r="L9" s="76"/>
    </row>
    <row r="10" spans="1:13" s="71" customFormat="1" ht="40.5" customHeight="1" thickBot="1">
      <c r="A10" s="526" t="s">
        <v>293</v>
      </c>
      <c r="B10" s="527"/>
      <c r="C10" s="527"/>
      <c r="D10" s="527"/>
      <c r="E10" s="527"/>
      <c r="F10" s="527"/>
      <c r="G10" s="527"/>
      <c r="H10" s="527"/>
      <c r="I10" s="527"/>
      <c r="J10" s="527"/>
      <c r="K10" s="521" t="s">
        <v>80</v>
      </c>
      <c r="L10" s="511"/>
      <c r="M10" s="522"/>
    </row>
    <row r="11" spans="1:13" s="71" customFormat="1" ht="40.5" customHeight="1" thickBot="1">
      <c r="A11" s="528"/>
      <c r="B11" s="529"/>
      <c r="C11" s="529"/>
      <c r="D11" s="529"/>
      <c r="E11" s="529"/>
      <c r="F11" s="529"/>
      <c r="G11" s="529"/>
      <c r="H11" s="529"/>
      <c r="I11" s="529"/>
      <c r="J11" s="529"/>
      <c r="K11" s="523" t="s">
        <v>328</v>
      </c>
      <c r="L11" s="524"/>
      <c r="M11" s="525"/>
    </row>
    <row r="12" spans="1:13" s="71" customFormat="1" ht="8.25" customHeight="1">
      <c r="C12" s="75"/>
      <c r="L12" s="76"/>
    </row>
    <row r="13" spans="1:13" s="78" customFormat="1" ht="15.95" customHeight="1" thickBot="1">
      <c r="A13" s="255" t="s">
        <v>380</v>
      </c>
      <c r="B13" s="256"/>
      <c r="C13" s="256"/>
      <c r="L13" s="79"/>
    </row>
    <row r="14" spans="1:13" s="71" customFormat="1" ht="32.1" customHeight="1" thickBot="1">
      <c r="A14" s="865" t="s">
        <v>148</v>
      </c>
      <c r="B14" s="420"/>
      <c r="C14" s="420"/>
      <c r="D14" s="420"/>
      <c r="E14" s="420"/>
      <c r="F14" s="421"/>
      <c r="G14" s="533" t="s">
        <v>149</v>
      </c>
      <c r="H14" s="534"/>
      <c r="I14" s="535"/>
      <c r="K14" s="521" t="s">
        <v>326</v>
      </c>
      <c r="L14" s="863" t="s">
        <v>315</v>
      </c>
      <c r="M14" s="81"/>
    </row>
    <row r="15" spans="1:13" s="71" customFormat="1" ht="19.5" customHeight="1" thickTop="1" thickBot="1">
      <c r="A15" s="866" t="s">
        <v>250</v>
      </c>
      <c r="B15" s="867"/>
      <c r="C15" s="867"/>
      <c r="D15" s="867"/>
      <c r="E15" s="867"/>
      <c r="F15" s="867"/>
      <c r="G15" s="542" t="s">
        <v>188</v>
      </c>
      <c r="H15" s="543"/>
      <c r="I15" s="544"/>
      <c r="K15" s="862"/>
      <c r="L15" s="539"/>
      <c r="M15" s="66"/>
    </row>
    <row r="16" spans="1:13" s="71" customFormat="1" ht="19.5" customHeight="1">
      <c r="A16" s="480" t="s">
        <v>251</v>
      </c>
      <c r="B16" s="481"/>
      <c r="C16" s="481"/>
      <c r="D16" s="481"/>
      <c r="E16" s="481"/>
      <c r="F16" s="481"/>
      <c r="G16" s="497" t="s">
        <v>188</v>
      </c>
      <c r="H16" s="498"/>
      <c r="I16" s="499"/>
    </row>
    <row r="17" spans="1:13" s="71" customFormat="1" ht="33" customHeight="1">
      <c r="A17" s="500" t="s">
        <v>322</v>
      </c>
      <c r="B17" s="478"/>
      <c r="C17" s="478"/>
      <c r="D17" s="478"/>
      <c r="E17" s="478"/>
      <c r="F17" s="479"/>
      <c r="G17" s="477" t="s">
        <v>188</v>
      </c>
      <c r="H17" s="478"/>
      <c r="I17" s="479"/>
    </row>
    <row r="18" spans="1:13" s="71" customFormat="1" ht="19.5" customHeight="1">
      <c r="A18" s="480" t="s">
        <v>253</v>
      </c>
      <c r="B18" s="481"/>
      <c r="C18" s="481"/>
      <c r="D18" s="481"/>
      <c r="E18" s="481"/>
      <c r="F18" s="481"/>
      <c r="G18" s="497" t="s">
        <v>188</v>
      </c>
      <c r="H18" s="498"/>
      <c r="I18" s="499"/>
    </row>
    <row r="19" spans="1:13" s="71" customFormat="1" ht="19.5" customHeight="1" thickBot="1">
      <c r="A19" s="480" t="s">
        <v>252</v>
      </c>
      <c r="B19" s="481"/>
      <c r="C19" s="481"/>
      <c r="D19" s="481"/>
      <c r="E19" s="481"/>
      <c r="F19" s="481"/>
      <c r="G19" s="518" t="s">
        <v>188</v>
      </c>
      <c r="H19" s="519"/>
      <c r="I19" s="520"/>
    </row>
    <row r="20" spans="1:13" s="71" customFormat="1" ht="7.5" customHeight="1">
      <c r="A20" s="82"/>
      <c r="B20" s="82"/>
      <c r="C20" s="83"/>
      <c r="D20" s="84"/>
      <c r="E20" s="84"/>
      <c r="F20" s="84"/>
      <c r="G20" s="84"/>
      <c r="H20" s="84"/>
    </row>
    <row r="21" spans="1:13" s="78" customFormat="1" ht="15.95" customHeight="1">
      <c r="A21" s="86" t="s">
        <v>150</v>
      </c>
      <c r="B21" s="87"/>
      <c r="C21" s="88"/>
      <c r="D21" s="864"/>
      <c r="E21" s="864"/>
      <c r="F21" s="864"/>
      <c r="G21" s="864"/>
      <c r="H21" s="864"/>
      <c r="I21" s="864"/>
      <c r="J21" s="864"/>
      <c r="K21" s="864"/>
      <c r="L21" s="864"/>
      <c r="M21" s="864"/>
    </row>
    <row r="22" spans="1:13" s="70" customFormat="1" ht="15.95" customHeight="1">
      <c r="A22" s="425" t="s">
        <v>151</v>
      </c>
      <c r="B22" s="426"/>
      <c r="C22" s="490"/>
      <c r="D22" s="429" t="s">
        <v>249</v>
      </c>
      <c r="E22" s="430"/>
      <c r="F22" s="470" t="s">
        <v>149</v>
      </c>
      <c r="G22" s="471"/>
      <c r="H22" s="472"/>
      <c r="I22" s="420" t="s">
        <v>152</v>
      </c>
      <c r="J22" s="420"/>
      <c r="K22" s="420"/>
      <c r="L22" s="420"/>
      <c r="M22" s="421"/>
    </row>
    <row r="23" spans="1:13" s="70" customFormat="1" ht="15.95" customHeight="1" thickBot="1">
      <c r="A23" s="427"/>
      <c r="B23" s="428"/>
      <c r="C23" s="491"/>
      <c r="D23" s="80" t="s">
        <v>153</v>
      </c>
      <c r="E23" s="80" t="s">
        <v>154</v>
      </c>
      <c r="F23" s="473"/>
      <c r="G23" s="474"/>
      <c r="H23" s="475"/>
      <c r="I23" s="422"/>
      <c r="J23" s="422"/>
      <c r="K23" s="422"/>
      <c r="L23" s="422"/>
      <c r="M23" s="423"/>
    </row>
    <row r="24" spans="1:13" ht="21" customHeight="1" thickTop="1">
      <c r="A24" s="406" t="s">
        <v>283</v>
      </c>
      <c r="B24" s="406"/>
      <c r="C24" s="406"/>
      <c r="D24" s="94"/>
      <c r="E24" s="94" t="s">
        <v>11</v>
      </c>
      <c r="F24" s="413" t="s">
        <v>189</v>
      </c>
      <c r="G24" s="414"/>
      <c r="H24" s="415"/>
      <c r="I24" s="492"/>
      <c r="J24" s="493"/>
      <c r="K24" s="493"/>
      <c r="L24" s="493"/>
      <c r="M24" s="494"/>
    </row>
    <row r="25" spans="1:13" ht="21" customHeight="1">
      <c r="A25" s="441" t="s">
        <v>155</v>
      </c>
      <c r="B25" s="441"/>
      <c r="C25" s="441"/>
      <c r="D25" s="95"/>
      <c r="E25" s="96" t="s">
        <v>12</v>
      </c>
      <c r="F25" s="482" t="s">
        <v>189</v>
      </c>
      <c r="G25" s="483"/>
      <c r="H25" s="484"/>
      <c r="I25" s="495" t="s">
        <v>284</v>
      </c>
      <c r="J25" s="495"/>
      <c r="K25" s="495"/>
      <c r="L25" s="495"/>
      <c r="M25" s="496"/>
    </row>
    <row r="26" spans="1:13" s="71" customFormat="1" ht="21" customHeight="1">
      <c r="A26" s="441" t="s">
        <v>76</v>
      </c>
      <c r="B26" s="441"/>
      <c r="C26" s="441"/>
      <c r="D26" s="95"/>
      <c r="E26" s="96" t="s">
        <v>11</v>
      </c>
      <c r="F26" s="482" t="s">
        <v>189</v>
      </c>
      <c r="G26" s="483"/>
      <c r="H26" s="484"/>
      <c r="I26" s="390" t="s">
        <v>286</v>
      </c>
      <c r="J26" s="390"/>
      <c r="K26" s="390"/>
      <c r="L26" s="390"/>
      <c r="M26" s="391"/>
    </row>
    <row r="27" spans="1:13" s="71" customFormat="1" ht="21" customHeight="1">
      <c r="A27" s="406" t="s">
        <v>77</v>
      </c>
      <c r="B27" s="406"/>
      <c r="C27" s="406"/>
      <c r="D27" s="97"/>
      <c r="E27" s="94" t="s">
        <v>13</v>
      </c>
      <c r="F27" s="482" t="s">
        <v>189</v>
      </c>
      <c r="G27" s="483"/>
      <c r="H27" s="484"/>
      <c r="I27" s="122"/>
      <c r="J27" s="122"/>
      <c r="K27" s="122"/>
      <c r="L27" s="122"/>
      <c r="M27" s="155"/>
    </row>
    <row r="28" spans="1:13" ht="21" customHeight="1">
      <c r="A28" s="406" t="s">
        <v>299</v>
      </c>
      <c r="B28" s="406"/>
      <c r="C28" s="406"/>
      <c r="D28" s="97"/>
      <c r="E28" s="94" t="s">
        <v>14</v>
      </c>
      <c r="F28" s="482" t="s">
        <v>189</v>
      </c>
      <c r="G28" s="483"/>
      <c r="H28" s="484"/>
      <c r="I28" s="122"/>
      <c r="J28" s="122"/>
      <c r="K28" s="122"/>
      <c r="L28" s="122"/>
      <c r="M28" s="155"/>
    </row>
    <row r="29" spans="1:13" ht="21" customHeight="1">
      <c r="A29" s="406" t="s">
        <v>78</v>
      </c>
      <c r="B29" s="406"/>
      <c r="C29" s="406"/>
      <c r="D29" s="97"/>
      <c r="E29" s="94" t="s">
        <v>15</v>
      </c>
      <c r="F29" s="482" t="s">
        <v>189</v>
      </c>
      <c r="G29" s="483"/>
      <c r="H29" s="484"/>
      <c r="I29" s="122"/>
      <c r="J29" s="122"/>
      <c r="K29" s="122"/>
      <c r="L29" s="122"/>
      <c r="M29" s="155"/>
    </row>
    <row r="30" spans="1:13" ht="21" customHeight="1">
      <c r="A30" s="445" t="s">
        <v>308</v>
      </c>
      <c r="B30" s="403"/>
      <c r="C30" s="403"/>
      <c r="D30" s="97"/>
      <c r="E30" s="94" t="s">
        <v>18</v>
      </c>
      <c r="F30" s="395" t="s">
        <v>189</v>
      </c>
      <c r="G30" s="396"/>
      <c r="H30" s="397"/>
      <c r="I30" s="434" t="s">
        <v>317</v>
      </c>
      <c r="J30" s="434"/>
      <c r="K30" s="434"/>
      <c r="L30" s="434"/>
      <c r="M30" s="435"/>
    </row>
    <row r="31" spans="1:13" ht="21" customHeight="1">
      <c r="A31" s="125"/>
      <c r="B31" s="860" t="s">
        <v>300</v>
      </c>
      <c r="C31" s="861"/>
      <c r="D31" s="115"/>
      <c r="E31" s="101" t="s">
        <v>269</v>
      </c>
      <c r="F31" s="400" t="s">
        <v>329</v>
      </c>
      <c r="G31" s="401"/>
      <c r="H31" s="402"/>
      <c r="I31" s="418"/>
      <c r="J31" s="418"/>
      <c r="K31" s="418"/>
      <c r="L31" s="418"/>
      <c r="M31" s="419"/>
    </row>
    <row r="32" spans="1:13" ht="21" customHeight="1">
      <c r="A32" s="406" t="s">
        <v>471</v>
      </c>
      <c r="B32" s="406"/>
      <c r="C32" s="406"/>
      <c r="D32" s="97"/>
      <c r="E32" s="94" t="s">
        <v>17</v>
      </c>
      <c r="F32" s="400" t="s">
        <v>329</v>
      </c>
      <c r="G32" s="401"/>
      <c r="H32" s="402"/>
      <c r="I32" s="314"/>
      <c r="J32" s="314"/>
      <c r="K32" s="314"/>
      <c r="L32" s="314"/>
      <c r="M32" s="315"/>
    </row>
    <row r="33" spans="1:13" ht="21" customHeight="1">
      <c r="A33" s="476" t="s">
        <v>175</v>
      </c>
      <c r="B33" s="476"/>
      <c r="C33" s="476"/>
      <c r="D33" s="101"/>
      <c r="E33" s="101" t="s">
        <v>11</v>
      </c>
      <c r="F33" s="400" t="s">
        <v>329</v>
      </c>
      <c r="G33" s="401"/>
      <c r="H33" s="402"/>
      <c r="I33" s="418"/>
      <c r="J33" s="418"/>
      <c r="K33" s="418"/>
      <c r="L33" s="418"/>
      <c r="M33" s="419"/>
    </row>
    <row r="34" spans="1:13" ht="36.75" customHeight="1">
      <c r="A34" s="859" t="s">
        <v>302</v>
      </c>
      <c r="B34" s="476"/>
      <c r="C34" s="476"/>
      <c r="D34" s="101"/>
      <c r="E34" s="101" t="s">
        <v>11</v>
      </c>
      <c r="F34" s="400" t="s">
        <v>329</v>
      </c>
      <c r="G34" s="401"/>
      <c r="H34" s="402"/>
      <c r="I34" s="390" t="s">
        <v>467</v>
      </c>
      <c r="J34" s="390"/>
      <c r="K34" s="390"/>
      <c r="L34" s="390"/>
      <c r="M34" s="391"/>
    </row>
    <row r="35" spans="1:13" ht="39.75" customHeight="1">
      <c r="A35" s="476" t="s">
        <v>176</v>
      </c>
      <c r="B35" s="476"/>
      <c r="C35" s="476"/>
      <c r="D35" s="101"/>
      <c r="E35" s="101" t="s">
        <v>11</v>
      </c>
      <c r="F35" s="400" t="s">
        <v>329</v>
      </c>
      <c r="G35" s="401"/>
      <c r="H35" s="402"/>
      <c r="I35" s="468" t="s">
        <v>386</v>
      </c>
      <c r="J35" s="468"/>
      <c r="K35" s="468"/>
      <c r="L35" s="468"/>
      <c r="M35" s="469"/>
    </row>
    <row r="36" spans="1:13" s="289" customFormat="1" ht="21" customHeight="1" thickBot="1">
      <c r="A36" s="853" t="s">
        <v>391</v>
      </c>
      <c r="B36" s="853"/>
      <c r="C36" s="853"/>
      <c r="D36" s="287"/>
      <c r="E36" s="288" t="s">
        <v>17</v>
      </c>
      <c r="F36" s="854" t="s">
        <v>189</v>
      </c>
      <c r="G36" s="855"/>
      <c r="H36" s="856"/>
      <c r="I36" s="857" t="s">
        <v>392</v>
      </c>
      <c r="J36" s="857"/>
      <c r="K36" s="857"/>
      <c r="L36" s="857"/>
      <c r="M36" s="858"/>
    </row>
    <row r="37" spans="1:13" s="289" customFormat="1" ht="7.5" customHeight="1">
      <c r="A37" s="290"/>
      <c r="B37" s="290"/>
      <c r="C37" s="291"/>
      <c r="D37" s="292"/>
      <c r="E37" s="292"/>
      <c r="F37" s="293"/>
      <c r="G37" s="293"/>
      <c r="H37" s="293"/>
      <c r="I37" s="292"/>
      <c r="J37" s="294"/>
      <c r="K37" s="294"/>
      <c r="L37" s="294"/>
      <c r="M37" s="294"/>
    </row>
    <row r="38" spans="1:13" s="78" customFormat="1" ht="15.95" customHeight="1">
      <c r="A38" s="86" t="s">
        <v>245</v>
      </c>
      <c r="B38" s="87"/>
      <c r="C38" s="88"/>
      <c r="D38" s="89"/>
      <c r="E38" s="90"/>
      <c r="F38" s="179"/>
      <c r="G38" s="179"/>
      <c r="H38" s="179"/>
      <c r="I38" s="89"/>
      <c r="J38" s="91"/>
      <c r="K38" s="91"/>
      <c r="L38" s="91"/>
      <c r="M38" s="91"/>
    </row>
    <row r="39" spans="1:13" s="70" customFormat="1" ht="15.95" customHeight="1">
      <c r="A39" s="425" t="s">
        <v>151</v>
      </c>
      <c r="B39" s="426"/>
      <c r="C39" s="426"/>
      <c r="D39" s="429" t="s">
        <v>249</v>
      </c>
      <c r="E39" s="430"/>
      <c r="F39" s="470" t="s">
        <v>149</v>
      </c>
      <c r="G39" s="471"/>
      <c r="H39" s="472"/>
      <c r="I39" s="420" t="s">
        <v>152</v>
      </c>
      <c r="J39" s="420"/>
      <c r="K39" s="420"/>
      <c r="L39" s="420"/>
      <c r="M39" s="421"/>
    </row>
    <row r="40" spans="1:13" s="70" customFormat="1" ht="15.95" customHeight="1" thickBot="1">
      <c r="A40" s="427"/>
      <c r="B40" s="428"/>
      <c r="C40" s="428"/>
      <c r="D40" s="98" t="s">
        <v>153</v>
      </c>
      <c r="E40" s="92" t="s">
        <v>154</v>
      </c>
      <c r="F40" s="473"/>
      <c r="G40" s="474"/>
      <c r="H40" s="475"/>
      <c r="I40" s="422"/>
      <c r="J40" s="422"/>
      <c r="K40" s="422"/>
      <c r="L40" s="422"/>
      <c r="M40" s="423"/>
    </row>
    <row r="41" spans="1:13" s="75" customFormat="1" ht="21" customHeight="1" thickTop="1">
      <c r="A41" s="466" t="s">
        <v>242</v>
      </c>
      <c r="B41" s="467"/>
      <c r="C41" s="467"/>
      <c r="D41" s="99" t="s">
        <v>16</v>
      </c>
      <c r="E41" s="99" t="s">
        <v>16</v>
      </c>
      <c r="F41" s="413" t="s">
        <v>189</v>
      </c>
      <c r="G41" s="414"/>
      <c r="H41" s="415"/>
      <c r="I41" s="416" t="s">
        <v>470</v>
      </c>
      <c r="J41" s="416"/>
      <c r="K41" s="416"/>
      <c r="L41" s="416"/>
      <c r="M41" s="417"/>
    </row>
    <row r="42" spans="1:13" s="75" customFormat="1" ht="21" customHeight="1">
      <c r="A42" s="100"/>
      <c r="B42" s="450" t="s">
        <v>156</v>
      </c>
      <c r="C42" s="451"/>
      <c r="D42" s="101"/>
      <c r="E42" s="102" t="s">
        <v>157</v>
      </c>
      <c r="F42" s="400" t="s">
        <v>329</v>
      </c>
      <c r="G42" s="401"/>
      <c r="H42" s="402"/>
      <c r="I42" s="437"/>
      <c r="J42" s="437"/>
      <c r="K42" s="437"/>
      <c r="L42" s="437"/>
      <c r="M42" s="438"/>
    </row>
    <row r="43" spans="1:13" s="75" customFormat="1" ht="21" customHeight="1">
      <c r="A43" s="100"/>
      <c r="B43" s="450" t="s">
        <v>158</v>
      </c>
      <c r="C43" s="451"/>
      <c r="D43" s="101"/>
      <c r="E43" s="101" t="s">
        <v>17</v>
      </c>
      <c r="F43" s="400" t="s">
        <v>329</v>
      </c>
      <c r="G43" s="401"/>
      <c r="H43" s="402"/>
      <c r="I43" s="437"/>
      <c r="J43" s="437"/>
      <c r="K43" s="437"/>
      <c r="L43" s="437"/>
      <c r="M43" s="438"/>
    </row>
    <row r="44" spans="1:13" s="75" customFormat="1" ht="21" customHeight="1">
      <c r="A44" s="100"/>
      <c r="B44" s="450" t="s">
        <v>159</v>
      </c>
      <c r="C44" s="451"/>
      <c r="D44" s="101"/>
      <c r="E44" s="101" t="s">
        <v>18</v>
      </c>
      <c r="F44" s="400" t="s">
        <v>190</v>
      </c>
      <c r="G44" s="401"/>
      <c r="H44" s="402"/>
      <c r="I44" s="437"/>
      <c r="J44" s="437"/>
      <c r="K44" s="437"/>
      <c r="L44" s="437"/>
      <c r="M44" s="438"/>
    </row>
    <row r="45" spans="1:13" s="75" customFormat="1" ht="21" customHeight="1">
      <c r="A45" s="100"/>
      <c r="B45" s="450" t="s">
        <v>160</v>
      </c>
      <c r="C45" s="451"/>
      <c r="D45" s="101"/>
      <c r="E45" s="101" t="s">
        <v>19</v>
      </c>
      <c r="F45" s="400" t="s">
        <v>329</v>
      </c>
      <c r="G45" s="401"/>
      <c r="H45" s="402"/>
      <c r="I45" s="437"/>
      <c r="J45" s="437"/>
      <c r="K45" s="437"/>
      <c r="L45" s="437"/>
      <c r="M45" s="438"/>
    </row>
    <row r="46" spans="1:13" s="75" customFormat="1" ht="21" customHeight="1" thickBot="1">
      <c r="A46" s="103"/>
      <c r="B46" s="462" t="s">
        <v>307</v>
      </c>
      <c r="C46" s="457"/>
      <c r="D46" s="101"/>
      <c r="E46" s="101" t="s">
        <v>168</v>
      </c>
      <c r="F46" s="463" t="s">
        <v>190</v>
      </c>
      <c r="G46" s="464"/>
      <c r="H46" s="465"/>
      <c r="I46" s="418"/>
      <c r="J46" s="418"/>
      <c r="K46" s="418"/>
      <c r="L46" s="418"/>
      <c r="M46" s="419"/>
    </row>
    <row r="47" spans="1:13" s="71" customFormat="1" ht="8.1" customHeight="1">
      <c r="A47" s="105"/>
      <c r="B47" s="106"/>
      <c r="C47" s="106"/>
      <c r="D47" s="107"/>
      <c r="E47" s="84"/>
      <c r="F47" s="178"/>
      <c r="G47" s="180"/>
      <c r="H47" s="180"/>
    </row>
    <row r="48" spans="1:13" s="78" customFormat="1" ht="15.95" customHeight="1">
      <c r="A48" s="86" t="s">
        <v>246</v>
      </c>
      <c r="B48" s="108"/>
      <c r="C48" s="109"/>
      <c r="D48" s="110"/>
      <c r="E48" s="109"/>
      <c r="F48" s="181"/>
      <c r="G48" s="181"/>
      <c r="H48" s="181"/>
      <c r="I48" s="91"/>
      <c r="J48" s="91"/>
      <c r="K48" s="91"/>
      <c r="L48" s="91"/>
      <c r="M48" s="91"/>
    </row>
    <row r="49" spans="1:13" s="70" customFormat="1" ht="15.95" customHeight="1">
      <c r="A49" s="425" t="s">
        <v>161</v>
      </c>
      <c r="B49" s="426"/>
      <c r="C49" s="426"/>
      <c r="D49" s="429" t="s">
        <v>249</v>
      </c>
      <c r="E49" s="430"/>
      <c r="F49" s="431" t="s">
        <v>149</v>
      </c>
      <c r="G49" s="431"/>
      <c r="H49" s="431"/>
      <c r="I49" s="420" t="s">
        <v>152</v>
      </c>
      <c r="J49" s="420"/>
      <c r="K49" s="420"/>
      <c r="L49" s="420"/>
      <c r="M49" s="421"/>
    </row>
    <row r="50" spans="1:13" s="70" customFormat="1" ht="15.95" customHeight="1" thickBot="1">
      <c r="A50" s="427"/>
      <c r="B50" s="428"/>
      <c r="C50" s="428"/>
      <c r="D50" s="93" t="s">
        <v>153</v>
      </c>
      <c r="E50" s="80" t="s">
        <v>154</v>
      </c>
      <c r="F50" s="208" t="s">
        <v>162</v>
      </c>
      <c r="G50" s="209" t="s">
        <v>163</v>
      </c>
      <c r="H50" s="209" t="s">
        <v>164</v>
      </c>
      <c r="I50" s="422"/>
      <c r="J50" s="422"/>
      <c r="K50" s="422"/>
      <c r="L50" s="422"/>
      <c r="M50" s="423"/>
    </row>
    <row r="51" spans="1:13" s="75" customFormat="1" ht="21" customHeight="1" thickTop="1">
      <c r="A51" s="441" t="s">
        <v>165</v>
      </c>
      <c r="B51" s="441"/>
      <c r="C51" s="461"/>
      <c r="D51" s="111"/>
      <c r="E51" s="112"/>
      <c r="F51" s="203" t="s">
        <v>85</v>
      </c>
      <c r="G51" s="206" t="s">
        <v>86</v>
      </c>
      <c r="H51" s="207" t="s">
        <v>330</v>
      </c>
      <c r="I51" s="447" t="s">
        <v>166</v>
      </c>
      <c r="J51" s="447"/>
      <c r="K51" s="447"/>
      <c r="L51" s="447"/>
      <c r="M51" s="448"/>
    </row>
    <row r="52" spans="1:13" s="75" customFormat="1" ht="35.25" customHeight="1">
      <c r="A52" s="449" t="s">
        <v>167</v>
      </c>
      <c r="B52" s="406"/>
      <c r="C52" s="392"/>
      <c r="D52" s="97" t="s">
        <v>15</v>
      </c>
      <c r="E52" s="94" t="s">
        <v>15</v>
      </c>
      <c r="F52" s="258" t="s">
        <v>189</v>
      </c>
      <c r="G52" s="259" t="s">
        <v>189</v>
      </c>
      <c r="H52" s="260" t="s">
        <v>189</v>
      </c>
      <c r="I52" s="433" t="s">
        <v>476</v>
      </c>
      <c r="J52" s="434"/>
      <c r="K52" s="434"/>
      <c r="L52" s="434"/>
      <c r="M52" s="435"/>
    </row>
    <row r="53" spans="1:13" s="75" customFormat="1" ht="35.25" customHeight="1">
      <c r="A53" s="114"/>
      <c r="B53" s="450" t="s">
        <v>156</v>
      </c>
      <c r="C53" s="451"/>
      <c r="D53" s="115"/>
      <c r="E53" s="101" t="s">
        <v>157</v>
      </c>
      <c r="F53" s="262" t="s">
        <v>329</v>
      </c>
      <c r="G53" s="117" t="s">
        <v>189</v>
      </c>
      <c r="H53" s="205" t="s">
        <v>79</v>
      </c>
      <c r="I53" s="436"/>
      <c r="J53" s="437"/>
      <c r="K53" s="437"/>
      <c r="L53" s="437"/>
      <c r="M53" s="438"/>
    </row>
    <row r="54" spans="1:13" s="75" customFormat="1" ht="35.25" customHeight="1">
      <c r="A54" s="114"/>
      <c r="B54" s="450" t="s">
        <v>158</v>
      </c>
      <c r="C54" s="451"/>
      <c r="D54" s="115"/>
      <c r="E54" s="101" t="s">
        <v>17</v>
      </c>
      <c r="F54" s="262" t="s">
        <v>329</v>
      </c>
      <c r="G54" s="117" t="s">
        <v>189</v>
      </c>
      <c r="H54" s="205" t="s">
        <v>79</v>
      </c>
      <c r="I54" s="436"/>
      <c r="J54" s="437"/>
      <c r="K54" s="437"/>
      <c r="L54" s="437"/>
      <c r="M54" s="438"/>
    </row>
    <row r="55" spans="1:13" s="75" customFormat="1" ht="35.25" customHeight="1">
      <c r="A55" s="114"/>
      <c r="B55" s="450" t="s">
        <v>159</v>
      </c>
      <c r="C55" s="451"/>
      <c r="D55" s="115"/>
      <c r="E55" s="101" t="s">
        <v>18</v>
      </c>
      <c r="F55" s="262" t="s">
        <v>190</v>
      </c>
      <c r="G55" s="117" t="s">
        <v>189</v>
      </c>
      <c r="H55" s="205" t="s">
        <v>190</v>
      </c>
      <c r="I55" s="436"/>
      <c r="J55" s="437"/>
      <c r="K55" s="437"/>
      <c r="L55" s="437"/>
      <c r="M55" s="438"/>
    </row>
    <row r="56" spans="1:13" s="75" customFormat="1" ht="34.5" customHeight="1">
      <c r="A56" s="114"/>
      <c r="B56" s="455" t="s">
        <v>160</v>
      </c>
      <c r="C56" s="451"/>
      <c r="D56" s="115"/>
      <c r="E56" s="101" t="s">
        <v>19</v>
      </c>
      <c r="F56" s="262" t="s">
        <v>329</v>
      </c>
      <c r="G56" s="117" t="s">
        <v>189</v>
      </c>
      <c r="H56" s="205" t="s">
        <v>190</v>
      </c>
      <c r="I56" s="436"/>
      <c r="J56" s="437"/>
      <c r="K56" s="437"/>
      <c r="L56" s="437"/>
      <c r="M56" s="438"/>
    </row>
    <row r="57" spans="1:13" s="75" customFormat="1" ht="34.5" customHeight="1">
      <c r="A57" s="114"/>
      <c r="B57" s="455" t="s">
        <v>356</v>
      </c>
      <c r="C57" s="451"/>
      <c r="D57" s="115"/>
      <c r="E57" s="101" t="s">
        <v>19</v>
      </c>
      <c r="F57" s="262" t="s">
        <v>329</v>
      </c>
      <c r="G57" s="117" t="s">
        <v>189</v>
      </c>
      <c r="H57" s="205" t="s">
        <v>189</v>
      </c>
      <c r="I57" s="436"/>
      <c r="J57" s="437"/>
      <c r="K57" s="437"/>
      <c r="L57" s="437"/>
      <c r="M57" s="438"/>
    </row>
    <row r="58" spans="1:13" s="75" customFormat="1" ht="34.5" customHeight="1">
      <c r="A58" s="114"/>
      <c r="B58" s="456" t="s">
        <v>357</v>
      </c>
      <c r="C58" s="457"/>
      <c r="D58" s="115"/>
      <c r="E58" s="101" t="s">
        <v>168</v>
      </c>
      <c r="F58" s="257" t="s">
        <v>190</v>
      </c>
      <c r="G58" s="176" t="s">
        <v>189</v>
      </c>
      <c r="H58" s="202" t="s">
        <v>190</v>
      </c>
      <c r="I58" s="436"/>
      <c r="J58" s="437"/>
      <c r="K58" s="437"/>
      <c r="L58" s="437"/>
      <c r="M58" s="438"/>
    </row>
    <row r="59" spans="1:13" s="75" customFormat="1" ht="35.25" customHeight="1">
      <c r="A59" s="458" t="s">
        <v>169</v>
      </c>
      <c r="B59" s="459"/>
      <c r="C59" s="460"/>
      <c r="D59" s="97"/>
      <c r="E59" s="94" t="s">
        <v>15</v>
      </c>
      <c r="F59" s="258" t="s">
        <v>189</v>
      </c>
      <c r="G59" s="183" t="s">
        <v>189</v>
      </c>
      <c r="H59" s="260" t="s">
        <v>189</v>
      </c>
      <c r="I59" s="436"/>
      <c r="J59" s="437"/>
      <c r="K59" s="437"/>
      <c r="L59" s="437"/>
      <c r="M59" s="438"/>
    </row>
    <row r="60" spans="1:13" s="75" customFormat="1" ht="35.25" customHeight="1">
      <c r="A60" s="452" t="s">
        <v>170</v>
      </c>
      <c r="B60" s="453"/>
      <c r="C60" s="454"/>
      <c r="D60" s="97"/>
      <c r="E60" s="94" t="s">
        <v>15</v>
      </c>
      <c r="F60" s="258" t="s">
        <v>189</v>
      </c>
      <c r="G60" s="183" t="s">
        <v>189</v>
      </c>
      <c r="H60" s="260" t="s">
        <v>189</v>
      </c>
      <c r="I60" s="439"/>
      <c r="J60" s="418"/>
      <c r="K60" s="418"/>
      <c r="L60" s="418"/>
      <c r="M60" s="419"/>
    </row>
    <row r="61" spans="1:13" ht="115.5" customHeight="1">
      <c r="A61" s="399" t="s">
        <v>358</v>
      </c>
      <c r="B61" s="399"/>
      <c r="C61" s="399"/>
      <c r="D61" s="118"/>
      <c r="E61" s="101" t="s">
        <v>168</v>
      </c>
      <c r="F61" s="262" t="s">
        <v>329</v>
      </c>
      <c r="G61" s="204" t="s">
        <v>189</v>
      </c>
      <c r="H61" s="205" t="s">
        <v>190</v>
      </c>
      <c r="I61" s="389" t="s">
        <v>306</v>
      </c>
      <c r="J61" s="390"/>
      <c r="K61" s="390"/>
      <c r="L61" s="390"/>
      <c r="M61" s="391"/>
    </row>
    <row r="62" spans="1:13" ht="21" customHeight="1">
      <c r="A62" s="458" t="s">
        <v>320</v>
      </c>
      <c r="B62" s="459"/>
      <c r="C62" s="460"/>
      <c r="D62" s="97" t="s">
        <v>268</v>
      </c>
      <c r="E62" s="94" t="s">
        <v>268</v>
      </c>
      <c r="F62" s="154" t="s">
        <v>189</v>
      </c>
      <c r="G62" s="113" t="s">
        <v>189</v>
      </c>
      <c r="H62" s="212" t="s">
        <v>190</v>
      </c>
      <c r="I62" s="434" t="s">
        <v>347</v>
      </c>
      <c r="J62" s="434"/>
      <c r="K62" s="434"/>
      <c r="L62" s="434"/>
      <c r="M62" s="435"/>
    </row>
    <row r="63" spans="1:13" s="71" customFormat="1" ht="21" customHeight="1">
      <c r="A63" s="126"/>
      <c r="B63" s="404" t="s">
        <v>156</v>
      </c>
      <c r="C63" s="405"/>
      <c r="D63" s="101"/>
      <c r="E63" s="102" t="s">
        <v>157</v>
      </c>
      <c r="F63" s="262" t="s">
        <v>329</v>
      </c>
      <c r="G63" s="117" t="s">
        <v>331</v>
      </c>
      <c r="H63" s="263" t="s">
        <v>190</v>
      </c>
      <c r="I63" s="437"/>
      <c r="J63" s="437"/>
      <c r="K63" s="437"/>
      <c r="L63" s="437"/>
      <c r="M63" s="438"/>
    </row>
    <row r="64" spans="1:13" s="71" customFormat="1" ht="21" customHeight="1">
      <c r="A64" s="126"/>
      <c r="B64" s="404" t="s">
        <v>158</v>
      </c>
      <c r="C64" s="405"/>
      <c r="D64" s="101"/>
      <c r="E64" s="101" t="s">
        <v>17</v>
      </c>
      <c r="F64" s="262" t="s">
        <v>329</v>
      </c>
      <c r="G64" s="117" t="s">
        <v>331</v>
      </c>
      <c r="H64" s="263" t="s">
        <v>190</v>
      </c>
      <c r="I64" s="437"/>
      <c r="J64" s="437"/>
      <c r="K64" s="437"/>
      <c r="L64" s="437"/>
      <c r="M64" s="438"/>
    </row>
    <row r="65" spans="1:13" s="71" customFormat="1" ht="21" customHeight="1">
      <c r="A65" s="126"/>
      <c r="B65" s="404" t="s">
        <v>159</v>
      </c>
      <c r="C65" s="405"/>
      <c r="D65" s="101"/>
      <c r="E65" s="101" t="s">
        <v>18</v>
      </c>
      <c r="F65" s="262" t="s">
        <v>190</v>
      </c>
      <c r="G65" s="117" t="s">
        <v>331</v>
      </c>
      <c r="H65" s="210" t="s">
        <v>190</v>
      </c>
      <c r="I65" s="437"/>
      <c r="J65" s="437"/>
      <c r="K65" s="437"/>
      <c r="L65" s="437"/>
      <c r="M65" s="438"/>
    </row>
    <row r="66" spans="1:13" s="71" customFormat="1" ht="21" customHeight="1">
      <c r="A66" s="126"/>
      <c r="B66" s="404" t="s">
        <v>160</v>
      </c>
      <c r="C66" s="405"/>
      <c r="D66" s="101"/>
      <c r="E66" s="101" t="s">
        <v>19</v>
      </c>
      <c r="F66" s="262" t="s">
        <v>329</v>
      </c>
      <c r="G66" s="117" t="s">
        <v>331</v>
      </c>
      <c r="H66" s="210" t="s">
        <v>190</v>
      </c>
      <c r="I66" s="437"/>
      <c r="J66" s="437"/>
      <c r="K66" s="437"/>
      <c r="L66" s="437"/>
      <c r="M66" s="438"/>
    </row>
    <row r="67" spans="1:13" s="71" customFormat="1" ht="21" customHeight="1" thickBot="1">
      <c r="A67" s="127"/>
      <c r="B67" s="462" t="s">
        <v>307</v>
      </c>
      <c r="C67" s="457"/>
      <c r="D67" s="104"/>
      <c r="E67" s="104" t="s">
        <v>168</v>
      </c>
      <c r="F67" s="261" t="s">
        <v>190</v>
      </c>
      <c r="G67" s="214" t="s">
        <v>331</v>
      </c>
      <c r="H67" s="211" t="s">
        <v>190</v>
      </c>
      <c r="I67" s="418"/>
      <c r="J67" s="418"/>
      <c r="K67" s="418"/>
      <c r="L67" s="418"/>
      <c r="M67" s="419"/>
    </row>
    <row r="68" spans="1:13" s="71" customFormat="1" ht="42" customHeight="1">
      <c r="A68" s="383" t="s">
        <v>452</v>
      </c>
      <c r="B68" s="384"/>
      <c r="C68" s="385"/>
      <c r="D68" s="311"/>
      <c r="E68" s="312" t="s">
        <v>453</v>
      </c>
      <c r="F68" s="386" t="s">
        <v>189</v>
      </c>
      <c r="G68" s="387"/>
      <c r="H68" s="388"/>
      <c r="I68" s="389" t="s">
        <v>454</v>
      </c>
      <c r="J68" s="384"/>
      <c r="K68" s="384"/>
      <c r="L68" s="384"/>
      <c r="M68" s="385"/>
    </row>
    <row r="69" spans="1:13" s="75" customFormat="1" ht="8.25" customHeight="1">
      <c r="A69" s="119"/>
      <c r="B69" s="120"/>
      <c r="C69" s="120"/>
      <c r="D69" s="121"/>
      <c r="E69" s="121"/>
      <c r="F69" s="184"/>
      <c r="G69" s="184"/>
      <c r="H69" s="184"/>
      <c r="I69" s="122"/>
      <c r="J69" s="122"/>
      <c r="K69" s="122"/>
      <c r="L69" s="122"/>
      <c r="M69" s="122"/>
    </row>
    <row r="70" spans="1:13" s="78" customFormat="1" ht="15.95" customHeight="1">
      <c r="A70" s="86" t="s">
        <v>247</v>
      </c>
      <c r="B70" s="108"/>
      <c r="C70" s="109"/>
      <c r="D70" s="110"/>
      <c r="E70" s="109"/>
      <c r="F70" s="181"/>
      <c r="G70" s="181"/>
      <c r="H70" s="181"/>
      <c r="I70" s="91"/>
      <c r="J70" s="91"/>
      <c r="K70" s="91"/>
      <c r="L70" s="91"/>
      <c r="M70" s="91"/>
    </row>
    <row r="71" spans="1:13" s="71" customFormat="1" ht="15.95" customHeight="1">
      <c r="A71" s="425" t="s">
        <v>151</v>
      </c>
      <c r="B71" s="426"/>
      <c r="C71" s="426"/>
      <c r="D71" s="429" t="s">
        <v>249</v>
      </c>
      <c r="E71" s="430"/>
      <c r="F71" s="431" t="s">
        <v>149</v>
      </c>
      <c r="G71" s="431"/>
      <c r="H71" s="431"/>
      <c r="I71" s="420" t="s">
        <v>152</v>
      </c>
      <c r="J71" s="420"/>
      <c r="K71" s="420"/>
      <c r="L71" s="420"/>
      <c r="M71" s="421"/>
    </row>
    <row r="72" spans="1:13" s="71" customFormat="1" ht="15.95" customHeight="1" thickBot="1">
      <c r="A72" s="427"/>
      <c r="B72" s="428"/>
      <c r="C72" s="428"/>
      <c r="D72" s="93" t="s">
        <v>153</v>
      </c>
      <c r="E72" s="80" t="s">
        <v>154</v>
      </c>
      <c r="F72" s="446"/>
      <c r="G72" s="446"/>
      <c r="H72" s="446"/>
      <c r="I72" s="422"/>
      <c r="J72" s="422"/>
      <c r="K72" s="422"/>
      <c r="L72" s="422"/>
      <c r="M72" s="423"/>
    </row>
    <row r="73" spans="1:13" s="71" customFormat="1" ht="27" customHeight="1" thickTop="1">
      <c r="A73" s="440" t="s">
        <v>171</v>
      </c>
      <c r="B73" s="441"/>
      <c r="C73" s="441"/>
      <c r="D73" s="95" t="s">
        <v>22</v>
      </c>
      <c r="E73" s="96" t="s">
        <v>22</v>
      </c>
      <c r="F73" s="442" t="s">
        <v>189</v>
      </c>
      <c r="G73" s="443"/>
      <c r="H73" s="444"/>
      <c r="I73" s="416" t="s">
        <v>301</v>
      </c>
      <c r="J73" s="416"/>
      <c r="K73" s="416"/>
      <c r="L73" s="416"/>
      <c r="M73" s="417"/>
    </row>
    <row r="74" spans="1:13" s="71" customFormat="1" ht="27" customHeight="1" thickBot="1">
      <c r="A74" s="123"/>
      <c r="B74" s="424" t="s">
        <v>172</v>
      </c>
      <c r="C74" s="424"/>
      <c r="D74" s="97" t="s">
        <v>19</v>
      </c>
      <c r="E74" s="94" t="s">
        <v>19</v>
      </c>
      <c r="F74" s="407" t="s">
        <v>190</v>
      </c>
      <c r="G74" s="408"/>
      <c r="H74" s="409"/>
      <c r="I74" s="418"/>
      <c r="J74" s="418"/>
      <c r="K74" s="418"/>
      <c r="L74" s="418"/>
      <c r="M74" s="419"/>
    </row>
    <row r="75" spans="1:13" ht="8.25" customHeight="1">
      <c r="F75" s="185"/>
      <c r="G75" s="185"/>
      <c r="H75" s="185"/>
      <c r="I75" s="71"/>
      <c r="J75" s="71"/>
      <c r="K75" s="71"/>
      <c r="L75" s="71"/>
      <c r="M75" s="71"/>
    </row>
    <row r="76" spans="1:13" s="78" customFormat="1" ht="15.95" customHeight="1">
      <c r="A76" s="86" t="s">
        <v>248</v>
      </c>
      <c r="B76" s="108"/>
      <c r="C76" s="109"/>
      <c r="D76" s="110"/>
      <c r="E76" s="109"/>
      <c r="F76" s="181"/>
      <c r="G76" s="181"/>
      <c r="H76" s="181"/>
      <c r="I76" s="91"/>
      <c r="J76" s="91"/>
      <c r="K76" s="91"/>
      <c r="L76" s="91"/>
      <c r="M76" s="91"/>
    </row>
    <row r="77" spans="1:13" s="71" customFormat="1" ht="15.95" customHeight="1">
      <c r="A77" s="425" t="s">
        <v>151</v>
      </c>
      <c r="B77" s="426"/>
      <c r="C77" s="426"/>
      <c r="D77" s="429" t="s">
        <v>249</v>
      </c>
      <c r="E77" s="430"/>
      <c r="F77" s="431" t="s">
        <v>149</v>
      </c>
      <c r="G77" s="431"/>
      <c r="H77" s="431"/>
      <c r="I77" s="420" t="s">
        <v>152</v>
      </c>
      <c r="J77" s="420"/>
      <c r="K77" s="420"/>
      <c r="L77" s="420"/>
      <c r="M77" s="421"/>
    </row>
    <row r="78" spans="1:13" s="71" customFormat="1" ht="15.95" customHeight="1" thickBot="1">
      <c r="A78" s="427"/>
      <c r="B78" s="428"/>
      <c r="C78" s="428"/>
      <c r="D78" s="93" t="s">
        <v>153</v>
      </c>
      <c r="E78" s="80" t="s">
        <v>154</v>
      </c>
      <c r="F78" s="446"/>
      <c r="G78" s="446"/>
      <c r="H78" s="446"/>
      <c r="I78" s="422"/>
      <c r="J78" s="422"/>
      <c r="K78" s="422"/>
      <c r="L78" s="422"/>
      <c r="M78" s="423"/>
    </row>
    <row r="79" spans="1:13" s="71" customFormat="1" ht="22.5" customHeight="1" thickTop="1">
      <c r="A79" s="877" t="s">
        <v>173</v>
      </c>
      <c r="B79" s="877"/>
      <c r="C79" s="877"/>
      <c r="D79" s="124"/>
      <c r="E79" s="99" t="s">
        <v>21</v>
      </c>
      <c r="F79" s="413" t="s">
        <v>190</v>
      </c>
      <c r="G79" s="414"/>
      <c r="H79" s="415"/>
      <c r="I79" s="416" t="s">
        <v>348</v>
      </c>
      <c r="J79" s="416"/>
      <c r="K79" s="416"/>
      <c r="L79" s="416"/>
      <c r="M79" s="417"/>
    </row>
    <row r="80" spans="1:13" s="71" customFormat="1" ht="22.5" customHeight="1">
      <c r="A80" s="403" t="s">
        <v>174</v>
      </c>
      <c r="B80" s="403"/>
      <c r="C80" s="403"/>
      <c r="D80" s="97"/>
      <c r="E80" s="94" t="s">
        <v>21</v>
      </c>
      <c r="F80" s="395" t="s">
        <v>190</v>
      </c>
      <c r="G80" s="396"/>
      <c r="H80" s="397"/>
      <c r="I80" s="418"/>
      <c r="J80" s="418"/>
      <c r="K80" s="418"/>
      <c r="L80" s="418"/>
      <c r="M80" s="419"/>
    </row>
    <row r="81" spans="1:13" s="71" customFormat="1" ht="22.5" customHeight="1">
      <c r="A81" s="403" t="s">
        <v>240</v>
      </c>
      <c r="B81" s="403"/>
      <c r="C81" s="403"/>
      <c r="D81" s="97"/>
      <c r="E81" s="94" t="s">
        <v>369</v>
      </c>
      <c r="F81" s="395" t="s">
        <v>189</v>
      </c>
      <c r="G81" s="396"/>
      <c r="H81" s="397"/>
      <c r="I81" s="433" t="s">
        <v>349</v>
      </c>
      <c r="J81" s="434"/>
      <c r="K81" s="434"/>
      <c r="L81" s="434"/>
      <c r="M81" s="435"/>
    </row>
    <row r="82" spans="1:13" s="71" customFormat="1" ht="22.5" customHeight="1">
      <c r="A82" s="445" t="s">
        <v>241</v>
      </c>
      <c r="B82" s="403"/>
      <c r="C82" s="403"/>
      <c r="D82" s="97"/>
      <c r="E82" s="94" t="s">
        <v>369</v>
      </c>
      <c r="F82" s="395" t="s">
        <v>189</v>
      </c>
      <c r="G82" s="396"/>
      <c r="H82" s="397"/>
      <c r="I82" s="436"/>
      <c r="J82" s="437"/>
      <c r="K82" s="437"/>
      <c r="L82" s="437"/>
      <c r="M82" s="438"/>
    </row>
    <row r="83" spans="1:13" s="71" customFormat="1" ht="22.5" customHeight="1">
      <c r="A83" s="125"/>
      <c r="B83" s="404" t="s">
        <v>345</v>
      </c>
      <c r="C83" s="405"/>
      <c r="D83" s="236"/>
      <c r="E83" s="236" t="s">
        <v>369</v>
      </c>
      <c r="F83" s="400" t="s">
        <v>329</v>
      </c>
      <c r="G83" s="401"/>
      <c r="H83" s="402"/>
      <c r="I83" s="439"/>
      <c r="J83" s="418"/>
      <c r="K83" s="418"/>
      <c r="L83" s="418"/>
      <c r="M83" s="419"/>
    </row>
    <row r="84" spans="1:13" ht="37.5" customHeight="1">
      <c r="A84" s="445" t="s">
        <v>178</v>
      </c>
      <c r="B84" s="445"/>
      <c r="C84" s="445"/>
      <c r="D84" s="307"/>
      <c r="E84" s="307" t="s">
        <v>25</v>
      </c>
      <c r="F84" s="873" t="s">
        <v>189</v>
      </c>
      <c r="G84" s="874"/>
      <c r="H84" s="875"/>
      <c r="I84" s="876" t="s">
        <v>468</v>
      </c>
      <c r="J84" s="434"/>
      <c r="K84" s="434"/>
      <c r="L84" s="434"/>
      <c r="M84" s="435"/>
    </row>
    <row r="85" spans="1:13" ht="27.75" customHeight="1">
      <c r="A85" s="392" t="s">
        <v>440</v>
      </c>
      <c r="B85" s="393"/>
      <c r="C85" s="394"/>
      <c r="D85" s="94"/>
      <c r="E85" s="94" t="s">
        <v>157</v>
      </c>
      <c r="F85" s="395"/>
      <c r="G85" s="396"/>
      <c r="H85" s="397"/>
      <c r="I85" s="390" t="s">
        <v>450</v>
      </c>
      <c r="J85" s="390"/>
      <c r="K85" s="390"/>
      <c r="L85" s="390"/>
      <c r="M85" s="391"/>
    </row>
    <row r="86" spans="1:13" ht="22.5" customHeight="1">
      <c r="A86" s="868" t="s">
        <v>321</v>
      </c>
      <c r="B86" s="869"/>
      <c r="C86" s="869"/>
      <c r="D86" s="95" t="s">
        <v>268</v>
      </c>
      <c r="E86" s="96" t="s">
        <v>268</v>
      </c>
      <c r="F86" s="870" t="s">
        <v>189</v>
      </c>
      <c r="G86" s="871"/>
      <c r="H86" s="872"/>
      <c r="I86" s="437" t="s">
        <v>361</v>
      </c>
      <c r="J86" s="437"/>
      <c r="K86" s="437"/>
      <c r="L86" s="437"/>
      <c r="M86" s="438"/>
    </row>
    <row r="87" spans="1:13" s="71" customFormat="1" ht="22.5" customHeight="1">
      <c r="A87" s="126"/>
      <c r="B87" s="404" t="s">
        <v>156</v>
      </c>
      <c r="C87" s="405"/>
      <c r="D87" s="101"/>
      <c r="E87" s="102" t="s">
        <v>157</v>
      </c>
      <c r="F87" s="400" t="s">
        <v>79</v>
      </c>
      <c r="G87" s="401"/>
      <c r="H87" s="402"/>
      <c r="I87" s="437"/>
      <c r="J87" s="437"/>
      <c r="K87" s="437"/>
      <c r="L87" s="437"/>
      <c r="M87" s="438"/>
    </row>
    <row r="88" spans="1:13" s="71" customFormat="1" ht="22.5" customHeight="1">
      <c r="A88" s="126"/>
      <c r="B88" s="404" t="s">
        <v>158</v>
      </c>
      <c r="C88" s="405"/>
      <c r="D88" s="101"/>
      <c r="E88" s="101" t="s">
        <v>17</v>
      </c>
      <c r="F88" s="400" t="s">
        <v>79</v>
      </c>
      <c r="G88" s="401"/>
      <c r="H88" s="402"/>
      <c r="I88" s="437"/>
      <c r="J88" s="437"/>
      <c r="K88" s="437"/>
      <c r="L88" s="437"/>
      <c r="M88" s="438"/>
    </row>
    <row r="89" spans="1:13" s="71" customFormat="1" ht="22.5" customHeight="1">
      <c r="A89" s="126"/>
      <c r="B89" s="404" t="s">
        <v>159</v>
      </c>
      <c r="C89" s="405"/>
      <c r="D89" s="101"/>
      <c r="E89" s="101" t="s">
        <v>18</v>
      </c>
      <c r="F89" s="400" t="s">
        <v>190</v>
      </c>
      <c r="G89" s="401"/>
      <c r="H89" s="402"/>
      <c r="I89" s="437"/>
      <c r="J89" s="437"/>
      <c r="K89" s="437"/>
      <c r="L89" s="437"/>
      <c r="M89" s="438"/>
    </row>
    <row r="90" spans="1:13" s="71" customFormat="1" ht="22.5" customHeight="1">
      <c r="A90" s="126"/>
      <c r="B90" s="404" t="s">
        <v>160</v>
      </c>
      <c r="C90" s="405"/>
      <c r="D90" s="101"/>
      <c r="E90" s="101" t="s">
        <v>19</v>
      </c>
      <c r="F90" s="400" t="s">
        <v>79</v>
      </c>
      <c r="G90" s="401"/>
      <c r="H90" s="402"/>
      <c r="I90" s="437"/>
      <c r="J90" s="437"/>
      <c r="K90" s="437"/>
      <c r="L90" s="437"/>
      <c r="M90" s="438"/>
    </row>
    <row r="91" spans="1:13" s="71" customFormat="1" ht="22.5" customHeight="1">
      <c r="A91" s="127"/>
      <c r="B91" s="462" t="s">
        <v>307</v>
      </c>
      <c r="C91" s="457"/>
      <c r="D91" s="104"/>
      <c r="E91" s="104" t="s">
        <v>168</v>
      </c>
      <c r="F91" s="400" t="s">
        <v>190</v>
      </c>
      <c r="G91" s="401"/>
      <c r="H91" s="402"/>
      <c r="I91" s="418"/>
      <c r="J91" s="418"/>
      <c r="K91" s="418"/>
      <c r="L91" s="418"/>
      <c r="M91" s="419"/>
    </row>
    <row r="92" spans="1:13" s="128" customFormat="1" ht="36.75" customHeight="1">
      <c r="A92" s="399" t="s">
        <v>359</v>
      </c>
      <c r="B92" s="399"/>
      <c r="C92" s="399"/>
      <c r="D92" s="101"/>
      <c r="E92" s="101" t="s">
        <v>26</v>
      </c>
      <c r="F92" s="400" t="s">
        <v>329</v>
      </c>
      <c r="G92" s="401"/>
      <c r="H92" s="402"/>
      <c r="I92" s="468" t="s">
        <v>350</v>
      </c>
      <c r="J92" s="468"/>
      <c r="K92" s="468"/>
      <c r="L92" s="468"/>
      <c r="M92" s="469"/>
    </row>
    <row r="93" spans="1:13" ht="36.75" customHeight="1">
      <c r="A93" s="476" t="s">
        <v>179</v>
      </c>
      <c r="B93" s="476"/>
      <c r="C93" s="476"/>
      <c r="D93" s="101"/>
      <c r="E93" s="101" t="s">
        <v>19</v>
      </c>
      <c r="F93" s="400" t="s">
        <v>190</v>
      </c>
      <c r="G93" s="401"/>
      <c r="H93" s="402"/>
      <c r="I93" s="468" t="s">
        <v>351</v>
      </c>
      <c r="J93" s="468"/>
      <c r="K93" s="468"/>
      <c r="L93" s="468"/>
      <c r="M93" s="469"/>
    </row>
    <row r="94" spans="1:13" ht="54" customHeight="1">
      <c r="A94" s="392" t="s">
        <v>180</v>
      </c>
      <c r="B94" s="393"/>
      <c r="C94" s="394"/>
      <c r="D94" s="94"/>
      <c r="E94" s="94" t="s">
        <v>181</v>
      </c>
      <c r="F94" s="395" t="s">
        <v>189</v>
      </c>
      <c r="G94" s="396"/>
      <c r="H94" s="397"/>
      <c r="I94" s="398" t="s">
        <v>304</v>
      </c>
      <c r="J94" s="390"/>
      <c r="K94" s="390"/>
      <c r="L94" s="390"/>
      <c r="M94" s="391"/>
    </row>
    <row r="95" spans="1:13" ht="51" customHeight="1">
      <c r="A95" s="399" t="s">
        <v>182</v>
      </c>
      <c r="B95" s="399"/>
      <c r="C95" s="399"/>
      <c r="D95" s="101"/>
      <c r="E95" s="101" t="s">
        <v>27</v>
      </c>
      <c r="F95" s="400" t="s">
        <v>329</v>
      </c>
      <c r="G95" s="401"/>
      <c r="H95" s="402"/>
      <c r="I95" s="398" t="s">
        <v>469</v>
      </c>
      <c r="J95" s="390"/>
      <c r="K95" s="390"/>
      <c r="L95" s="390"/>
      <c r="M95" s="391"/>
    </row>
    <row r="96" spans="1:13" ht="22.5" customHeight="1">
      <c r="A96" s="878" t="s">
        <v>183</v>
      </c>
      <c r="B96" s="878"/>
      <c r="C96" s="878"/>
      <c r="D96" s="144"/>
      <c r="E96" s="144" t="s">
        <v>28</v>
      </c>
      <c r="F96" s="879" t="s">
        <v>189</v>
      </c>
      <c r="G96" s="880"/>
      <c r="H96" s="881"/>
      <c r="I96" s="882"/>
      <c r="J96" s="882"/>
      <c r="K96" s="882"/>
      <c r="L96" s="882"/>
      <c r="M96" s="883"/>
    </row>
    <row r="97" spans="1:13" ht="22.5" customHeight="1">
      <c r="A97" s="878" t="s">
        <v>184</v>
      </c>
      <c r="B97" s="878"/>
      <c r="C97" s="878"/>
      <c r="D97" s="144"/>
      <c r="E97" s="144" t="s">
        <v>28</v>
      </c>
      <c r="F97" s="884" t="s">
        <v>189</v>
      </c>
      <c r="G97" s="885"/>
      <c r="H97" s="886"/>
      <c r="I97" s="882"/>
      <c r="J97" s="882"/>
      <c r="K97" s="882"/>
      <c r="L97" s="882"/>
      <c r="M97" s="883"/>
    </row>
    <row r="98" spans="1:13" ht="36.75" customHeight="1" thickBot="1">
      <c r="A98" s="406" t="s">
        <v>185</v>
      </c>
      <c r="B98" s="406"/>
      <c r="C98" s="406"/>
      <c r="D98" s="94"/>
      <c r="E98" s="94" t="s">
        <v>29</v>
      </c>
      <c r="F98" s="407" t="s">
        <v>189</v>
      </c>
      <c r="G98" s="408"/>
      <c r="H98" s="409"/>
      <c r="I98" s="390" t="s">
        <v>456</v>
      </c>
      <c r="J98" s="390"/>
      <c r="K98" s="390"/>
      <c r="L98" s="390"/>
      <c r="M98" s="391"/>
    </row>
    <row r="99" spans="1:13" ht="16.5" customHeight="1"/>
    <row r="100" spans="1:13" s="188" customFormat="1" ht="15.75" customHeight="1">
      <c r="A100" s="77" t="s">
        <v>290</v>
      </c>
      <c r="C100" s="189"/>
      <c r="L100" s="190"/>
    </row>
    <row r="101" spans="1:13" s="157" customFormat="1" ht="15.75" customHeight="1">
      <c r="A101" s="187">
        <v>1</v>
      </c>
      <c r="B101" s="159" t="s">
        <v>292</v>
      </c>
      <c r="C101" s="159"/>
      <c r="D101" s="160"/>
      <c r="E101" s="160"/>
      <c r="F101" s="160"/>
      <c r="G101" s="160"/>
      <c r="H101" s="160"/>
      <c r="I101" s="160"/>
      <c r="J101" s="160"/>
      <c r="K101" s="160"/>
      <c r="L101" s="160"/>
      <c r="M101" s="160"/>
    </row>
    <row r="102" spans="1:13" s="157" customFormat="1" ht="15.75" customHeight="1">
      <c r="A102" s="187">
        <v>2</v>
      </c>
      <c r="B102" s="194" t="s">
        <v>270</v>
      </c>
      <c r="C102" s="158"/>
      <c r="D102" s="158"/>
      <c r="E102" s="158"/>
      <c r="F102" s="158"/>
      <c r="G102" s="158"/>
      <c r="H102" s="158"/>
      <c r="I102" s="158"/>
      <c r="J102" s="158"/>
      <c r="K102" s="158"/>
      <c r="L102" s="158"/>
      <c r="M102" s="158"/>
    </row>
    <row r="103" spans="1:13" s="157" customFormat="1" ht="15.75" customHeight="1">
      <c r="A103" s="187"/>
      <c r="B103" s="194" t="s">
        <v>327</v>
      </c>
      <c r="C103" s="158"/>
      <c r="D103" s="158"/>
      <c r="E103" s="158"/>
      <c r="F103" s="158"/>
      <c r="G103" s="158"/>
      <c r="H103" s="158"/>
      <c r="I103" s="158"/>
      <c r="J103" s="158"/>
      <c r="K103" s="158"/>
      <c r="L103" s="158"/>
      <c r="M103" s="158"/>
    </row>
    <row r="104" spans="1:13" s="157" customFormat="1" ht="15.75" customHeight="1">
      <c r="A104" s="187">
        <v>3</v>
      </c>
      <c r="B104" s="159" t="s">
        <v>288</v>
      </c>
      <c r="C104" s="159"/>
      <c r="D104" s="160"/>
      <c r="E104" s="160"/>
      <c r="F104" s="160"/>
      <c r="G104" s="160"/>
      <c r="H104" s="160"/>
      <c r="I104" s="160"/>
      <c r="J104" s="160"/>
      <c r="K104" s="160"/>
      <c r="L104" s="160"/>
      <c r="M104" s="160"/>
    </row>
    <row r="105" spans="1:13" s="157" customFormat="1" ht="15.75" customHeight="1">
      <c r="A105" s="187">
        <v>4</v>
      </c>
      <c r="B105" s="159" t="s">
        <v>313</v>
      </c>
      <c r="C105" s="159"/>
      <c r="D105" s="160"/>
      <c r="E105" s="160"/>
      <c r="F105" s="160"/>
      <c r="G105" s="160"/>
      <c r="H105" s="160"/>
      <c r="I105" s="160"/>
      <c r="J105" s="160"/>
      <c r="K105" s="160"/>
      <c r="L105" s="160"/>
      <c r="M105" s="160"/>
    </row>
    <row r="106" spans="1:13" s="157" customFormat="1" ht="15.75" customHeight="1">
      <c r="A106" s="187"/>
      <c r="B106" s="195" t="s">
        <v>318</v>
      </c>
      <c r="C106" s="159"/>
      <c r="D106" s="160"/>
      <c r="E106" s="160"/>
      <c r="F106" s="160"/>
      <c r="G106" s="160"/>
      <c r="H106" s="160"/>
      <c r="I106" s="160"/>
      <c r="J106" s="160"/>
      <c r="K106" s="160"/>
      <c r="L106" s="160"/>
      <c r="M106" s="160"/>
    </row>
    <row r="107" spans="1:13" s="157" customFormat="1" ht="15.75" customHeight="1">
      <c r="B107" s="159" t="s">
        <v>314</v>
      </c>
      <c r="C107" s="159"/>
      <c r="D107" s="160"/>
      <c r="E107" s="160"/>
      <c r="F107" s="160"/>
      <c r="G107" s="160"/>
      <c r="H107" s="160"/>
      <c r="I107" s="160"/>
      <c r="J107" s="160"/>
      <c r="K107" s="160"/>
      <c r="L107" s="160"/>
      <c r="M107" s="160"/>
    </row>
    <row r="108" spans="1:13" s="157" customFormat="1" ht="15.75" customHeight="1">
      <c r="A108" s="191"/>
      <c r="B108" s="192" t="s">
        <v>309</v>
      </c>
      <c r="C108" s="192"/>
      <c r="D108" s="193"/>
      <c r="E108" s="193"/>
      <c r="F108" s="193"/>
      <c r="G108" s="193"/>
      <c r="H108" s="193"/>
      <c r="I108" s="193"/>
      <c r="J108" s="193"/>
      <c r="K108" s="193"/>
      <c r="L108" s="193"/>
      <c r="M108" s="193"/>
    </row>
    <row r="109" spans="1:13" s="157" customFormat="1" ht="15.75" customHeight="1">
      <c r="A109" s="191"/>
      <c r="B109" s="192" t="s">
        <v>186</v>
      </c>
      <c r="C109" s="192"/>
      <c r="D109" s="193"/>
      <c r="E109" s="193"/>
      <c r="F109" s="193"/>
      <c r="G109" s="193"/>
      <c r="H109" s="193"/>
      <c r="I109" s="193"/>
      <c r="J109" s="193"/>
      <c r="K109" s="193"/>
      <c r="L109" s="193"/>
      <c r="M109" s="193"/>
    </row>
    <row r="110" spans="1:13" s="157" customFormat="1" ht="15.75" customHeight="1">
      <c r="A110" s="191"/>
      <c r="B110" s="192" t="s">
        <v>285</v>
      </c>
      <c r="C110" s="192"/>
      <c r="D110" s="193"/>
      <c r="E110" s="193"/>
      <c r="F110" s="193"/>
      <c r="G110" s="193"/>
      <c r="H110" s="193"/>
      <c r="I110" s="193"/>
      <c r="J110" s="193"/>
      <c r="K110" s="193"/>
      <c r="L110" s="193"/>
      <c r="M110" s="193"/>
    </row>
    <row r="111" spans="1:13" s="157" customFormat="1" ht="15.75" customHeight="1">
      <c r="A111" s="191"/>
      <c r="B111" s="192" t="s">
        <v>311</v>
      </c>
      <c r="C111" s="192"/>
      <c r="D111" s="193"/>
      <c r="E111" s="193"/>
      <c r="F111" s="193"/>
      <c r="G111" s="193"/>
      <c r="H111" s="193"/>
      <c r="I111" s="193"/>
      <c r="J111" s="193"/>
      <c r="K111" s="193"/>
      <c r="L111" s="193"/>
      <c r="M111" s="193"/>
    </row>
    <row r="112" spans="1:13" s="157" customFormat="1" ht="15.75" customHeight="1">
      <c r="A112" s="191"/>
      <c r="B112" s="192" t="s">
        <v>310</v>
      </c>
      <c r="C112" s="192"/>
      <c r="D112" s="193"/>
      <c r="E112" s="193"/>
      <c r="F112" s="193"/>
      <c r="G112" s="193"/>
      <c r="H112" s="193"/>
      <c r="I112" s="193"/>
      <c r="J112" s="193"/>
      <c r="K112" s="193"/>
      <c r="L112" s="193"/>
      <c r="M112" s="193"/>
    </row>
    <row r="113" spans="1:13" s="157" customFormat="1" ht="15.75" customHeight="1">
      <c r="A113" s="191"/>
      <c r="B113" s="192" t="s">
        <v>187</v>
      </c>
      <c r="C113" s="192"/>
      <c r="D113" s="193"/>
      <c r="E113" s="193"/>
      <c r="F113" s="193"/>
      <c r="G113" s="193"/>
      <c r="H113" s="193"/>
      <c r="I113" s="193"/>
      <c r="J113" s="193"/>
      <c r="K113" s="193"/>
      <c r="L113" s="193"/>
      <c r="M113" s="193"/>
    </row>
    <row r="114" spans="1:13" s="157" customFormat="1" ht="15.75" customHeight="1">
      <c r="A114" s="187">
        <v>5</v>
      </c>
      <c r="B114" s="159" t="s">
        <v>287</v>
      </c>
      <c r="C114" s="159"/>
      <c r="D114" s="160"/>
      <c r="E114" s="160"/>
      <c r="F114" s="160"/>
      <c r="G114" s="160"/>
      <c r="H114" s="160"/>
      <c r="I114" s="160"/>
      <c r="J114" s="160"/>
      <c r="K114" s="160"/>
      <c r="L114" s="160"/>
      <c r="M114" s="160"/>
    </row>
    <row r="115" spans="1:13" s="157" customFormat="1" ht="15.75" customHeight="1">
      <c r="A115" s="191">
        <v>6</v>
      </c>
      <c r="B115" s="192" t="s">
        <v>312</v>
      </c>
    </row>
    <row r="116" spans="1:13" ht="15.95" customHeight="1">
      <c r="A116" s="129"/>
      <c r="B116" s="130"/>
      <c r="C116" s="129"/>
    </row>
    <row r="117" spans="1:13" ht="15.95" customHeight="1">
      <c r="A117" s="129"/>
      <c r="B117" s="129"/>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cols>
    <col min="1" max="1" width="2.25" style="148" bestFit="1" customWidth="1"/>
    <col min="2" max="2" width="4.75" style="148" customWidth="1"/>
    <col min="3" max="3" width="4.5" style="148" customWidth="1"/>
    <col min="4" max="4" width="4" style="148" customWidth="1"/>
    <col min="5" max="5" width="5.5" style="148" customWidth="1"/>
    <col min="6" max="6" width="7.75" style="148" customWidth="1"/>
    <col min="7" max="7" width="3.875" style="148" customWidth="1"/>
    <col min="8" max="8" width="4" style="148" customWidth="1"/>
    <col min="9" max="9" width="4.375" style="148" customWidth="1"/>
    <col min="10" max="10" width="5.5" style="148" customWidth="1"/>
    <col min="11" max="11" width="7.5" style="148" customWidth="1"/>
    <col min="12" max="12" width="4.5" style="148" customWidth="1"/>
    <col min="13" max="13" width="3.25" style="148" customWidth="1"/>
    <col min="14" max="14" width="4.625" style="148" customWidth="1"/>
    <col min="15" max="15" width="4.125" style="148" customWidth="1"/>
    <col min="16" max="16" width="5.75" style="148" customWidth="1"/>
    <col min="17" max="17" width="4.75" style="149" customWidth="1"/>
    <col min="18" max="18" width="4" style="149" customWidth="1"/>
    <col min="19" max="21" width="8.625" style="148" customWidth="1"/>
    <col min="22" max="16384" width="4.5" style="148"/>
  </cols>
  <sheetData>
    <row r="1" spans="1:24" s="146" customFormat="1" ht="28.5" customHeight="1">
      <c r="A1" s="145" t="s">
        <v>332</v>
      </c>
      <c r="B1" s="6"/>
      <c r="C1" s="7"/>
      <c r="D1" s="7"/>
      <c r="E1" s="7"/>
      <c r="F1" s="6"/>
      <c r="G1" s="6"/>
      <c r="H1" s="6"/>
      <c r="I1" s="7"/>
      <c r="J1" s="7"/>
      <c r="K1" s="219"/>
      <c r="L1" s="220"/>
      <c r="M1" s="220"/>
      <c r="N1" s="220"/>
      <c r="O1" s="219"/>
      <c r="P1" s="219"/>
      <c r="Q1" s="219"/>
      <c r="R1" s="220"/>
      <c r="S1" s="220"/>
      <c r="T1" s="220"/>
      <c r="U1" s="220"/>
    </row>
    <row r="2" spans="1:24" s="147" customFormat="1" ht="36.75" customHeight="1">
      <c r="A2" s="979" t="s">
        <v>271</v>
      </c>
      <c r="B2" s="980"/>
      <c r="C2" s="980"/>
      <c r="D2" s="980"/>
      <c r="E2" s="980"/>
      <c r="F2" s="980"/>
      <c r="G2" s="980"/>
      <c r="H2" s="980"/>
      <c r="I2" s="980"/>
      <c r="J2" s="980"/>
      <c r="K2" s="980"/>
      <c r="L2" s="980"/>
      <c r="M2" s="980"/>
      <c r="N2" s="980"/>
      <c r="O2" s="980"/>
      <c r="P2" s="980"/>
      <c r="Q2" s="980"/>
      <c r="R2" s="980"/>
      <c r="S2" s="980"/>
      <c r="T2" s="980"/>
      <c r="U2" s="980"/>
    </row>
    <row r="3" spans="1:24" s="146" customFormat="1" ht="12" customHeight="1">
      <c r="A3" s="981" t="s">
        <v>204</v>
      </c>
      <c r="B3" s="981"/>
      <c r="C3" s="981"/>
      <c r="D3" s="981"/>
      <c r="E3" s="981"/>
      <c r="F3" s="981" t="s">
        <v>205</v>
      </c>
      <c r="G3" s="981"/>
      <c r="H3" s="981"/>
      <c r="I3" s="981"/>
      <c r="J3" s="981"/>
      <c r="K3" s="982" t="s">
        <v>206</v>
      </c>
      <c r="L3" s="982"/>
      <c r="M3" s="982"/>
      <c r="N3" s="982"/>
      <c r="O3" s="982"/>
      <c r="P3" s="982"/>
      <c r="Q3" s="982" t="s">
        <v>207</v>
      </c>
      <c r="R3" s="982"/>
      <c r="S3" s="221"/>
      <c r="T3" s="221"/>
      <c r="U3" s="221"/>
    </row>
    <row r="4" spans="1:24" s="146" customFormat="1" ht="37.5" customHeight="1">
      <c r="A4" s="984" t="s">
        <v>272</v>
      </c>
      <c r="B4" s="932" t="s">
        <v>141</v>
      </c>
      <c r="C4" s="950"/>
      <c r="D4" s="950"/>
      <c r="E4" s="934">
        <f>SUM(J4:J5)</f>
        <v>12</v>
      </c>
      <c r="F4" s="952" t="s">
        <v>273</v>
      </c>
      <c r="G4" s="953"/>
      <c r="H4" s="953"/>
      <c r="I4" s="953"/>
      <c r="J4" s="3">
        <f>R4</f>
        <v>6</v>
      </c>
      <c r="K4" s="893"/>
      <c r="L4" s="894"/>
      <c r="M4" s="894"/>
      <c r="N4" s="985"/>
      <c r="O4" s="985"/>
      <c r="P4" s="986"/>
      <c r="Q4" s="4" t="s">
        <v>233</v>
      </c>
      <c r="R4" s="5">
        <v>6</v>
      </c>
      <c r="S4" s="220"/>
      <c r="T4" s="219"/>
      <c r="U4" s="219"/>
      <c r="V4" s="7"/>
      <c r="W4" s="6"/>
      <c r="X4" s="6"/>
    </row>
    <row r="5" spans="1:24" s="146" customFormat="1" ht="37.5" customHeight="1" thickBot="1">
      <c r="A5" s="931"/>
      <c r="B5" s="933"/>
      <c r="C5" s="951"/>
      <c r="D5" s="951"/>
      <c r="E5" s="935"/>
      <c r="F5" s="952" t="s">
        <v>232</v>
      </c>
      <c r="G5" s="953"/>
      <c r="H5" s="953"/>
      <c r="I5" s="953"/>
      <c r="J5" s="3">
        <f>R5</f>
        <v>6</v>
      </c>
      <c r="K5" s="893"/>
      <c r="L5" s="894"/>
      <c r="M5" s="900"/>
      <c r="N5" s="901"/>
      <c r="O5" s="901"/>
      <c r="P5" s="902"/>
      <c r="Q5" s="4" t="s">
        <v>274</v>
      </c>
      <c r="R5" s="279">
        <v>6</v>
      </c>
      <c r="S5" s="280" t="s">
        <v>208</v>
      </c>
      <c r="T5" s="219"/>
      <c r="U5" s="219"/>
      <c r="V5" s="6"/>
      <c r="W5" s="6"/>
    </row>
    <row r="6" spans="1:24" s="146" customFormat="1" ht="14.25" customHeight="1">
      <c r="A6" s="930" t="s">
        <v>209</v>
      </c>
      <c r="B6" s="932" t="s">
        <v>210</v>
      </c>
      <c r="C6" s="904"/>
      <c r="D6" s="904"/>
      <c r="E6" s="934">
        <f>SUM(J6:J20)</f>
        <v>12</v>
      </c>
      <c r="F6" s="903" t="s">
        <v>234</v>
      </c>
      <c r="G6" s="904"/>
      <c r="H6" s="905"/>
      <c r="I6" s="905"/>
      <c r="J6" s="956">
        <f>Q6</f>
        <v>4.5</v>
      </c>
      <c r="K6" s="937" t="s">
        <v>211</v>
      </c>
      <c r="L6" s="938"/>
      <c r="M6" s="938"/>
      <c r="N6" s="939"/>
      <c r="O6" s="939"/>
      <c r="P6" s="940"/>
      <c r="Q6" s="897">
        <v>4.5</v>
      </c>
      <c r="R6" s="898"/>
      <c r="S6" s="983">
        <v>2.2999999999999998</v>
      </c>
      <c r="T6" s="219"/>
      <c r="U6" s="219"/>
      <c r="V6" s="6"/>
      <c r="W6" s="6"/>
    </row>
    <row r="7" spans="1:24" s="146" customFormat="1" ht="14.25" customHeight="1">
      <c r="A7" s="931"/>
      <c r="B7" s="933"/>
      <c r="C7" s="907"/>
      <c r="D7" s="907"/>
      <c r="E7" s="935"/>
      <c r="F7" s="915"/>
      <c r="G7" s="907"/>
      <c r="H7" s="908"/>
      <c r="I7" s="908"/>
      <c r="J7" s="957"/>
      <c r="K7" s="937" t="s">
        <v>212</v>
      </c>
      <c r="L7" s="938"/>
      <c r="M7" s="938"/>
      <c r="N7" s="939"/>
      <c r="O7" s="939"/>
      <c r="P7" s="940"/>
      <c r="Q7" s="897">
        <f>ROUND(Q6/4*3,1)</f>
        <v>3.4</v>
      </c>
      <c r="R7" s="898"/>
      <c r="S7" s="961"/>
      <c r="T7" s="219"/>
      <c r="U7" s="219"/>
      <c r="V7" s="6"/>
      <c r="W7" s="6"/>
    </row>
    <row r="8" spans="1:24" s="146" customFormat="1" ht="14.25" customHeight="1">
      <c r="A8" s="931"/>
      <c r="B8" s="933"/>
      <c r="C8" s="907"/>
      <c r="D8" s="907"/>
      <c r="E8" s="935"/>
      <c r="F8" s="915"/>
      <c r="G8" s="907"/>
      <c r="H8" s="908"/>
      <c r="I8" s="908"/>
      <c r="J8" s="957"/>
      <c r="K8" s="937" t="s">
        <v>213</v>
      </c>
      <c r="L8" s="938"/>
      <c r="M8" s="938"/>
      <c r="N8" s="939"/>
      <c r="O8" s="939"/>
      <c r="P8" s="940"/>
      <c r="Q8" s="897">
        <f>ROUND(Q6/4*2,1)</f>
        <v>2.2999999999999998</v>
      </c>
      <c r="R8" s="898"/>
      <c r="S8" s="961"/>
      <c r="T8" s="219"/>
      <c r="U8" s="219"/>
      <c r="V8" s="6"/>
      <c r="W8" s="6"/>
    </row>
    <row r="9" spans="1:24" s="146" customFormat="1" ht="14.25" customHeight="1">
      <c r="A9" s="931"/>
      <c r="B9" s="933"/>
      <c r="C9" s="907"/>
      <c r="D9" s="907"/>
      <c r="E9" s="935"/>
      <c r="F9" s="915"/>
      <c r="G9" s="907"/>
      <c r="H9" s="908"/>
      <c r="I9" s="908"/>
      <c r="J9" s="957"/>
      <c r="K9" s="937" t="s">
        <v>214</v>
      </c>
      <c r="L9" s="938"/>
      <c r="M9" s="938"/>
      <c r="N9" s="939"/>
      <c r="O9" s="939"/>
      <c r="P9" s="940"/>
      <c r="Q9" s="897">
        <f>ROUND(Q6/4,1)</f>
        <v>1.1000000000000001</v>
      </c>
      <c r="R9" s="898"/>
      <c r="S9" s="961"/>
      <c r="T9" s="219"/>
      <c r="U9" s="219"/>
      <c r="V9" s="6"/>
      <c r="W9" s="6"/>
    </row>
    <row r="10" spans="1:24" s="146" customFormat="1" ht="14.25" customHeight="1" thickBot="1">
      <c r="A10" s="931"/>
      <c r="B10" s="933"/>
      <c r="C10" s="907"/>
      <c r="D10" s="907"/>
      <c r="E10" s="935"/>
      <c r="F10" s="909"/>
      <c r="G10" s="910"/>
      <c r="H10" s="911"/>
      <c r="I10" s="911"/>
      <c r="J10" s="957"/>
      <c r="K10" s="937" t="s">
        <v>215</v>
      </c>
      <c r="L10" s="938"/>
      <c r="M10" s="938"/>
      <c r="N10" s="939"/>
      <c r="O10" s="939"/>
      <c r="P10" s="940"/>
      <c r="Q10" s="897">
        <v>0</v>
      </c>
      <c r="R10" s="898"/>
      <c r="S10" s="954"/>
      <c r="T10" s="219"/>
      <c r="U10" s="219"/>
      <c r="V10" s="6"/>
      <c r="W10" s="6"/>
    </row>
    <row r="11" spans="1:24" s="146" customFormat="1" ht="14.25" customHeight="1">
      <c r="A11" s="931"/>
      <c r="B11" s="933"/>
      <c r="C11" s="907"/>
      <c r="D11" s="907"/>
      <c r="E11" s="935"/>
      <c r="F11" s="903" t="s">
        <v>235</v>
      </c>
      <c r="G11" s="904"/>
      <c r="H11" s="905"/>
      <c r="I11" s="905"/>
      <c r="J11" s="956">
        <f>Q11</f>
        <v>1.6</v>
      </c>
      <c r="K11" s="968" t="s">
        <v>216</v>
      </c>
      <c r="L11" s="969"/>
      <c r="M11" s="969"/>
      <c r="N11" s="969"/>
      <c r="O11" s="970"/>
      <c r="P11" s="223" t="s">
        <v>139</v>
      </c>
      <c r="Q11" s="897">
        <v>1.6</v>
      </c>
      <c r="R11" s="898"/>
      <c r="S11" s="963">
        <v>1.6</v>
      </c>
      <c r="T11" s="224" t="s">
        <v>217</v>
      </c>
      <c r="U11" s="219"/>
      <c r="V11" s="7"/>
      <c r="W11" s="6"/>
      <c r="X11" s="6"/>
    </row>
    <row r="12" spans="1:24" s="146" customFormat="1" ht="14.25" customHeight="1" thickBot="1">
      <c r="A12" s="931"/>
      <c r="B12" s="933"/>
      <c r="C12" s="907"/>
      <c r="D12" s="907"/>
      <c r="E12" s="935"/>
      <c r="F12" s="909"/>
      <c r="G12" s="910"/>
      <c r="H12" s="911"/>
      <c r="I12" s="911"/>
      <c r="J12" s="957"/>
      <c r="K12" s="971"/>
      <c r="L12" s="972"/>
      <c r="M12" s="972"/>
      <c r="N12" s="972"/>
      <c r="O12" s="973"/>
      <c r="P12" s="223" t="s">
        <v>140</v>
      </c>
      <c r="Q12" s="897">
        <v>0</v>
      </c>
      <c r="R12" s="898"/>
      <c r="S12" s="964"/>
      <c r="T12" s="226" t="s">
        <v>236</v>
      </c>
      <c r="U12" s="219"/>
      <c r="V12" s="7"/>
      <c r="W12" s="6"/>
      <c r="X12" s="6"/>
    </row>
    <row r="13" spans="1:24" s="146" customFormat="1" ht="14.25" customHeight="1">
      <c r="A13" s="931"/>
      <c r="B13" s="933"/>
      <c r="C13" s="907"/>
      <c r="D13" s="907"/>
      <c r="E13" s="935"/>
      <c r="F13" s="903" t="s">
        <v>237</v>
      </c>
      <c r="G13" s="904"/>
      <c r="H13" s="905"/>
      <c r="I13" s="905"/>
      <c r="J13" s="956">
        <f>Q13</f>
        <v>2.4</v>
      </c>
      <c r="K13" s="968" t="s">
        <v>81</v>
      </c>
      <c r="L13" s="969"/>
      <c r="M13" s="969"/>
      <c r="N13" s="969"/>
      <c r="O13" s="970"/>
      <c r="P13" s="223" t="s">
        <v>139</v>
      </c>
      <c r="Q13" s="897">
        <v>2.4</v>
      </c>
      <c r="R13" s="898"/>
      <c r="S13" s="954">
        <v>2.4</v>
      </c>
      <c r="T13" s="219"/>
      <c r="U13" s="219"/>
      <c r="V13" s="7"/>
      <c r="W13" s="6"/>
      <c r="X13" s="6"/>
    </row>
    <row r="14" spans="1:24" s="146" customFormat="1" ht="14.25" customHeight="1" thickBot="1">
      <c r="A14" s="931"/>
      <c r="B14" s="933"/>
      <c r="C14" s="907"/>
      <c r="D14" s="907"/>
      <c r="E14" s="935"/>
      <c r="F14" s="909"/>
      <c r="G14" s="910"/>
      <c r="H14" s="911"/>
      <c r="I14" s="911"/>
      <c r="J14" s="957"/>
      <c r="K14" s="971"/>
      <c r="L14" s="972"/>
      <c r="M14" s="972"/>
      <c r="N14" s="972"/>
      <c r="O14" s="973"/>
      <c r="P14" s="223" t="s">
        <v>140</v>
      </c>
      <c r="Q14" s="897">
        <v>0</v>
      </c>
      <c r="R14" s="898"/>
      <c r="S14" s="955"/>
      <c r="T14" s="219"/>
      <c r="U14" s="219"/>
      <c r="V14" s="7"/>
      <c r="W14" s="6"/>
      <c r="X14" s="6"/>
    </row>
    <row r="15" spans="1:24" s="146" customFormat="1" ht="14.25" customHeight="1">
      <c r="A15" s="931"/>
      <c r="B15" s="933"/>
      <c r="C15" s="907"/>
      <c r="D15" s="907"/>
      <c r="E15" s="935"/>
      <c r="F15" s="903" t="s">
        <v>360</v>
      </c>
      <c r="G15" s="904"/>
      <c r="H15" s="905"/>
      <c r="I15" s="905"/>
      <c r="J15" s="956">
        <f>Q15</f>
        <v>0.8</v>
      </c>
      <c r="K15" s="958" t="s">
        <v>82</v>
      </c>
      <c r="L15" s="959"/>
      <c r="M15" s="959"/>
      <c r="N15" s="959"/>
      <c r="O15" s="959"/>
      <c r="P15" s="960"/>
      <c r="Q15" s="897">
        <v>0.8</v>
      </c>
      <c r="R15" s="898"/>
      <c r="S15" s="963">
        <v>0.8</v>
      </c>
      <c r="T15" s="281" t="s">
        <v>353</v>
      </c>
      <c r="U15" s="219"/>
      <c r="V15" s="7"/>
      <c r="W15" s="6"/>
      <c r="X15" s="6"/>
    </row>
    <row r="16" spans="1:24" s="146" customFormat="1" ht="14.25" customHeight="1">
      <c r="A16" s="931"/>
      <c r="B16" s="933"/>
      <c r="C16" s="907"/>
      <c r="D16" s="907"/>
      <c r="E16" s="935"/>
      <c r="F16" s="906"/>
      <c r="G16" s="907"/>
      <c r="H16" s="908"/>
      <c r="I16" s="908"/>
      <c r="J16" s="957"/>
      <c r="K16" s="893" t="s">
        <v>83</v>
      </c>
      <c r="L16" s="894"/>
      <c r="M16" s="894"/>
      <c r="N16" s="894"/>
      <c r="O16" s="894"/>
      <c r="P16" s="914"/>
      <c r="Q16" s="897">
        <v>0.4</v>
      </c>
      <c r="R16" s="898"/>
      <c r="S16" s="963"/>
      <c r="T16" s="282" t="s">
        <v>354</v>
      </c>
      <c r="U16" s="219"/>
      <c r="V16" s="7"/>
      <c r="W16" s="6"/>
      <c r="X16" s="6"/>
    </row>
    <row r="17" spans="1:24" s="146" customFormat="1" ht="14.25" customHeight="1" thickBot="1">
      <c r="A17" s="931"/>
      <c r="B17" s="933"/>
      <c r="C17" s="907"/>
      <c r="D17" s="907"/>
      <c r="E17" s="935"/>
      <c r="F17" s="909"/>
      <c r="G17" s="910"/>
      <c r="H17" s="911"/>
      <c r="I17" s="911"/>
      <c r="J17" s="957"/>
      <c r="K17" s="965" t="s">
        <v>218</v>
      </c>
      <c r="L17" s="966"/>
      <c r="M17" s="966"/>
      <c r="N17" s="966"/>
      <c r="O17" s="966"/>
      <c r="P17" s="967"/>
      <c r="Q17" s="897">
        <v>0</v>
      </c>
      <c r="R17" s="898"/>
      <c r="S17" s="964"/>
      <c r="T17" s="283" t="s">
        <v>355</v>
      </c>
      <c r="U17" s="219"/>
      <c r="V17" s="7"/>
      <c r="W17" s="6"/>
      <c r="X17" s="6"/>
    </row>
    <row r="18" spans="1:24" s="146" customFormat="1" ht="14.25" customHeight="1">
      <c r="A18" s="931"/>
      <c r="B18" s="933"/>
      <c r="C18" s="907"/>
      <c r="D18" s="907"/>
      <c r="E18" s="935"/>
      <c r="F18" s="941" t="s">
        <v>84</v>
      </c>
      <c r="G18" s="942"/>
      <c r="H18" s="943"/>
      <c r="I18" s="943"/>
      <c r="J18" s="976">
        <f>Q18</f>
        <v>2.7</v>
      </c>
      <c r="K18" s="937" t="s">
        <v>219</v>
      </c>
      <c r="L18" s="938"/>
      <c r="M18" s="938"/>
      <c r="N18" s="939"/>
      <c r="O18" s="939"/>
      <c r="P18" s="940"/>
      <c r="Q18" s="974">
        <v>2.7</v>
      </c>
      <c r="R18" s="975"/>
      <c r="S18" s="961">
        <v>2</v>
      </c>
      <c r="T18" s="219"/>
      <c r="U18" s="219"/>
      <c r="V18" s="6"/>
      <c r="W18" s="6"/>
    </row>
    <row r="19" spans="1:24" s="146" customFormat="1" ht="14.25" customHeight="1">
      <c r="A19" s="931"/>
      <c r="B19" s="933"/>
      <c r="C19" s="907"/>
      <c r="D19" s="907"/>
      <c r="E19" s="935"/>
      <c r="F19" s="944"/>
      <c r="G19" s="945"/>
      <c r="H19" s="946"/>
      <c r="I19" s="946"/>
      <c r="J19" s="977"/>
      <c r="K19" s="937" t="s">
        <v>220</v>
      </c>
      <c r="L19" s="938"/>
      <c r="M19" s="938"/>
      <c r="N19" s="939"/>
      <c r="O19" s="939"/>
      <c r="P19" s="940"/>
      <c r="Q19" s="974">
        <f>ROUND(Q18/4*3,1)</f>
        <v>2</v>
      </c>
      <c r="R19" s="975"/>
      <c r="S19" s="961"/>
      <c r="T19" s="219"/>
      <c r="U19" s="219"/>
      <c r="V19" s="6"/>
      <c r="W19" s="6"/>
    </row>
    <row r="20" spans="1:24" s="146" customFormat="1" ht="14.25" customHeight="1">
      <c r="A20" s="987"/>
      <c r="B20" s="907"/>
      <c r="C20" s="907"/>
      <c r="D20" s="907"/>
      <c r="E20" s="989"/>
      <c r="F20" s="944"/>
      <c r="G20" s="945"/>
      <c r="H20" s="946"/>
      <c r="I20" s="946"/>
      <c r="J20" s="977"/>
      <c r="K20" s="937" t="s">
        <v>221</v>
      </c>
      <c r="L20" s="938"/>
      <c r="M20" s="938"/>
      <c r="N20" s="939"/>
      <c r="O20" s="939"/>
      <c r="P20" s="940"/>
      <c r="Q20" s="974">
        <f>ROUND(Q18/4*2,1)</f>
        <v>1.4</v>
      </c>
      <c r="R20" s="975"/>
      <c r="S20" s="961"/>
      <c r="T20" s="219"/>
      <c r="U20" s="219"/>
      <c r="V20" s="6"/>
      <c r="W20" s="6"/>
    </row>
    <row r="21" spans="1:24" s="146" customFormat="1" ht="14.25" customHeight="1">
      <c r="A21" s="987"/>
      <c r="B21" s="907"/>
      <c r="C21" s="907"/>
      <c r="D21" s="907"/>
      <c r="E21" s="989"/>
      <c r="F21" s="944"/>
      <c r="G21" s="945"/>
      <c r="H21" s="946"/>
      <c r="I21" s="946"/>
      <c r="J21" s="977"/>
      <c r="K21" s="937" t="s">
        <v>222</v>
      </c>
      <c r="L21" s="938"/>
      <c r="M21" s="938"/>
      <c r="N21" s="939"/>
      <c r="O21" s="939"/>
      <c r="P21" s="940"/>
      <c r="Q21" s="974">
        <f>ROUND(Q18/4,1)</f>
        <v>0.7</v>
      </c>
      <c r="R21" s="975"/>
      <c r="S21" s="961"/>
      <c r="T21" s="219"/>
      <c r="U21" s="219"/>
      <c r="V21" s="6"/>
      <c r="W21" s="6"/>
    </row>
    <row r="22" spans="1:24" s="146" customFormat="1" ht="14.25" customHeight="1" thickBot="1">
      <c r="A22" s="988"/>
      <c r="B22" s="910"/>
      <c r="C22" s="910"/>
      <c r="D22" s="910"/>
      <c r="E22" s="990"/>
      <c r="F22" s="947"/>
      <c r="G22" s="948"/>
      <c r="H22" s="949"/>
      <c r="I22" s="949"/>
      <c r="J22" s="978"/>
      <c r="K22" s="937" t="s">
        <v>223</v>
      </c>
      <c r="L22" s="938"/>
      <c r="M22" s="938"/>
      <c r="N22" s="939"/>
      <c r="O22" s="939"/>
      <c r="P22" s="940"/>
      <c r="Q22" s="974">
        <v>0</v>
      </c>
      <c r="R22" s="975"/>
      <c r="S22" s="962"/>
      <c r="T22" s="219"/>
      <c r="U22" s="219"/>
      <c r="V22" s="6"/>
      <c r="W22" s="6"/>
    </row>
    <row r="23" spans="1:24" s="146" customFormat="1" ht="14.25" customHeight="1" thickBot="1">
      <c r="A23" s="14"/>
      <c r="B23" s="8"/>
      <c r="C23" s="8"/>
      <c r="D23" s="8"/>
      <c r="E23" s="15"/>
      <c r="F23" s="8"/>
      <c r="G23" s="8"/>
      <c r="H23" s="9"/>
      <c r="I23" s="9"/>
      <c r="J23" s="16"/>
      <c r="K23" s="227"/>
      <c r="L23" s="227"/>
      <c r="M23" s="227"/>
      <c r="N23" s="228"/>
      <c r="O23" s="228"/>
      <c r="P23" s="228"/>
      <c r="Q23" s="17"/>
      <c r="R23" s="17"/>
      <c r="S23" s="923" t="s">
        <v>224</v>
      </c>
      <c r="T23" s="924"/>
      <c r="U23" s="925"/>
      <c r="V23" s="7"/>
      <c r="W23" s="6"/>
      <c r="X23" s="6"/>
    </row>
    <row r="24" spans="1:24" s="146" customFormat="1" ht="14.25" customHeight="1">
      <c r="A24" s="18"/>
      <c r="B24" s="10"/>
      <c r="C24" s="10"/>
      <c r="D24" s="10"/>
      <c r="E24" s="19"/>
      <c r="F24" s="10"/>
      <c r="G24" s="10"/>
      <c r="H24" s="11"/>
      <c r="I24" s="11"/>
      <c r="J24" s="20"/>
      <c r="K24" s="229"/>
      <c r="L24" s="229"/>
      <c r="M24" s="229"/>
      <c r="N24" s="222"/>
      <c r="O24" s="222"/>
      <c r="P24" s="222"/>
      <c r="Q24" s="926" t="s">
        <v>225</v>
      </c>
      <c r="R24" s="927"/>
      <c r="S24" s="276" t="s">
        <v>85</v>
      </c>
      <c r="T24" s="277" t="s">
        <v>86</v>
      </c>
      <c r="U24" s="278" t="s">
        <v>330</v>
      </c>
      <c r="V24" s="7"/>
      <c r="W24" s="6"/>
      <c r="X24" s="6"/>
    </row>
    <row r="25" spans="1:24" s="146" customFormat="1" ht="14.25" customHeight="1">
      <c r="A25" s="21"/>
      <c r="B25" s="12"/>
      <c r="C25" s="12"/>
      <c r="D25" s="12"/>
      <c r="E25" s="22"/>
      <c r="F25" s="12"/>
      <c r="G25" s="12"/>
      <c r="H25" s="13"/>
      <c r="I25" s="13"/>
      <c r="J25" s="23"/>
      <c r="K25" s="218"/>
      <c r="L25" s="218"/>
      <c r="M25" s="218"/>
      <c r="N25" s="225"/>
      <c r="O25" s="225"/>
      <c r="P25" s="225"/>
      <c r="Q25" s="928" t="s">
        <v>275</v>
      </c>
      <c r="R25" s="929"/>
      <c r="S25" s="230" t="s">
        <v>87</v>
      </c>
      <c r="T25" s="231" t="s">
        <v>88</v>
      </c>
      <c r="U25" s="232" t="s">
        <v>0</v>
      </c>
      <c r="V25" s="7"/>
      <c r="W25" s="6"/>
      <c r="X25" s="6"/>
    </row>
    <row r="26" spans="1:24" s="146" customFormat="1" ht="14.25" customHeight="1">
      <c r="A26" s="930" t="s">
        <v>226</v>
      </c>
      <c r="B26" s="932" t="s">
        <v>227</v>
      </c>
      <c r="C26" s="904"/>
      <c r="D26" s="904"/>
      <c r="E26" s="934">
        <f>SUM(J26:J36)</f>
        <v>6</v>
      </c>
      <c r="F26" s="903" t="s">
        <v>89</v>
      </c>
      <c r="G26" s="904"/>
      <c r="H26" s="905"/>
      <c r="I26" s="905"/>
      <c r="J26" s="912">
        <f>Q26</f>
        <v>3</v>
      </c>
      <c r="K26" s="937" t="s">
        <v>211</v>
      </c>
      <c r="L26" s="938"/>
      <c r="M26" s="938"/>
      <c r="N26" s="939"/>
      <c r="O26" s="939"/>
      <c r="P26" s="940"/>
      <c r="Q26" s="897">
        <v>3</v>
      </c>
      <c r="R26" s="898"/>
      <c r="S26" s="887">
        <v>2.2999999999999998</v>
      </c>
      <c r="T26" s="889">
        <v>1.5</v>
      </c>
      <c r="U26" s="891">
        <v>3</v>
      </c>
      <c r="V26" s="7"/>
      <c r="W26" s="6"/>
      <c r="X26" s="6"/>
    </row>
    <row r="27" spans="1:24" s="146" customFormat="1" ht="14.25" customHeight="1">
      <c r="A27" s="931"/>
      <c r="B27" s="933"/>
      <c r="C27" s="907"/>
      <c r="D27" s="907"/>
      <c r="E27" s="935"/>
      <c r="F27" s="915"/>
      <c r="G27" s="907"/>
      <c r="H27" s="908"/>
      <c r="I27" s="908"/>
      <c r="J27" s="936"/>
      <c r="K27" s="937" t="s">
        <v>212</v>
      </c>
      <c r="L27" s="938"/>
      <c r="M27" s="938"/>
      <c r="N27" s="939"/>
      <c r="O27" s="939"/>
      <c r="P27" s="940"/>
      <c r="Q27" s="897">
        <f>ROUND(Q26/4*3,1)</f>
        <v>2.2999999999999998</v>
      </c>
      <c r="R27" s="898"/>
      <c r="S27" s="887"/>
      <c r="T27" s="889"/>
      <c r="U27" s="891"/>
      <c r="V27" s="7"/>
      <c r="W27" s="6"/>
      <c r="X27" s="6"/>
    </row>
    <row r="28" spans="1:24" s="146" customFormat="1" ht="14.25" customHeight="1">
      <c r="A28" s="931"/>
      <c r="B28" s="933"/>
      <c r="C28" s="907"/>
      <c r="D28" s="907"/>
      <c r="E28" s="935"/>
      <c r="F28" s="915"/>
      <c r="G28" s="907"/>
      <c r="H28" s="908"/>
      <c r="I28" s="908"/>
      <c r="J28" s="936"/>
      <c r="K28" s="937" t="s">
        <v>213</v>
      </c>
      <c r="L28" s="938"/>
      <c r="M28" s="938"/>
      <c r="N28" s="939"/>
      <c r="O28" s="939"/>
      <c r="P28" s="940"/>
      <c r="Q28" s="897">
        <f>ROUND(Q26/4*2,1)</f>
        <v>1.5</v>
      </c>
      <c r="R28" s="898"/>
      <c r="S28" s="887"/>
      <c r="T28" s="889"/>
      <c r="U28" s="891"/>
      <c r="V28" s="7"/>
      <c r="W28" s="6"/>
      <c r="X28" s="6"/>
    </row>
    <row r="29" spans="1:24" s="146" customFormat="1" ht="14.25" customHeight="1">
      <c r="A29" s="931"/>
      <c r="B29" s="933"/>
      <c r="C29" s="907"/>
      <c r="D29" s="907"/>
      <c r="E29" s="935"/>
      <c r="F29" s="915"/>
      <c r="G29" s="907"/>
      <c r="H29" s="908"/>
      <c r="I29" s="908"/>
      <c r="J29" s="936"/>
      <c r="K29" s="937" t="s">
        <v>214</v>
      </c>
      <c r="L29" s="938"/>
      <c r="M29" s="938"/>
      <c r="N29" s="939"/>
      <c r="O29" s="939"/>
      <c r="P29" s="940"/>
      <c r="Q29" s="897">
        <f>ROUND(Q26/4,1)</f>
        <v>0.8</v>
      </c>
      <c r="R29" s="898"/>
      <c r="S29" s="887"/>
      <c r="T29" s="889"/>
      <c r="U29" s="891"/>
      <c r="V29" s="7"/>
      <c r="W29" s="6"/>
      <c r="X29" s="6"/>
    </row>
    <row r="30" spans="1:24" s="146" customFormat="1" ht="14.25" customHeight="1">
      <c r="A30" s="931"/>
      <c r="B30" s="933"/>
      <c r="C30" s="907"/>
      <c r="D30" s="907"/>
      <c r="E30" s="935"/>
      <c r="F30" s="909"/>
      <c r="G30" s="910"/>
      <c r="H30" s="911"/>
      <c r="I30" s="911"/>
      <c r="J30" s="936"/>
      <c r="K30" s="937" t="s">
        <v>215</v>
      </c>
      <c r="L30" s="938"/>
      <c r="M30" s="938"/>
      <c r="N30" s="939"/>
      <c r="O30" s="939"/>
      <c r="P30" s="940"/>
      <c r="Q30" s="897">
        <v>0</v>
      </c>
      <c r="R30" s="898"/>
      <c r="S30" s="887"/>
      <c r="T30" s="889"/>
      <c r="U30" s="891"/>
      <c r="V30" s="7"/>
      <c r="W30" s="6"/>
      <c r="X30" s="6"/>
    </row>
    <row r="31" spans="1:24" s="146" customFormat="1" ht="14.25" customHeight="1">
      <c r="A31" s="931"/>
      <c r="B31" s="933"/>
      <c r="C31" s="907"/>
      <c r="D31" s="907"/>
      <c r="E31" s="935"/>
      <c r="F31" s="903" t="s">
        <v>90</v>
      </c>
      <c r="G31" s="904"/>
      <c r="H31" s="905"/>
      <c r="I31" s="905"/>
      <c r="J31" s="912">
        <f>Q31</f>
        <v>1.5</v>
      </c>
      <c r="K31" s="893" t="s">
        <v>228</v>
      </c>
      <c r="L31" s="894"/>
      <c r="M31" s="894"/>
      <c r="N31" s="901"/>
      <c r="O31" s="901"/>
      <c r="P31" s="902"/>
      <c r="Q31" s="897">
        <v>1.5</v>
      </c>
      <c r="R31" s="898"/>
      <c r="S31" s="887">
        <v>0.8</v>
      </c>
      <c r="T31" s="889">
        <v>0</v>
      </c>
      <c r="U31" s="891">
        <v>1.5</v>
      </c>
      <c r="V31" s="7"/>
      <c r="W31" s="6"/>
      <c r="X31" s="6"/>
    </row>
    <row r="32" spans="1:24" s="146" customFormat="1" ht="14.25" customHeight="1">
      <c r="A32" s="931"/>
      <c r="B32" s="933"/>
      <c r="C32" s="907"/>
      <c r="D32" s="907"/>
      <c r="E32" s="935"/>
      <c r="F32" s="915"/>
      <c r="G32" s="907"/>
      <c r="H32" s="908"/>
      <c r="I32" s="908"/>
      <c r="J32" s="913"/>
      <c r="K32" s="893" t="s">
        <v>229</v>
      </c>
      <c r="L32" s="894"/>
      <c r="M32" s="894"/>
      <c r="N32" s="901"/>
      <c r="O32" s="901"/>
      <c r="P32" s="902"/>
      <c r="Q32" s="897">
        <f>ROUND(Q31/2,1)</f>
        <v>0.8</v>
      </c>
      <c r="R32" s="898"/>
      <c r="S32" s="887"/>
      <c r="T32" s="889"/>
      <c r="U32" s="891"/>
      <c r="V32" s="7"/>
      <c r="W32" s="6"/>
      <c r="X32" s="6"/>
    </row>
    <row r="33" spans="1:24" s="146" customFormat="1" ht="14.25" customHeight="1">
      <c r="A33" s="931"/>
      <c r="B33" s="933"/>
      <c r="C33" s="907"/>
      <c r="D33" s="907"/>
      <c r="E33" s="935"/>
      <c r="F33" s="909"/>
      <c r="G33" s="910"/>
      <c r="H33" s="911"/>
      <c r="I33" s="911"/>
      <c r="J33" s="913"/>
      <c r="K33" s="899" t="s">
        <v>230</v>
      </c>
      <c r="L33" s="900"/>
      <c r="M33" s="900"/>
      <c r="N33" s="901"/>
      <c r="O33" s="901"/>
      <c r="P33" s="902"/>
      <c r="Q33" s="897">
        <v>0</v>
      </c>
      <c r="R33" s="898"/>
      <c r="S33" s="887"/>
      <c r="T33" s="889"/>
      <c r="U33" s="891"/>
      <c r="V33" s="7"/>
      <c r="W33" s="6"/>
      <c r="X33" s="6"/>
    </row>
    <row r="34" spans="1:24" s="146" customFormat="1" ht="14.25" customHeight="1">
      <c r="A34" s="931"/>
      <c r="B34" s="933"/>
      <c r="C34" s="907"/>
      <c r="D34" s="907"/>
      <c r="E34" s="935"/>
      <c r="F34" s="903" t="s">
        <v>231</v>
      </c>
      <c r="G34" s="904"/>
      <c r="H34" s="905"/>
      <c r="I34" s="905"/>
      <c r="J34" s="912">
        <f>Q34</f>
        <v>1.5</v>
      </c>
      <c r="K34" s="893" t="s">
        <v>243</v>
      </c>
      <c r="L34" s="894"/>
      <c r="M34" s="894"/>
      <c r="N34" s="894"/>
      <c r="O34" s="894"/>
      <c r="P34" s="914"/>
      <c r="Q34" s="897">
        <v>1.5</v>
      </c>
      <c r="R34" s="898"/>
      <c r="S34" s="887">
        <v>0.8</v>
      </c>
      <c r="T34" s="889">
        <v>1.5</v>
      </c>
      <c r="U34" s="891">
        <v>1.5</v>
      </c>
      <c r="V34" s="7"/>
      <c r="W34" s="6"/>
      <c r="X34" s="6"/>
    </row>
    <row r="35" spans="1:24" s="146" customFormat="1" ht="14.25" customHeight="1">
      <c r="A35" s="931"/>
      <c r="B35" s="933"/>
      <c r="C35" s="907"/>
      <c r="D35" s="907"/>
      <c r="E35" s="935"/>
      <c r="F35" s="906"/>
      <c r="G35" s="907"/>
      <c r="H35" s="908"/>
      <c r="I35" s="908"/>
      <c r="J35" s="913"/>
      <c r="K35" s="893" t="s">
        <v>244</v>
      </c>
      <c r="L35" s="894"/>
      <c r="M35" s="894"/>
      <c r="N35" s="895"/>
      <c r="O35" s="895"/>
      <c r="P35" s="896"/>
      <c r="Q35" s="897">
        <f>ROUND(Q34/2,1)</f>
        <v>0.8</v>
      </c>
      <c r="R35" s="898"/>
      <c r="S35" s="887"/>
      <c r="T35" s="889"/>
      <c r="U35" s="891"/>
      <c r="V35" s="7"/>
      <c r="W35" s="6"/>
      <c r="X35" s="6"/>
    </row>
    <row r="36" spans="1:24" s="146" customFormat="1" ht="14.25" customHeight="1" thickBot="1">
      <c r="A36" s="931"/>
      <c r="B36" s="933"/>
      <c r="C36" s="907"/>
      <c r="D36" s="907"/>
      <c r="E36" s="935"/>
      <c r="F36" s="909"/>
      <c r="G36" s="910"/>
      <c r="H36" s="911"/>
      <c r="I36" s="911"/>
      <c r="J36" s="913"/>
      <c r="K36" s="899" t="s">
        <v>91</v>
      </c>
      <c r="L36" s="900"/>
      <c r="M36" s="900"/>
      <c r="N36" s="901"/>
      <c r="O36" s="901"/>
      <c r="P36" s="902"/>
      <c r="Q36" s="897">
        <v>0</v>
      </c>
      <c r="R36" s="898"/>
      <c r="S36" s="888"/>
      <c r="T36" s="890"/>
      <c r="U36" s="892"/>
      <c r="V36" s="7"/>
      <c r="W36" s="6"/>
      <c r="X36" s="6"/>
    </row>
    <row r="37" spans="1:24" s="146" customFormat="1" ht="13.5" customHeight="1">
      <c r="A37" s="916" t="s">
        <v>203</v>
      </c>
      <c r="B37" s="916"/>
      <c r="C37" s="916"/>
      <c r="D37" s="916"/>
      <c r="E37" s="916"/>
      <c r="F37" s="917">
        <f>SUM(J4:J36)</f>
        <v>30</v>
      </c>
      <c r="G37" s="918"/>
      <c r="H37" s="918"/>
      <c r="I37" s="918"/>
      <c r="J37" s="919"/>
      <c r="K37" s="920"/>
      <c r="L37" s="920"/>
      <c r="M37" s="920"/>
      <c r="N37" s="920"/>
      <c r="O37" s="920"/>
      <c r="P37" s="920"/>
      <c r="Q37" s="921"/>
      <c r="R37" s="922"/>
      <c r="S37" s="220"/>
      <c r="T37" s="219"/>
      <c r="U37" s="219"/>
      <c r="V37" s="7"/>
      <c r="W37" s="6"/>
      <c r="X37" s="6"/>
    </row>
    <row r="38" spans="1:24" ht="10.5" customHeight="1">
      <c r="X38" s="150"/>
    </row>
    <row r="39" spans="1:24" ht="10.5" customHeight="1">
      <c r="X39" s="150"/>
    </row>
    <row r="40" spans="1:24" ht="10.5" customHeight="1">
      <c r="X40" s="150"/>
    </row>
    <row r="41" spans="1:24" ht="10.5" customHeight="1">
      <c r="X41" s="150"/>
    </row>
    <row r="42" spans="1:24" ht="10.5" customHeight="1">
      <c r="X42" s="150"/>
    </row>
    <row r="43" spans="1:24" ht="10.5" customHeight="1">
      <c r="X43" s="150"/>
    </row>
    <row r="44" spans="1:24" ht="10.5" customHeight="1">
      <c r="X44" s="150"/>
    </row>
    <row r="45" spans="1:24" ht="10.5" customHeight="1">
      <c r="X45" s="150"/>
    </row>
    <row r="46" spans="1:24" ht="10.5" customHeight="1">
      <c r="X46" s="150"/>
    </row>
    <row r="47" spans="1:24" ht="10.5" customHeight="1">
      <c r="X47" s="150"/>
    </row>
    <row r="48" spans="1:24" ht="10.5" customHeight="1">
      <c r="X48" s="150"/>
    </row>
    <row r="49" spans="24:24" ht="10.5" customHeight="1">
      <c r="X49" s="150"/>
    </row>
    <row r="50" spans="24:24" ht="10.5" customHeight="1">
      <c r="X50" s="150"/>
    </row>
    <row r="51" spans="24:24" ht="10.5" customHeight="1">
      <c r="X51" s="150"/>
    </row>
    <row r="52" spans="24:24" ht="10.5" customHeight="1">
      <c r="X52" s="150"/>
    </row>
    <row r="53" spans="24:24" ht="10.5" customHeight="1">
      <c r="X53" s="150"/>
    </row>
    <row r="54" spans="24:24" ht="10.5" customHeight="1">
      <c r="X54" s="150"/>
    </row>
    <row r="55" spans="24:24" ht="10.5" customHeight="1">
      <c r="X55" s="150"/>
    </row>
    <row r="56" spans="24:24" ht="10.5" customHeight="1">
      <c r="X56" s="150"/>
    </row>
    <row r="57" spans="24:24" ht="10.5" customHeight="1">
      <c r="X57" s="150"/>
    </row>
    <row r="58" spans="24:24" ht="10.5" customHeight="1">
      <c r="X58" s="150"/>
    </row>
    <row r="59" spans="24:24" ht="10.5" customHeight="1">
      <c r="X59" s="150"/>
    </row>
    <row r="60" spans="24:24" ht="10.5" customHeight="1">
      <c r="X60" s="150"/>
    </row>
    <row r="61" spans="24:24" ht="10.5" customHeight="1">
      <c r="X61" s="150"/>
    </row>
    <row r="62" spans="24:24" ht="10.5" customHeight="1">
      <c r="X62" s="150"/>
    </row>
    <row r="63" spans="24:24" ht="10.5" customHeight="1">
      <c r="X63" s="150"/>
    </row>
    <row r="64" spans="24:24" ht="10.5" customHeight="1">
      <c r="X64" s="150"/>
    </row>
    <row r="65" spans="24:24" ht="10.5" customHeight="1">
      <c r="X65" s="150"/>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51" t="s">
        <v>276</v>
      </c>
    </row>
    <row r="179" spans="6:6" ht="10.5" customHeight="1">
      <c r="F179" s="151" t="s">
        <v>92</v>
      </c>
    </row>
    <row r="180" spans="6:6" ht="10.5" customHeight="1">
      <c r="F180" s="151" t="s">
        <v>93</v>
      </c>
    </row>
    <row r="181" spans="6:6" ht="10.5" customHeight="1">
      <c r="F181" s="151" t="s">
        <v>94</v>
      </c>
    </row>
    <row r="182" spans="6:6" ht="10.5" customHeight="1">
      <c r="F182" s="151" t="s">
        <v>95</v>
      </c>
    </row>
    <row r="183" spans="6:6" ht="10.5" customHeight="1">
      <c r="F183" s="151" t="s">
        <v>96</v>
      </c>
    </row>
    <row r="184" spans="6:6" ht="10.5" customHeight="1">
      <c r="F184" s="151" t="s">
        <v>97</v>
      </c>
    </row>
    <row r="185" spans="6:6" ht="10.5" customHeight="1">
      <c r="F185" s="151" t="s">
        <v>98</v>
      </c>
    </row>
    <row r="186" spans="6:6" ht="10.5" customHeight="1">
      <c r="F186" s="151" t="s">
        <v>99</v>
      </c>
    </row>
    <row r="187" spans="6:6" ht="10.5" customHeight="1">
      <c r="F187" s="151" t="s">
        <v>100</v>
      </c>
    </row>
    <row r="188" spans="6:6" ht="10.5" customHeight="1">
      <c r="F188" s="151" t="s">
        <v>101</v>
      </c>
    </row>
    <row r="189" spans="6:6" ht="10.5" customHeight="1">
      <c r="F189" s="151" t="s">
        <v>102</v>
      </c>
    </row>
    <row r="190" spans="6:6" ht="10.5" customHeight="1">
      <c r="F190" s="151" t="s">
        <v>103</v>
      </c>
    </row>
    <row r="191" spans="6:6" ht="10.5" customHeight="1">
      <c r="F191" s="151" t="s">
        <v>104</v>
      </c>
    </row>
    <row r="192" spans="6:6" ht="10.5" customHeight="1">
      <c r="F192" s="151" t="s">
        <v>105</v>
      </c>
    </row>
    <row r="193" spans="6:6" ht="10.5" customHeight="1">
      <c r="F193" s="151" t="s">
        <v>106</v>
      </c>
    </row>
    <row r="194" spans="6:6" ht="10.5" customHeight="1">
      <c r="F194" s="151" t="s">
        <v>107</v>
      </c>
    </row>
    <row r="195" spans="6:6" ht="10.5" customHeight="1">
      <c r="F195" s="151" t="s">
        <v>108</v>
      </c>
    </row>
    <row r="196" spans="6:6" ht="10.5" customHeight="1">
      <c r="F196" s="151" t="s">
        <v>109</v>
      </c>
    </row>
    <row r="197" spans="6:6" ht="10.5" customHeight="1">
      <c r="F197" s="151" t="s">
        <v>110</v>
      </c>
    </row>
    <row r="198" spans="6:6" ht="10.5" customHeight="1">
      <c r="F198" s="151" t="s">
        <v>111</v>
      </c>
    </row>
    <row r="199" spans="6:6" ht="10.5" customHeight="1">
      <c r="F199" s="151" t="s">
        <v>112</v>
      </c>
    </row>
    <row r="200" spans="6:6" ht="10.5" customHeight="1">
      <c r="F200" s="151" t="s">
        <v>113</v>
      </c>
    </row>
    <row r="201" spans="6:6" ht="10.5" customHeight="1">
      <c r="F201" s="151" t="s">
        <v>114</v>
      </c>
    </row>
    <row r="202" spans="6:6" ht="10.5" customHeight="1">
      <c r="F202" s="151" t="s">
        <v>115</v>
      </c>
    </row>
    <row r="203" spans="6:6" ht="10.5" customHeight="1">
      <c r="F203" s="151" t="s">
        <v>116</v>
      </c>
    </row>
    <row r="204" spans="6:6" ht="10.5" customHeight="1">
      <c r="F204" s="151" t="s">
        <v>117</v>
      </c>
    </row>
    <row r="205" spans="6:6" ht="10.5" customHeight="1">
      <c r="F205" s="151" t="s">
        <v>118</v>
      </c>
    </row>
    <row r="206" spans="6:6" ht="10.5" customHeight="1">
      <c r="F206" s="152" t="s">
        <v>119</v>
      </c>
    </row>
    <row r="207" spans="6:6" ht="10.5" customHeight="1">
      <c r="F207" s="152" t="s">
        <v>120</v>
      </c>
    </row>
    <row r="208" spans="6:6" ht="10.5" customHeight="1">
      <c r="F208" s="152" t="s">
        <v>121</v>
      </c>
    </row>
    <row r="209" spans="6:6" ht="10.5" customHeight="1">
      <c r="F209" s="152" t="s">
        <v>122</v>
      </c>
    </row>
    <row r="210" spans="6:6" ht="10.5" customHeight="1">
      <c r="F210" s="152" t="s">
        <v>123</v>
      </c>
    </row>
    <row r="211" spans="6:6" ht="10.5" customHeight="1">
      <c r="F211" s="152" t="s">
        <v>124</v>
      </c>
    </row>
    <row r="212" spans="6:6" ht="10.5" customHeight="1">
      <c r="F212" s="152" t="s">
        <v>125</v>
      </c>
    </row>
    <row r="213" spans="6:6" ht="10.5" customHeight="1">
      <c r="F213" s="152" t="s">
        <v>126</v>
      </c>
    </row>
    <row r="214" spans="6:6" ht="10.5" customHeight="1">
      <c r="F214" s="152" t="s">
        <v>127</v>
      </c>
    </row>
    <row r="215" spans="6:6" ht="10.5" customHeight="1">
      <c r="F215" s="152" t="s">
        <v>128</v>
      </c>
    </row>
    <row r="216" spans="6:6" ht="10.5" customHeight="1">
      <c r="F216" s="152" t="s">
        <v>129</v>
      </c>
    </row>
    <row r="217" spans="6:6" ht="10.5" customHeight="1">
      <c r="F217" s="152" t="s">
        <v>130</v>
      </c>
    </row>
    <row r="218" spans="6:6" ht="10.5" customHeight="1">
      <c r="F218" s="152" t="s">
        <v>236</v>
      </c>
    </row>
    <row r="219" spans="6:6" ht="10.5" customHeight="1">
      <c r="F219" s="152" t="s">
        <v>131</v>
      </c>
    </row>
    <row r="220" spans="6:6" ht="10.5" customHeight="1">
      <c r="F220" s="152" t="s">
        <v>132</v>
      </c>
    </row>
    <row r="221" spans="6:6" ht="10.5" customHeight="1">
      <c r="F221" s="152" t="s">
        <v>133</v>
      </c>
    </row>
    <row r="222" spans="6:6" ht="10.5" customHeight="1">
      <c r="F222" s="152" t="s">
        <v>134</v>
      </c>
    </row>
    <row r="223" spans="6:6" ht="10.5" customHeight="1">
      <c r="F223" s="152" t="s">
        <v>135</v>
      </c>
    </row>
    <row r="224" spans="6:6" ht="10.5" customHeight="1">
      <c r="F224" s="152" t="s">
        <v>136</v>
      </c>
    </row>
    <row r="225" spans="6:6" ht="10.5" customHeight="1">
      <c r="F225" s="152" t="s">
        <v>137</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cols>
    <col min="1" max="1" width="19.375" style="306" customWidth="1"/>
    <col min="2" max="2" width="17.5" style="306" customWidth="1"/>
    <col min="3" max="3" width="8.75" style="306" customWidth="1"/>
    <col min="4" max="4" width="19.375" style="306" customWidth="1"/>
    <col min="5" max="5" width="21.25" style="306" customWidth="1"/>
    <col min="6" max="6" width="5" style="306" customWidth="1"/>
    <col min="7" max="16384" width="9" style="306"/>
  </cols>
  <sheetData>
    <row r="1" spans="1:10" s="305" customFormat="1" ht="13.5" customHeight="1">
      <c r="A1" s="733" t="s">
        <v>319</v>
      </c>
      <c r="B1" s="733"/>
      <c r="C1" s="733"/>
      <c r="D1" s="733"/>
    </row>
    <row r="2" spans="1:10" ht="22.5" customHeight="1">
      <c r="A2" s="829" t="s">
        <v>447</v>
      </c>
      <c r="B2" s="829"/>
      <c r="C2" s="829"/>
      <c r="D2" s="829"/>
      <c r="E2" s="829"/>
      <c r="F2" s="829"/>
      <c r="G2" s="60"/>
    </row>
    <row r="3" spans="1:10" ht="16.5" customHeight="1">
      <c r="C3" s="992"/>
      <c r="D3" s="992"/>
      <c r="E3" s="992"/>
      <c r="F3" s="992"/>
    </row>
    <row r="4" spans="1:10" ht="16.5" customHeight="1">
      <c r="B4" s="62"/>
      <c r="C4" s="62" t="s">
        <v>63</v>
      </c>
      <c r="D4" s="827" t="s">
        <v>266</v>
      </c>
      <c r="E4" s="827"/>
      <c r="J4" s="234"/>
    </row>
    <row r="5" spans="1:10" ht="16.5" customHeight="1">
      <c r="B5" s="62"/>
      <c r="C5" s="62" t="s">
        <v>64</v>
      </c>
      <c r="D5" s="991" t="s">
        <v>264</v>
      </c>
      <c r="E5" s="991"/>
    </row>
    <row r="6" spans="1:10" ht="16.5" customHeight="1">
      <c r="B6" s="62"/>
      <c r="C6" s="62" t="s">
        <v>65</v>
      </c>
      <c r="D6" s="991" t="s">
        <v>265</v>
      </c>
      <c r="E6" s="991"/>
      <c r="F6" s="234"/>
    </row>
    <row r="7" spans="1:10">
      <c r="A7" s="837"/>
      <c r="B7" s="837"/>
      <c r="C7" s="837"/>
      <c r="D7" s="837"/>
      <c r="E7" s="837"/>
      <c r="F7" s="837"/>
    </row>
    <row r="8" spans="1:10" ht="27" customHeight="1">
      <c r="A8" s="61" t="s">
        <v>443</v>
      </c>
      <c r="B8" s="838" t="s">
        <v>368</v>
      </c>
      <c r="C8" s="839"/>
      <c r="D8" s="61" t="s">
        <v>444</v>
      </c>
      <c r="E8" s="722" t="s">
        <v>448</v>
      </c>
      <c r="F8" s="723"/>
    </row>
    <row r="9" spans="1:10" ht="16.5" customHeight="1">
      <c r="A9" s="831" t="s">
        <v>282</v>
      </c>
      <c r="B9" s="832"/>
      <c r="C9" s="832"/>
      <c r="D9" s="832"/>
      <c r="E9" s="832"/>
      <c r="F9" s="833"/>
    </row>
    <row r="10" spans="1:10" ht="300" customHeight="1">
      <c r="A10" s="834"/>
      <c r="B10" s="835"/>
      <c r="C10" s="835"/>
      <c r="D10" s="835"/>
      <c r="E10" s="835"/>
      <c r="F10" s="836"/>
    </row>
    <row r="11" spans="1:10" ht="30" customHeight="1">
      <c r="A11" s="831" t="s">
        <v>445</v>
      </c>
      <c r="B11" s="832"/>
      <c r="C11" s="832"/>
      <c r="D11" s="832"/>
      <c r="E11" s="832"/>
      <c r="F11" s="833"/>
    </row>
    <row r="12" spans="1:10" ht="299.25" customHeight="1">
      <c r="A12" s="834"/>
      <c r="B12" s="835"/>
      <c r="C12" s="835"/>
      <c r="D12" s="835"/>
      <c r="E12" s="835"/>
      <c r="F12" s="836"/>
    </row>
    <row r="13" spans="1:10">
      <c r="A13" s="310" t="s">
        <v>446</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cols>
    <col min="1" max="1" width="19.375" style="318" customWidth="1"/>
    <col min="2" max="2" width="17.5" style="318" customWidth="1"/>
    <col min="3" max="3" width="8.75" style="318" customWidth="1"/>
    <col min="4" max="4" width="19.375" style="318" customWidth="1"/>
    <col min="5" max="5" width="21.25" style="318" customWidth="1"/>
    <col min="6" max="6" width="5" style="318" customWidth="1"/>
    <col min="7" max="16384" width="9" style="318"/>
  </cols>
  <sheetData>
    <row r="1" spans="1:7" s="316" customFormat="1" ht="13.5" customHeight="1">
      <c r="A1" s="733" t="s">
        <v>319</v>
      </c>
      <c r="B1" s="733"/>
      <c r="C1" s="733"/>
      <c r="D1" s="733"/>
    </row>
    <row r="2" spans="1:7" ht="22.5" customHeight="1">
      <c r="A2" s="829" t="s">
        <v>447</v>
      </c>
      <c r="B2" s="829"/>
      <c r="C2" s="829"/>
      <c r="D2" s="829"/>
      <c r="E2" s="829"/>
      <c r="F2" s="829"/>
      <c r="G2" s="60"/>
    </row>
    <row r="3" spans="1:7" ht="22.5" customHeight="1">
      <c r="A3" s="317"/>
      <c r="B3" s="317"/>
      <c r="C3" s="317"/>
      <c r="D3" s="317"/>
      <c r="E3" s="317"/>
      <c r="F3" s="317"/>
      <c r="G3" s="60"/>
    </row>
    <row r="4" spans="1:7" ht="22.5" customHeight="1">
      <c r="A4" s="317"/>
      <c r="B4" s="317"/>
      <c r="C4" s="317"/>
      <c r="D4" s="317"/>
      <c r="E4" s="317"/>
      <c r="F4" s="317"/>
      <c r="G4" s="60"/>
    </row>
    <row r="5" spans="1:7" ht="22.5" customHeight="1">
      <c r="A5" s="317"/>
      <c r="B5" s="317"/>
      <c r="C5" s="317"/>
      <c r="D5" s="317"/>
      <c r="E5" s="317"/>
      <c r="F5" s="317"/>
      <c r="G5" s="60"/>
    </row>
    <row r="6" spans="1:7" ht="22.5" customHeight="1">
      <c r="A6" s="317"/>
      <c r="B6" s="317"/>
      <c r="C6" s="317"/>
      <c r="D6" s="317"/>
      <c r="E6" s="317"/>
      <c r="F6" s="317"/>
      <c r="G6" s="60"/>
    </row>
    <row r="7" spans="1:7" ht="22.5" customHeight="1">
      <c r="A7" s="317"/>
      <c r="B7" s="317"/>
      <c r="C7" s="317"/>
      <c r="D7" s="317"/>
      <c r="E7" s="317"/>
      <c r="F7" s="317"/>
      <c r="G7" s="60"/>
    </row>
    <row r="8" spans="1:7" ht="22.5" customHeight="1">
      <c r="A8" s="317"/>
      <c r="B8" s="317"/>
      <c r="C8" s="317"/>
      <c r="D8" s="317"/>
      <c r="E8" s="317"/>
      <c r="F8" s="317"/>
      <c r="G8" s="60"/>
    </row>
    <row r="9" spans="1:7" ht="22.5" customHeight="1">
      <c r="A9" s="317"/>
      <c r="B9" s="317"/>
      <c r="C9" s="317"/>
      <c r="D9" s="317"/>
      <c r="E9" s="317"/>
      <c r="F9" s="317"/>
      <c r="G9" s="60"/>
    </row>
    <row r="10" spans="1:7" ht="22.5" customHeight="1">
      <c r="A10" s="317"/>
      <c r="B10" s="317"/>
      <c r="C10" s="317"/>
      <c r="D10" s="317"/>
      <c r="E10" s="317"/>
      <c r="F10" s="317"/>
      <c r="G10" s="60"/>
    </row>
    <row r="11" spans="1:7" ht="22.5" customHeight="1">
      <c r="A11" s="317"/>
      <c r="B11" s="317"/>
      <c r="C11" s="317"/>
      <c r="D11" s="317"/>
      <c r="E11" s="317"/>
      <c r="F11" s="317"/>
      <c r="G11" s="60"/>
    </row>
    <row r="12" spans="1:7" ht="22.5" customHeight="1">
      <c r="A12" s="317"/>
      <c r="B12" s="317"/>
      <c r="C12" s="317"/>
      <c r="D12" s="317"/>
      <c r="E12" s="317"/>
      <c r="F12" s="317"/>
      <c r="G12" s="60"/>
    </row>
    <row r="13" spans="1:7" ht="22.5" customHeight="1">
      <c r="A13" s="317"/>
      <c r="B13" s="317"/>
      <c r="C13" s="317"/>
      <c r="D13" s="317"/>
      <c r="E13" s="317"/>
      <c r="F13" s="317"/>
      <c r="G13" s="60"/>
    </row>
    <row r="14" spans="1:7" ht="22.5" customHeight="1">
      <c r="A14" s="317"/>
      <c r="B14" s="317"/>
      <c r="C14" s="317"/>
      <c r="D14" s="317"/>
      <c r="E14" s="317"/>
      <c r="F14" s="317"/>
      <c r="G14" s="60"/>
    </row>
    <row r="15" spans="1:7" ht="22.5" customHeight="1">
      <c r="A15" s="317"/>
      <c r="B15" s="317"/>
      <c r="C15" s="317"/>
      <c r="D15" s="317"/>
      <c r="E15" s="317"/>
      <c r="F15" s="317"/>
      <c r="G15" s="60"/>
    </row>
    <row r="16" spans="1:7" ht="22.5" customHeight="1">
      <c r="A16" s="317"/>
      <c r="B16" s="317"/>
      <c r="C16" s="317"/>
      <c r="D16" s="317"/>
      <c r="E16" s="317"/>
      <c r="F16" s="317"/>
      <c r="G16" s="60"/>
    </row>
    <row r="17" spans="1:7" ht="22.5" customHeight="1">
      <c r="A17" s="317"/>
      <c r="B17" s="317"/>
      <c r="C17" s="317"/>
      <c r="D17" s="317"/>
      <c r="E17" s="317"/>
      <c r="F17" s="317"/>
      <c r="G17" s="60"/>
    </row>
    <row r="18" spans="1:7" ht="22.5" customHeight="1">
      <c r="A18" s="317"/>
      <c r="B18" s="317"/>
      <c r="C18" s="317"/>
      <c r="D18" s="317"/>
      <c r="E18" s="317"/>
      <c r="F18" s="317"/>
      <c r="G18" s="60"/>
    </row>
    <row r="19" spans="1:7" ht="22.5" customHeight="1">
      <c r="A19" s="317"/>
      <c r="B19" s="317"/>
      <c r="C19" s="317"/>
      <c r="D19" s="317"/>
      <c r="E19" s="317"/>
      <c r="F19" s="317"/>
      <c r="G19" s="60"/>
    </row>
    <row r="20" spans="1:7" ht="22.5" customHeight="1">
      <c r="A20" s="317"/>
      <c r="B20" s="317"/>
      <c r="C20" s="317"/>
      <c r="D20" s="317"/>
      <c r="E20" s="317"/>
      <c r="F20" s="317"/>
      <c r="G20" s="60"/>
    </row>
    <row r="21" spans="1:7" ht="22.5" customHeight="1">
      <c r="A21" s="317"/>
      <c r="B21" s="317"/>
      <c r="C21" s="317"/>
      <c r="D21" s="317"/>
      <c r="E21" s="317"/>
      <c r="F21" s="317"/>
      <c r="G21" s="60"/>
    </row>
    <row r="22" spans="1:7" ht="22.5" customHeight="1">
      <c r="A22" s="317"/>
      <c r="B22" s="317"/>
      <c r="C22" s="317"/>
      <c r="D22" s="317"/>
      <c r="E22" s="317"/>
      <c r="F22" s="317"/>
      <c r="G22" s="60"/>
    </row>
    <row r="23" spans="1:7" ht="22.5" customHeight="1">
      <c r="A23" s="317"/>
      <c r="B23" s="317"/>
      <c r="C23" s="317"/>
      <c r="D23" s="317"/>
      <c r="E23" s="317"/>
      <c r="F23" s="317"/>
      <c r="G23" s="60"/>
    </row>
    <row r="24" spans="1:7" ht="22.5" customHeight="1">
      <c r="A24" s="317"/>
      <c r="B24" s="317"/>
      <c r="C24" s="317"/>
      <c r="D24" s="317"/>
      <c r="E24" s="317"/>
      <c r="F24" s="317"/>
      <c r="G24" s="60"/>
    </row>
    <row r="25" spans="1:7" ht="22.5" customHeight="1">
      <c r="A25" s="317"/>
      <c r="B25" s="317"/>
      <c r="C25" s="317"/>
      <c r="D25" s="317"/>
      <c r="E25" s="317"/>
      <c r="F25" s="317"/>
      <c r="G25" s="60"/>
    </row>
    <row r="26" spans="1:7" ht="22.5" customHeight="1">
      <c r="A26" s="317"/>
      <c r="B26" s="317"/>
      <c r="C26" s="317"/>
      <c r="D26" s="317"/>
      <c r="E26" s="317"/>
      <c r="F26" s="317"/>
      <c r="G26" s="60"/>
    </row>
    <row r="27" spans="1:7" ht="22.5" customHeight="1">
      <c r="A27" s="317"/>
      <c r="B27" s="317"/>
      <c r="C27" s="317"/>
      <c r="D27" s="317"/>
      <c r="E27" s="317"/>
      <c r="F27" s="317"/>
      <c r="G27" s="60"/>
    </row>
    <row r="28" spans="1:7" ht="22.5" customHeight="1">
      <c r="A28" s="317"/>
      <c r="B28" s="317"/>
      <c r="C28" s="317"/>
      <c r="D28" s="317"/>
      <c r="E28" s="317"/>
      <c r="F28" s="317"/>
      <c r="G28" s="60"/>
    </row>
    <row r="29" spans="1:7" ht="22.5" customHeight="1">
      <c r="A29" s="317"/>
      <c r="B29" s="317"/>
      <c r="C29" s="317"/>
      <c r="D29" s="317"/>
      <c r="E29" s="317"/>
      <c r="F29" s="317"/>
      <c r="G29" s="60"/>
    </row>
    <row r="30" spans="1:7" ht="22.5" customHeight="1">
      <c r="A30" s="317"/>
      <c r="B30" s="317"/>
      <c r="C30" s="317"/>
      <c r="D30" s="317"/>
      <c r="E30" s="317"/>
      <c r="F30" s="317"/>
      <c r="G30" s="60"/>
    </row>
    <row r="31" spans="1:7" ht="22.5" customHeight="1">
      <c r="A31" s="317"/>
      <c r="B31" s="317"/>
      <c r="C31" s="317"/>
      <c r="D31" s="317"/>
      <c r="E31" s="317"/>
      <c r="F31" s="317"/>
      <c r="G31" s="60"/>
    </row>
    <row r="32" spans="1:7" ht="22.5" customHeight="1">
      <c r="A32" s="317"/>
      <c r="B32" s="317"/>
      <c r="C32" s="317"/>
      <c r="D32" s="317"/>
      <c r="E32" s="317"/>
      <c r="F32" s="317"/>
      <c r="G32" s="60"/>
    </row>
    <row r="33" spans="1:7" ht="22.5" customHeight="1">
      <c r="A33" s="317"/>
      <c r="B33" s="317"/>
      <c r="C33" s="317"/>
      <c r="D33" s="317"/>
      <c r="E33" s="317"/>
      <c r="F33" s="317"/>
      <c r="G33" s="60"/>
    </row>
    <row r="34" spans="1:7" ht="22.5" customHeight="1">
      <c r="A34" s="317"/>
      <c r="B34" s="317"/>
      <c r="C34" s="317"/>
      <c r="D34" s="317"/>
      <c r="E34" s="317"/>
      <c r="F34" s="317"/>
      <c r="G34" s="60"/>
    </row>
    <row r="35" spans="1:7" ht="22.5" customHeight="1">
      <c r="A35" s="317"/>
      <c r="B35" s="317"/>
      <c r="C35" s="317"/>
      <c r="D35" s="317"/>
      <c r="E35" s="317"/>
      <c r="F35" s="317"/>
      <c r="G35" s="60"/>
    </row>
    <row r="36" spans="1:7">
      <c r="A36" s="310" t="s">
        <v>446</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9"/>
  <sheetViews>
    <sheetView showGridLines="0" showZeros="0" view="pageBreakPreview" zoomScale="85" zoomScaleNormal="85" zoomScaleSheetLayoutView="85" workbookViewId="0"/>
  </sheetViews>
  <sheetFormatPr defaultRowHeight="11.2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4" width="3.75" style="64" bestFit="1" customWidth="1"/>
    <col min="15" max="15" width="43.625" style="64" customWidth="1"/>
    <col min="16" max="16384" width="9" style="64"/>
  </cols>
  <sheetData>
    <row r="1" spans="1:15" ht="14.25">
      <c r="A1" s="63" t="s">
        <v>262</v>
      </c>
    </row>
    <row r="2" spans="1:15" ht="25.5" customHeight="1">
      <c r="A2" s="501" t="s">
        <v>143</v>
      </c>
      <c r="B2" s="501"/>
      <c r="C2" s="501"/>
      <c r="D2" s="501"/>
      <c r="E2" s="501"/>
      <c r="F2" s="501"/>
      <c r="G2" s="501"/>
      <c r="H2" s="501"/>
      <c r="I2" s="501"/>
      <c r="J2" s="501"/>
      <c r="K2" s="501"/>
      <c r="L2" s="501"/>
      <c r="M2" s="501"/>
    </row>
    <row r="3" spans="1:15" ht="10.5" customHeight="1">
      <c r="A3" s="65"/>
      <c r="B3" s="65"/>
      <c r="C3" s="65"/>
      <c r="D3" s="65"/>
      <c r="E3" s="65"/>
      <c r="F3" s="65"/>
      <c r="G3" s="65"/>
      <c r="H3" s="65"/>
      <c r="I3" s="65"/>
      <c r="J3" s="65"/>
      <c r="K3" s="65"/>
      <c r="L3" s="65"/>
      <c r="M3" s="65"/>
    </row>
    <row r="4" spans="1:15" s="70" customFormat="1" ht="21.95" customHeight="1">
      <c r="A4" s="502" t="s">
        <v>138</v>
      </c>
      <c r="B4" s="503"/>
      <c r="C4" s="504" t="str">
        <f>'様式1-1'!D16</f>
        <v>那珂川河床掘削工事（Ｒ７－１工区）</v>
      </c>
      <c r="D4" s="505"/>
      <c r="E4" s="505"/>
      <c r="F4" s="506"/>
      <c r="G4" s="66"/>
      <c r="H4" s="67"/>
      <c r="I4" s="68"/>
      <c r="J4" s="68"/>
      <c r="K4" s="156" t="s">
        <v>303</v>
      </c>
      <c r="L4" s="69">
        <f>'様式1-1'!D20</f>
        <v>45814</v>
      </c>
      <c r="M4" s="66"/>
    </row>
    <row r="5" spans="1:15" s="71" customFormat="1" ht="6.75" customHeight="1" thickBot="1">
      <c r="A5" s="70"/>
      <c r="B5" s="70"/>
      <c r="C5" s="70"/>
      <c r="D5" s="70"/>
      <c r="E5" s="70"/>
      <c r="F5" s="70"/>
      <c r="G5" s="70"/>
      <c r="H5" s="70"/>
      <c r="I5" s="70"/>
      <c r="J5" s="70"/>
      <c r="K5" s="70"/>
      <c r="L5" s="70"/>
      <c r="M5" s="70"/>
    </row>
    <row r="6" spans="1:15" s="70" customFormat="1" ht="21.95" customHeight="1">
      <c r="A6" s="502" t="s">
        <v>144</v>
      </c>
      <c r="B6" s="507"/>
      <c r="C6" s="153" t="str">
        <f>'様式1-1'!F10</f>
        <v>株式会社○○建設○○支店</v>
      </c>
      <c r="D6" s="507" t="s">
        <v>145</v>
      </c>
      <c r="E6" s="507"/>
      <c r="F6" s="508"/>
      <c r="G6" s="509"/>
      <c r="H6" s="509"/>
      <c r="I6" s="509"/>
      <c r="J6" s="510"/>
      <c r="K6" s="511" t="s">
        <v>146</v>
      </c>
      <c r="L6" s="72" t="s">
        <v>238</v>
      </c>
      <c r="M6" s="73"/>
    </row>
    <row r="7" spans="1:15" s="70" customFormat="1" ht="21.95" customHeight="1" thickBot="1">
      <c r="A7" s="502" t="s">
        <v>239</v>
      </c>
      <c r="B7" s="513"/>
      <c r="C7" s="153" t="str">
        <f>'様式1-1'!F9</f>
        <v>○○市○○町○○番地</v>
      </c>
      <c r="D7" s="514" t="s">
        <v>147</v>
      </c>
      <c r="E7" s="514"/>
      <c r="F7" s="515"/>
      <c r="G7" s="516"/>
      <c r="H7" s="516"/>
      <c r="I7" s="516"/>
      <c r="J7" s="517"/>
      <c r="K7" s="512"/>
      <c r="L7" s="74"/>
      <c r="M7" s="73"/>
    </row>
    <row r="8" spans="1:15" s="71" customFormat="1" ht="8.25" customHeight="1">
      <c r="C8" s="75"/>
      <c r="L8" s="76"/>
    </row>
    <row r="9" spans="1:15" s="71" customFormat="1" ht="15.75" customHeight="1">
      <c r="A9" s="77" t="s">
        <v>291</v>
      </c>
      <c r="C9" s="75"/>
      <c r="L9" s="76"/>
    </row>
    <row r="10" spans="1:15" s="71" customFormat="1" ht="39.75" customHeight="1" thickBot="1">
      <c r="A10" s="526" t="s">
        <v>293</v>
      </c>
      <c r="B10" s="527"/>
      <c r="C10" s="527"/>
      <c r="D10" s="527"/>
      <c r="E10" s="527"/>
      <c r="F10" s="527"/>
      <c r="G10" s="527"/>
      <c r="H10" s="527"/>
      <c r="I10" s="527"/>
      <c r="J10" s="527"/>
      <c r="K10" s="521" t="s">
        <v>80</v>
      </c>
      <c r="L10" s="511"/>
      <c r="M10" s="522"/>
    </row>
    <row r="11" spans="1:15" s="71" customFormat="1" ht="39.75" customHeight="1" thickTop="1" thickBot="1">
      <c r="A11" s="528"/>
      <c r="B11" s="529"/>
      <c r="C11" s="529"/>
      <c r="D11" s="529"/>
      <c r="E11" s="529"/>
      <c r="F11" s="529"/>
      <c r="G11" s="529"/>
      <c r="H11" s="529"/>
      <c r="I11" s="529"/>
      <c r="J11" s="529"/>
      <c r="K11" s="523"/>
      <c r="L11" s="524"/>
      <c r="M11" s="525"/>
      <c r="N11" s="272" t="s">
        <v>267</v>
      </c>
      <c r="O11" s="271" t="s">
        <v>382</v>
      </c>
    </row>
    <row r="12" spans="1:15" s="71" customFormat="1" ht="8.25" customHeight="1">
      <c r="C12" s="75"/>
      <c r="L12" s="76"/>
    </row>
    <row r="13" spans="1:15" s="78" customFormat="1" ht="15.95" customHeight="1" thickBot="1">
      <c r="A13" s="255" t="s">
        <v>472</v>
      </c>
      <c r="B13" s="256"/>
      <c r="C13" s="256"/>
      <c r="L13" s="79"/>
    </row>
    <row r="14" spans="1:15" s="71" customFormat="1" ht="32.1" customHeight="1" thickBot="1">
      <c r="A14" s="530" t="s">
        <v>148</v>
      </c>
      <c r="B14" s="531"/>
      <c r="C14" s="531"/>
      <c r="D14" s="531"/>
      <c r="E14" s="531"/>
      <c r="F14" s="532"/>
      <c r="G14" s="533" t="s">
        <v>149</v>
      </c>
      <c r="H14" s="534"/>
      <c r="I14" s="535"/>
      <c r="K14" s="536" t="s">
        <v>326</v>
      </c>
      <c r="L14" s="538"/>
      <c r="M14" s="81"/>
    </row>
    <row r="15" spans="1:15" s="71" customFormat="1" ht="19.5" customHeight="1" thickTop="1" thickBot="1">
      <c r="A15" s="540" t="s">
        <v>482</v>
      </c>
      <c r="B15" s="540"/>
      <c r="C15" s="540"/>
      <c r="D15" s="540"/>
      <c r="E15" s="540"/>
      <c r="F15" s="541"/>
      <c r="G15" s="542"/>
      <c r="H15" s="543"/>
      <c r="I15" s="544"/>
      <c r="K15" s="537"/>
      <c r="L15" s="539"/>
      <c r="M15" s="81"/>
    </row>
    <row r="16" spans="1:15" s="71" customFormat="1" ht="19.5" customHeight="1">
      <c r="A16" s="485" t="s">
        <v>250</v>
      </c>
      <c r="B16" s="486"/>
      <c r="C16" s="486"/>
      <c r="D16" s="486"/>
      <c r="E16" s="486"/>
      <c r="F16" s="486"/>
      <c r="G16" s="487"/>
      <c r="H16" s="488"/>
      <c r="I16" s="489"/>
      <c r="K16" s="319"/>
      <c r="L16" s="320"/>
      <c r="M16" s="66"/>
    </row>
    <row r="17" spans="1:15" s="71" customFormat="1" ht="19.5" customHeight="1">
      <c r="A17" s="480" t="s">
        <v>251</v>
      </c>
      <c r="B17" s="481"/>
      <c r="C17" s="481"/>
      <c r="D17" s="481"/>
      <c r="E17" s="481"/>
      <c r="F17" s="481"/>
      <c r="G17" s="497"/>
      <c r="H17" s="498"/>
      <c r="I17" s="499"/>
    </row>
    <row r="18" spans="1:15" s="71" customFormat="1" ht="33" customHeight="1">
      <c r="A18" s="500" t="s">
        <v>322</v>
      </c>
      <c r="B18" s="478"/>
      <c r="C18" s="478"/>
      <c r="D18" s="478"/>
      <c r="E18" s="478"/>
      <c r="F18" s="478"/>
      <c r="G18" s="477"/>
      <c r="H18" s="478"/>
      <c r="I18" s="479"/>
    </row>
    <row r="19" spans="1:15" s="71" customFormat="1" ht="19.5" customHeight="1">
      <c r="A19" s="480" t="s">
        <v>253</v>
      </c>
      <c r="B19" s="481"/>
      <c r="C19" s="481"/>
      <c r="D19" s="481"/>
      <c r="E19" s="481"/>
      <c r="F19" s="481"/>
      <c r="G19" s="497"/>
      <c r="H19" s="498"/>
      <c r="I19" s="499"/>
    </row>
    <row r="20" spans="1:15" s="71" customFormat="1" ht="19.5" customHeight="1" thickBot="1">
      <c r="A20" s="480" t="s">
        <v>252</v>
      </c>
      <c r="B20" s="481"/>
      <c r="C20" s="481"/>
      <c r="D20" s="481"/>
      <c r="E20" s="481"/>
      <c r="F20" s="481"/>
      <c r="G20" s="518"/>
      <c r="H20" s="519"/>
      <c r="I20" s="520"/>
    </row>
    <row r="21" spans="1:15" s="71" customFormat="1" ht="7.5" customHeight="1">
      <c r="A21" s="82"/>
      <c r="B21" s="82"/>
      <c r="C21" s="83"/>
      <c r="D21" s="83"/>
      <c r="E21" s="83"/>
      <c r="F21" s="83"/>
      <c r="G21" s="83"/>
      <c r="H21" s="84"/>
    </row>
    <row r="22" spans="1:15" s="78" customFormat="1" ht="15.95" customHeight="1">
      <c r="A22" s="86" t="s">
        <v>150</v>
      </c>
      <c r="B22" s="87"/>
      <c r="C22" s="88"/>
      <c r="D22" s="270"/>
      <c r="E22" s="270"/>
      <c r="F22" s="270"/>
      <c r="G22" s="270"/>
      <c r="H22" s="270"/>
      <c r="I22" s="270"/>
      <c r="J22" s="270"/>
      <c r="K22" s="270"/>
      <c r="L22" s="270"/>
      <c r="M22" s="270"/>
    </row>
    <row r="23" spans="1:15" s="70" customFormat="1" ht="15.95" customHeight="1">
      <c r="A23" s="425" t="s">
        <v>151</v>
      </c>
      <c r="B23" s="426"/>
      <c r="C23" s="490"/>
      <c r="D23" s="429" t="s">
        <v>249</v>
      </c>
      <c r="E23" s="430"/>
      <c r="F23" s="470" t="s">
        <v>149</v>
      </c>
      <c r="G23" s="471"/>
      <c r="H23" s="472"/>
      <c r="I23" s="420" t="s">
        <v>152</v>
      </c>
      <c r="J23" s="420"/>
      <c r="K23" s="420"/>
      <c r="L23" s="420"/>
      <c r="M23" s="421"/>
    </row>
    <row r="24" spans="1:15" s="70" customFormat="1" ht="15.95" customHeight="1" thickBot="1">
      <c r="A24" s="427"/>
      <c r="B24" s="428"/>
      <c r="C24" s="491"/>
      <c r="D24" s="80" t="s">
        <v>153</v>
      </c>
      <c r="E24" s="80" t="s">
        <v>154</v>
      </c>
      <c r="F24" s="473"/>
      <c r="G24" s="474"/>
      <c r="H24" s="475"/>
      <c r="I24" s="422"/>
      <c r="J24" s="422"/>
      <c r="K24" s="422"/>
      <c r="L24" s="422"/>
      <c r="M24" s="423"/>
    </row>
    <row r="25" spans="1:15" ht="21" customHeight="1" thickTop="1">
      <c r="A25" s="406" t="s">
        <v>283</v>
      </c>
      <c r="B25" s="406"/>
      <c r="C25" s="406"/>
      <c r="D25" s="94"/>
      <c r="E25" s="94" t="s">
        <v>11</v>
      </c>
      <c r="F25" s="413"/>
      <c r="G25" s="414"/>
      <c r="H25" s="415"/>
      <c r="I25" s="492"/>
      <c r="J25" s="493"/>
      <c r="K25" s="493"/>
      <c r="L25" s="493"/>
      <c r="M25" s="494"/>
    </row>
    <row r="26" spans="1:15" ht="21" customHeight="1">
      <c r="A26" s="441" t="s">
        <v>155</v>
      </c>
      <c r="B26" s="441"/>
      <c r="C26" s="441"/>
      <c r="D26" s="95"/>
      <c r="E26" s="96" t="s">
        <v>12</v>
      </c>
      <c r="F26" s="482"/>
      <c r="G26" s="483"/>
      <c r="H26" s="484"/>
      <c r="I26" s="495" t="s">
        <v>284</v>
      </c>
      <c r="J26" s="495"/>
      <c r="K26" s="495"/>
      <c r="L26" s="495"/>
      <c r="M26" s="496"/>
    </row>
    <row r="27" spans="1:15" s="71" customFormat="1" ht="21" customHeight="1">
      <c r="A27" s="441" t="s">
        <v>76</v>
      </c>
      <c r="B27" s="441"/>
      <c r="C27" s="441"/>
      <c r="D27" s="95"/>
      <c r="E27" s="96" t="s">
        <v>11</v>
      </c>
      <c r="F27" s="482"/>
      <c r="G27" s="483"/>
      <c r="H27" s="484"/>
      <c r="I27" s="390" t="s">
        <v>286</v>
      </c>
      <c r="J27" s="390"/>
      <c r="K27" s="390"/>
      <c r="L27" s="390"/>
      <c r="M27" s="391"/>
    </row>
    <row r="28" spans="1:15" s="71" customFormat="1" ht="21" customHeight="1">
      <c r="A28" s="406" t="s">
        <v>77</v>
      </c>
      <c r="B28" s="406"/>
      <c r="C28" s="406"/>
      <c r="D28" s="97"/>
      <c r="E28" s="94" t="s">
        <v>13</v>
      </c>
      <c r="F28" s="482"/>
      <c r="G28" s="483"/>
      <c r="H28" s="484"/>
      <c r="I28" s="122"/>
      <c r="J28" s="122"/>
      <c r="K28" s="122"/>
      <c r="L28" s="122"/>
      <c r="M28" s="155"/>
    </row>
    <row r="29" spans="1:15" ht="21" customHeight="1">
      <c r="A29" s="406" t="s">
        <v>299</v>
      </c>
      <c r="B29" s="406"/>
      <c r="C29" s="406"/>
      <c r="D29" s="97"/>
      <c r="E29" s="94" t="s">
        <v>14</v>
      </c>
      <c r="F29" s="482"/>
      <c r="G29" s="483"/>
      <c r="H29" s="484"/>
      <c r="I29" s="122"/>
      <c r="J29" s="122"/>
      <c r="K29" s="122"/>
      <c r="L29" s="122"/>
      <c r="M29" s="155"/>
    </row>
    <row r="30" spans="1:15" ht="21" customHeight="1">
      <c r="A30" s="406" t="s">
        <v>78</v>
      </c>
      <c r="B30" s="406"/>
      <c r="C30" s="406"/>
      <c r="D30" s="97"/>
      <c r="E30" s="94" t="s">
        <v>15</v>
      </c>
      <c r="F30" s="482"/>
      <c r="G30" s="483"/>
      <c r="H30" s="484"/>
      <c r="I30" s="122"/>
      <c r="J30" s="122"/>
      <c r="K30" s="122"/>
      <c r="L30" s="122"/>
      <c r="M30" s="155"/>
    </row>
    <row r="31" spans="1:15" ht="21" customHeight="1">
      <c r="A31" s="476" t="s">
        <v>175</v>
      </c>
      <c r="B31" s="476"/>
      <c r="C31" s="476"/>
      <c r="D31" s="101"/>
      <c r="E31" s="101" t="s">
        <v>11</v>
      </c>
      <c r="F31" s="400"/>
      <c r="G31" s="401"/>
      <c r="H31" s="402"/>
      <c r="I31" s="418"/>
      <c r="J31" s="418"/>
      <c r="K31" s="418"/>
      <c r="L31" s="418"/>
      <c r="M31" s="419"/>
    </row>
    <row r="32" spans="1:15" ht="21.75" customHeight="1">
      <c r="A32" s="476" t="s">
        <v>176</v>
      </c>
      <c r="B32" s="476"/>
      <c r="C32" s="476"/>
      <c r="D32" s="101"/>
      <c r="E32" s="101" t="s">
        <v>177</v>
      </c>
      <c r="F32" s="400"/>
      <c r="G32" s="401"/>
      <c r="H32" s="402"/>
      <c r="I32" s="468" t="s">
        <v>386</v>
      </c>
      <c r="J32" s="468"/>
      <c r="K32" s="468"/>
      <c r="L32" s="468"/>
      <c r="M32" s="469"/>
      <c r="N32" s="284"/>
      <c r="O32" s="285"/>
    </row>
    <row r="33" spans="1:13" s="71" customFormat="1" ht="7.5" customHeight="1">
      <c r="A33" s="82"/>
      <c r="B33" s="82"/>
      <c r="C33" s="83"/>
      <c r="D33" s="84"/>
      <c r="E33" s="84"/>
      <c r="F33" s="178"/>
      <c r="G33" s="178"/>
      <c r="H33" s="178"/>
      <c r="I33" s="84"/>
      <c r="J33" s="85"/>
      <c r="K33" s="85"/>
      <c r="L33" s="85"/>
      <c r="M33" s="85"/>
    </row>
    <row r="34" spans="1:13" s="78" customFormat="1" ht="15.95" customHeight="1">
      <c r="A34" s="86" t="s">
        <v>245</v>
      </c>
      <c r="B34" s="87"/>
      <c r="C34" s="88"/>
      <c r="D34" s="89"/>
      <c r="E34" s="90"/>
      <c r="F34" s="179"/>
      <c r="G34" s="179"/>
      <c r="H34" s="179"/>
      <c r="I34" s="89"/>
      <c r="J34" s="91"/>
      <c r="K34" s="91"/>
      <c r="L34" s="91"/>
      <c r="M34" s="91"/>
    </row>
    <row r="35" spans="1:13" s="70" customFormat="1" ht="15.95" customHeight="1">
      <c r="A35" s="425" t="s">
        <v>151</v>
      </c>
      <c r="B35" s="426"/>
      <c r="C35" s="426"/>
      <c r="D35" s="429" t="s">
        <v>249</v>
      </c>
      <c r="E35" s="430"/>
      <c r="F35" s="470" t="s">
        <v>149</v>
      </c>
      <c r="G35" s="471"/>
      <c r="H35" s="472"/>
      <c r="I35" s="420" t="s">
        <v>152</v>
      </c>
      <c r="J35" s="420"/>
      <c r="K35" s="420"/>
      <c r="L35" s="420"/>
      <c r="M35" s="421"/>
    </row>
    <row r="36" spans="1:13" s="70" customFormat="1" ht="15.95" customHeight="1" thickBot="1">
      <c r="A36" s="427"/>
      <c r="B36" s="428"/>
      <c r="C36" s="428"/>
      <c r="D36" s="98" t="s">
        <v>153</v>
      </c>
      <c r="E36" s="92" t="s">
        <v>154</v>
      </c>
      <c r="F36" s="473"/>
      <c r="G36" s="474"/>
      <c r="H36" s="475"/>
      <c r="I36" s="422"/>
      <c r="J36" s="422"/>
      <c r="K36" s="422"/>
      <c r="L36" s="422"/>
      <c r="M36" s="423"/>
    </row>
    <row r="37" spans="1:13" s="75" customFormat="1" ht="21" customHeight="1" thickTop="1">
      <c r="A37" s="466" t="s">
        <v>242</v>
      </c>
      <c r="B37" s="467"/>
      <c r="C37" s="467"/>
      <c r="D37" s="99" t="s">
        <v>16</v>
      </c>
      <c r="E37" s="99" t="s">
        <v>16</v>
      </c>
      <c r="F37" s="413"/>
      <c r="G37" s="414"/>
      <c r="H37" s="415"/>
      <c r="I37" s="416" t="s">
        <v>470</v>
      </c>
      <c r="J37" s="416"/>
      <c r="K37" s="416"/>
      <c r="L37" s="416"/>
      <c r="M37" s="417"/>
    </row>
    <row r="38" spans="1:13" s="75" customFormat="1" ht="21" customHeight="1">
      <c r="A38" s="100"/>
      <c r="B38" s="450" t="s">
        <v>156</v>
      </c>
      <c r="C38" s="451"/>
      <c r="D38" s="101"/>
      <c r="E38" s="102" t="s">
        <v>157</v>
      </c>
      <c r="F38" s="400"/>
      <c r="G38" s="401"/>
      <c r="H38" s="402"/>
      <c r="I38" s="437"/>
      <c r="J38" s="437"/>
      <c r="K38" s="437"/>
      <c r="L38" s="437"/>
      <c r="M38" s="438"/>
    </row>
    <row r="39" spans="1:13" s="75" customFormat="1" ht="21" customHeight="1">
      <c r="A39" s="100"/>
      <c r="B39" s="450" t="s">
        <v>158</v>
      </c>
      <c r="C39" s="451"/>
      <c r="D39" s="101"/>
      <c r="E39" s="101" t="s">
        <v>17</v>
      </c>
      <c r="F39" s="400"/>
      <c r="G39" s="401"/>
      <c r="H39" s="402"/>
      <c r="I39" s="437"/>
      <c r="J39" s="437"/>
      <c r="K39" s="437"/>
      <c r="L39" s="437"/>
      <c r="M39" s="438"/>
    </row>
    <row r="40" spans="1:13" s="75" customFormat="1" ht="21" customHeight="1">
      <c r="A40" s="100"/>
      <c r="B40" s="450" t="s">
        <v>159</v>
      </c>
      <c r="C40" s="451"/>
      <c r="D40" s="101"/>
      <c r="E40" s="101" t="s">
        <v>18</v>
      </c>
      <c r="F40" s="400"/>
      <c r="G40" s="401"/>
      <c r="H40" s="402"/>
      <c r="I40" s="437"/>
      <c r="J40" s="437"/>
      <c r="K40" s="437"/>
      <c r="L40" s="437"/>
      <c r="M40" s="438"/>
    </row>
    <row r="41" spans="1:13" s="75" customFormat="1" ht="21" customHeight="1">
      <c r="A41" s="100"/>
      <c r="B41" s="450" t="s">
        <v>160</v>
      </c>
      <c r="C41" s="451"/>
      <c r="D41" s="101"/>
      <c r="E41" s="101" t="s">
        <v>19</v>
      </c>
      <c r="F41" s="400"/>
      <c r="G41" s="401"/>
      <c r="H41" s="402"/>
      <c r="I41" s="437"/>
      <c r="J41" s="437"/>
      <c r="K41" s="437"/>
      <c r="L41" s="437"/>
      <c r="M41" s="438"/>
    </row>
    <row r="42" spans="1:13" s="75" customFormat="1" ht="21" customHeight="1" thickBot="1">
      <c r="A42" s="103"/>
      <c r="B42" s="462" t="s">
        <v>307</v>
      </c>
      <c r="C42" s="457"/>
      <c r="D42" s="101"/>
      <c r="E42" s="101" t="s">
        <v>168</v>
      </c>
      <c r="F42" s="463"/>
      <c r="G42" s="464"/>
      <c r="H42" s="465"/>
      <c r="I42" s="418"/>
      <c r="J42" s="418"/>
      <c r="K42" s="418"/>
      <c r="L42" s="418"/>
      <c r="M42" s="419"/>
    </row>
    <row r="43" spans="1:13" s="71" customFormat="1" ht="8.1" customHeight="1">
      <c r="A43" s="105"/>
      <c r="B43" s="106"/>
      <c r="C43" s="106"/>
      <c r="D43" s="107"/>
      <c r="E43" s="84"/>
      <c r="F43" s="178"/>
      <c r="G43" s="180"/>
      <c r="H43" s="180"/>
    </row>
    <row r="44" spans="1:13" s="78" customFormat="1" ht="15.95" customHeight="1">
      <c r="A44" s="86" t="s">
        <v>246</v>
      </c>
      <c r="B44" s="108"/>
      <c r="C44" s="109"/>
      <c r="D44" s="110"/>
      <c r="E44" s="109"/>
      <c r="F44" s="181"/>
      <c r="G44" s="181"/>
      <c r="H44" s="181"/>
      <c r="I44" s="91"/>
      <c r="J44" s="91"/>
      <c r="K44" s="91"/>
      <c r="L44" s="91"/>
      <c r="M44" s="91"/>
    </row>
    <row r="45" spans="1:13" s="70" customFormat="1" ht="15.95" customHeight="1">
      <c r="A45" s="425" t="s">
        <v>161</v>
      </c>
      <c r="B45" s="426"/>
      <c r="C45" s="426"/>
      <c r="D45" s="429" t="s">
        <v>249</v>
      </c>
      <c r="E45" s="430"/>
      <c r="F45" s="431" t="s">
        <v>149</v>
      </c>
      <c r="G45" s="431"/>
      <c r="H45" s="431"/>
      <c r="I45" s="420" t="s">
        <v>152</v>
      </c>
      <c r="J45" s="420"/>
      <c r="K45" s="420"/>
      <c r="L45" s="420"/>
      <c r="M45" s="421"/>
    </row>
    <row r="46" spans="1:13" s="70" customFormat="1" ht="15.95" customHeight="1" thickBot="1">
      <c r="A46" s="427"/>
      <c r="B46" s="428"/>
      <c r="C46" s="428"/>
      <c r="D46" s="93" t="s">
        <v>153</v>
      </c>
      <c r="E46" s="80" t="s">
        <v>154</v>
      </c>
      <c r="F46" s="208" t="s">
        <v>162</v>
      </c>
      <c r="G46" s="209" t="s">
        <v>163</v>
      </c>
      <c r="H46" s="209" t="s">
        <v>164</v>
      </c>
      <c r="I46" s="422"/>
      <c r="J46" s="422"/>
      <c r="K46" s="422"/>
      <c r="L46" s="422"/>
      <c r="M46" s="423"/>
    </row>
    <row r="47" spans="1:13" s="75" customFormat="1" ht="21" customHeight="1" thickTop="1">
      <c r="A47" s="441" t="s">
        <v>165</v>
      </c>
      <c r="B47" s="441"/>
      <c r="C47" s="461"/>
      <c r="D47" s="111"/>
      <c r="E47" s="112"/>
      <c r="F47" s="203"/>
      <c r="G47" s="206"/>
      <c r="H47" s="207"/>
      <c r="I47" s="447" t="s">
        <v>166</v>
      </c>
      <c r="J47" s="447"/>
      <c r="K47" s="447"/>
      <c r="L47" s="447"/>
      <c r="M47" s="448"/>
    </row>
    <row r="48" spans="1:13" s="75" customFormat="1" ht="35.25" customHeight="1">
      <c r="A48" s="449" t="s">
        <v>167</v>
      </c>
      <c r="B48" s="406"/>
      <c r="C48" s="392"/>
      <c r="D48" s="97" t="s">
        <v>20</v>
      </c>
      <c r="E48" s="94" t="s">
        <v>20</v>
      </c>
      <c r="F48" s="177"/>
      <c r="G48" s="182"/>
      <c r="H48" s="201"/>
      <c r="I48" s="434" t="s">
        <v>540</v>
      </c>
      <c r="J48" s="434"/>
      <c r="K48" s="434"/>
      <c r="L48" s="434"/>
      <c r="M48" s="435"/>
    </row>
    <row r="49" spans="1:15" s="75" customFormat="1" ht="35.25" customHeight="1">
      <c r="A49" s="114"/>
      <c r="B49" s="450" t="s">
        <v>156</v>
      </c>
      <c r="C49" s="451"/>
      <c r="D49" s="115"/>
      <c r="E49" s="101" t="s">
        <v>157</v>
      </c>
      <c r="F49" s="116"/>
      <c r="G49" s="117"/>
      <c r="H49" s="205"/>
      <c r="I49" s="437"/>
      <c r="J49" s="437"/>
      <c r="K49" s="437"/>
      <c r="L49" s="437"/>
      <c r="M49" s="438"/>
    </row>
    <row r="50" spans="1:15" s="75" customFormat="1" ht="35.25" customHeight="1">
      <c r="A50" s="114"/>
      <c r="B50" s="450" t="s">
        <v>158</v>
      </c>
      <c r="C50" s="451"/>
      <c r="D50" s="115"/>
      <c r="E50" s="101" t="s">
        <v>17</v>
      </c>
      <c r="F50" s="116"/>
      <c r="G50" s="117"/>
      <c r="H50" s="205"/>
      <c r="I50" s="437"/>
      <c r="J50" s="437"/>
      <c r="K50" s="437"/>
      <c r="L50" s="437"/>
      <c r="M50" s="438"/>
    </row>
    <row r="51" spans="1:15" s="75" customFormat="1" ht="35.25" customHeight="1">
      <c r="A51" s="114"/>
      <c r="B51" s="450" t="s">
        <v>159</v>
      </c>
      <c r="C51" s="451"/>
      <c r="D51" s="115"/>
      <c r="E51" s="101" t="s">
        <v>18</v>
      </c>
      <c r="F51" s="116"/>
      <c r="G51" s="117"/>
      <c r="H51" s="205"/>
      <c r="I51" s="437"/>
      <c r="J51" s="437"/>
      <c r="K51" s="437"/>
      <c r="L51" s="437"/>
      <c r="M51" s="438"/>
    </row>
    <row r="52" spans="1:15" s="75" customFormat="1" ht="34.5" customHeight="1">
      <c r="A52" s="114"/>
      <c r="B52" s="455" t="s">
        <v>160</v>
      </c>
      <c r="C52" s="451"/>
      <c r="D52" s="115"/>
      <c r="E52" s="101" t="s">
        <v>19</v>
      </c>
      <c r="F52" s="116"/>
      <c r="G52" s="117"/>
      <c r="H52" s="205"/>
      <c r="I52" s="437"/>
      <c r="J52" s="437"/>
      <c r="K52" s="437"/>
      <c r="L52" s="437"/>
      <c r="M52" s="438"/>
    </row>
    <row r="53" spans="1:15" s="75" customFormat="1" ht="34.5" customHeight="1">
      <c r="A53" s="114"/>
      <c r="B53" s="455" t="s">
        <v>356</v>
      </c>
      <c r="C53" s="451"/>
      <c r="D53" s="115"/>
      <c r="E53" s="101" t="s">
        <v>19</v>
      </c>
      <c r="F53" s="237"/>
      <c r="G53" s="117"/>
      <c r="H53" s="205"/>
      <c r="I53" s="437"/>
      <c r="J53" s="437"/>
      <c r="K53" s="437"/>
      <c r="L53" s="437"/>
      <c r="M53" s="438"/>
    </row>
    <row r="54" spans="1:15" s="75" customFormat="1" ht="34.5" customHeight="1">
      <c r="A54" s="114"/>
      <c r="B54" s="456" t="s">
        <v>357</v>
      </c>
      <c r="C54" s="457"/>
      <c r="D54" s="115"/>
      <c r="E54" s="101" t="s">
        <v>168</v>
      </c>
      <c r="F54" s="175"/>
      <c r="G54" s="176"/>
      <c r="H54" s="202"/>
      <c r="I54" s="437"/>
      <c r="J54" s="437"/>
      <c r="K54" s="437"/>
      <c r="L54" s="437"/>
      <c r="M54" s="438"/>
    </row>
    <row r="55" spans="1:15" s="75" customFormat="1" ht="43.5" customHeight="1">
      <c r="A55" s="458" t="s">
        <v>169</v>
      </c>
      <c r="B55" s="459"/>
      <c r="C55" s="460"/>
      <c r="D55" s="97"/>
      <c r="E55" s="94" t="s">
        <v>20</v>
      </c>
      <c r="F55" s="177"/>
      <c r="G55" s="183"/>
      <c r="H55" s="201"/>
      <c r="I55" s="437"/>
      <c r="J55" s="437"/>
      <c r="K55" s="437"/>
      <c r="L55" s="437"/>
      <c r="M55" s="438"/>
    </row>
    <row r="56" spans="1:15" s="75" customFormat="1" ht="43.5" customHeight="1">
      <c r="A56" s="452" t="s">
        <v>170</v>
      </c>
      <c r="B56" s="453"/>
      <c r="C56" s="454"/>
      <c r="D56" s="97"/>
      <c r="E56" s="94" t="s">
        <v>20</v>
      </c>
      <c r="F56" s="177"/>
      <c r="G56" s="183"/>
      <c r="H56" s="201"/>
      <c r="I56" s="418"/>
      <c r="J56" s="418"/>
      <c r="K56" s="418"/>
      <c r="L56" s="418"/>
      <c r="M56" s="419"/>
    </row>
    <row r="57" spans="1:15" ht="111" customHeight="1">
      <c r="A57" s="399" t="s">
        <v>358</v>
      </c>
      <c r="B57" s="399"/>
      <c r="C57" s="399"/>
      <c r="D57" s="118"/>
      <c r="E57" s="101" t="s">
        <v>168</v>
      </c>
      <c r="F57" s="116"/>
      <c r="G57" s="204"/>
      <c r="H57" s="205"/>
      <c r="I57" s="390" t="s">
        <v>461</v>
      </c>
      <c r="J57" s="390"/>
      <c r="K57" s="390"/>
      <c r="L57" s="390"/>
      <c r="M57" s="391"/>
      <c r="N57" s="239" t="s">
        <v>362</v>
      </c>
      <c r="O57" s="238" t="s">
        <v>363</v>
      </c>
    </row>
    <row r="58" spans="1:15" ht="36" customHeight="1">
      <c r="A58" s="383" t="s">
        <v>484</v>
      </c>
      <c r="B58" s="384"/>
      <c r="C58" s="385"/>
      <c r="D58" s="321"/>
      <c r="E58" s="312" t="s">
        <v>453</v>
      </c>
      <c r="F58" s="386"/>
      <c r="G58" s="387"/>
      <c r="H58" s="388"/>
      <c r="I58" s="389" t="s">
        <v>485</v>
      </c>
      <c r="J58" s="390"/>
      <c r="K58" s="390"/>
      <c r="L58" s="390"/>
      <c r="M58" s="391"/>
      <c r="N58" s="239"/>
      <c r="O58" s="238"/>
    </row>
    <row r="59" spans="1:15" ht="29.25" customHeight="1">
      <c r="A59" s="383" t="s">
        <v>483</v>
      </c>
      <c r="B59" s="384"/>
      <c r="C59" s="385"/>
      <c r="D59" s="321"/>
      <c r="E59" s="312" t="s">
        <v>453</v>
      </c>
      <c r="F59" s="386"/>
      <c r="G59" s="387"/>
      <c r="H59" s="388"/>
      <c r="I59" s="389" t="s">
        <v>486</v>
      </c>
      <c r="J59" s="390"/>
      <c r="K59" s="390"/>
      <c r="L59" s="390"/>
      <c r="M59" s="391"/>
      <c r="N59" s="239"/>
      <c r="O59" s="238"/>
    </row>
    <row r="60" spans="1:15" ht="32.25" customHeight="1" thickBot="1">
      <c r="A60" s="383" t="s">
        <v>488</v>
      </c>
      <c r="B60" s="384"/>
      <c r="C60" s="385"/>
      <c r="D60" s="321"/>
      <c r="E60" s="312" t="s">
        <v>453</v>
      </c>
      <c r="F60" s="386"/>
      <c r="G60" s="387"/>
      <c r="H60" s="388"/>
      <c r="I60" s="389" t="s">
        <v>487</v>
      </c>
      <c r="J60" s="390"/>
      <c r="K60" s="390"/>
      <c r="L60" s="390"/>
      <c r="M60" s="391"/>
      <c r="N60" s="239"/>
      <c r="O60" s="238"/>
    </row>
    <row r="61" spans="1:15" s="75" customFormat="1" ht="8.25" customHeight="1">
      <c r="A61" s="119"/>
      <c r="B61" s="120"/>
      <c r="C61" s="120"/>
      <c r="D61" s="121"/>
      <c r="E61" s="121"/>
      <c r="F61" s="275"/>
      <c r="G61" s="275"/>
      <c r="H61" s="275"/>
      <c r="I61" s="122"/>
      <c r="J61" s="122"/>
      <c r="K61" s="122"/>
      <c r="L61" s="122"/>
      <c r="M61" s="122"/>
    </row>
    <row r="62" spans="1:15" s="78" customFormat="1" ht="15.95" customHeight="1">
      <c r="A62" s="86" t="s">
        <v>247</v>
      </c>
      <c r="B62" s="108"/>
      <c r="C62" s="109"/>
      <c r="D62" s="110"/>
      <c r="E62" s="109"/>
      <c r="F62" s="181"/>
      <c r="G62" s="181"/>
      <c r="H62" s="181"/>
      <c r="I62" s="91"/>
      <c r="J62" s="91"/>
      <c r="K62" s="91"/>
      <c r="L62" s="91"/>
      <c r="M62" s="91"/>
    </row>
    <row r="63" spans="1:15" s="71" customFormat="1" ht="15.95" customHeight="1">
      <c r="A63" s="425" t="s">
        <v>151</v>
      </c>
      <c r="B63" s="426"/>
      <c r="C63" s="426"/>
      <c r="D63" s="429" t="s">
        <v>249</v>
      </c>
      <c r="E63" s="430"/>
      <c r="F63" s="431" t="s">
        <v>149</v>
      </c>
      <c r="G63" s="431"/>
      <c r="H63" s="431"/>
      <c r="I63" s="420" t="s">
        <v>152</v>
      </c>
      <c r="J63" s="420"/>
      <c r="K63" s="420"/>
      <c r="L63" s="420"/>
      <c r="M63" s="421"/>
    </row>
    <row r="64" spans="1:15" s="71" customFormat="1" ht="15.95" customHeight="1" thickBot="1">
      <c r="A64" s="427"/>
      <c r="B64" s="428"/>
      <c r="C64" s="428"/>
      <c r="D64" s="93" t="s">
        <v>153</v>
      </c>
      <c r="E64" s="80" t="s">
        <v>154</v>
      </c>
      <c r="F64" s="446"/>
      <c r="G64" s="446"/>
      <c r="H64" s="446"/>
      <c r="I64" s="422"/>
      <c r="J64" s="422"/>
      <c r="K64" s="422"/>
      <c r="L64" s="422"/>
      <c r="M64" s="423"/>
    </row>
    <row r="65" spans="1:13" s="71" customFormat="1" ht="27" customHeight="1" thickTop="1">
      <c r="A65" s="440" t="s">
        <v>171</v>
      </c>
      <c r="B65" s="441"/>
      <c r="C65" s="441"/>
      <c r="D65" s="95" t="s">
        <v>22</v>
      </c>
      <c r="E65" s="96" t="s">
        <v>22</v>
      </c>
      <c r="F65" s="442"/>
      <c r="G65" s="443"/>
      <c r="H65" s="444"/>
      <c r="I65" s="416" t="s">
        <v>301</v>
      </c>
      <c r="J65" s="416"/>
      <c r="K65" s="416"/>
      <c r="L65" s="416"/>
      <c r="M65" s="417"/>
    </row>
    <row r="66" spans="1:13" s="71" customFormat="1" ht="27" customHeight="1" thickBot="1">
      <c r="A66" s="123"/>
      <c r="B66" s="424" t="s">
        <v>172</v>
      </c>
      <c r="C66" s="424"/>
      <c r="D66" s="97" t="s">
        <v>19</v>
      </c>
      <c r="E66" s="94" t="s">
        <v>19</v>
      </c>
      <c r="F66" s="407"/>
      <c r="G66" s="408"/>
      <c r="H66" s="409"/>
      <c r="I66" s="418"/>
      <c r="J66" s="418"/>
      <c r="K66" s="418"/>
      <c r="L66" s="418"/>
      <c r="M66" s="419"/>
    </row>
    <row r="67" spans="1:13" ht="8.25" customHeight="1">
      <c r="F67" s="185"/>
      <c r="G67" s="185"/>
      <c r="H67" s="185"/>
      <c r="I67" s="71"/>
      <c r="J67" s="71"/>
      <c r="K67" s="71"/>
      <c r="L67" s="71"/>
      <c r="M67" s="71"/>
    </row>
    <row r="68" spans="1:13" s="78" customFormat="1" ht="15.95" customHeight="1">
      <c r="A68" s="86" t="s">
        <v>248</v>
      </c>
      <c r="B68" s="108"/>
      <c r="C68" s="109"/>
      <c r="D68" s="110"/>
      <c r="E68" s="109"/>
      <c r="F68" s="181"/>
      <c r="G68" s="181"/>
      <c r="H68" s="181"/>
      <c r="I68" s="91"/>
      <c r="J68" s="91"/>
      <c r="K68" s="91"/>
      <c r="L68" s="91"/>
      <c r="M68" s="91"/>
    </row>
    <row r="69" spans="1:13" s="71" customFormat="1" ht="15.95" customHeight="1">
      <c r="A69" s="425" t="s">
        <v>151</v>
      </c>
      <c r="B69" s="426"/>
      <c r="C69" s="426"/>
      <c r="D69" s="429" t="s">
        <v>249</v>
      </c>
      <c r="E69" s="430"/>
      <c r="F69" s="431" t="s">
        <v>149</v>
      </c>
      <c r="G69" s="431"/>
      <c r="H69" s="431"/>
      <c r="I69" s="420" t="s">
        <v>152</v>
      </c>
      <c r="J69" s="420"/>
      <c r="K69" s="420"/>
      <c r="L69" s="420"/>
      <c r="M69" s="421"/>
    </row>
    <row r="70" spans="1:13" s="71" customFormat="1" ht="15.95" customHeight="1" thickBot="1">
      <c r="A70" s="427"/>
      <c r="B70" s="428"/>
      <c r="C70" s="428"/>
      <c r="D70" s="93" t="s">
        <v>153</v>
      </c>
      <c r="E70" s="80" t="s">
        <v>154</v>
      </c>
      <c r="F70" s="432"/>
      <c r="G70" s="432"/>
      <c r="H70" s="432"/>
      <c r="I70" s="422"/>
      <c r="J70" s="422"/>
      <c r="K70" s="422"/>
      <c r="L70" s="422"/>
      <c r="M70" s="423"/>
    </row>
    <row r="71" spans="1:13" s="71" customFormat="1" ht="21" customHeight="1" thickTop="1">
      <c r="A71" s="410" t="s">
        <v>173</v>
      </c>
      <c r="B71" s="411"/>
      <c r="C71" s="412"/>
      <c r="D71" s="124"/>
      <c r="E71" s="99" t="s">
        <v>21</v>
      </c>
      <c r="F71" s="413"/>
      <c r="G71" s="414"/>
      <c r="H71" s="415"/>
      <c r="I71" s="416" t="s">
        <v>348</v>
      </c>
      <c r="J71" s="416"/>
      <c r="K71" s="416"/>
      <c r="L71" s="416"/>
      <c r="M71" s="417"/>
    </row>
    <row r="72" spans="1:13" s="71" customFormat="1" ht="21" customHeight="1">
      <c r="A72" s="403" t="s">
        <v>174</v>
      </c>
      <c r="B72" s="403"/>
      <c r="C72" s="403"/>
      <c r="D72" s="97"/>
      <c r="E72" s="94" t="s">
        <v>21</v>
      </c>
      <c r="F72" s="395"/>
      <c r="G72" s="396"/>
      <c r="H72" s="397"/>
      <c r="I72" s="418"/>
      <c r="J72" s="418"/>
      <c r="K72" s="418"/>
      <c r="L72" s="418"/>
      <c r="M72" s="419"/>
    </row>
    <row r="73" spans="1:13" s="71" customFormat="1" ht="21" customHeight="1">
      <c r="A73" s="403" t="s">
        <v>240</v>
      </c>
      <c r="B73" s="403"/>
      <c r="C73" s="403"/>
      <c r="D73" s="97"/>
      <c r="E73" s="94" t="s">
        <v>23</v>
      </c>
      <c r="F73" s="395"/>
      <c r="G73" s="396"/>
      <c r="H73" s="397"/>
      <c r="I73" s="433" t="s">
        <v>349</v>
      </c>
      <c r="J73" s="434"/>
      <c r="K73" s="434"/>
      <c r="L73" s="434"/>
      <c r="M73" s="435"/>
    </row>
    <row r="74" spans="1:13" s="71" customFormat="1" ht="21" customHeight="1">
      <c r="A74" s="445" t="s">
        <v>241</v>
      </c>
      <c r="B74" s="403"/>
      <c r="C74" s="403"/>
      <c r="D74" s="97"/>
      <c r="E74" s="94" t="s">
        <v>24</v>
      </c>
      <c r="F74" s="395"/>
      <c r="G74" s="396"/>
      <c r="H74" s="397"/>
      <c r="I74" s="436"/>
      <c r="J74" s="437"/>
      <c r="K74" s="437"/>
      <c r="L74" s="437"/>
      <c r="M74" s="438"/>
    </row>
    <row r="75" spans="1:13" s="71" customFormat="1" ht="21" customHeight="1">
      <c r="A75" s="125"/>
      <c r="B75" s="404" t="s">
        <v>345</v>
      </c>
      <c r="C75" s="405"/>
      <c r="D75" s="236"/>
      <c r="E75" s="236" t="s">
        <v>17</v>
      </c>
      <c r="F75" s="400"/>
      <c r="G75" s="401"/>
      <c r="H75" s="402"/>
      <c r="I75" s="439"/>
      <c r="J75" s="418"/>
      <c r="K75" s="418"/>
      <c r="L75" s="418"/>
      <c r="M75" s="419"/>
    </row>
    <row r="76" spans="1:13" ht="33" customHeight="1">
      <c r="A76" s="403" t="s">
        <v>178</v>
      </c>
      <c r="B76" s="403"/>
      <c r="C76" s="403"/>
      <c r="D76" s="94"/>
      <c r="E76" s="94" t="s">
        <v>25</v>
      </c>
      <c r="F76" s="395"/>
      <c r="G76" s="396"/>
      <c r="H76" s="397"/>
      <c r="I76" s="398" t="s">
        <v>477</v>
      </c>
      <c r="J76" s="390"/>
      <c r="K76" s="390"/>
      <c r="L76" s="390"/>
      <c r="M76" s="391"/>
    </row>
    <row r="77" spans="1:13" ht="27.75" customHeight="1">
      <c r="A77" s="392" t="s">
        <v>440</v>
      </c>
      <c r="B77" s="393"/>
      <c r="C77" s="394"/>
      <c r="D77" s="94"/>
      <c r="E77" s="94" t="s">
        <v>18</v>
      </c>
      <c r="F77" s="395"/>
      <c r="G77" s="396"/>
      <c r="H77" s="397"/>
      <c r="I77" s="390" t="s">
        <v>441</v>
      </c>
      <c r="J77" s="390"/>
      <c r="K77" s="390"/>
      <c r="L77" s="390"/>
      <c r="M77" s="391"/>
    </row>
    <row r="78" spans="1:13" ht="55.5" customHeight="1">
      <c r="A78" s="392" t="s">
        <v>180</v>
      </c>
      <c r="B78" s="393"/>
      <c r="C78" s="394"/>
      <c r="D78" s="94"/>
      <c r="E78" s="94" t="s">
        <v>181</v>
      </c>
      <c r="F78" s="395"/>
      <c r="G78" s="396"/>
      <c r="H78" s="397"/>
      <c r="I78" s="398" t="s">
        <v>304</v>
      </c>
      <c r="J78" s="390"/>
      <c r="K78" s="390"/>
      <c r="L78" s="390"/>
      <c r="M78" s="391"/>
    </row>
    <row r="79" spans="1:13" ht="55.5" customHeight="1">
      <c r="A79" s="399" t="s">
        <v>182</v>
      </c>
      <c r="B79" s="399"/>
      <c r="C79" s="399"/>
      <c r="D79" s="101"/>
      <c r="E79" s="101" t="s">
        <v>27</v>
      </c>
      <c r="F79" s="400"/>
      <c r="G79" s="401"/>
      <c r="H79" s="402"/>
      <c r="I79" s="398" t="s">
        <v>478</v>
      </c>
      <c r="J79" s="390"/>
      <c r="K79" s="390"/>
      <c r="L79" s="390"/>
      <c r="M79" s="391"/>
    </row>
    <row r="80" spans="1:13" ht="21" customHeight="1" thickBot="1">
      <c r="A80" s="406" t="s">
        <v>185</v>
      </c>
      <c r="B80" s="406"/>
      <c r="C80" s="406"/>
      <c r="D80" s="94"/>
      <c r="E80" s="94" t="s">
        <v>29</v>
      </c>
      <c r="F80" s="407"/>
      <c r="G80" s="408"/>
      <c r="H80" s="409"/>
      <c r="I80" s="390" t="s">
        <v>456</v>
      </c>
      <c r="J80" s="390"/>
      <c r="K80" s="390"/>
      <c r="L80" s="390"/>
      <c r="M80" s="391"/>
    </row>
    <row r="81" spans="1:13" ht="16.5" customHeight="1"/>
    <row r="82" spans="1:13" s="188" customFormat="1" ht="15.75" customHeight="1">
      <c r="A82" s="77" t="s">
        <v>290</v>
      </c>
      <c r="C82" s="189"/>
      <c r="L82" s="190"/>
    </row>
    <row r="83" spans="1:13" s="157" customFormat="1" ht="15.75" customHeight="1">
      <c r="A83" s="187">
        <v>1</v>
      </c>
      <c r="B83" s="159" t="s">
        <v>292</v>
      </c>
      <c r="C83" s="159"/>
      <c r="D83" s="160"/>
      <c r="E83" s="160"/>
      <c r="F83" s="160"/>
      <c r="G83" s="160"/>
      <c r="H83" s="160"/>
      <c r="I83" s="160"/>
      <c r="J83" s="160"/>
      <c r="K83" s="160"/>
      <c r="L83" s="160"/>
      <c r="M83" s="160"/>
    </row>
    <row r="84" spans="1:13" s="157" customFormat="1" ht="15.75" customHeight="1">
      <c r="A84" s="187">
        <v>2</v>
      </c>
      <c r="B84" s="194" t="s">
        <v>457</v>
      </c>
      <c r="C84" s="158"/>
      <c r="D84" s="158"/>
      <c r="E84" s="158"/>
      <c r="F84" s="158"/>
      <c r="G84" s="158"/>
      <c r="H84" s="158"/>
      <c r="I84" s="158"/>
      <c r="J84" s="158"/>
      <c r="K84" s="158"/>
      <c r="L84" s="158"/>
      <c r="M84" s="158"/>
    </row>
    <row r="85" spans="1:13" s="157" customFormat="1" ht="15.75" customHeight="1">
      <c r="A85" s="187"/>
      <c r="B85" s="194" t="s">
        <v>458</v>
      </c>
      <c r="C85" s="158"/>
      <c r="D85" s="158"/>
      <c r="E85" s="158"/>
      <c r="F85" s="158"/>
      <c r="G85" s="158"/>
      <c r="H85" s="158"/>
      <c r="I85" s="158"/>
      <c r="J85" s="158"/>
      <c r="K85" s="158"/>
      <c r="L85" s="158"/>
      <c r="M85" s="158"/>
    </row>
    <row r="86" spans="1:13" s="157" customFormat="1" ht="15.75" customHeight="1">
      <c r="A86" s="187"/>
      <c r="B86" s="194" t="s">
        <v>459</v>
      </c>
      <c r="C86" s="159"/>
      <c r="D86" s="160"/>
      <c r="E86" s="160"/>
      <c r="F86" s="160"/>
      <c r="G86" s="160"/>
      <c r="H86" s="160"/>
      <c r="I86" s="160"/>
      <c r="J86" s="160"/>
      <c r="K86" s="160"/>
      <c r="L86" s="160"/>
      <c r="M86" s="160"/>
    </row>
    <row r="87" spans="1:13" s="157" customFormat="1" ht="15.75" customHeight="1">
      <c r="A87" s="187">
        <v>3</v>
      </c>
      <c r="B87" s="159" t="s">
        <v>288</v>
      </c>
      <c r="C87" s="159"/>
      <c r="D87" s="160"/>
      <c r="E87" s="160"/>
      <c r="F87" s="160"/>
      <c r="G87" s="160"/>
      <c r="H87" s="160"/>
      <c r="I87" s="160"/>
      <c r="J87" s="160"/>
      <c r="K87" s="160"/>
      <c r="L87" s="160"/>
      <c r="M87" s="160"/>
    </row>
    <row r="88" spans="1:13" s="157" customFormat="1" ht="15.75" customHeight="1">
      <c r="A88" s="187">
        <v>4</v>
      </c>
      <c r="B88" s="159" t="s">
        <v>313</v>
      </c>
      <c r="C88" s="159"/>
      <c r="D88" s="160"/>
      <c r="E88" s="160"/>
      <c r="F88" s="160"/>
      <c r="G88" s="160"/>
      <c r="H88" s="160"/>
      <c r="I88" s="160"/>
      <c r="J88" s="160"/>
      <c r="K88" s="160"/>
      <c r="L88" s="160"/>
      <c r="M88" s="160"/>
    </row>
    <row r="89" spans="1:13" s="157" customFormat="1" ht="15.75" customHeight="1">
      <c r="A89" s="187"/>
      <c r="B89" s="195" t="s">
        <v>318</v>
      </c>
      <c r="C89" s="159"/>
      <c r="D89" s="160"/>
      <c r="E89" s="160"/>
      <c r="F89" s="160"/>
      <c r="G89" s="160"/>
      <c r="H89" s="160"/>
      <c r="I89" s="160"/>
      <c r="J89" s="160"/>
      <c r="K89" s="160"/>
      <c r="L89" s="160"/>
      <c r="M89" s="160"/>
    </row>
    <row r="90" spans="1:13" s="157" customFormat="1" ht="15.75" customHeight="1">
      <c r="B90" s="159" t="s">
        <v>460</v>
      </c>
      <c r="C90" s="192"/>
      <c r="D90" s="193"/>
      <c r="E90" s="193"/>
      <c r="F90" s="193"/>
      <c r="G90" s="193"/>
      <c r="H90" s="193"/>
      <c r="I90" s="193"/>
      <c r="J90" s="193"/>
      <c r="K90" s="193"/>
      <c r="L90" s="193"/>
      <c r="M90" s="193"/>
    </row>
    <row r="91" spans="1:13" s="157" customFormat="1" ht="15.75" customHeight="1">
      <c r="A91" s="191"/>
      <c r="B91" s="192" t="s">
        <v>309</v>
      </c>
      <c r="C91" s="192"/>
      <c r="D91" s="193"/>
      <c r="E91" s="193"/>
      <c r="F91" s="193"/>
      <c r="G91" s="193"/>
      <c r="H91" s="193"/>
      <c r="I91" s="193"/>
      <c r="J91" s="193"/>
      <c r="K91" s="193"/>
      <c r="L91" s="193"/>
      <c r="M91" s="193"/>
    </row>
    <row r="92" spans="1:13" s="157" customFormat="1" ht="15.75" customHeight="1">
      <c r="A92" s="191"/>
      <c r="B92" s="192" t="s">
        <v>186</v>
      </c>
      <c r="C92" s="192"/>
      <c r="D92" s="193"/>
      <c r="E92" s="193"/>
      <c r="F92" s="193"/>
      <c r="G92" s="193"/>
      <c r="H92" s="193"/>
      <c r="I92" s="193"/>
      <c r="J92" s="193"/>
      <c r="K92" s="193"/>
      <c r="L92" s="193"/>
      <c r="M92" s="193"/>
    </row>
    <row r="93" spans="1:13" s="157" customFormat="1" ht="15.75" customHeight="1">
      <c r="A93" s="191"/>
      <c r="B93" s="192" t="s">
        <v>285</v>
      </c>
      <c r="C93" s="192"/>
      <c r="D93" s="193"/>
      <c r="E93" s="193"/>
      <c r="F93" s="193"/>
      <c r="G93" s="193"/>
      <c r="H93" s="193"/>
      <c r="I93" s="193"/>
      <c r="J93" s="193"/>
      <c r="K93" s="193"/>
      <c r="L93" s="193"/>
      <c r="M93" s="193"/>
    </row>
    <row r="94" spans="1:13" s="157" customFormat="1" ht="15.75" customHeight="1">
      <c r="A94" s="191"/>
      <c r="B94" s="192" t="s">
        <v>311</v>
      </c>
      <c r="C94" s="192"/>
      <c r="D94" s="193"/>
      <c r="E94" s="193"/>
      <c r="F94" s="193"/>
      <c r="G94" s="193"/>
      <c r="H94" s="193"/>
      <c r="I94" s="193"/>
      <c r="J94" s="193"/>
      <c r="K94" s="193"/>
      <c r="L94" s="193"/>
      <c r="M94" s="193"/>
    </row>
    <row r="95" spans="1:13" s="157" customFormat="1" ht="15.75" customHeight="1">
      <c r="A95" s="191"/>
      <c r="B95" s="192" t="s">
        <v>310</v>
      </c>
      <c r="C95" s="192"/>
      <c r="D95" s="193"/>
      <c r="E95" s="193"/>
      <c r="F95" s="193"/>
      <c r="G95" s="193"/>
      <c r="H95" s="193"/>
      <c r="I95" s="193"/>
      <c r="J95" s="193"/>
      <c r="K95" s="193"/>
      <c r="L95" s="193"/>
      <c r="M95" s="193"/>
    </row>
    <row r="96" spans="1:13" s="157" customFormat="1" ht="15.75" customHeight="1">
      <c r="A96" s="191"/>
      <c r="B96" s="192" t="s">
        <v>187</v>
      </c>
      <c r="C96" s="159"/>
      <c r="D96" s="160"/>
      <c r="E96" s="160"/>
      <c r="F96" s="160"/>
      <c r="G96" s="160"/>
      <c r="H96" s="160"/>
      <c r="I96" s="160"/>
      <c r="J96" s="160"/>
      <c r="K96" s="160"/>
      <c r="L96" s="160"/>
      <c r="M96" s="160"/>
    </row>
    <row r="97" spans="1:3" s="157" customFormat="1" ht="15.75" customHeight="1">
      <c r="A97" s="187">
        <v>5</v>
      </c>
      <c r="B97" s="159" t="s">
        <v>287</v>
      </c>
    </row>
    <row r="98" spans="1:3" ht="15.95" customHeight="1">
      <c r="A98" s="191">
        <v>6</v>
      </c>
      <c r="B98" s="192" t="s">
        <v>312</v>
      </c>
      <c r="C98" s="129"/>
    </row>
    <row r="99" spans="1:3" ht="15.95" customHeight="1">
      <c r="A99" s="129"/>
      <c r="B99" s="129"/>
    </row>
  </sheetData>
  <dataConsolidate/>
  <mergeCells count="138">
    <mergeCell ref="A30:C30"/>
    <mergeCell ref="F30:H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2:M32"/>
    <mergeCell ref="I31:M31"/>
    <mergeCell ref="A35:C36"/>
    <mergeCell ref="D35:E35"/>
    <mergeCell ref="F35:H36"/>
    <mergeCell ref="A31:C31"/>
    <mergeCell ref="B40:C40"/>
    <mergeCell ref="F31:H31"/>
    <mergeCell ref="A32:C32"/>
    <mergeCell ref="F32:H32"/>
    <mergeCell ref="I35:M36"/>
    <mergeCell ref="F42:H42"/>
    <mergeCell ref="A45:C46"/>
    <mergeCell ref="D45:E45"/>
    <mergeCell ref="A37:C37"/>
    <mergeCell ref="F37:H37"/>
    <mergeCell ref="I37:M42"/>
    <mergeCell ref="B38:C38"/>
    <mergeCell ref="F38:H38"/>
    <mergeCell ref="B39:C39"/>
    <mergeCell ref="F39:H39"/>
    <mergeCell ref="A63:C64"/>
    <mergeCell ref="D63:E63"/>
    <mergeCell ref="F63:H64"/>
    <mergeCell ref="F40:H40"/>
    <mergeCell ref="F45:H45"/>
    <mergeCell ref="I47:M47"/>
    <mergeCell ref="A48:C48"/>
    <mergeCell ref="I48:M56"/>
    <mergeCell ref="B49:C49"/>
    <mergeCell ref="B50:C50"/>
    <mergeCell ref="B51:C51"/>
    <mergeCell ref="I63:M64"/>
    <mergeCell ref="A56:C56"/>
    <mergeCell ref="A57:C57"/>
    <mergeCell ref="I57:M57"/>
    <mergeCell ref="B52:C52"/>
    <mergeCell ref="B54:C54"/>
    <mergeCell ref="A55:C55"/>
    <mergeCell ref="A47:C47"/>
    <mergeCell ref="B53:C53"/>
    <mergeCell ref="I45:M46"/>
    <mergeCell ref="B41:C41"/>
    <mergeCell ref="F41:H41"/>
    <mergeCell ref="B42:C42"/>
    <mergeCell ref="I69:M70"/>
    <mergeCell ref="I65:M66"/>
    <mergeCell ref="B66:C66"/>
    <mergeCell ref="F66:H66"/>
    <mergeCell ref="A69:C70"/>
    <mergeCell ref="D69:E69"/>
    <mergeCell ref="F69:H70"/>
    <mergeCell ref="I73:M75"/>
    <mergeCell ref="A73:C73"/>
    <mergeCell ref="F73:H73"/>
    <mergeCell ref="A65:C65"/>
    <mergeCell ref="F65:H65"/>
    <mergeCell ref="A74:C74"/>
    <mergeCell ref="A80:C80"/>
    <mergeCell ref="F80:H80"/>
    <mergeCell ref="I80:M80"/>
    <mergeCell ref="F74:H74"/>
    <mergeCell ref="A71:C71"/>
    <mergeCell ref="F71:H71"/>
    <mergeCell ref="I71:M72"/>
    <mergeCell ref="A72:C72"/>
    <mergeCell ref="F72:H72"/>
    <mergeCell ref="A78:C78"/>
    <mergeCell ref="F78:H78"/>
    <mergeCell ref="I78:M78"/>
    <mergeCell ref="A79:C79"/>
    <mergeCell ref="F79:H79"/>
    <mergeCell ref="I79:M79"/>
    <mergeCell ref="I77:M77"/>
    <mergeCell ref="F75:H75"/>
    <mergeCell ref="A76:C76"/>
    <mergeCell ref="F76:H76"/>
    <mergeCell ref="I76:M76"/>
    <mergeCell ref="A77:C77"/>
    <mergeCell ref="F77:H77"/>
    <mergeCell ref="B75:C75"/>
    <mergeCell ref="A58:C58"/>
    <mergeCell ref="A59:C59"/>
    <mergeCell ref="F58:H58"/>
    <mergeCell ref="F59:H59"/>
    <mergeCell ref="I58:M58"/>
    <mergeCell ref="I59:M59"/>
    <mergeCell ref="A60:C60"/>
    <mergeCell ref="F60:H60"/>
    <mergeCell ref="I60:M60"/>
  </mergeCells>
  <phoneticPr fontId="4"/>
  <dataValidations count="12">
    <dataValidation type="list" allowBlank="1" showInputMessage="1" showErrorMessage="1" sqref="F65 F25:F30 F37 F48:H48 F55:H56 F80:H80">
      <formula1>"有"</formula1>
    </dataValidation>
    <dataValidation type="list" allowBlank="1" showInputMessage="1" showErrorMessage="1" sqref="F78 F71:F74 F66 F76:F77">
      <formula1>"有,－"</formula1>
    </dataValidation>
    <dataValidation type="list" allowBlank="1" showInputMessage="1" showErrorMessage="1" sqref="G38:H41 F53:H53 F79:H79 F38:F42 F57:H57 F58:F60">
      <formula1>"有,省略,－"</formula1>
    </dataValidation>
    <dataValidation type="list" allowBlank="1" showInputMessage="1" showErrorMessage="1" sqref="F75:H75 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6"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6"/>
  <sheetViews>
    <sheetView view="pageBreakPreview" zoomScaleNormal="100" zoomScaleSheetLayoutView="100" workbookViewId="0">
      <selection sqref="A1:K2"/>
    </sheetView>
  </sheetViews>
  <sheetFormatPr defaultColWidth="4.5" defaultRowHeight="10.5" customHeight="1"/>
  <cols>
    <col min="1" max="1" width="3.125" style="326" customWidth="1"/>
    <col min="2" max="3" width="3.375" style="326" customWidth="1"/>
    <col min="4" max="4" width="4.5" style="326" customWidth="1"/>
    <col min="5" max="5" width="4" style="326" customWidth="1"/>
    <col min="6" max="6" width="5.5" style="326" customWidth="1"/>
    <col min="7" max="7" width="7.75" style="326" customWidth="1"/>
    <col min="8" max="8" width="3.875" style="326" customWidth="1"/>
    <col min="9" max="9" width="4" style="326" customWidth="1"/>
    <col min="10" max="10" width="4.375" style="326" customWidth="1"/>
    <col min="11" max="11" width="5.5" style="326" customWidth="1"/>
    <col min="12" max="12" width="7.5" style="326" customWidth="1"/>
    <col min="13" max="13" width="0.875" style="326" customWidth="1"/>
    <col min="14" max="17" width="5.25" style="326" customWidth="1"/>
    <col min="18" max="18" width="5.75" style="326" customWidth="1"/>
    <col min="19" max="19" width="5" style="368" customWidth="1"/>
    <col min="20" max="20" width="3.75" style="368" customWidth="1"/>
    <col min="21" max="24" width="9" style="326" customWidth="1"/>
    <col min="25" max="16384" width="4.5" style="326"/>
  </cols>
  <sheetData>
    <row r="1" spans="1:23" s="327" customFormat="1" ht="14.25" customHeight="1">
      <c r="A1" s="545" t="s">
        <v>541</v>
      </c>
      <c r="B1" s="545"/>
      <c r="C1" s="545"/>
      <c r="D1" s="545"/>
      <c r="E1" s="545"/>
      <c r="F1" s="545"/>
      <c r="G1" s="545"/>
      <c r="H1" s="545"/>
      <c r="I1" s="545"/>
      <c r="J1" s="545"/>
      <c r="K1" s="545"/>
      <c r="L1" s="322"/>
      <c r="M1" s="323"/>
      <c r="N1" s="324"/>
      <c r="O1" s="324"/>
      <c r="P1" s="324"/>
      <c r="Q1" s="324"/>
      <c r="R1" s="325"/>
      <c r="S1" s="325"/>
      <c r="T1" s="325"/>
      <c r="U1" s="326"/>
      <c r="V1" s="326"/>
      <c r="W1" s="326"/>
    </row>
    <row r="2" spans="1:23" s="327" customFormat="1" ht="18.75" customHeight="1">
      <c r="A2" s="545"/>
      <c r="B2" s="545"/>
      <c r="C2" s="545"/>
      <c r="D2" s="545"/>
      <c r="E2" s="545"/>
      <c r="F2" s="545"/>
      <c r="G2" s="545"/>
      <c r="H2" s="545"/>
      <c r="I2" s="545"/>
      <c r="J2" s="545"/>
      <c r="K2" s="545"/>
      <c r="L2" s="322"/>
      <c r="M2" s="323"/>
      <c r="N2" s="328"/>
      <c r="O2" s="328"/>
      <c r="P2" s="328"/>
      <c r="Q2" s="328"/>
      <c r="R2" s="328"/>
      <c r="S2" s="328"/>
      <c r="T2" s="328"/>
      <c r="U2" s="326"/>
      <c r="V2" s="326"/>
      <c r="W2" s="326"/>
    </row>
    <row r="3" spans="1:23" s="327" customFormat="1" ht="18.75" customHeight="1">
      <c r="A3" s="546" t="s">
        <v>492</v>
      </c>
      <c r="B3" s="546"/>
      <c r="C3" s="546"/>
      <c r="D3" s="546"/>
      <c r="E3" s="546"/>
      <c r="F3" s="546"/>
      <c r="G3" s="546"/>
      <c r="H3" s="546"/>
      <c r="I3" s="546"/>
      <c r="J3" s="546"/>
      <c r="K3" s="546"/>
      <c r="L3" s="546"/>
      <c r="M3" s="546"/>
      <c r="N3" s="546"/>
      <c r="O3" s="546"/>
      <c r="P3" s="546"/>
      <c r="Q3" s="546"/>
      <c r="R3" s="546"/>
      <c r="S3" s="546"/>
      <c r="T3" s="546"/>
      <c r="U3" s="546"/>
      <c r="V3" s="546"/>
      <c r="W3" s="546"/>
    </row>
    <row r="4" spans="1:23" s="327" customFormat="1" ht="3.75" customHeight="1">
      <c r="A4" s="329"/>
      <c r="B4" s="329"/>
      <c r="C4" s="329"/>
      <c r="D4" s="325"/>
      <c r="E4" s="325"/>
      <c r="F4" s="325"/>
      <c r="G4" s="329"/>
      <c r="H4" s="329"/>
      <c r="I4" s="329"/>
      <c r="J4" s="325"/>
      <c r="K4" s="325"/>
      <c r="L4" s="325"/>
      <c r="M4" s="323"/>
      <c r="N4" s="330"/>
      <c r="O4" s="330"/>
      <c r="P4" s="330"/>
      <c r="Q4" s="330"/>
      <c r="R4" s="330"/>
      <c r="S4" s="330"/>
      <c r="T4" s="330"/>
      <c r="U4" s="326"/>
      <c r="V4" s="326"/>
      <c r="W4" s="326"/>
    </row>
    <row r="5" spans="1:23" s="332" customFormat="1" ht="18.75" customHeight="1">
      <c r="A5" s="547" t="s">
        <v>493</v>
      </c>
      <c r="B5" s="547"/>
      <c r="C5" s="548" t="s">
        <v>490</v>
      </c>
      <c r="D5" s="548"/>
      <c r="E5" s="548"/>
      <c r="F5" s="548"/>
      <c r="G5" s="548"/>
      <c r="H5" s="548"/>
      <c r="I5" s="548"/>
      <c r="J5" s="548"/>
      <c r="K5" s="548"/>
      <c r="L5" s="331" t="s">
        <v>494</v>
      </c>
      <c r="M5" s="548" t="str">
        <f>'様式1-1'!$F$10</f>
        <v>株式会社○○建設○○支店</v>
      </c>
      <c r="N5" s="548"/>
      <c r="O5" s="548"/>
      <c r="P5" s="548"/>
      <c r="Q5" s="548"/>
      <c r="R5" s="548"/>
      <c r="S5" s="548"/>
      <c r="T5" s="548"/>
    </row>
    <row r="6" spans="1:23" s="332" customFormat="1" ht="6" customHeight="1">
      <c r="A6" s="333"/>
      <c r="B6" s="334"/>
      <c r="C6" s="325"/>
      <c r="D6" s="324"/>
      <c r="E6" s="324"/>
      <c r="F6" s="324"/>
      <c r="G6" s="325"/>
      <c r="H6" s="325"/>
      <c r="I6" s="325"/>
      <c r="J6" s="324"/>
      <c r="K6" s="324"/>
      <c r="L6" s="324"/>
      <c r="M6" s="324"/>
      <c r="N6" s="325"/>
      <c r="O6" s="325"/>
      <c r="P6" s="325"/>
      <c r="Q6" s="324"/>
      <c r="R6" s="324"/>
      <c r="S6" s="324"/>
      <c r="T6" s="325"/>
    </row>
    <row r="7" spans="1:23" s="332" customFormat="1" ht="15.75" customHeight="1">
      <c r="A7" s="549" t="s">
        <v>204</v>
      </c>
      <c r="B7" s="549"/>
      <c r="C7" s="549"/>
      <c r="D7" s="549"/>
      <c r="E7" s="549"/>
      <c r="F7" s="549"/>
      <c r="G7" s="549" t="s">
        <v>205</v>
      </c>
      <c r="H7" s="549"/>
      <c r="I7" s="549"/>
      <c r="J7" s="549"/>
      <c r="K7" s="549"/>
      <c r="L7" s="550" t="s">
        <v>206</v>
      </c>
      <c r="M7" s="550"/>
      <c r="N7" s="550"/>
      <c r="O7" s="550"/>
      <c r="P7" s="550"/>
      <c r="Q7" s="550"/>
      <c r="R7" s="550"/>
      <c r="S7" s="550" t="s">
        <v>207</v>
      </c>
      <c r="T7" s="550"/>
      <c r="U7" s="335"/>
    </row>
    <row r="8" spans="1:23" s="332" customFormat="1" ht="60" customHeight="1">
      <c r="A8" s="336" t="s">
        <v>495</v>
      </c>
      <c r="B8" s="551" t="s">
        <v>141</v>
      </c>
      <c r="C8" s="551"/>
      <c r="D8" s="551"/>
      <c r="E8" s="551"/>
      <c r="F8" s="337">
        <v>5</v>
      </c>
      <c r="G8" s="552" t="s">
        <v>496</v>
      </c>
      <c r="H8" s="552"/>
      <c r="I8" s="552"/>
      <c r="J8" s="552"/>
      <c r="K8" s="338">
        <v>5</v>
      </c>
      <c r="L8" s="553" t="s">
        <v>497</v>
      </c>
      <c r="M8" s="554"/>
      <c r="N8" s="554"/>
      <c r="O8" s="554"/>
      <c r="P8" s="554"/>
      <c r="Q8" s="554"/>
      <c r="R8" s="555"/>
      <c r="S8" s="339" t="s">
        <v>498</v>
      </c>
      <c r="T8" s="340">
        <v>5</v>
      </c>
      <c r="U8" s="341" t="s">
        <v>208</v>
      </c>
      <c r="V8" s="325"/>
      <c r="W8" s="325"/>
    </row>
    <row r="9" spans="1:23" s="332" customFormat="1" ht="14.25" customHeight="1">
      <c r="A9" s="556" t="s">
        <v>260</v>
      </c>
      <c r="B9" s="551" t="s">
        <v>210</v>
      </c>
      <c r="C9" s="551"/>
      <c r="D9" s="551"/>
      <c r="E9" s="551"/>
      <c r="F9" s="562">
        <v>10</v>
      </c>
      <c r="G9" s="552" t="s">
        <v>499</v>
      </c>
      <c r="H9" s="566"/>
      <c r="I9" s="567"/>
      <c r="J9" s="567"/>
      <c r="K9" s="568">
        <v>2.8</v>
      </c>
      <c r="L9" s="570" t="s">
        <v>500</v>
      </c>
      <c r="M9" s="571"/>
      <c r="N9" s="571"/>
      <c r="O9" s="571"/>
      <c r="P9" s="572"/>
      <c r="Q9" s="572"/>
      <c r="R9" s="573"/>
      <c r="S9" s="574">
        <v>2.8</v>
      </c>
      <c r="T9" s="575"/>
      <c r="U9" s="576"/>
      <c r="V9" s="325"/>
      <c r="W9" s="325"/>
    </row>
    <row r="10" spans="1:23" s="332" customFormat="1" ht="14.25" customHeight="1">
      <c r="A10" s="557"/>
      <c r="B10" s="560"/>
      <c r="C10" s="560"/>
      <c r="D10" s="560"/>
      <c r="E10" s="560"/>
      <c r="F10" s="563"/>
      <c r="G10" s="552"/>
      <c r="H10" s="566"/>
      <c r="I10" s="567"/>
      <c r="J10" s="567"/>
      <c r="K10" s="569"/>
      <c r="L10" s="570" t="s">
        <v>501</v>
      </c>
      <c r="M10" s="571"/>
      <c r="N10" s="571"/>
      <c r="O10" s="571"/>
      <c r="P10" s="572"/>
      <c r="Q10" s="572"/>
      <c r="R10" s="573"/>
      <c r="S10" s="574">
        <v>2.1</v>
      </c>
      <c r="T10" s="575"/>
      <c r="U10" s="577"/>
      <c r="V10" s="325"/>
      <c r="W10" s="325"/>
    </row>
    <row r="11" spans="1:23" s="332" customFormat="1" ht="14.25" customHeight="1">
      <c r="A11" s="557"/>
      <c r="B11" s="560"/>
      <c r="C11" s="560"/>
      <c r="D11" s="560"/>
      <c r="E11" s="560"/>
      <c r="F11" s="563"/>
      <c r="G11" s="552"/>
      <c r="H11" s="566"/>
      <c r="I11" s="567"/>
      <c r="J11" s="567"/>
      <c r="K11" s="569"/>
      <c r="L11" s="570" t="s">
        <v>502</v>
      </c>
      <c r="M11" s="571"/>
      <c r="N11" s="571"/>
      <c r="O11" s="571"/>
      <c r="P11" s="572"/>
      <c r="Q11" s="572"/>
      <c r="R11" s="573"/>
      <c r="S11" s="574">
        <v>1.4</v>
      </c>
      <c r="T11" s="575"/>
      <c r="U11" s="577"/>
      <c r="V11" s="325"/>
      <c r="W11" s="325"/>
    </row>
    <row r="12" spans="1:23" s="332" customFormat="1" ht="14.25" customHeight="1">
      <c r="A12" s="557"/>
      <c r="B12" s="560"/>
      <c r="C12" s="560"/>
      <c r="D12" s="560"/>
      <c r="E12" s="560"/>
      <c r="F12" s="563"/>
      <c r="G12" s="552"/>
      <c r="H12" s="566"/>
      <c r="I12" s="567"/>
      <c r="J12" s="567"/>
      <c r="K12" s="569"/>
      <c r="L12" s="570" t="s">
        <v>503</v>
      </c>
      <c r="M12" s="571"/>
      <c r="N12" s="571"/>
      <c r="O12" s="571"/>
      <c r="P12" s="572"/>
      <c r="Q12" s="572"/>
      <c r="R12" s="573"/>
      <c r="S12" s="574">
        <v>0.7</v>
      </c>
      <c r="T12" s="575"/>
      <c r="U12" s="577"/>
      <c r="V12" s="325"/>
      <c r="W12" s="325"/>
    </row>
    <row r="13" spans="1:23" s="332" customFormat="1" ht="14.25" customHeight="1">
      <c r="A13" s="558"/>
      <c r="B13" s="560"/>
      <c r="C13" s="560"/>
      <c r="D13" s="560"/>
      <c r="E13" s="560"/>
      <c r="F13" s="563"/>
      <c r="G13" s="566"/>
      <c r="H13" s="566"/>
      <c r="I13" s="567"/>
      <c r="J13" s="567"/>
      <c r="K13" s="569"/>
      <c r="L13" s="570" t="s">
        <v>504</v>
      </c>
      <c r="M13" s="571"/>
      <c r="N13" s="571"/>
      <c r="O13" s="571"/>
      <c r="P13" s="572"/>
      <c r="Q13" s="572"/>
      <c r="R13" s="573"/>
      <c r="S13" s="574">
        <v>0</v>
      </c>
      <c r="T13" s="575"/>
      <c r="U13" s="578"/>
      <c r="V13" s="325"/>
      <c r="W13" s="325"/>
    </row>
    <row r="14" spans="1:23" s="332" customFormat="1" ht="14.25" customHeight="1">
      <c r="A14" s="558"/>
      <c r="B14" s="560"/>
      <c r="C14" s="560"/>
      <c r="D14" s="560"/>
      <c r="E14" s="560"/>
      <c r="F14" s="563"/>
      <c r="G14" s="552" t="s">
        <v>505</v>
      </c>
      <c r="H14" s="566"/>
      <c r="I14" s="567"/>
      <c r="J14" s="567"/>
      <c r="K14" s="568">
        <v>0.60000000000000009</v>
      </c>
      <c r="L14" s="579" t="s">
        <v>216</v>
      </c>
      <c r="M14" s="580"/>
      <c r="N14" s="580"/>
      <c r="O14" s="580"/>
      <c r="P14" s="580"/>
      <c r="Q14" s="581"/>
      <c r="R14" s="342" t="s">
        <v>139</v>
      </c>
      <c r="S14" s="574">
        <v>0.4</v>
      </c>
      <c r="T14" s="575"/>
      <c r="U14" s="576"/>
      <c r="V14" s="343" t="s">
        <v>217</v>
      </c>
      <c r="W14" s="325"/>
    </row>
    <row r="15" spans="1:23" s="332" customFormat="1" ht="14.25" customHeight="1">
      <c r="A15" s="558"/>
      <c r="B15" s="560"/>
      <c r="C15" s="560"/>
      <c r="D15" s="560"/>
      <c r="E15" s="560"/>
      <c r="F15" s="563"/>
      <c r="G15" s="552"/>
      <c r="H15" s="566"/>
      <c r="I15" s="567"/>
      <c r="J15" s="567"/>
      <c r="K15" s="569"/>
      <c r="L15" s="582"/>
      <c r="M15" s="583"/>
      <c r="N15" s="583"/>
      <c r="O15" s="583"/>
      <c r="P15" s="583"/>
      <c r="Q15" s="584"/>
      <c r="R15" s="342" t="s">
        <v>140</v>
      </c>
      <c r="S15" s="574">
        <v>0</v>
      </c>
      <c r="T15" s="575"/>
      <c r="U15" s="578"/>
      <c r="V15" s="344"/>
      <c r="W15" s="325"/>
    </row>
    <row r="16" spans="1:23" s="332" customFormat="1" ht="14.25" customHeight="1">
      <c r="A16" s="558"/>
      <c r="B16" s="560"/>
      <c r="C16" s="560"/>
      <c r="D16" s="560"/>
      <c r="E16" s="560"/>
      <c r="F16" s="563"/>
      <c r="G16" s="552"/>
      <c r="H16" s="566"/>
      <c r="I16" s="567"/>
      <c r="J16" s="567"/>
      <c r="K16" s="569"/>
      <c r="L16" s="579" t="s">
        <v>506</v>
      </c>
      <c r="M16" s="580"/>
      <c r="N16" s="580"/>
      <c r="O16" s="580"/>
      <c r="P16" s="580"/>
      <c r="Q16" s="581"/>
      <c r="R16" s="342" t="s">
        <v>139</v>
      </c>
      <c r="S16" s="574">
        <v>0.2</v>
      </c>
      <c r="T16" s="575"/>
      <c r="U16" s="585"/>
      <c r="V16" s="325"/>
      <c r="W16" s="325"/>
    </row>
    <row r="17" spans="1:23" s="332" customFormat="1" ht="14.25" customHeight="1">
      <c r="A17" s="558"/>
      <c r="B17" s="560"/>
      <c r="C17" s="560"/>
      <c r="D17" s="560"/>
      <c r="E17" s="560"/>
      <c r="F17" s="563"/>
      <c r="G17" s="566"/>
      <c r="H17" s="566"/>
      <c r="I17" s="567"/>
      <c r="J17" s="567"/>
      <c r="K17" s="569"/>
      <c r="L17" s="582"/>
      <c r="M17" s="583"/>
      <c r="N17" s="583"/>
      <c r="O17" s="583"/>
      <c r="P17" s="583"/>
      <c r="Q17" s="584"/>
      <c r="R17" s="342" t="s">
        <v>140</v>
      </c>
      <c r="S17" s="574">
        <v>0</v>
      </c>
      <c r="T17" s="575"/>
      <c r="U17" s="586"/>
      <c r="V17" s="325"/>
      <c r="W17" s="325"/>
    </row>
    <row r="18" spans="1:23" s="332" customFormat="1" ht="14.25" customHeight="1">
      <c r="A18" s="558"/>
      <c r="B18" s="560"/>
      <c r="C18" s="560"/>
      <c r="D18" s="560"/>
      <c r="E18" s="560"/>
      <c r="F18" s="563"/>
      <c r="G18" s="552" t="s">
        <v>507</v>
      </c>
      <c r="H18" s="566"/>
      <c r="I18" s="567"/>
      <c r="J18" s="567"/>
      <c r="K18" s="568">
        <v>0.4</v>
      </c>
      <c r="L18" s="579" t="s">
        <v>508</v>
      </c>
      <c r="M18" s="580"/>
      <c r="N18" s="593"/>
      <c r="O18" s="593"/>
      <c r="P18" s="594"/>
      <c r="Q18" s="601" t="s">
        <v>509</v>
      </c>
      <c r="R18" s="601"/>
      <c r="S18" s="574">
        <v>0.4</v>
      </c>
      <c r="T18" s="575"/>
      <c r="U18" s="585"/>
      <c r="V18" s="325"/>
      <c r="W18" s="325"/>
    </row>
    <row r="19" spans="1:23" s="332" customFormat="1" ht="14.25" customHeight="1">
      <c r="A19" s="558"/>
      <c r="B19" s="560"/>
      <c r="C19" s="560"/>
      <c r="D19" s="560"/>
      <c r="E19" s="560"/>
      <c r="F19" s="563"/>
      <c r="G19" s="566"/>
      <c r="H19" s="566"/>
      <c r="I19" s="567"/>
      <c r="J19" s="567"/>
      <c r="K19" s="569"/>
      <c r="L19" s="595"/>
      <c r="M19" s="596"/>
      <c r="N19" s="597"/>
      <c r="O19" s="597"/>
      <c r="P19" s="598"/>
      <c r="Q19" s="601" t="s">
        <v>510</v>
      </c>
      <c r="R19" s="601"/>
      <c r="S19" s="574">
        <v>0.2</v>
      </c>
      <c r="T19" s="575"/>
      <c r="U19" s="602"/>
      <c r="V19" s="325"/>
      <c r="W19" s="325"/>
    </row>
    <row r="20" spans="1:23" s="332" customFormat="1" ht="14.25" customHeight="1">
      <c r="A20" s="558"/>
      <c r="B20" s="560"/>
      <c r="C20" s="560"/>
      <c r="D20" s="560"/>
      <c r="E20" s="560"/>
      <c r="F20" s="563"/>
      <c r="G20" s="566"/>
      <c r="H20" s="566"/>
      <c r="I20" s="567"/>
      <c r="J20" s="567"/>
      <c r="K20" s="569"/>
      <c r="L20" s="582"/>
      <c r="M20" s="583"/>
      <c r="N20" s="599"/>
      <c r="O20" s="599"/>
      <c r="P20" s="600"/>
      <c r="Q20" s="601" t="s">
        <v>511</v>
      </c>
      <c r="R20" s="601"/>
      <c r="S20" s="574">
        <v>0</v>
      </c>
      <c r="T20" s="575"/>
      <c r="U20" s="586"/>
      <c r="V20" s="325"/>
      <c r="W20" s="325"/>
    </row>
    <row r="21" spans="1:23" s="332" customFormat="1" ht="14.25" customHeight="1">
      <c r="A21" s="558"/>
      <c r="B21" s="560"/>
      <c r="C21" s="560"/>
      <c r="D21" s="560"/>
      <c r="E21" s="560"/>
      <c r="F21" s="563"/>
      <c r="G21" s="552" t="s">
        <v>512</v>
      </c>
      <c r="H21" s="566"/>
      <c r="I21" s="567"/>
      <c r="J21" s="567"/>
      <c r="K21" s="568">
        <v>0.4</v>
      </c>
      <c r="L21" s="579" t="s">
        <v>513</v>
      </c>
      <c r="M21" s="587"/>
      <c r="N21" s="587"/>
      <c r="O21" s="587"/>
      <c r="P21" s="587"/>
      <c r="Q21" s="588"/>
      <c r="R21" s="345" t="s">
        <v>139</v>
      </c>
      <c r="S21" s="574">
        <v>0.4</v>
      </c>
      <c r="T21" s="575"/>
      <c r="U21" s="585"/>
      <c r="V21" s="591" t="s">
        <v>514</v>
      </c>
      <c r="W21" s="325"/>
    </row>
    <row r="22" spans="1:23" s="332" customFormat="1" ht="14.25" customHeight="1">
      <c r="A22" s="558"/>
      <c r="B22" s="560"/>
      <c r="C22" s="560"/>
      <c r="D22" s="560"/>
      <c r="E22" s="560"/>
      <c r="F22" s="563"/>
      <c r="G22" s="566"/>
      <c r="H22" s="566"/>
      <c r="I22" s="567"/>
      <c r="J22" s="567"/>
      <c r="K22" s="569"/>
      <c r="L22" s="582"/>
      <c r="M22" s="589"/>
      <c r="N22" s="589"/>
      <c r="O22" s="589"/>
      <c r="P22" s="589"/>
      <c r="Q22" s="590"/>
      <c r="R22" s="345" t="s">
        <v>140</v>
      </c>
      <c r="S22" s="574">
        <v>0</v>
      </c>
      <c r="T22" s="575"/>
      <c r="U22" s="586"/>
      <c r="V22" s="592"/>
      <c r="W22" s="325"/>
    </row>
    <row r="23" spans="1:23" s="332" customFormat="1" ht="14.25" customHeight="1">
      <c r="A23" s="558"/>
      <c r="B23" s="560"/>
      <c r="C23" s="560"/>
      <c r="D23" s="560"/>
      <c r="E23" s="560"/>
      <c r="F23" s="563"/>
      <c r="G23" s="607" t="s">
        <v>515</v>
      </c>
      <c r="H23" s="608"/>
      <c r="I23" s="609"/>
      <c r="J23" s="610"/>
      <c r="K23" s="615">
        <v>0.2</v>
      </c>
      <c r="L23" s="579" t="s">
        <v>516</v>
      </c>
      <c r="M23" s="580"/>
      <c r="N23" s="603"/>
      <c r="O23" s="603"/>
      <c r="P23" s="603"/>
      <c r="Q23" s="604"/>
      <c r="R23" s="345" t="s">
        <v>139</v>
      </c>
      <c r="S23" s="574">
        <v>0.2</v>
      </c>
      <c r="T23" s="575"/>
      <c r="U23" s="585"/>
      <c r="V23" s="325"/>
      <c r="W23" s="325"/>
    </row>
    <row r="24" spans="1:23" s="332" customFormat="1" ht="14.25" customHeight="1">
      <c r="A24" s="558"/>
      <c r="B24" s="560"/>
      <c r="C24" s="560"/>
      <c r="D24" s="560"/>
      <c r="E24" s="560"/>
      <c r="F24" s="563"/>
      <c r="G24" s="611"/>
      <c r="H24" s="612"/>
      <c r="I24" s="613"/>
      <c r="J24" s="614"/>
      <c r="K24" s="616"/>
      <c r="L24" s="582"/>
      <c r="M24" s="583"/>
      <c r="N24" s="605"/>
      <c r="O24" s="605"/>
      <c r="P24" s="605"/>
      <c r="Q24" s="606"/>
      <c r="R24" s="345" t="s">
        <v>140</v>
      </c>
      <c r="S24" s="574">
        <v>0</v>
      </c>
      <c r="T24" s="575"/>
      <c r="U24" s="586"/>
      <c r="V24" s="325"/>
      <c r="W24" s="325"/>
    </row>
    <row r="25" spans="1:23" s="332" customFormat="1" ht="14.25" customHeight="1">
      <c r="A25" s="558"/>
      <c r="B25" s="560"/>
      <c r="C25" s="560"/>
      <c r="D25" s="560"/>
      <c r="E25" s="560"/>
      <c r="F25" s="563"/>
      <c r="G25" s="552" t="s">
        <v>517</v>
      </c>
      <c r="H25" s="566"/>
      <c r="I25" s="567"/>
      <c r="J25" s="567"/>
      <c r="K25" s="568">
        <v>1.6</v>
      </c>
      <c r="L25" s="579" t="s">
        <v>518</v>
      </c>
      <c r="M25" s="580"/>
      <c r="N25" s="603"/>
      <c r="O25" s="603"/>
      <c r="P25" s="603"/>
      <c r="Q25" s="604"/>
      <c r="R25" s="345" t="s">
        <v>139</v>
      </c>
      <c r="S25" s="574">
        <v>1.6</v>
      </c>
      <c r="T25" s="575"/>
      <c r="U25" s="585"/>
      <c r="V25" s="325"/>
      <c r="W25" s="325"/>
    </row>
    <row r="26" spans="1:23" s="332" customFormat="1" ht="14.25" customHeight="1">
      <c r="A26" s="558"/>
      <c r="B26" s="560"/>
      <c r="C26" s="560"/>
      <c r="D26" s="560"/>
      <c r="E26" s="560"/>
      <c r="F26" s="563"/>
      <c r="G26" s="566"/>
      <c r="H26" s="566"/>
      <c r="I26" s="567"/>
      <c r="J26" s="567"/>
      <c r="K26" s="569"/>
      <c r="L26" s="582"/>
      <c r="M26" s="583"/>
      <c r="N26" s="605"/>
      <c r="O26" s="605"/>
      <c r="P26" s="605"/>
      <c r="Q26" s="606"/>
      <c r="R26" s="345" t="s">
        <v>140</v>
      </c>
      <c r="S26" s="574">
        <v>0</v>
      </c>
      <c r="T26" s="575"/>
      <c r="U26" s="586"/>
      <c r="V26" s="325"/>
      <c r="W26" s="325"/>
    </row>
    <row r="27" spans="1:23" s="332" customFormat="1" ht="24.95" customHeight="1">
      <c r="A27" s="558"/>
      <c r="B27" s="560"/>
      <c r="C27" s="560"/>
      <c r="D27" s="560"/>
      <c r="E27" s="560"/>
      <c r="F27" s="563"/>
      <c r="G27" s="552" t="s">
        <v>519</v>
      </c>
      <c r="H27" s="552"/>
      <c r="I27" s="552"/>
      <c r="J27" s="552"/>
      <c r="K27" s="615">
        <v>2</v>
      </c>
      <c r="L27" s="618" t="s">
        <v>520</v>
      </c>
      <c r="M27" s="618"/>
      <c r="N27" s="618"/>
      <c r="O27" s="554" t="s">
        <v>521</v>
      </c>
      <c r="P27" s="554"/>
      <c r="Q27" s="554"/>
      <c r="R27" s="555"/>
      <c r="S27" s="574">
        <v>1.4</v>
      </c>
      <c r="T27" s="575"/>
      <c r="U27" s="585"/>
      <c r="V27" s="346" t="s">
        <v>522</v>
      </c>
      <c r="W27" s="325"/>
    </row>
    <row r="28" spans="1:23" s="332" customFormat="1" ht="24.95" customHeight="1">
      <c r="A28" s="558"/>
      <c r="B28" s="560"/>
      <c r="C28" s="560"/>
      <c r="D28" s="560"/>
      <c r="E28" s="560"/>
      <c r="F28" s="563"/>
      <c r="G28" s="552"/>
      <c r="H28" s="552"/>
      <c r="I28" s="552"/>
      <c r="J28" s="552"/>
      <c r="K28" s="617"/>
      <c r="L28" s="618"/>
      <c r="M28" s="618"/>
      <c r="N28" s="618"/>
      <c r="O28" s="554" t="s">
        <v>523</v>
      </c>
      <c r="P28" s="554"/>
      <c r="Q28" s="554"/>
      <c r="R28" s="555"/>
      <c r="S28" s="574">
        <v>0.7</v>
      </c>
      <c r="T28" s="575"/>
      <c r="U28" s="602"/>
      <c r="V28" s="585"/>
      <c r="W28" s="325"/>
    </row>
    <row r="29" spans="1:23" s="332" customFormat="1" ht="24.95" customHeight="1">
      <c r="A29" s="558"/>
      <c r="B29" s="560"/>
      <c r="C29" s="560"/>
      <c r="D29" s="560"/>
      <c r="E29" s="560"/>
      <c r="F29" s="563"/>
      <c r="G29" s="552"/>
      <c r="H29" s="552"/>
      <c r="I29" s="552"/>
      <c r="J29" s="552"/>
      <c r="K29" s="617"/>
      <c r="L29" s="618"/>
      <c r="M29" s="618"/>
      <c r="N29" s="618"/>
      <c r="O29" s="554" t="s">
        <v>524</v>
      </c>
      <c r="P29" s="554"/>
      <c r="Q29" s="554"/>
      <c r="R29" s="555"/>
      <c r="S29" s="574">
        <v>0</v>
      </c>
      <c r="T29" s="575"/>
      <c r="U29" s="586"/>
      <c r="V29" s="586"/>
      <c r="W29" s="325"/>
    </row>
    <row r="30" spans="1:23" s="332" customFormat="1" ht="24.95" customHeight="1">
      <c r="A30" s="558"/>
      <c r="B30" s="560"/>
      <c r="C30" s="560"/>
      <c r="D30" s="560"/>
      <c r="E30" s="560"/>
      <c r="F30" s="563"/>
      <c r="G30" s="552"/>
      <c r="H30" s="552"/>
      <c r="I30" s="552"/>
      <c r="J30" s="552"/>
      <c r="K30" s="617"/>
      <c r="L30" s="618" t="s">
        <v>525</v>
      </c>
      <c r="M30" s="618"/>
      <c r="N30" s="618"/>
      <c r="O30" s="554" t="s">
        <v>526</v>
      </c>
      <c r="P30" s="554"/>
      <c r="Q30" s="554"/>
      <c r="R30" s="555"/>
      <c r="S30" s="574">
        <v>0.6</v>
      </c>
      <c r="T30" s="575"/>
      <c r="U30" s="585"/>
      <c r="V30" s="347" t="s">
        <v>353</v>
      </c>
      <c r="W30" s="325"/>
    </row>
    <row r="31" spans="1:23" s="332" customFormat="1" ht="24.95" customHeight="1">
      <c r="A31" s="558"/>
      <c r="B31" s="560"/>
      <c r="C31" s="560"/>
      <c r="D31" s="560"/>
      <c r="E31" s="560"/>
      <c r="F31" s="563"/>
      <c r="G31" s="552"/>
      <c r="H31" s="552"/>
      <c r="I31" s="552"/>
      <c r="J31" s="552"/>
      <c r="K31" s="617"/>
      <c r="L31" s="618"/>
      <c r="M31" s="618"/>
      <c r="N31" s="618"/>
      <c r="O31" s="554" t="s">
        <v>527</v>
      </c>
      <c r="P31" s="554"/>
      <c r="Q31" s="554"/>
      <c r="R31" s="555"/>
      <c r="S31" s="574">
        <v>0.3</v>
      </c>
      <c r="T31" s="575"/>
      <c r="U31" s="602"/>
      <c r="V31" s="348"/>
      <c r="W31" s="325"/>
    </row>
    <row r="32" spans="1:23" s="332" customFormat="1" ht="24.95" customHeight="1">
      <c r="A32" s="558"/>
      <c r="B32" s="560"/>
      <c r="C32" s="560"/>
      <c r="D32" s="560"/>
      <c r="E32" s="560"/>
      <c r="F32" s="563"/>
      <c r="G32" s="552"/>
      <c r="H32" s="552"/>
      <c r="I32" s="552"/>
      <c r="J32" s="552"/>
      <c r="K32" s="616"/>
      <c r="L32" s="618"/>
      <c r="M32" s="618"/>
      <c r="N32" s="618"/>
      <c r="O32" s="554" t="s">
        <v>528</v>
      </c>
      <c r="P32" s="554"/>
      <c r="Q32" s="554"/>
      <c r="R32" s="555"/>
      <c r="S32" s="574">
        <v>0</v>
      </c>
      <c r="T32" s="575"/>
      <c r="U32" s="586"/>
      <c r="V32" s="349"/>
      <c r="W32" s="325"/>
    </row>
    <row r="33" spans="1:24" s="332" customFormat="1" ht="14.25" customHeight="1">
      <c r="A33" s="558"/>
      <c r="B33" s="560"/>
      <c r="C33" s="560"/>
      <c r="D33" s="560"/>
      <c r="E33" s="560"/>
      <c r="F33" s="564"/>
      <c r="G33" s="552" t="s">
        <v>529</v>
      </c>
      <c r="H33" s="566"/>
      <c r="I33" s="567"/>
      <c r="J33" s="567"/>
      <c r="K33" s="568">
        <v>2</v>
      </c>
      <c r="L33" s="570" t="s">
        <v>219</v>
      </c>
      <c r="M33" s="571"/>
      <c r="N33" s="571"/>
      <c r="O33" s="571"/>
      <c r="P33" s="572"/>
      <c r="Q33" s="572"/>
      <c r="R33" s="573"/>
      <c r="S33" s="574">
        <v>2</v>
      </c>
      <c r="T33" s="575"/>
      <c r="U33" s="585"/>
      <c r="V33" s="325"/>
      <c r="W33" s="325"/>
    </row>
    <row r="34" spans="1:24" s="332" customFormat="1" ht="14.25" customHeight="1">
      <c r="A34" s="558"/>
      <c r="B34" s="560"/>
      <c r="C34" s="560"/>
      <c r="D34" s="560"/>
      <c r="E34" s="560"/>
      <c r="F34" s="564"/>
      <c r="G34" s="552"/>
      <c r="H34" s="566"/>
      <c r="I34" s="567"/>
      <c r="J34" s="567"/>
      <c r="K34" s="569"/>
      <c r="L34" s="570" t="s">
        <v>220</v>
      </c>
      <c r="M34" s="571"/>
      <c r="N34" s="571"/>
      <c r="O34" s="571"/>
      <c r="P34" s="572"/>
      <c r="Q34" s="572"/>
      <c r="R34" s="573"/>
      <c r="S34" s="574">
        <v>1.5</v>
      </c>
      <c r="T34" s="575"/>
      <c r="U34" s="602"/>
      <c r="V34" s="325"/>
      <c r="W34" s="325"/>
    </row>
    <row r="35" spans="1:24" s="332" customFormat="1" ht="14.25" customHeight="1">
      <c r="A35" s="558"/>
      <c r="B35" s="560"/>
      <c r="C35" s="560"/>
      <c r="D35" s="560"/>
      <c r="E35" s="560"/>
      <c r="F35" s="564"/>
      <c r="G35" s="552"/>
      <c r="H35" s="566"/>
      <c r="I35" s="567"/>
      <c r="J35" s="567"/>
      <c r="K35" s="569"/>
      <c r="L35" s="570" t="s">
        <v>221</v>
      </c>
      <c r="M35" s="571"/>
      <c r="N35" s="571"/>
      <c r="O35" s="571"/>
      <c r="P35" s="572"/>
      <c r="Q35" s="572"/>
      <c r="R35" s="573"/>
      <c r="S35" s="574">
        <v>1</v>
      </c>
      <c r="T35" s="575"/>
      <c r="U35" s="602"/>
      <c r="V35" s="325"/>
      <c r="W35" s="325"/>
    </row>
    <row r="36" spans="1:24" s="332" customFormat="1" ht="14.25" customHeight="1">
      <c r="A36" s="558"/>
      <c r="B36" s="560"/>
      <c r="C36" s="560"/>
      <c r="D36" s="560"/>
      <c r="E36" s="560"/>
      <c r="F36" s="564"/>
      <c r="G36" s="552"/>
      <c r="H36" s="566"/>
      <c r="I36" s="567"/>
      <c r="J36" s="567"/>
      <c r="K36" s="569"/>
      <c r="L36" s="570" t="s">
        <v>222</v>
      </c>
      <c r="M36" s="571"/>
      <c r="N36" s="571"/>
      <c r="O36" s="571"/>
      <c r="P36" s="572"/>
      <c r="Q36" s="572"/>
      <c r="R36" s="573"/>
      <c r="S36" s="574">
        <v>0.5</v>
      </c>
      <c r="T36" s="575"/>
      <c r="U36" s="602"/>
      <c r="V36" s="325"/>
      <c r="W36" s="325"/>
    </row>
    <row r="37" spans="1:24" s="332" customFormat="1" ht="14.25" customHeight="1">
      <c r="A37" s="559"/>
      <c r="B37" s="561"/>
      <c r="C37" s="561"/>
      <c r="D37" s="561"/>
      <c r="E37" s="561"/>
      <c r="F37" s="565"/>
      <c r="G37" s="552"/>
      <c r="H37" s="566"/>
      <c r="I37" s="567"/>
      <c r="J37" s="567"/>
      <c r="K37" s="623"/>
      <c r="L37" s="570" t="s">
        <v>223</v>
      </c>
      <c r="M37" s="571"/>
      <c r="N37" s="571"/>
      <c r="O37" s="571"/>
      <c r="P37" s="572"/>
      <c r="Q37" s="572"/>
      <c r="R37" s="573"/>
      <c r="S37" s="574">
        <v>0</v>
      </c>
      <c r="T37" s="575"/>
      <c r="U37" s="586"/>
      <c r="V37" s="325"/>
      <c r="W37" s="325"/>
    </row>
    <row r="38" spans="1:24" s="332" customFormat="1" ht="14.25" customHeight="1">
      <c r="A38" s="350"/>
      <c r="B38" s="351"/>
      <c r="C38" s="351"/>
      <c r="D38" s="351"/>
      <c r="E38" s="351"/>
      <c r="F38" s="352"/>
      <c r="G38" s="353"/>
      <c r="H38" s="354"/>
      <c r="I38" s="355"/>
      <c r="J38" s="355"/>
      <c r="K38" s="356"/>
      <c r="L38" s="357"/>
      <c r="M38" s="357"/>
      <c r="N38" s="357"/>
      <c r="O38" s="357"/>
      <c r="P38" s="355"/>
      <c r="Q38" s="355"/>
      <c r="R38" s="355"/>
      <c r="S38" s="358"/>
      <c r="T38" s="358"/>
      <c r="U38" s="619" t="s">
        <v>224</v>
      </c>
      <c r="V38" s="620"/>
      <c r="W38" s="621"/>
    </row>
    <row r="39" spans="1:24" s="332" customFormat="1" ht="14.25" customHeight="1">
      <c r="A39" s="350"/>
      <c r="B39" s="351"/>
      <c r="C39" s="351"/>
      <c r="D39" s="351"/>
      <c r="E39" s="351"/>
      <c r="F39" s="352"/>
      <c r="G39" s="353"/>
      <c r="H39" s="354"/>
      <c r="I39" s="355"/>
      <c r="J39" s="355"/>
      <c r="K39" s="356"/>
      <c r="L39" s="357"/>
      <c r="M39" s="357"/>
      <c r="N39" s="357"/>
      <c r="O39" s="357"/>
      <c r="P39" s="355"/>
      <c r="Q39" s="355"/>
      <c r="R39" s="355"/>
      <c r="S39" s="622" t="s">
        <v>225</v>
      </c>
      <c r="T39" s="622"/>
      <c r="U39" s="359"/>
      <c r="V39" s="359"/>
      <c r="W39" s="359"/>
    </row>
    <row r="40" spans="1:24" s="332" customFormat="1" ht="14.25" customHeight="1">
      <c r="A40" s="350"/>
      <c r="B40" s="351"/>
      <c r="C40" s="351"/>
      <c r="D40" s="351"/>
      <c r="E40" s="351"/>
      <c r="F40" s="352"/>
      <c r="G40" s="353"/>
      <c r="H40" s="354"/>
      <c r="I40" s="355"/>
      <c r="J40" s="355"/>
      <c r="K40" s="356"/>
      <c r="L40" s="360"/>
      <c r="M40" s="360"/>
      <c r="N40" s="360"/>
      <c r="O40" s="360"/>
      <c r="P40" s="361"/>
      <c r="Q40" s="361"/>
      <c r="R40" s="361"/>
      <c r="S40" s="622" t="s">
        <v>335</v>
      </c>
      <c r="T40" s="622"/>
      <c r="U40" s="362"/>
      <c r="V40" s="363"/>
      <c r="W40" s="363"/>
    </row>
    <row r="41" spans="1:24" s="332" customFormat="1" ht="14.25" customHeight="1">
      <c r="A41" s="556" t="s">
        <v>289</v>
      </c>
      <c r="B41" s="626" t="s">
        <v>227</v>
      </c>
      <c r="C41" s="626"/>
      <c r="D41" s="626"/>
      <c r="E41" s="626"/>
      <c r="F41" s="629">
        <v>5</v>
      </c>
      <c r="G41" s="552" t="s">
        <v>530</v>
      </c>
      <c r="H41" s="566"/>
      <c r="I41" s="567"/>
      <c r="J41" s="567"/>
      <c r="K41" s="629">
        <v>2</v>
      </c>
      <c r="L41" s="634" t="s">
        <v>500</v>
      </c>
      <c r="M41" s="589"/>
      <c r="N41" s="589"/>
      <c r="O41" s="589"/>
      <c r="P41" s="635"/>
      <c r="Q41" s="635"/>
      <c r="R41" s="636"/>
      <c r="S41" s="640">
        <v>2</v>
      </c>
      <c r="T41" s="641"/>
      <c r="U41" s="585"/>
      <c r="V41" s="585"/>
      <c r="W41" s="585"/>
      <c r="X41" s="364"/>
    </row>
    <row r="42" spans="1:24" s="332" customFormat="1" ht="14.25" customHeight="1">
      <c r="A42" s="557"/>
      <c r="B42" s="627"/>
      <c r="C42" s="627"/>
      <c r="D42" s="627"/>
      <c r="E42" s="627"/>
      <c r="F42" s="630"/>
      <c r="G42" s="552"/>
      <c r="H42" s="566"/>
      <c r="I42" s="567"/>
      <c r="J42" s="567"/>
      <c r="K42" s="630"/>
      <c r="L42" s="570" t="s">
        <v>501</v>
      </c>
      <c r="M42" s="571"/>
      <c r="N42" s="571"/>
      <c r="O42" s="571"/>
      <c r="P42" s="572"/>
      <c r="Q42" s="572"/>
      <c r="R42" s="573"/>
      <c r="S42" s="574">
        <v>1.5</v>
      </c>
      <c r="T42" s="575"/>
      <c r="U42" s="602"/>
      <c r="V42" s="602"/>
      <c r="W42" s="602"/>
      <c r="X42" s="365"/>
    </row>
    <row r="43" spans="1:24" s="332" customFormat="1" ht="14.25" customHeight="1">
      <c r="A43" s="557"/>
      <c r="B43" s="627"/>
      <c r="C43" s="627"/>
      <c r="D43" s="627"/>
      <c r="E43" s="627"/>
      <c r="F43" s="630"/>
      <c r="G43" s="552"/>
      <c r="H43" s="566"/>
      <c r="I43" s="567"/>
      <c r="J43" s="567"/>
      <c r="K43" s="630"/>
      <c r="L43" s="570" t="s">
        <v>502</v>
      </c>
      <c r="M43" s="571"/>
      <c r="N43" s="571"/>
      <c r="O43" s="571"/>
      <c r="P43" s="572"/>
      <c r="Q43" s="572"/>
      <c r="R43" s="573"/>
      <c r="S43" s="574">
        <v>1</v>
      </c>
      <c r="T43" s="575"/>
      <c r="U43" s="602"/>
      <c r="V43" s="602"/>
      <c r="W43" s="602"/>
      <c r="X43" s="365"/>
    </row>
    <row r="44" spans="1:24" s="332" customFormat="1" ht="14.25" customHeight="1">
      <c r="A44" s="557"/>
      <c r="B44" s="627"/>
      <c r="C44" s="627"/>
      <c r="D44" s="627"/>
      <c r="E44" s="627"/>
      <c r="F44" s="630"/>
      <c r="G44" s="552"/>
      <c r="H44" s="566"/>
      <c r="I44" s="567"/>
      <c r="J44" s="567"/>
      <c r="K44" s="630"/>
      <c r="L44" s="570" t="s">
        <v>503</v>
      </c>
      <c r="M44" s="571"/>
      <c r="N44" s="571"/>
      <c r="O44" s="571"/>
      <c r="P44" s="572"/>
      <c r="Q44" s="572"/>
      <c r="R44" s="573"/>
      <c r="S44" s="574">
        <v>0.5</v>
      </c>
      <c r="T44" s="575"/>
      <c r="U44" s="602"/>
      <c r="V44" s="602"/>
      <c r="W44" s="602"/>
      <c r="X44" s="365"/>
    </row>
    <row r="45" spans="1:24" s="332" customFormat="1" ht="14.25" customHeight="1">
      <c r="A45" s="624"/>
      <c r="B45" s="627"/>
      <c r="C45" s="627"/>
      <c r="D45" s="627"/>
      <c r="E45" s="627"/>
      <c r="F45" s="631"/>
      <c r="G45" s="566"/>
      <c r="H45" s="566"/>
      <c r="I45" s="567"/>
      <c r="J45" s="567"/>
      <c r="K45" s="633"/>
      <c r="L45" s="570" t="s">
        <v>504</v>
      </c>
      <c r="M45" s="571"/>
      <c r="N45" s="571"/>
      <c r="O45" s="571"/>
      <c r="P45" s="572"/>
      <c r="Q45" s="572"/>
      <c r="R45" s="573"/>
      <c r="S45" s="574">
        <v>0</v>
      </c>
      <c r="T45" s="575"/>
      <c r="U45" s="586"/>
      <c r="V45" s="586"/>
      <c r="W45" s="586"/>
      <c r="X45" s="365"/>
    </row>
    <row r="46" spans="1:24" s="332" customFormat="1" ht="14.25" customHeight="1">
      <c r="A46" s="624"/>
      <c r="B46" s="627"/>
      <c r="C46" s="627"/>
      <c r="D46" s="627"/>
      <c r="E46" s="627"/>
      <c r="F46" s="631"/>
      <c r="G46" s="552" t="s">
        <v>531</v>
      </c>
      <c r="H46" s="566"/>
      <c r="I46" s="567"/>
      <c r="J46" s="567"/>
      <c r="K46" s="629">
        <v>2</v>
      </c>
      <c r="L46" s="553" t="s">
        <v>228</v>
      </c>
      <c r="M46" s="554"/>
      <c r="N46" s="554"/>
      <c r="O46" s="554"/>
      <c r="P46" s="572"/>
      <c r="Q46" s="572"/>
      <c r="R46" s="573"/>
      <c r="S46" s="574">
        <v>2</v>
      </c>
      <c r="T46" s="575"/>
      <c r="U46" s="585"/>
      <c r="V46" s="585"/>
      <c r="W46" s="585"/>
      <c r="X46" s="365"/>
    </row>
    <row r="47" spans="1:24" s="332" customFormat="1" ht="14.25" customHeight="1">
      <c r="A47" s="624"/>
      <c r="B47" s="627"/>
      <c r="C47" s="627"/>
      <c r="D47" s="627"/>
      <c r="E47" s="627"/>
      <c r="F47" s="631"/>
      <c r="G47" s="566"/>
      <c r="H47" s="566"/>
      <c r="I47" s="567"/>
      <c r="J47" s="567"/>
      <c r="K47" s="630"/>
      <c r="L47" s="553" t="s">
        <v>229</v>
      </c>
      <c r="M47" s="554"/>
      <c r="N47" s="554"/>
      <c r="O47" s="554"/>
      <c r="P47" s="572"/>
      <c r="Q47" s="572"/>
      <c r="R47" s="573"/>
      <c r="S47" s="574">
        <v>1</v>
      </c>
      <c r="T47" s="575"/>
      <c r="U47" s="602"/>
      <c r="V47" s="602"/>
      <c r="W47" s="602"/>
      <c r="X47" s="365"/>
    </row>
    <row r="48" spans="1:24" s="332" customFormat="1" ht="14.25" customHeight="1">
      <c r="A48" s="624"/>
      <c r="B48" s="627"/>
      <c r="C48" s="627"/>
      <c r="D48" s="627"/>
      <c r="E48" s="627"/>
      <c r="F48" s="631"/>
      <c r="G48" s="566"/>
      <c r="H48" s="566"/>
      <c r="I48" s="567"/>
      <c r="J48" s="567"/>
      <c r="K48" s="630"/>
      <c r="L48" s="570" t="s">
        <v>230</v>
      </c>
      <c r="M48" s="571"/>
      <c r="N48" s="571"/>
      <c r="O48" s="571"/>
      <c r="P48" s="572"/>
      <c r="Q48" s="572"/>
      <c r="R48" s="573"/>
      <c r="S48" s="574">
        <v>0</v>
      </c>
      <c r="T48" s="575"/>
      <c r="U48" s="586"/>
      <c r="V48" s="586"/>
      <c r="W48" s="586"/>
      <c r="X48" s="365"/>
    </row>
    <row r="49" spans="1:24" s="332" customFormat="1" ht="14.25" customHeight="1">
      <c r="A49" s="624"/>
      <c r="B49" s="627"/>
      <c r="C49" s="627"/>
      <c r="D49" s="627"/>
      <c r="E49" s="627"/>
      <c r="F49" s="631"/>
      <c r="G49" s="552" t="s">
        <v>532</v>
      </c>
      <c r="H49" s="566"/>
      <c r="I49" s="567"/>
      <c r="J49" s="567"/>
      <c r="K49" s="629">
        <v>1</v>
      </c>
      <c r="L49" s="553" t="s">
        <v>243</v>
      </c>
      <c r="M49" s="554"/>
      <c r="N49" s="554"/>
      <c r="O49" s="554"/>
      <c r="P49" s="638"/>
      <c r="Q49" s="638"/>
      <c r="R49" s="639"/>
      <c r="S49" s="574">
        <v>1</v>
      </c>
      <c r="T49" s="575"/>
      <c r="U49" s="585"/>
      <c r="V49" s="585"/>
      <c r="W49" s="585"/>
      <c r="X49" s="365"/>
    </row>
    <row r="50" spans="1:24" s="332" customFormat="1" ht="14.25" customHeight="1">
      <c r="A50" s="624"/>
      <c r="B50" s="627"/>
      <c r="C50" s="627"/>
      <c r="D50" s="627"/>
      <c r="E50" s="627"/>
      <c r="F50" s="631"/>
      <c r="G50" s="552"/>
      <c r="H50" s="566"/>
      <c r="I50" s="567"/>
      <c r="J50" s="567"/>
      <c r="K50" s="630"/>
      <c r="L50" s="553" t="s">
        <v>244</v>
      </c>
      <c r="M50" s="554"/>
      <c r="N50" s="554"/>
      <c r="O50" s="554"/>
      <c r="P50" s="638"/>
      <c r="Q50" s="638"/>
      <c r="R50" s="639"/>
      <c r="S50" s="574">
        <v>0.5</v>
      </c>
      <c r="T50" s="575"/>
      <c r="U50" s="602"/>
      <c r="V50" s="602"/>
      <c r="W50" s="602"/>
      <c r="X50" s="365"/>
    </row>
    <row r="51" spans="1:24" s="332" customFormat="1" ht="14.25" customHeight="1">
      <c r="A51" s="625"/>
      <c r="B51" s="628"/>
      <c r="C51" s="628"/>
      <c r="D51" s="628"/>
      <c r="E51" s="628"/>
      <c r="F51" s="632"/>
      <c r="G51" s="566"/>
      <c r="H51" s="566"/>
      <c r="I51" s="567"/>
      <c r="J51" s="567"/>
      <c r="K51" s="637"/>
      <c r="L51" s="570" t="s">
        <v>533</v>
      </c>
      <c r="M51" s="571"/>
      <c r="N51" s="571"/>
      <c r="O51" s="571"/>
      <c r="P51" s="572"/>
      <c r="Q51" s="572"/>
      <c r="R51" s="573"/>
      <c r="S51" s="574">
        <v>0</v>
      </c>
      <c r="T51" s="575"/>
      <c r="U51" s="586"/>
      <c r="V51" s="586"/>
      <c r="W51" s="586"/>
      <c r="X51" s="365"/>
    </row>
    <row r="52" spans="1:24" s="332" customFormat="1" ht="14.25" customHeight="1">
      <c r="A52" s="549" t="s">
        <v>534</v>
      </c>
      <c r="B52" s="549"/>
      <c r="C52" s="549"/>
      <c r="D52" s="549"/>
      <c r="E52" s="549"/>
      <c r="F52" s="549"/>
      <c r="G52" s="643">
        <v>20</v>
      </c>
      <c r="H52" s="644"/>
      <c r="I52" s="644"/>
      <c r="J52" s="644"/>
      <c r="K52" s="644"/>
      <c r="L52" s="601"/>
      <c r="M52" s="601"/>
      <c r="N52" s="601"/>
      <c r="O52" s="601"/>
      <c r="P52" s="601"/>
      <c r="Q52" s="601"/>
      <c r="R52" s="601"/>
      <c r="S52" s="574"/>
      <c r="T52" s="575"/>
      <c r="U52" s="366"/>
      <c r="V52" s="366"/>
      <c r="W52" s="366"/>
    </row>
    <row r="53" spans="1:24" s="332" customFormat="1" ht="14.25" customHeight="1">
      <c r="A53" s="556" t="s">
        <v>535</v>
      </c>
      <c r="B53" s="626" t="s">
        <v>536</v>
      </c>
      <c r="C53" s="626"/>
      <c r="D53" s="626"/>
      <c r="E53" s="626"/>
      <c r="F53" s="629">
        <v>1.1000000000000001</v>
      </c>
      <c r="G53" s="552" t="s">
        <v>537</v>
      </c>
      <c r="H53" s="566"/>
      <c r="I53" s="567"/>
      <c r="J53" s="567"/>
      <c r="K53" s="629">
        <v>1.1000000000000001</v>
      </c>
      <c r="L53" s="642" t="s">
        <v>538</v>
      </c>
      <c r="M53" s="642"/>
      <c r="N53" s="642"/>
      <c r="O53" s="642"/>
      <c r="P53" s="642"/>
      <c r="Q53" s="642"/>
      <c r="R53" s="642"/>
      <c r="S53" s="574">
        <v>1.1000000000000001</v>
      </c>
      <c r="T53" s="575"/>
      <c r="U53" s="366"/>
      <c r="V53" s="366"/>
      <c r="W53" s="366"/>
    </row>
    <row r="54" spans="1:24" s="332" customFormat="1" ht="14.25" customHeight="1">
      <c r="A54" s="557"/>
      <c r="B54" s="627"/>
      <c r="C54" s="627"/>
      <c r="D54" s="627"/>
      <c r="E54" s="627"/>
      <c r="F54" s="630"/>
      <c r="G54" s="552"/>
      <c r="H54" s="566"/>
      <c r="I54" s="567"/>
      <c r="J54" s="567"/>
      <c r="K54" s="630"/>
      <c r="L54" s="642" t="s">
        <v>539</v>
      </c>
      <c r="M54" s="642"/>
      <c r="N54" s="642"/>
      <c r="O54" s="642"/>
      <c r="P54" s="642"/>
      <c r="Q54" s="642"/>
      <c r="R54" s="642"/>
      <c r="S54" s="574">
        <v>0</v>
      </c>
      <c r="T54" s="575"/>
      <c r="U54" s="366"/>
      <c r="V54" s="366"/>
      <c r="W54" s="366"/>
    </row>
    <row r="55" spans="1:24" s="332" customFormat="1" ht="14.25" customHeight="1">
      <c r="A55" s="549" t="s">
        <v>203</v>
      </c>
      <c r="B55" s="549"/>
      <c r="C55" s="549"/>
      <c r="D55" s="549"/>
      <c r="E55" s="549"/>
      <c r="F55" s="549"/>
      <c r="G55" s="643">
        <v>21.1</v>
      </c>
      <c r="H55" s="644"/>
      <c r="I55" s="644"/>
      <c r="J55" s="644"/>
      <c r="K55" s="644"/>
      <c r="L55" s="601"/>
      <c r="M55" s="601"/>
      <c r="N55" s="601"/>
      <c r="O55" s="601"/>
      <c r="P55" s="601"/>
      <c r="Q55" s="601"/>
      <c r="R55" s="601"/>
      <c r="S55" s="622"/>
      <c r="T55" s="622"/>
      <c r="U55" s="366"/>
      <c r="V55" s="366"/>
      <c r="W55" s="366"/>
    </row>
    <row r="58" spans="1:24" ht="10.5" customHeight="1">
      <c r="B58" s="367"/>
    </row>
    <row r="59" spans="1:24" ht="10.5" customHeight="1">
      <c r="B59" s="367"/>
    </row>
    <row r="60" spans="1:24" ht="10.5" customHeight="1">
      <c r="B60" s="367"/>
    </row>
    <row r="61" spans="1:24" ht="10.5" customHeight="1">
      <c r="B61" s="367"/>
    </row>
    <row r="62" spans="1:24" ht="10.5" customHeight="1">
      <c r="B62" s="367"/>
    </row>
    <row r="63" spans="1:24" ht="10.5" customHeight="1">
      <c r="B63" s="367"/>
    </row>
    <row r="64" spans="1:24" ht="10.5" customHeight="1">
      <c r="B64" s="367"/>
    </row>
    <row r="65" spans="2:2" ht="10.5" customHeight="1">
      <c r="B65" s="367"/>
    </row>
    <row r="66" spans="2:2" ht="10.5" customHeight="1">
      <c r="B66" s="367"/>
    </row>
  </sheetData>
  <mergeCells count="159">
    <mergeCell ref="S53:T53"/>
    <mergeCell ref="L54:R54"/>
    <mergeCell ref="S54:T54"/>
    <mergeCell ref="A55:F55"/>
    <mergeCell ref="G55:K55"/>
    <mergeCell ref="L55:R55"/>
    <mergeCell ref="S55:T55"/>
    <mergeCell ref="A52:F52"/>
    <mergeCell ref="G52:K52"/>
    <mergeCell ref="L52:R52"/>
    <mergeCell ref="S52:T52"/>
    <mergeCell ref="A53:A54"/>
    <mergeCell ref="B53:E54"/>
    <mergeCell ref="F53:F54"/>
    <mergeCell ref="G53:J54"/>
    <mergeCell ref="K53:K54"/>
    <mergeCell ref="L53:R53"/>
    <mergeCell ref="U41:U45"/>
    <mergeCell ref="V41:V45"/>
    <mergeCell ref="S49:T49"/>
    <mergeCell ref="U49:U51"/>
    <mergeCell ref="V49:V51"/>
    <mergeCell ref="W49:W51"/>
    <mergeCell ref="L50:R50"/>
    <mergeCell ref="S50:T50"/>
    <mergeCell ref="L51:R51"/>
    <mergeCell ref="S51:T51"/>
    <mergeCell ref="V46:V48"/>
    <mergeCell ref="W46:W48"/>
    <mergeCell ref="L47:R47"/>
    <mergeCell ref="S47:T47"/>
    <mergeCell ref="L48:R48"/>
    <mergeCell ref="S48:T48"/>
    <mergeCell ref="W41:W45"/>
    <mergeCell ref="L42:R42"/>
    <mergeCell ref="S42:T42"/>
    <mergeCell ref="L43:R43"/>
    <mergeCell ref="S43:T43"/>
    <mergeCell ref="L44:R44"/>
    <mergeCell ref="S44:T44"/>
    <mergeCell ref="A41:A51"/>
    <mergeCell ref="B41:E51"/>
    <mergeCell ref="F41:F51"/>
    <mergeCell ref="G41:J45"/>
    <mergeCell ref="K41:K45"/>
    <mergeCell ref="L41:R41"/>
    <mergeCell ref="L45:R45"/>
    <mergeCell ref="G49:J51"/>
    <mergeCell ref="K49:K51"/>
    <mergeCell ref="L49:R49"/>
    <mergeCell ref="S45:T45"/>
    <mergeCell ref="G46:J48"/>
    <mergeCell ref="K46:K48"/>
    <mergeCell ref="L46:R46"/>
    <mergeCell ref="S46:T46"/>
    <mergeCell ref="U46:U48"/>
    <mergeCell ref="S41:T41"/>
    <mergeCell ref="S36:T36"/>
    <mergeCell ref="L37:R37"/>
    <mergeCell ref="S37:T37"/>
    <mergeCell ref="U38:W38"/>
    <mergeCell ref="S39:T39"/>
    <mergeCell ref="S40:T40"/>
    <mergeCell ref="G33:J37"/>
    <mergeCell ref="K33:K37"/>
    <mergeCell ref="L33:R33"/>
    <mergeCell ref="S33:T33"/>
    <mergeCell ref="U33:U37"/>
    <mergeCell ref="L34:R34"/>
    <mergeCell ref="S34:T34"/>
    <mergeCell ref="L35:R35"/>
    <mergeCell ref="S35:T35"/>
    <mergeCell ref="L36:R36"/>
    <mergeCell ref="S27:T27"/>
    <mergeCell ref="U27:U29"/>
    <mergeCell ref="O28:R28"/>
    <mergeCell ref="S28:T28"/>
    <mergeCell ref="S32:T32"/>
    <mergeCell ref="V28:V29"/>
    <mergeCell ref="O29:R29"/>
    <mergeCell ref="S29:T29"/>
    <mergeCell ref="L30:N32"/>
    <mergeCell ref="O30:R30"/>
    <mergeCell ref="S30:T30"/>
    <mergeCell ref="U30:U32"/>
    <mergeCell ref="O31:R31"/>
    <mergeCell ref="S31:T31"/>
    <mergeCell ref="O32:R32"/>
    <mergeCell ref="S25:T25"/>
    <mergeCell ref="U25:U26"/>
    <mergeCell ref="S26:T26"/>
    <mergeCell ref="G23:J24"/>
    <mergeCell ref="K23:K24"/>
    <mergeCell ref="L23:Q24"/>
    <mergeCell ref="S23:T23"/>
    <mergeCell ref="U23:U24"/>
    <mergeCell ref="S24:T24"/>
    <mergeCell ref="V21:V22"/>
    <mergeCell ref="S22:T22"/>
    <mergeCell ref="G18:J20"/>
    <mergeCell ref="K18:K20"/>
    <mergeCell ref="L18:P20"/>
    <mergeCell ref="Q18:R18"/>
    <mergeCell ref="S18:T18"/>
    <mergeCell ref="U18:U20"/>
    <mergeCell ref="Q19:R19"/>
    <mergeCell ref="S19:T19"/>
    <mergeCell ref="Q20:R20"/>
    <mergeCell ref="S20:T20"/>
    <mergeCell ref="S14:T14"/>
    <mergeCell ref="U14:U15"/>
    <mergeCell ref="S15:T15"/>
    <mergeCell ref="L16:Q17"/>
    <mergeCell ref="S16:T16"/>
    <mergeCell ref="U16:U17"/>
    <mergeCell ref="S17:T17"/>
    <mergeCell ref="G21:J22"/>
    <mergeCell ref="K21:K22"/>
    <mergeCell ref="L21:Q22"/>
    <mergeCell ref="S21:T21"/>
    <mergeCell ref="U21:U22"/>
    <mergeCell ref="S9:T9"/>
    <mergeCell ref="U9:U13"/>
    <mergeCell ref="L10:R10"/>
    <mergeCell ref="S10:T10"/>
    <mergeCell ref="L11:R11"/>
    <mergeCell ref="S11:T11"/>
    <mergeCell ref="L12:R12"/>
    <mergeCell ref="S12:T12"/>
    <mergeCell ref="L13:R13"/>
    <mergeCell ref="S13:T13"/>
    <mergeCell ref="B8:E8"/>
    <mergeCell ref="G8:J8"/>
    <mergeCell ref="L8:R8"/>
    <mergeCell ref="A9:A37"/>
    <mergeCell ref="B9:E37"/>
    <mergeCell ref="F9:F37"/>
    <mergeCell ref="G9:J13"/>
    <mergeCell ref="K9:K13"/>
    <mergeCell ref="L9:R9"/>
    <mergeCell ref="G14:J17"/>
    <mergeCell ref="K14:K17"/>
    <mergeCell ref="L14:Q15"/>
    <mergeCell ref="G25:J26"/>
    <mergeCell ref="K25:K26"/>
    <mergeCell ref="L25:Q26"/>
    <mergeCell ref="G27:J32"/>
    <mergeCell ref="K27:K32"/>
    <mergeCell ref="L27:N29"/>
    <mergeCell ref="O27:R27"/>
    <mergeCell ref="A1:K2"/>
    <mergeCell ref="A3:W3"/>
    <mergeCell ref="A5:B5"/>
    <mergeCell ref="C5:K5"/>
    <mergeCell ref="M5:T5"/>
    <mergeCell ref="A7:F7"/>
    <mergeCell ref="G7:K7"/>
    <mergeCell ref="L7:R7"/>
    <mergeCell ref="S7:T7"/>
  </mergeCells>
  <phoneticPr fontId="4"/>
  <dataValidations count="16">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40:W40">
      <formula1>"現場代理人,監理技術者,監理技術者補佐,主任技術者,担当技術者"</formula1>
    </dataValidation>
    <dataValidation type="list" allowBlank="1" showInputMessage="1" showErrorMessage="1" sqref="U23:U24">
      <formula1>$S$23:$S$24</formula1>
    </dataValidation>
    <dataValidation type="list" allowBlank="1" showInputMessage="1" showErrorMessage="1" sqref="U49:W51">
      <formula1>$S$49:$S$51</formula1>
    </dataValidation>
    <dataValidation type="list" allowBlank="1" showInputMessage="1" showErrorMessage="1" sqref="U46:W48">
      <formula1>$S$46:$S$48</formula1>
    </dataValidation>
    <dataValidation type="list" allowBlank="1" showInputMessage="1" showErrorMessage="1" sqref="U41:W45">
      <formula1>$S$41:$S$45</formula1>
    </dataValidation>
    <dataValidation type="list" allowBlank="1" showInputMessage="1" showErrorMessage="1" sqref="U33:U37">
      <formula1>$S$33:$S$37</formula1>
    </dataValidation>
    <dataValidation type="list" allowBlank="1" showInputMessage="1" showErrorMessage="1" sqref="U30:U32">
      <formula1>$S$30:$S$32</formula1>
    </dataValidation>
    <dataValidation type="list" allowBlank="1" showInputMessage="1" showErrorMessage="1" sqref="U27:U29">
      <formula1>$S$27:$S$29</formula1>
    </dataValidation>
    <dataValidation type="list" allowBlank="1" showInputMessage="1" showErrorMessage="1" sqref="U25:U26">
      <formula1>$S$25:$S$26</formula1>
    </dataValidation>
    <dataValidation type="list" allowBlank="1" showInputMessage="1" showErrorMessage="1" sqref="V28">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cols>
    <col min="1" max="1" width="4.125" style="131" customWidth="1"/>
    <col min="2" max="2" width="12" style="131" customWidth="1"/>
    <col min="3" max="3" width="48.875" style="131" customWidth="1"/>
    <col min="4" max="4" width="10.875" style="132" customWidth="1"/>
    <col min="5" max="5" width="6.375" style="131" customWidth="1"/>
    <col min="6" max="6" width="13.75" style="131" customWidth="1"/>
    <col min="7" max="7" width="9" style="131" hidden="1" customWidth="1"/>
    <col min="8" max="8" width="3.75" style="131" bestFit="1" customWidth="1"/>
    <col min="9" max="16384" width="9" style="131"/>
  </cols>
  <sheetData>
    <row r="1" spans="1:10">
      <c r="A1" s="131" t="s">
        <v>196</v>
      </c>
    </row>
    <row r="2" spans="1:10" ht="17.25">
      <c r="A2" s="656" t="s">
        <v>3</v>
      </c>
      <c r="B2" s="656"/>
      <c r="C2" s="656"/>
      <c r="D2" s="656"/>
      <c r="E2" s="656"/>
      <c r="F2" s="656"/>
    </row>
    <row r="3" spans="1:10" ht="17.25" customHeight="1">
      <c r="A3" s="657" t="str">
        <f>'様式1-1'!F10</f>
        <v>株式会社○○建設○○支店</v>
      </c>
      <c r="B3" s="657"/>
      <c r="C3" s="657"/>
      <c r="D3" s="657"/>
      <c r="E3" s="657"/>
      <c r="F3" s="657"/>
    </row>
    <row r="4" spans="1:10">
      <c r="A4" s="673" t="s">
        <v>4</v>
      </c>
      <c r="B4" s="673"/>
      <c r="C4" s="673"/>
      <c r="D4" s="673"/>
      <c r="E4" s="673"/>
      <c r="F4" s="673"/>
    </row>
    <row r="5" spans="1:10" ht="52.5" customHeight="1">
      <c r="A5" s="658" t="s">
        <v>479</v>
      </c>
      <c r="B5" s="658"/>
      <c r="C5" s="658"/>
      <c r="D5" s="658"/>
      <c r="E5" s="658"/>
      <c r="F5" s="658"/>
    </row>
    <row r="6" spans="1:10" s="166" customFormat="1">
      <c r="A6" s="659" t="s">
        <v>2</v>
      </c>
      <c r="B6" s="659"/>
      <c r="C6" s="659"/>
      <c r="D6" s="659"/>
      <c r="E6" s="659"/>
      <c r="F6" s="659"/>
    </row>
    <row r="7" spans="1:10" ht="6" customHeight="1">
      <c r="A7" s="136"/>
      <c r="B7" s="136"/>
      <c r="C7" s="136"/>
      <c r="D7" s="136"/>
      <c r="E7" s="136"/>
    </row>
    <row r="8" spans="1:10" ht="26.25" customHeight="1">
      <c r="A8" s="171" t="s">
        <v>191</v>
      </c>
      <c r="B8" s="133" t="s">
        <v>297</v>
      </c>
      <c r="C8" s="133" t="s">
        <v>199</v>
      </c>
      <c r="D8" s="134" t="s">
        <v>192</v>
      </c>
      <c r="E8" s="135" t="s">
        <v>193</v>
      </c>
      <c r="F8" s="133" t="s">
        <v>298</v>
      </c>
    </row>
    <row r="9" spans="1:10" s="143" customFormat="1" ht="13.5" customHeight="1" thickBot="1">
      <c r="A9" s="654" t="s">
        <v>194</v>
      </c>
      <c r="B9" s="654" t="s">
        <v>462</v>
      </c>
      <c r="C9" s="138" t="s">
        <v>195</v>
      </c>
      <c r="D9" s="663">
        <v>12600000</v>
      </c>
      <c r="E9" s="654">
        <v>81</v>
      </c>
      <c r="F9" s="674">
        <v>44499</v>
      </c>
    </row>
    <row r="10" spans="1:10" s="143" customFormat="1" ht="13.5" customHeight="1" thickTop="1">
      <c r="A10" s="655"/>
      <c r="B10" s="655"/>
      <c r="C10" s="139" t="s">
        <v>202</v>
      </c>
      <c r="D10" s="664"/>
      <c r="E10" s="655"/>
      <c r="F10" s="675"/>
      <c r="I10" s="646" t="s">
        <v>324</v>
      </c>
      <c r="J10" s="647"/>
    </row>
    <row r="11" spans="1:10" s="143" customFormat="1" ht="13.5" customHeight="1">
      <c r="A11" s="652">
        <v>1</v>
      </c>
      <c r="B11" s="667"/>
      <c r="C11" s="140"/>
      <c r="D11" s="665"/>
      <c r="E11" s="667"/>
      <c r="F11" s="671"/>
      <c r="H11" s="645" t="s">
        <v>267</v>
      </c>
      <c r="I11" s="648"/>
      <c r="J11" s="649"/>
    </row>
    <row r="12" spans="1:10" s="143" customFormat="1" ht="13.5" customHeight="1">
      <c r="A12" s="653"/>
      <c r="B12" s="668"/>
      <c r="C12" s="141"/>
      <c r="D12" s="666"/>
      <c r="E12" s="668"/>
      <c r="F12" s="672"/>
      <c r="G12" s="143">
        <f>D11*E11</f>
        <v>0</v>
      </c>
      <c r="H12" s="645"/>
      <c r="I12" s="648"/>
      <c r="J12" s="649"/>
    </row>
    <row r="13" spans="1:10" s="143" customFormat="1" ht="13.5" customHeight="1" thickBot="1">
      <c r="A13" s="652">
        <v>2</v>
      </c>
      <c r="B13" s="667"/>
      <c r="C13" s="140"/>
      <c r="D13" s="665"/>
      <c r="E13" s="667"/>
      <c r="F13" s="671"/>
      <c r="I13" s="650"/>
      <c r="J13" s="651"/>
    </row>
    <row r="14" spans="1:10" s="143" customFormat="1" ht="13.5" customHeight="1" thickTop="1">
      <c r="A14" s="653"/>
      <c r="B14" s="668"/>
      <c r="C14" s="141"/>
      <c r="D14" s="666"/>
      <c r="E14" s="668"/>
      <c r="F14" s="672"/>
      <c r="G14" s="143">
        <f>D13*E13</f>
        <v>0</v>
      </c>
    </row>
    <row r="15" spans="1:10" s="143" customFormat="1" ht="13.5" customHeight="1">
      <c r="A15" s="652">
        <v>3</v>
      </c>
      <c r="B15" s="667"/>
      <c r="C15" s="140"/>
      <c r="D15" s="665"/>
      <c r="E15" s="667"/>
      <c r="F15" s="671"/>
    </row>
    <row r="16" spans="1:10" s="143" customFormat="1" ht="13.5" customHeight="1">
      <c r="A16" s="653"/>
      <c r="B16" s="668"/>
      <c r="C16" s="141"/>
      <c r="D16" s="666"/>
      <c r="E16" s="668"/>
      <c r="F16" s="672"/>
      <c r="G16" s="143">
        <f>D15*E15</f>
        <v>0</v>
      </c>
    </row>
    <row r="17" spans="1:7" s="143" customFormat="1" ht="13.5" customHeight="1">
      <c r="A17" s="652">
        <v>4</v>
      </c>
      <c r="B17" s="667"/>
      <c r="C17" s="140"/>
      <c r="D17" s="665"/>
      <c r="E17" s="667"/>
      <c r="F17" s="671"/>
    </row>
    <row r="18" spans="1:7" s="143" customFormat="1" ht="13.5" customHeight="1">
      <c r="A18" s="653"/>
      <c r="B18" s="668"/>
      <c r="C18" s="141"/>
      <c r="D18" s="666"/>
      <c r="E18" s="668"/>
      <c r="F18" s="672"/>
      <c r="G18" s="143">
        <f>D17*E17</f>
        <v>0</v>
      </c>
    </row>
    <row r="19" spans="1:7" s="143" customFormat="1" ht="13.5" customHeight="1">
      <c r="A19" s="652">
        <v>5</v>
      </c>
      <c r="B19" s="667"/>
      <c r="C19" s="140"/>
      <c r="D19" s="665"/>
      <c r="E19" s="667"/>
      <c r="F19" s="671"/>
    </row>
    <row r="20" spans="1:7" s="143" customFormat="1" ht="13.5" customHeight="1">
      <c r="A20" s="653"/>
      <c r="B20" s="668"/>
      <c r="C20" s="141"/>
      <c r="D20" s="666"/>
      <c r="E20" s="668"/>
      <c r="F20" s="672"/>
      <c r="G20" s="143">
        <f>D19*E19</f>
        <v>0</v>
      </c>
    </row>
    <row r="21" spans="1:7" s="143" customFormat="1" ht="13.5" customHeight="1">
      <c r="A21" s="652">
        <v>6</v>
      </c>
      <c r="B21" s="667"/>
      <c r="C21" s="140"/>
      <c r="D21" s="665"/>
      <c r="E21" s="669"/>
      <c r="F21" s="671"/>
    </row>
    <row r="22" spans="1:7" s="143" customFormat="1" ht="13.5" customHeight="1">
      <c r="A22" s="653"/>
      <c r="B22" s="668"/>
      <c r="C22" s="141"/>
      <c r="D22" s="666"/>
      <c r="E22" s="670"/>
      <c r="F22" s="672"/>
      <c r="G22" s="143">
        <f>D21*E21</f>
        <v>0</v>
      </c>
    </row>
    <row r="23" spans="1:7" s="143" customFormat="1" ht="13.5" customHeight="1">
      <c r="A23" s="652">
        <v>7</v>
      </c>
      <c r="B23" s="667"/>
      <c r="C23" s="140"/>
      <c r="D23" s="665"/>
      <c r="E23" s="669"/>
      <c r="F23" s="671"/>
    </row>
    <row r="24" spans="1:7" s="143" customFormat="1" ht="13.5" customHeight="1">
      <c r="A24" s="653"/>
      <c r="B24" s="668"/>
      <c r="C24" s="141"/>
      <c r="D24" s="666"/>
      <c r="E24" s="670"/>
      <c r="F24" s="672"/>
      <c r="G24" s="143">
        <f>D23*E23</f>
        <v>0</v>
      </c>
    </row>
    <row r="25" spans="1:7" s="143" customFormat="1" ht="13.5" customHeight="1">
      <c r="A25" s="652">
        <v>8</v>
      </c>
      <c r="B25" s="667"/>
      <c r="C25" s="140"/>
      <c r="D25" s="665"/>
      <c r="E25" s="669"/>
      <c r="F25" s="671"/>
    </row>
    <row r="26" spans="1:7" s="143" customFormat="1" ht="13.5" customHeight="1">
      <c r="A26" s="653"/>
      <c r="B26" s="668"/>
      <c r="C26" s="141"/>
      <c r="D26" s="666"/>
      <c r="E26" s="670"/>
      <c r="F26" s="672"/>
      <c r="G26" s="143">
        <f>D25*E25</f>
        <v>0</v>
      </c>
    </row>
    <row r="27" spans="1:7" s="143" customFormat="1" ht="13.5" customHeight="1">
      <c r="A27" s="652">
        <v>9</v>
      </c>
      <c r="B27" s="667"/>
      <c r="C27" s="140"/>
      <c r="D27" s="665"/>
      <c r="E27" s="669"/>
      <c r="F27" s="671"/>
    </row>
    <row r="28" spans="1:7" s="143" customFormat="1" ht="13.5" customHeight="1">
      <c r="A28" s="653"/>
      <c r="B28" s="668"/>
      <c r="C28" s="141"/>
      <c r="D28" s="666"/>
      <c r="E28" s="670"/>
      <c r="F28" s="672"/>
      <c r="G28" s="143">
        <f>D27*E27</f>
        <v>0</v>
      </c>
    </row>
    <row r="29" spans="1:7" s="143" customFormat="1" ht="13.5" customHeight="1">
      <c r="A29" s="652">
        <v>10</v>
      </c>
      <c r="B29" s="667"/>
      <c r="C29" s="140"/>
      <c r="D29" s="665"/>
      <c r="E29" s="669"/>
      <c r="F29" s="671"/>
    </row>
    <row r="30" spans="1:7" s="143" customFormat="1" ht="13.5" customHeight="1">
      <c r="A30" s="653"/>
      <c r="B30" s="668"/>
      <c r="C30" s="141"/>
      <c r="D30" s="666"/>
      <c r="E30" s="670"/>
      <c r="F30" s="672"/>
      <c r="G30" s="143">
        <f>D29*E29</f>
        <v>0</v>
      </c>
    </row>
    <row r="31" spans="1:7" s="143" customFormat="1" ht="13.5" customHeight="1">
      <c r="A31" s="652">
        <v>11</v>
      </c>
      <c r="B31" s="667"/>
      <c r="C31" s="140"/>
      <c r="D31" s="665"/>
      <c r="E31" s="669"/>
      <c r="F31" s="671"/>
    </row>
    <row r="32" spans="1:7" s="143" customFormat="1" ht="13.5" customHeight="1">
      <c r="A32" s="653"/>
      <c r="B32" s="668"/>
      <c r="C32" s="141"/>
      <c r="D32" s="666"/>
      <c r="E32" s="670"/>
      <c r="F32" s="672"/>
      <c r="G32" s="143">
        <f>D31*E31</f>
        <v>0</v>
      </c>
    </row>
    <row r="33" spans="1:7" s="143" customFormat="1" ht="13.5" customHeight="1">
      <c r="A33" s="652">
        <v>12</v>
      </c>
      <c r="B33" s="667"/>
      <c r="C33" s="140"/>
      <c r="D33" s="665"/>
      <c r="E33" s="669"/>
      <c r="F33" s="671"/>
    </row>
    <row r="34" spans="1:7" s="143" customFormat="1" ht="13.5" customHeight="1">
      <c r="A34" s="653"/>
      <c r="B34" s="668"/>
      <c r="C34" s="141"/>
      <c r="D34" s="666"/>
      <c r="E34" s="670"/>
      <c r="F34" s="672"/>
      <c r="G34" s="143">
        <f>D33*E33</f>
        <v>0</v>
      </c>
    </row>
    <row r="35" spans="1:7" s="143" customFormat="1" ht="13.5" customHeight="1">
      <c r="A35" s="652">
        <v>13</v>
      </c>
      <c r="B35" s="667"/>
      <c r="C35" s="140"/>
      <c r="D35" s="665"/>
      <c r="E35" s="669"/>
      <c r="F35" s="671"/>
    </row>
    <row r="36" spans="1:7" s="143" customFormat="1" ht="13.5" customHeight="1">
      <c r="A36" s="653"/>
      <c r="B36" s="668"/>
      <c r="C36" s="141"/>
      <c r="D36" s="666"/>
      <c r="E36" s="670"/>
      <c r="F36" s="672"/>
      <c r="G36" s="143">
        <f>D35*E35</f>
        <v>0</v>
      </c>
    </row>
    <row r="37" spans="1:7" s="143" customFormat="1" ht="13.5" customHeight="1">
      <c r="A37" s="652">
        <v>14</v>
      </c>
      <c r="B37" s="667"/>
      <c r="C37" s="140"/>
      <c r="D37" s="665"/>
      <c r="E37" s="669"/>
      <c r="F37" s="671"/>
    </row>
    <row r="38" spans="1:7" s="143" customFormat="1" ht="13.5" customHeight="1">
      <c r="A38" s="653"/>
      <c r="B38" s="668"/>
      <c r="C38" s="141"/>
      <c r="D38" s="666"/>
      <c r="E38" s="670"/>
      <c r="F38" s="672"/>
      <c r="G38" s="143">
        <f>D37*E37</f>
        <v>0</v>
      </c>
    </row>
    <row r="39" spans="1:7" s="143" customFormat="1" ht="13.5" customHeight="1">
      <c r="A39" s="652">
        <v>15</v>
      </c>
      <c r="B39" s="667"/>
      <c r="C39" s="140"/>
      <c r="D39" s="665"/>
      <c r="E39" s="669"/>
      <c r="F39" s="671"/>
    </row>
    <row r="40" spans="1:7" s="143" customFormat="1" ht="13.5" customHeight="1">
      <c r="A40" s="653"/>
      <c r="B40" s="668"/>
      <c r="C40" s="141"/>
      <c r="D40" s="666"/>
      <c r="E40" s="670"/>
      <c r="F40" s="672"/>
      <c r="G40" s="143">
        <f>D39*E39</f>
        <v>0</v>
      </c>
    </row>
    <row r="41" spans="1:7" s="143" customFormat="1" ht="13.5" customHeight="1">
      <c r="A41" s="652">
        <v>16</v>
      </c>
      <c r="B41" s="667"/>
      <c r="C41" s="140"/>
      <c r="D41" s="665"/>
      <c r="E41" s="669"/>
      <c r="F41" s="671"/>
    </row>
    <row r="42" spans="1:7" s="143" customFormat="1" ht="13.5" customHeight="1">
      <c r="A42" s="653"/>
      <c r="B42" s="668"/>
      <c r="C42" s="141"/>
      <c r="D42" s="666"/>
      <c r="E42" s="670"/>
      <c r="F42" s="672"/>
      <c r="G42" s="143">
        <f>D41*E41</f>
        <v>0</v>
      </c>
    </row>
    <row r="43" spans="1:7" s="143" customFormat="1" ht="13.5" customHeight="1">
      <c r="A43" s="652">
        <v>17</v>
      </c>
      <c r="B43" s="667"/>
      <c r="C43" s="140"/>
      <c r="D43" s="665"/>
      <c r="E43" s="669"/>
      <c r="F43" s="671"/>
    </row>
    <row r="44" spans="1:7" s="143" customFormat="1" ht="13.5" customHeight="1">
      <c r="A44" s="653"/>
      <c r="B44" s="668"/>
      <c r="C44" s="141"/>
      <c r="D44" s="666"/>
      <c r="E44" s="670"/>
      <c r="F44" s="672"/>
      <c r="G44" s="143">
        <f>D43*E43</f>
        <v>0</v>
      </c>
    </row>
    <row r="45" spans="1:7" s="143" customFormat="1" ht="13.5" customHeight="1">
      <c r="A45" s="652">
        <v>18</v>
      </c>
      <c r="B45" s="667"/>
      <c r="C45" s="140"/>
      <c r="D45" s="665"/>
      <c r="E45" s="669"/>
      <c r="F45" s="671"/>
    </row>
    <row r="46" spans="1:7" s="143" customFormat="1" ht="13.5" customHeight="1">
      <c r="A46" s="653"/>
      <c r="B46" s="668"/>
      <c r="C46" s="141"/>
      <c r="D46" s="666"/>
      <c r="E46" s="670"/>
      <c r="F46" s="672"/>
      <c r="G46" s="143">
        <f>D45*E45</f>
        <v>0</v>
      </c>
    </row>
    <row r="47" spans="1:7" s="143" customFormat="1" ht="13.5" customHeight="1">
      <c r="A47" s="652">
        <v>19</v>
      </c>
      <c r="B47" s="667"/>
      <c r="C47" s="140"/>
      <c r="D47" s="665"/>
      <c r="E47" s="669"/>
      <c r="F47" s="671"/>
    </row>
    <row r="48" spans="1:7" s="143" customFormat="1" ht="13.5" customHeight="1">
      <c r="A48" s="653"/>
      <c r="B48" s="668"/>
      <c r="C48" s="141"/>
      <c r="D48" s="666"/>
      <c r="E48" s="670"/>
      <c r="F48" s="672"/>
      <c r="G48" s="143">
        <f>D47*E47</f>
        <v>0</v>
      </c>
    </row>
    <row r="49" spans="1:7" s="143" customFormat="1" ht="13.5" customHeight="1">
      <c r="A49" s="652">
        <v>20</v>
      </c>
      <c r="B49" s="667"/>
      <c r="C49" s="140"/>
      <c r="D49" s="665"/>
      <c r="E49" s="669"/>
      <c r="F49" s="671"/>
    </row>
    <row r="50" spans="1:7" s="143" customFormat="1" ht="13.5" customHeight="1">
      <c r="A50" s="653"/>
      <c r="B50" s="668"/>
      <c r="C50" s="141"/>
      <c r="D50" s="666"/>
      <c r="E50" s="670"/>
      <c r="F50" s="672"/>
      <c r="G50" s="143">
        <f>D49*E49</f>
        <v>0</v>
      </c>
    </row>
    <row r="51" spans="1:7" s="143" customFormat="1" ht="13.5" customHeight="1">
      <c r="A51" s="652">
        <v>21</v>
      </c>
      <c r="B51" s="667"/>
      <c r="C51" s="140"/>
      <c r="D51" s="665"/>
      <c r="E51" s="669"/>
      <c r="F51" s="671"/>
    </row>
    <row r="52" spans="1:7" s="143" customFormat="1" ht="13.5" customHeight="1">
      <c r="A52" s="653"/>
      <c r="B52" s="668"/>
      <c r="C52" s="141"/>
      <c r="D52" s="666"/>
      <c r="E52" s="670"/>
      <c r="F52" s="672"/>
      <c r="G52" s="143">
        <f>D51*E51</f>
        <v>0</v>
      </c>
    </row>
    <row r="53" spans="1:7" s="143" customFormat="1" ht="13.5" customHeight="1">
      <c r="A53" s="652">
        <v>22</v>
      </c>
      <c r="B53" s="667"/>
      <c r="C53" s="140"/>
      <c r="D53" s="665"/>
      <c r="E53" s="669"/>
      <c r="F53" s="671"/>
    </row>
    <row r="54" spans="1:7" s="143" customFormat="1" ht="13.5" customHeight="1">
      <c r="A54" s="653"/>
      <c r="B54" s="668"/>
      <c r="C54" s="141"/>
      <c r="D54" s="666"/>
      <c r="E54" s="670"/>
      <c r="F54" s="672"/>
      <c r="G54" s="143">
        <f>D53*E53</f>
        <v>0</v>
      </c>
    </row>
    <row r="55" spans="1:7" s="143" customFormat="1" ht="13.5" customHeight="1">
      <c r="A55" s="652">
        <v>23</v>
      </c>
      <c r="B55" s="667"/>
      <c r="C55" s="140"/>
      <c r="D55" s="665"/>
      <c r="E55" s="669"/>
      <c r="F55" s="671"/>
    </row>
    <row r="56" spans="1:7" s="143" customFormat="1" ht="13.5" customHeight="1">
      <c r="A56" s="653"/>
      <c r="B56" s="668"/>
      <c r="C56" s="141"/>
      <c r="D56" s="666"/>
      <c r="E56" s="670"/>
      <c r="F56" s="672"/>
      <c r="G56" s="143">
        <f>D55*E55</f>
        <v>0</v>
      </c>
    </row>
    <row r="57" spans="1:7" s="143" customFormat="1" ht="13.5" customHeight="1">
      <c r="A57" s="652">
        <v>24</v>
      </c>
      <c r="B57" s="667"/>
      <c r="C57" s="140"/>
      <c r="D57" s="665"/>
      <c r="E57" s="669"/>
      <c r="F57" s="671"/>
    </row>
    <row r="58" spans="1:7" s="143" customFormat="1" ht="13.5" customHeight="1">
      <c r="A58" s="653"/>
      <c r="B58" s="668"/>
      <c r="C58" s="141"/>
      <c r="D58" s="666"/>
      <c r="E58" s="670"/>
      <c r="F58" s="672"/>
      <c r="G58" s="143">
        <f>D57*E57</f>
        <v>0</v>
      </c>
    </row>
    <row r="59" spans="1:7" s="143" customFormat="1" ht="13.5" customHeight="1">
      <c r="A59" s="652">
        <v>25</v>
      </c>
      <c r="B59" s="667"/>
      <c r="C59" s="140"/>
      <c r="D59" s="665"/>
      <c r="E59" s="669"/>
      <c r="F59" s="671"/>
    </row>
    <row r="60" spans="1:7" s="143" customFormat="1" ht="13.5" customHeight="1">
      <c r="A60" s="653"/>
      <c r="B60" s="668"/>
      <c r="C60" s="141"/>
      <c r="D60" s="666"/>
      <c r="E60" s="670"/>
      <c r="F60" s="672"/>
      <c r="G60" s="143">
        <f>D59*E59</f>
        <v>0</v>
      </c>
    </row>
    <row r="61" spans="1:7" s="167" customFormat="1" ht="27" customHeight="1">
      <c r="A61" s="660" t="s">
        <v>5</v>
      </c>
      <c r="B61" s="661"/>
      <c r="C61" s="662"/>
      <c r="D61" s="168" t="str">
        <f>IF(SUM(D11:D60)=0," ",SUM(D11:D60))</f>
        <v xml:space="preserve"> </v>
      </c>
      <c r="E61" s="169" t="str">
        <f>IF(D61=" ","-",ROUNDDOWN(G61/D61,0))</f>
        <v>-</v>
      </c>
      <c r="F61" s="170"/>
      <c r="G61" s="167"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cols>
    <col min="1" max="1" width="4.875" style="131" customWidth="1"/>
    <col min="2" max="2" width="12" style="143" customWidth="1"/>
    <col min="3" max="3" width="53.75" style="143" customWidth="1"/>
    <col min="4" max="5" width="16.625" style="143" customWidth="1"/>
    <col min="6" max="6" width="3.75" style="131" bestFit="1" customWidth="1"/>
    <col min="7" max="8" width="12.5" style="167" customWidth="1"/>
    <col min="9" max="9" width="2.875" style="167" bestFit="1" customWidth="1"/>
    <col min="10" max="10" width="12.375" style="167" bestFit="1" customWidth="1"/>
    <col min="11" max="11" width="3.375" style="131" bestFit="1" customWidth="1"/>
    <col min="12" max="16384" width="9" style="131"/>
  </cols>
  <sheetData>
    <row r="1" spans="1:10">
      <c r="A1" s="131" t="s">
        <v>263</v>
      </c>
      <c r="B1" s="131"/>
      <c r="C1" s="131"/>
      <c r="D1" s="131"/>
      <c r="E1" s="131"/>
    </row>
    <row r="2" spans="1:10" ht="17.25">
      <c r="A2" s="656" t="s">
        <v>197</v>
      </c>
      <c r="B2" s="656"/>
      <c r="C2" s="656"/>
      <c r="D2" s="656"/>
      <c r="E2" s="656"/>
    </row>
    <row r="3" spans="1:10" ht="17.25" customHeight="1">
      <c r="A3" s="657" t="str">
        <f>'様式1-1'!F10</f>
        <v>株式会社○○建設○○支店</v>
      </c>
      <c r="B3" s="657"/>
      <c r="C3" s="657"/>
      <c r="D3" s="657"/>
      <c r="E3" s="657"/>
    </row>
    <row r="4" spans="1:10">
      <c r="A4" s="691" t="s">
        <v>6</v>
      </c>
      <c r="B4" s="691"/>
      <c r="C4" s="691"/>
      <c r="D4" s="691"/>
      <c r="E4" s="691"/>
    </row>
    <row r="5" spans="1:10" ht="30" customHeight="1">
      <c r="A5" s="695" t="s">
        <v>481</v>
      </c>
      <c r="B5" s="695"/>
      <c r="C5" s="695"/>
      <c r="D5" s="695"/>
      <c r="E5" s="695"/>
    </row>
    <row r="6" spans="1:10">
      <c r="A6" s="696" t="s">
        <v>295</v>
      </c>
      <c r="B6" s="696"/>
      <c r="C6" s="696"/>
      <c r="D6" s="696"/>
      <c r="E6" s="696"/>
    </row>
    <row r="7" spans="1:10" ht="6" customHeight="1">
      <c r="A7" s="136"/>
      <c r="B7" s="136"/>
      <c r="C7" s="136"/>
      <c r="D7" s="136"/>
      <c r="E7" s="136"/>
    </row>
    <row r="8" spans="1:10" ht="25.5" customHeight="1">
      <c r="A8" s="678" t="s">
        <v>480</v>
      </c>
      <c r="B8" s="679"/>
      <c r="C8" s="679"/>
      <c r="D8" s="679"/>
      <c r="E8" s="680"/>
      <c r="F8" s="692"/>
      <c r="G8" s="692"/>
    </row>
    <row r="9" spans="1:10" s="172" customFormat="1" ht="25.5" customHeight="1">
      <c r="A9" s="174" t="s">
        <v>191</v>
      </c>
      <c r="B9" s="174" t="s">
        <v>198</v>
      </c>
      <c r="C9" s="174" t="s">
        <v>199</v>
      </c>
      <c r="D9" s="174" t="s">
        <v>200</v>
      </c>
      <c r="E9" s="174" t="s">
        <v>201</v>
      </c>
      <c r="F9" s="697"/>
      <c r="G9" s="697"/>
      <c r="H9" s="266"/>
      <c r="I9" s="266"/>
      <c r="J9" s="266"/>
    </row>
    <row r="10" spans="1:10" s="172" customFormat="1" ht="14.25" thickBot="1">
      <c r="A10" s="654" t="s">
        <v>194</v>
      </c>
      <c r="B10" s="654" t="s">
        <v>463</v>
      </c>
      <c r="C10" s="138" t="s">
        <v>195</v>
      </c>
      <c r="D10" s="701">
        <v>70000000</v>
      </c>
      <c r="E10" s="674">
        <v>45229</v>
      </c>
      <c r="G10" s="266"/>
      <c r="H10" s="266"/>
      <c r="I10" s="266"/>
      <c r="J10" s="266"/>
    </row>
    <row r="11" spans="1:10" s="172" customFormat="1" ht="14.25" thickTop="1">
      <c r="A11" s="655"/>
      <c r="B11" s="655"/>
      <c r="C11" s="139" t="s">
        <v>202</v>
      </c>
      <c r="D11" s="702"/>
      <c r="E11" s="675"/>
      <c r="G11" s="646" t="s">
        <v>325</v>
      </c>
      <c r="H11" s="647"/>
      <c r="I11" s="266"/>
      <c r="J11" s="266"/>
    </row>
    <row r="12" spans="1:10" s="172" customFormat="1">
      <c r="A12" s="687">
        <v>1</v>
      </c>
      <c r="B12" s="667"/>
      <c r="C12" s="140"/>
      <c r="D12" s="693"/>
      <c r="E12" s="671"/>
      <c r="F12" s="645" t="s">
        <v>267</v>
      </c>
      <c r="G12" s="648"/>
      <c r="H12" s="649"/>
      <c r="I12" s="266"/>
      <c r="J12" s="266"/>
    </row>
    <row r="13" spans="1:10" s="172" customFormat="1">
      <c r="A13" s="688"/>
      <c r="B13" s="668"/>
      <c r="C13" s="141"/>
      <c r="D13" s="694"/>
      <c r="E13" s="672"/>
      <c r="F13" s="645"/>
      <c r="G13" s="648"/>
      <c r="H13" s="649"/>
      <c r="I13" s="266"/>
      <c r="J13" s="266"/>
    </row>
    <row r="14" spans="1:10" s="172" customFormat="1" ht="14.25" thickBot="1">
      <c r="A14" s="687">
        <v>2</v>
      </c>
      <c r="B14" s="667"/>
      <c r="C14" s="140"/>
      <c r="D14" s="693"/>
      <c r="E14" s="671"/>
      <c r="G14" s="650"/>
      <c r="H14" s="651"/>
      <c r="I14" s="266"/>
      <c r="J14" s="266"/>
    </row>
    <row r="15" spans="1:10" s="172" customFormat="1" ht="14.25" thickTop="1">
      <c r="A15" s="688"/>
      <c r="B15" s="668"/>
      <c r="C15" s="141"/>
      <c r="D15" s="694"/>
      <c r="E15" s="672"/>
      <c r="G15" s="266"/>
      <c r="H15" s="266"/>
      <c r="I15" s="266"/>
      <c r="J15" s="266"/>
    </row>
    <row r="16" spans="1:10" s="172" customFormat="1">
      <c r="A16" s="687">
        <v>3</v>
      </c>
      <c r="B16" s="667"/>
      <c r="C16" s="140"/>
      <c r="D16" s="693"/>
      <c r="E16" s="671"/>
      <c r="G16" s="266"/>
      <c r="H16" s="266"/>
      <c r="I16" s="266"/>
      <c r="J16" s="266"/>
    </row>
    <row r="17" spans="1:10" s="172" customFormat="1">
      <c r="A17" s="688"/>
      <c r="B17" s="668"/>
      <c r="C17" s="141"/>
      <c r="D17" s="694"/>
      <c r="E17" s="672"/>
      <c r="G17" s="266"/>
      <c r="H17" s="266"/>
      <c r="I17" s="266"/>
      <c r="J17" s="266"/>
    </row>
    <row r="18" spans="1:10" s="172" customFormat="1">
      <c r="A18" s="687">
        <v>4</v>
      </c>
      <c r="B18" s="667"/>
      <c r="C18" s="140"/>
      <c r="D18" s="693"/>
      <c r="E18" s="671"/>
      <c r="G18" s="266"/>
      <c r="H18" s="266"/>
      <c r="I18" s="266"/>
      <c r="J18" s="266"/>
    </row>
    <row r="19" spans="1:10" s="172" customFormat="1">
      <c r="A19" s="688"/>
      <c r="B19" s="668"/>
      <c r="C19" s="141"/>
      <c r="D19" s="694"/>
      <c r="E19" s="672"/>
      <c r="G19" s="266"/>
      <c r="H19" s="266"/>
      <c r="I19" s="266"/>
      <c r="J19" s="266"/>
    </row>
    <row r="20" spans="1:10" s="172" customFormat="1">
      <c r="A20" s="687">
        <v>5</v>
      </c>
      <c r="B20" s="667"/>
      <c r="C20" s="140"/>
      <c r="D20" s="693"/>
      <c r="E20" s="671"/>
      <c r="G20" s="266"/>
      <c r="H20" s="266"/>
      <c r="I20" s="266"/>
      <c r="J20" s="266"/>
    </row>
    <row r="21" spans="1:10" s="172" customFormat="1">
      <c r="A21" s="688"/>
      <c r="B21" s="668"/>
      <c r="C21" s="141"/>
      <c r="D21" s="694"/>
      <c r="E21" s="672"/>
      <c r="G21" s="266"/>
      <c r="H21" s="266"/>
      <c r="I21" s="266"/>
      <c r="J21" s="266"/>
    </row>
    <row r="22" spans="1:10" s="172" customFormat="1">
      <c r="A22" s="687">
        <v>6</v>
      </c>
      <c r="B22" s="667"/>
      <c r="C22" s="140"/>
      <c r="D22" s="693"/>
      <c r="E22" s="671"/>
      <c r="G22" s="266"/>
      <c r="H22" s="266"/>
      <c r="I22" s="266"/>
      <c r="J22" s="266"/>
    </row>
    <row r="23" spans="1:10" s="172" customFormat="1">
      <c r="A23" s="688"/>
      <c r="B23" s="668"/>
      <c r="C23" s="141"/>
      <c r="D23" s="694"/>
      <c r="E23" s="672"/>
      <c r="G23" s="266"/>
      <c r="H23" s="266"/>
      <c r="I23" s="266"/>
      <c r="J23" s="266"/>
    </row>
    <row r="24" spans="1:10" s="172" customFormat="1">
      <c r="A24" s="687">
        <v>7</v>
      </c>
      <c r="B24" s="667"/>
      <c r="C24" s="140"/>
      <c r="D24" s="693"/>
      <c r="E24" s="671"/>
      <c r="G24" s="266"/>
      <c r="H24" s="266"/>
      <c r="I24" s="266"/>
      <c r="J24" s="266"/>
    </row>
    <row r="25" spans="1:10" s="172" customFormat="1">
      <c r="A25" s="688"/>
      <c r="B25" s="668"/>
      <c r="C25" s="141"/>
      <c r="D25" s="694"/>
      <c r="E25" s="672"/>
      <c r="G25" s="266"/>
      <c r="H25" s="266"/>
      <c r="I25" s="266"/>
      <c r="J25" s="266"/>
    </row>
    <row r="26" spans="1:10" s="172" customFormat="1">
      <c r="A26" s="687">
        <v>8</v>
      </c>
      <c r="B26" s="667"/>
      <c r="C26" s="140"/>
      <c r="D26" s="689"/>
      <c r="E26" s="671"/>
      <c r="G26" s="266"/>
      <c r="H26" s="266"/>
      <c r="I26" s="266"/>
      <c r="J26" s="266"/>
    </row>
    <row r="27" spans="1:10" s="172" customFormat="1">
      <c r="A27" s="688"/>
      <c r="B27" s="668"/>
      <c r="C27" s="141"/>
      <c r="D27" s="690"/>
      <c r="E27" s="672"/>
      <c r="G27" s="266"/>
      <c r="H27" s="266"/>
      <c r="I27" s="266"/>
      <c r="J27" s="266"/>
    </row>
    <row r="28" spans="1:10" s="172" customFormat="1">
      <c r="A28" s="687">
        <v>9</v>
      </c>
      <c r="B28" s="667"/>
      <c r="C28" s="140"/>
      <c r="D28" s="689"/>
      <c r="E28" s="671"/>
      <c r="G28" s="266"/>
      <c r="H28" s="266"/>
      <c r="I28" s="266"/>
      <c r="J28" s="266"/>
    </row>
    <row r="29" spans="1:10" s="172" customFormat="1">
      <c r="A29" s="688"/>
      <c r="B29" s="668"/>
      <c r="C29" s="141"/>
      <c r="D29" s="690"/>
      <c r="E29" s="672"/>
      <c r="G29" s="266"/>
      <c r="H29" s="266"/>
      <c r="I29" s="266"/>
      <c r="J29" s="266"/>
    </row>
    <row r="30" spans="1:10" s="172" customFormat="1">
      <c r="A30" s="687">
        <v>10</v>
      </c>
      <c r="B30" s="667"/>
      <c r="C30" s="140"/>
      <c r="D30" s="689"/>
      <c r="E30" s="671"/>
      <c r="G30" s="266"/>
      <c r="H30" s="266"/>
      <c r="I30" s="266"/>
      <c r="J30" s="266"/>
    </row>
    <row r="31" spans="1:10" s="172" customFormat="1">
      <c r="A31" s="688"/>
      <c r="B31" s="668"/>
      <c r="C31" s="141"/>
      <c r="D31" s="690"/>
      <c r="E31" s="672"/>
      <c r="G31" s="266"/>
      <c r="H31" s="266"/>
      <c r="I31" s="266"/>
      <c r="J31" s="266"/>
    </row>
    <row r="32" spans="1:10" s="172" customFormat="1">
      <c r="A32" s="687">
        <v>11</v>
      </c>
      <c r="B32" s="667"/>
      <c r="C32" s="140"/>
      <c r="D32" s="689"/>
      <c r="E32" s="671"/>
      <c r="G32" s="266"/>
      <c r="H32" s="266"/>
      <c r="I32" s="266"/>
      <c r="J32" s="266"/>
    </row>
    <row r="33" spans="1:14" s="172" customFormat="1">
      <c r="A33" s="688"/>
      <c r="B33" s="668"/>
      <c r="C33" s="141"/>
      <c r="D33" s="690"/>
      <c r="E33" s="672"/>
      <c r="G33" s="266"/>
      <c r="H33" s="266"/>
      <c r="I33" s="266"/>
      <c r="J33" s="266"/>
    </row>
    <row r="34" spans="1:14" s="172" customFormat="1">
      <c r="A34" s="687">
        <v>12</v>
      </c>
      <c r="B34" s="667"/>
      <c r="C34" s="140"/>
      <c r="D34" s="689"/>
      <c r="E34" s="671"/>
      <c r="G34" s="266"/>
      <c r="H34" s="266"/>
      <c r="I34" s="266"/>
      <c r="J34" s="266"/>
    </row>
    <row r="35" spans="1:14" s="172" customFormat="1">
      <c r="A35" s="688"/>
      <c r="B35" s="668"/>
      <c r="C35" s="141"/>
      <c r="D35" s="690"/>
      <c r="E35" s="672"/>
      <c r="G35" s="266"/>
      <c r="H35" s="266"/>
      <c r="I35" s="266"/>
      <c r="J35" s="266"/>
    </row>
    <row r="36" spans="1:14" s="172" customFormat="1" ht="13.5" customHeight="1">
      <c r="A36" s="687">
        <v>13</v>
      </c>
      <c r="B36" s="667"/>
      <c r="C36" s="140"/>
      <c r="D36" s="689"/>
      <c r="E36" s="671"/>
      <c r="G36" s="676"/>
      <c r="H36" s="676"/>
      <c r="I36" s="266"/>
      <c r="J36" s="266"/>
    </row>
    <row r="37" spans="1:14" s="172" customFormat="1" ht="13.5" customHeight="1">
      <c r="A37" s="688"/>
      <c r="B37" s="668"/>
      <c r="C37" s="141"/>
      <c r="D37" s="690"/>
      <c r="E37" s="672"/>
      <c r="G37" s="676"/>
      <c r="H37" s="676"/>
      <c r="I37" s="266"/>
      <c r="J37" s="266"/>
    </row>
    <row r="38" spans="1:14" s="172" customFormat="1">
      <c r="A38" s="687">
        <v>14</v>
      </c>
      <c r="B38" s="667"/>
      <c r="C38" s="140"/>
      <c r="D38" s="689"/>
      <c r="E38" s="671"/>
      <c r="G38" s="677"/>
      <c r="H38" s="677"/>
      <c r="I38" s="677"/>
      <c r="J38" s="677"/>
      <c r="K38" s="677"/>
      <c r="L38" s="677"/>
      <c r="M38" s="677"/>
      <c r="N38" s="677"/>
    </row>
    <row r="39" spans="1:14" s="172" customFormat="1">
      <c r="A39" s="688"/>
      <c r="B39" s="668"/>
      <c r="C39" s="141"/>
      <c r="D39" s="690"/>
      <c r="E39" s="672"/>
      <c r="G39" s="677"/>
      <c r="H39" s="677"/>
      <c r="I39" s="677"/>
      <c r="J39" s="677"/>
      <c r="K39" s="677"/>
      <c r="L39" s="677"/>
      <c r="M39" s="677"/>
      <c r="N39" s="677"/>
    </row>
    <row r="40" spans="1:14" s="172" customFormat="1">
      <c r="A40" s="687">
        <v>15</v>
      </c>
      <c r="B40" s="667"/>
      <c r="C40" s="140"/>
      <c r="D40" s="689"/>
      <c r="E40" s="671"/>
      <c r="G40" s="677"/>
      <c r="H40" s="677"/>
      <c r="I40" s="677"/>
      <c r="J40" s="677"/>
      <c r="K40" s="677"/>
      <c r="L40" s="677"/>
      <c r="M40" s="677"/>
      <c r="N40" s="677"/>
    </row>
    <row r="41" spans="1:14" s="172" customFormat="1">
      <c r="A41" s="688"/>
      <c r="B41" s="668"/>
      <c r="C41" s="141"/>
      <c r="D41" s="690"/>
      <c r="E41" s="672"/>
      <c r="G41" s="677"/>
      <c r="H41" s="677"/>
      <c r="I41" s="677"/>
      <c r="J41" s="677"/>
      <c r="K41" s="677"/>
      <c r="L41" s="677"/>
      <c r="M41" s="677"/>
      <c r="N41" s="677"/>
    </row>
    <row r="42" spans="1:14" ht="25.5" customHeight="1">
      <c r="A42" s="681" t="s">
        <v>10</v>
      </c>
      <c r="B42" s="682"/>
      <c r="C42" s="683"/>
      <c r="D42" s="142">
        <f>SUM(D12:D41)</f>
        <v>0</v>
      </c>
      <c r="E42" s="142"/>
      <c r="G42" s="677"/>
      <c r="H42" s="677"/>
      <c r="I42" s="677"/>
      <c r="J42" s="677"/>
      <c r="K42" s="677"/>
      <c r="L42" s="677"/>
      <c r="M42" s="677"/>
      <c r="N42" s="677"/>
    </row>
    <row r="43" spans="1:14" ht="25.5" customHeight="1">
      <c r="A43" s="704" t="s">
        <v>7</v>
      </c>
      <c r="B43" s="705"/>
      <c r="C43" s="706"/>
      <c r="D43" s="161">
        <f>ROUND(D42/3,)</f>
        <v>0</v>
      </c>
      <c r="E43" s="137"/>
      <c r="F43" s="313"/>
      <c r="G43" s="677"/>
      <c r="H43" s="677"/>
      <c r="I43" s="677"/>
      <c r="J43" s="677"/>
      <c r="K43" s="677"/>
      <c r="L43" s="677"/>
      <c r="M43" s="677"/>
      <c r="N43" s="677"/>
    </row>
    <row r="44" spans="1:14" ht="25.5" customHeight="1">
      <c r="A44" s="704" t="s">
        <v>294</v>
      </c>
      <c r="B44" s="707"/>
      <c r="C44" s="708"/>
      <c r="D44" s="162">
        <v>80000000</v>
      </c>
      <c r="E44" s="137"/>
      <c r="F44" s="313"/>
      <c r="G44" s="677"/>
      <c r="H44" s="677"/>
      <c r="I44" s="677"/>
      <c r="J44" s="677"/>
      <c r="K44" s="677"/>
      <c r="L44" s="677"/>
      <c r="M44" s="677"/>
      <c r="N44" s="677"/>
    </row>
    <row r="45" spans="1:14" ht="25.5" customHeight="1">
      <c r="A45" s="704" t="s">
        <v>8</v>
      </c>
      <c r="B45" s="705"/>
      <c r="C45" s="706"/>
      <c r="D45" s="161">
        <f>MAX(D43:D44)</f>
        <v>80000000</v>
      </c>
      <c r="E45" s="165"/>
      <c r="G45" s="269"/>
      <c r="K45" s="167"/>
      <c r="L45" s="703"/>
      <c r="M45" s="167"/>
    </row>
    <row r="46" spans="1:14">
      <c r="K46" s="167"/>
      <c r="L46" s="703"/>
      <c r="M46" s="167"/>
    </row>
    <row r="47" spans="1:14" ht="25.5" customHeight="1">
      <c r="A47" s="698" t="s">
        <v>489</v>
      </c>
      <c r="B47" s="699"/>
      <c r="C47" s="699"/>
      <c r="D47" s="699"/>
      <c r="E47" s="700"/>
      <c r="F47" s="264"/>
      <c r="G47" s="267"/>
      <c r="H47" s="267"/>
      <c r="I47" s="267"/>
      <c r="J47" s="267"/>
      <c r="K47" s="167"/>
      <c r="L47" s="703"/>
      <c r="M47" s="167"/>
    </row>
    <row r="48" spans="1:14" s="172" customFormat="1" ht="25.5" customHeight="1">
      <c r="A48" s="174" t="s">
        <v>191</v>
      </c>
      <c r="B48" s="174" t="s">
        <v>198</v>
      </c>
      <c r="C48" s="174" t="s">
        <v>199</v>
      </c>
      <c r="D48" s="174" t="s">
        <v>200</v>
      </c>
      <c r="E48" s="174" t="s">
        <v>201</v>
      </c>
      <c r="F48" s="265"/>
      <c r="G48" s="266"/>
      <c r="H48" s="268"/>
      <c r="I48" s="268"/>
      <c r="J48" s="266"/>
    </row>
    <row r="49" spans="1:10" s="172" customFormat="1">
      <c r="A49" s="687">
        <v>1</v>
      </c>
      <c r="B49" s="667"/>
      <c r="C49" s="140"/>
      <c r="D49" s="689"/>
      <c r="E49" s="671"/>
      <c r="G49" s="266"/>
      <c r="H49" s="266"/>
      <c r="I49" s="266"/>
      <c r="J49" s="266"/>
    </row>
    <row r="50" spans="1:10" s="172" customFormat="1">
      <c r="A50" s="688"/>
      <c r="B50" s="668"/>
      <c r="C50" s="141"/>
      <c r="D50" s="690"/>
      <c r="E50" s="672"/>
      <c r="G50" s="266"/>
      <c r="H50" s="266"/>
      <c r="I50" s="266"/>
      <c r="J50" s="266"/>
    </row>
    <row r="51" spans="1:10" s="172" customFormat="1">
      <c r="A51" s="687">
        <v>2</v>
      </c>
      <c r="B51" s="667"/>
      <c r="C51" s="140"/>
      <c r="D51" s="689"/>
      <c r="E51" s="671"/>
      <c r="G51" s="266"/>
      <c r="H51" s="266"/>
      <c r="I51" s="266"/>
      <c r="J51" s="266"/>
    </row>
    <row r="52" spans="1:10" s="172" customFormat="1">
      <c r="A52" s="688"/>
      <c r="B52" s="668"/>
      <c r="C52" s="141"/>
      <c r="D52" s="690"/>
      <c r="E52" s="672"/>
      <c r="G52" s="266"/>
      <c r="H52" s="266"/>
      <c r="I52" s="266"/>
      <c r="J52" s="266"/>
    </row>
    <row r="53" spans="1:10" s="172" customFormat="1">
      <c r="A53" s="687">
        <v>3</v>
      </c>
      <c r="B53" s="667"/>
      <c r="C53" s="140"/>
      <c r="D53" s="689"/>
      <c r="E53" s="671"/>
      <c r="G53" s="266"/>
      <c r="H53" s="266"/>
      <c r="I53" s="266"/>
      <c r="J53" s="266"/>
    </row>
    <row r="54" spans="1:10" s="172" customFormat="1">
      <c r="A54" s="688"/>
      <c r="B54" s="668"/>
      <c r="C54" s="141"/>
      <c r="D54" s="690"/>
      <c r="E54" s="672"/>
      <c r="G54" s="266"/>
      <c r="H54" s="266"/>
      <c r="I54" s="266"/>
      <c r="J54" s="266"/>
    </row>
    <row r="55" spans="1:10" s="172" customFormat="1">
      <c r="A55" s="687">
        <v>4</v>
      </c>
      <c r="B55" s="667"/>
      <c r="C55" s="140"/>
      <c r="D55" s="689"/>
      <c r="E55" s="671"/>
      <c r="G55" s="266"/>
      <c r="H55" s="266"/>
      <c r="I55" s="266"/>
      <c r="J55" s="266"/>
    </row>
    <row r="56" spans="1:10" s="172" customFormat="1">
      <c r="A56" s="688"/>
      <c r="B56" s="668"/>
      <c r="C56" s="141"/>
      <c r="D56" s="690"/>
      <c r="E56" s="672"/>
      <c r="G56" s="266"/>
      <c r="H56" s="266"/>
      <c r="I56" s="266"/>
      <c r="J56" s="266"/>
    </row>
    <row r="57" spans="1:10" s="172" customFormat="1">
      <c r="A57" s="687">
        <v>5</v>
      </c>
      <c r="B57" s="667"/>
      <c r="C57" s="140"/>
      <c r="D57" s="689"/>
      <c r="E57" s="671"/>
      <c r="G57" s="266"/>
      <c r="H57" s="266"/>
      <c r="I57" s="266"/>
      <c r="J57" s="266"/>
    </row>
    <row r="58" spans="1:10" s="172" customFormat="1">
      <c r="A58" s="688"/>
      <c r="B58" s="668"/>
      <c r="C58" s="141"/>
      <c r="D58" s="690"/>
      <c r="E58" s="672"/>
      <c r="G58" s="266"/>
      <c r="H58" s="266"/>
      <c r="I58" s="266"/>
      <c r="J58" s="266"/>
    </row>
    <row r="59" spans="1:10" s="172" customFormat="1" ht="25.5" customHeight="1">
      <c r="A59" s="684" t="s">
        <v>9</v>
      </c>
      <c r="B59" s="685"/>
      <c r="C59" s="686"/>
      <c r="D59" s="173">
        <f>SUM(D49:D58)</f>
        <v>0</v>
      </c>
      <c r="E59" s="173"/>
      <c r="G59" s="266"/>
      <c r="H59" s="266"/>
      <c r="I59" s="266"/>
      <c r="J59" s="266"/>
    </row>
    <row r="60" spans="1:10">
      <c r="B60" s="131"/>
      <c r="C60" s="131"/>
      <c r="D60" s="131"/>
      <c r="E60" s="131"/>
    </row>
    <row r="61" spans="1:10" ht="29.25" customHeight="1">
      <c r="A61" s="678" t="s">
        <v>296</v>
      </c>
      <c r="B61" s="679"/>
      <c r="C61" s="680"/>
      <c r="D61" s="163">
        <f>ROUNDDOWN(D59/D45,2)</f>
        <v>0</v>
      </c>
      <c r="E61" s="164"/>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cols>
    <col min="1" max="1" width="30" style="37" customWidth="1"/>
    <col min="2" max="2" width="50" style="37" customWidth="1"/>
    <col min="3" max="3" width="11.625" style="37" customWidth="1"/>
    <col min="4" max="16384" width="9" style="37"/>
  </cols>
  <sheetData>
    <row r="1" spans="1:3">
      <c r="A1" s="715" t="s">
        <v>33</v>
      </c>
      <c r="B1" s="715"/>
      <c r="C1" s="715"/>
    </row>
    <row r="2" spans="1:3" ht="22.5" customHeight="1">
      <c r="A2" s="716" t="s">
        <v>67</v>
      </c>
      <c r="B2" s="716"/>
      <c r="C2" s="716"/>
    </row>
    <row r="3" spans="1:3">
      <c r="A3" s="719" t="str">
        <f>'様式1-1'!F10</f>
        <v>株式会社○○建設○○支店</v>
      </c>
      <c r="B3" s="719"/>
      <c r="C3" s="719"/>
    </row>
    <row r="4" spans="1:3" ht="22.5" customHeight="1">
      <c r="A4" s="38" t="s">
        <v>38</v>
      </c>
      <c r="B4" s="717"/>
      <c r="C4" s="718"/>
    </row>
    <row r="5" spans="1:3" ht="22.5" customHeight="1">
      <c r="A5" s="38" t="s">
        <v>68</v>
      </c>
      <c r="B5" s="717"/>
      <c r="C5" s="718"/>
    </row>
    <row r="6" spans="1:3" ht="16.5" customHeight="1">
      <c r="A6" s="712" t="s">
        <v>279</v>
      </c>
      <c r="B6" s="713"/>
      <c r="C6" s="714"/>
    </row>
    <row r="7" spans="1:3" ht="332.25" customHeight="1">
      <c r="A7" s="709"/>
      <c r="B7" s="710"/>
      <c r="C7" s="711"/>
    </row>
    <row r="8" spans="1:3" ht="22.5" customHeight="1">
      <c r="A8" s="38" t="s">
        <v>36</v>
      </c>
      <c r="B8" s="720"/>
      <c r="C8" s="721"/>
    </row>
    <row r="9" spans="1:3" ht="42" customHeight="1">
      <c r="A9" s="712" t="s">
        <v>473</v>
      </c>
      <c r="B9" s="713"/>
      <c r="C9" s="714"/>
    </row>
    <row r="10" spans="1:3" ht="330" customHeight="1">
      <c r="A10" s="709"/>
      <c r="B10" s="710"/>
      <c r="C10" s="711"/>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733" t="s">
        <v>37</v>
      </c>
      <c r="B1" s="733"/>
      <c r="C1" s="733"/>
    </row>
    <row r="2" spans="1:3" ht="22.5" customHeight="1">
      <c r="A2" s="734" t="s">
        <v>69</v>
      </c>
      <c r="B2" s="734"/>
      <c r="C2" s="734"/>
    </row>
    <row r="3" spans="1:3">
      <c r="A3" s="737" t="str">
        <f>'様式1-1'!F10</f>
        <v>株式会社○○建設○○支店</v>
      </c>
      <c r="B3" s="737"/>
      <c r="C3" s="737"/>
    </row>
    <row r="4" spans="1:3" ht="22.5" customHeight="1">
      <c r="A4" s="2" t="s">
        <v>34</v>
      </c>
      <c r="B4" s="735"/>
      <c r="C4" s="736"/>
    </row>
    <row r="5" spans="1:3" ht="16.5" customHeight="1">
      <c r="A5" s="727" t="s">
        <v>378</v>
      </c>
      <c r="B5" s="728"/>
      <c r="C5" s="729"/>
    </row>
    <row r="6" spans="1:3" ht="225" customHeight="1">
      <c r="A6" s="724"/>
      <c r="B6" s="725"/>
      <c r="C6" s="726"/>
    </row>
    <row r="7" spans="1:3" ht="16.5" customHeight="1">
      <c r="A7" s="727" t="s">
        <v>379</v>
      </c>
      <c r="B7" s="728"/>
      <c r="C7" s="729"/>
    </row>
    <row r="8" spans="1:3" ht="225" customHeight="1">
      <c r="A8" s="724"/>
      <c r="B8" s="725"/>
      <c r="C8" s="726"/>
    </row>
    <row r="9" spans="1:3" ht="22.5" customHeight="1">
      <c r="A9" s="2" t="s">
        <v>39</v>
      </c>
      <c r="B9" s="722"/>
      <c r="C9" s="723"/>
    </row>
    <row r="10" spans="1:3" ht="16.5" customHeight="1">
      <c r="A10" s="730" t="s">
        <v>280</v>
      </c>
      <c r="B10" s="731"/>
      <c r="C10" s="732"/>
    </row>
    <row r="11" spans="1:3" ht="224.25" customHeight="1">
      <c r="A11" s="724"/>
      <c r="B11" s="725"/>
      <c r="C11" s="726"/>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c r="A1" s="758" t="s">
        <v>40</v>
      </c>
      <c r="B1" s="758"/>
      <c r="C1" s="758"/>
      <c r="D1" s="758"/>
      <c r="E1" s="758"/>
      <c r="F1" s="758"/>
      <c r="H1" s="45" t="s">
        <v>305</v>
      </c>
    </row>
    <row r="2" spans="1:8" ht="22.5" customHeight="1">
      <c r="A2" s="734" t="s">
        <v>70</v>
      </c>
      <c r="B2" s="734"/>
      <c r="C2" s="734"/>
      <c r="D2" s="734"/>
      <c r="E2" s="734"/>
      <c r="F2" s="734"/>
      <c r="H2" s="186">
        <f>'様式1-1'!D20</f>
        <v>45814</v>
      </c>
    </row>
    <row r="3" spans="1:8" ht="13.5" customHeight="1">
      <c r="A3" s="737" t="str">
        <f>'様式1-1'!F10</f>
        <v>株式会社○○建設○○支店</v>
      </c>
      <c r="B3" s="737"/>
      <c r="C3" s="737"/>
      <c r="D3" s="737"/>
      <c r="E3" s="737"/>
      <c r="F3" s="737"/>
    </row>
    <row r="4" spans="1:8" ht="18.75" customHeight="1">
      <c r="A4" s="762" t="s">
        <v>41</v>
      </c>
      <c r="B4" s="759" t="s">
        <v>42</v>
      </c>
      <c r="C4" s="760"/>
      <c r="D4" s="759" t="s">
        <v>43</v>
      </c>
      <c r="E4" s="761"/>
      <c r="F4" s="760"/>
    </row>
    <row r="5" spans="1:8" ht="94.5" customHeight="1">
      <c r="A5" s="762"/>
      <c r="B5" s="764" t="s">
        <v>466</v>
      </c>
      <c r="C5" s="765"/>
      <c r="D5" s="40"/>
      <c r="E5" s="26" t="s">
        <v>44</v>
      </c>
      <c r="F5" s="41"/>
    </row>
    <row r="6" spans="1:8" ht="60" customHeight="1">
      <c r="A6" s="762"/>
      <c r="B6" s="766" t="s">
        <v>464</v>
      </c>
      <c r="C6" s="767"/>
      <c r="D6" s="40"/>
      <c r="E6" s="39" t="s">
        <v>44</v>
      </c>
      <c r="F6" s="25"/>
    </row>
    <row r="7" spans="1:8" ht="18.75" customHeight="1" thickBot="1">
      <c r="A7" s="763"/>
      <c r="B7" s="768" t="s">
        <v>45</v>
      </c>
      <c r="C7" s="769"/>
      <c r="D7" s="42" t="str">
        <f>IF(D5="","",D5+D6)</f>
        <v/>
      </c>
      <c r="E7" s="43" t="s">
        <v>44</v>
      </c>
      <c r="F7" s="44"/>
    </row>
    <row r="8" spans="1:8" ht="18.75" customHeight="1" thickTop="1">
      <c r="A8" s="752" t="s">
        <v>46</v>
      </c>
      <c r="B8" s="748" t="s">
        <v>47</v>
      </c>
      <c r="C8" s="748" t="s">
        <v>48</v>
      </c>
      <c r="D8" s="770" t="s">
        <v>49</v>
      </c>
      <c r="E8" s="771"/>
      <c r="F8" s="772"/>
    </row>
    <row r="9" spans="1:8" ht="18.75" customHeight="1">
      <c r="A9" s="753"/>
      <c r="B9" s="749"/>
      <c r="C9" s="749"/>
      <c r="D9" s="755" t="s">
        <v>50</v>
      </c>
      <c r="E9" s="755"/>
      <c r="F9" s="755"/>
    </row>
    <row r="10" spans="1:8" ht="18.75" customHeight="1">
      <c r="A10" s="753"/>
      <c r="B10" s="750"/>
      <c r="C10" s="750"/>
      <c r="D10" s="46" t="str">
        <f>IF(D11="","",DATEDIF(D11,$H$2,"Y"))</f>
        <v/>
      </c>
      <c r="E10" s="26" t="s">
        <v>51</v>
      </c>
      <c r="F10" s="47"/>
    </row>
    <row r="11" spans="1:8" ht="18.75" customHeight="1">
      <c r="A11" s="753"/>
      <c r="B11" s="751"/>
      <c r="C11" s="751"/>
      <c r="D11" s="756"/>
      <c r="E11" s="757"/>
      <c r="F11" s="24"/>
    </row>
    <row r="12" spans="1:8" ht="18.75" customHeight="1">
      <c r="A12" s="753"/>
      <c r="B12" s="747"/>
      <c r="C12" s="750"/>
      <c r="D12" s="46" t="str">
        <f>IF(D13="","",DATEDIF(D13,$H$2,"Y"))</f>
        <v/>
      </c>
      <c r="E12" s="26" t="s">
        <v>51</v>
      </c>
      <c r="F12" s="47"/>
    </row>
    <row r="13" spans="1:8" ht="18.75" customHeight="1">
      <c r="A13" s="753"/>
      <c r="B13" s="747"/>
      <c r="C13" s="751"/>
      <c r="D13" s="756"/>
      <c r="E13" s="757"/>
      <c r="F13" s="24"/>
    </row>
    <row r="14" spans="1:8" ht="18.75" customHeight="1">
      <c r="A14" s="753"/>
      <c r="B14" s="747"/>
      <c r="C14" s="750"/>
      <c r="D14" s="46" t="str">
        <f>IF(D15="","",DATEDIF(D15,$H$2,"Y"))</f>
        <v/>
      </c>
      <c r="E14" s="26" t="s">
        <v>51</v>
      </c>
      <c r="F14" s="47"/>
    </row>
    <row r="15" spans="1:8" ht="18.75" customHeight="1">
      <c r="A15" s="753"/>
      <c r="B15" s="747"/>
      <c r="C15" s="751"/>
      <c r="D15" s="756"/>
      <c r="E15" s="757"/>
      <c r="F15" s="24"/>
    </row>
    <row r="16" spans="1:8" ht="18.75" customHeight="1">
      <c r="A16" s="753"/>
      <c r="B16" s="747"/>
      <c r="C16" s="750"/>
      <c r="D16" s="46" t="str">
        <f>IF(D17="","",DATEDIF(D17,$H$2,"Y"))</f>
        <v/>
      </c>
      <c r="E16" s="26" t="s">
        <v>51</v>
      </c>
      <c r="F16" s="47"/>
    </row>
    <row r="17" spans="1:8" ht="18.75" customHeight="1">
      <c r="A17" s="753"/>
      <c r="B17" s="747"/>
      <c r="C17" s="751"/>
      <c r="D17" s="756"/>
      <c r="E17" s="757"/>
      <c r="F17" s="24"/>
    </row>
    <row r="18" spans="1:8" ht="18.75" customHeight="1">
      <c r="A18" s="753"/>
      <c r="B18" s="747"/>
      <c r="C18" s="750"/>
      <c r="D18" s="46" t="str">
        <f>IF(D19="","",DATEDIF(D19,$H$2,"Y"))</f>
        <v/>
      </c>
      <c r="E18" s="26" t="s">
        <v>51</v>
      </c>
      <c r="F18" s="47"/>
    </row>
    <row r="19" spans="1:8" ht="18.75" customHeight="1">
      <c r="A19" s="754"/>
      <c r="B19" s="747"/>
      <c r="C19" s="751"/>
      <c r="D19" s="756"/>
      <c r="E19" s="757"/>
      <c r="F19" s="24"/>
    </row>
    <row r="20" spans="1:8" ht="16.5" customHeight="1">
      <c r="A20" s="738" t="s">
        <v>465</v>
      </c>
      <c r="B20" s="739"/>
      <c r="C20" s="739"/>
      <c r="D20" s="739"/>
      <c r="E20" s="739"/>
      <c r="F20" s="740"/>
    </row>
    <row r="21" spans="1:8" ht="16.5" customHeight="1">
      <c r="A21" s="741"/>
      <c r="B21" s="742"/>
      <c r="C21" s="742"/>
      <c r="D21" s="742"/>
      <c r="E21" s="742"/>
      <c r="F21" s="743"/>
    </row>
    <row r="22" spans="1:8" ht="16.5" customHeight="1">
      <c r="A22" s="741"/>
      <c r="B22" s="742"/>
      <c r="C22" s="742"/>
      <c r="D22" s="742"/>
      <c r="E22" s="742"/>
      <c r="F22" s="743"/>
    </row>
    <row r="23" spans="1:8" ht="16.5" customHeight="1">
      <c r="A23" s="741"/>
      <c r="B23" s="742"/>
      <c r="C23" s="742"/>
      <c r="D23" s="742"/>
      <c r="E23" s="742"/>
      <c r="F23" s="743"/>
      <c r="H23" s="48"/>
    </row>
    <row r="24" spans="1:8" ht="16.5" customHeight="1">
      <c r="A24" s="741"/>
      <c r="B24" s="742"/>
      <c r="C24" s="742"/>
      <c r="D24" s="742"/>
      <c r="E24" s="742"/>
      <c r="F24" s="743"/>
      <c r="H24" s="48"/>
    </row>
    <row r="25" spans="1:8" ht="16.5" customHeight="1">
      <c r="A25" s="741"/>
      <c r="B25" s="742"/>
      <c r="C25" s="742"/>
      <c r="D25" s="742"/>
      <c r="E25" s="742"/>
      <c r="F25" s="743"/>
    </row>
    <row r="26" spans="1:8" ht="16.5" customHeight="1">
      <c r="A26" s="741"/>
      <c r="B26" s="742"/>
      <c r="C26" s="742"/>
      <c r="D26" s="742"/>
      <c r="E26" s="742"/>
      <c r="F26" s="743"/>
    </row>
    <row r="27" spans="1:8" ht="16.5" customHeight="1">
      <c r="A27" s="741"/>
      <c r="B27" s="742"/>
      <c r="C27" s="742"/>
      <c r="D27" s="742"/>
      <c r="E27" s="742"/>
      <c r="F27" s="743"/>
    </row>
    <row r="28" spans="1:8" ht="16.5" customHeight="1">
      <c r="A28" s="741"/>
      <c r="B28" s="742"/>
      <c r="C28" s="742"/>
      <c r="D28" s="742"/>
      <c r="E28" s="742"/>
      <c r="F28" s="743"/>
    </row>
    <row r="29" spans="1:8" ht="16.5" customHeight="1">
      <c r="A29" s="741"/>
      <c r="B29" s="742"/>
      <c r="C29" s="742"/>
      <c r="D29" s="742"/>
      <c r="E29" s="742"/>
      <c r="F29" s="743"/>
      <c r="G29" s="1" t="s">
        <v>71</v>
      </c>
    </row>
    <row r="30" spans="1:8" ht="16.5" customHeight="1">
      <c r="A30" s="741"/>
      <c r="B30" s="742"/>
      <c r="C30" s="742"/>
      <c r="D30" s="742"/>
      <c r="E30" s="742"/>
      <c r="F30" s="743"/>
    </row>
    <row r="31" spans="1:8" ht="16.5" customHeight="1">
      <c r="A31" s="741"/>
      <c r="B31" s="742"/>
      <c r="C31" s="742"/>
      <c r="D31" s="742"/>
      <c r="E31" s="742"/>
      <c r="F31" s="743"/>
    </row>
    <row r="32" spans="1:8" ht="16.5" customHeight="1">
      <c r="A32" s="741"/>
      <c r="B32" s="742"/>
      <c r="C32" s="742"/>
      <c r="D32" s="742"/>
      <c r="E32" s="742"/>
      <c r="F32" s="743"/>
    </row>
    <row r="33" spans="1:6" ht="16.5" customHeight="1">
      <c r="A33" s="741"/>
      <c r="B33" s="742"/>
      <c r="C33" s="742"/>
      <c r="D33" s="742"/>
      <c r="E33" s="742"/>
      <c r="F33" s="743"/>
    </row>
    <row r="34" spans="1:6" ht="16.5" customHeight="1">
      <c r="A34" s="741"/>
      <c r="B34" s="742"/>
      <c r="C34" s="742"/>
      <c r="D34" s="742"/>
      <c r="E34" s="742"/>
      <c r="F34" s="743"/>
    </row>
    <row r="35" spans="1:6" ht="16.5" customHeight="1">
      <c r="A35" s="741"/>
      <c r="B35" s="742"/>
      <c r="C35" s="742"/>
      <c r="D35" s="742"/>
      <c r="E35" s="742"/>
      <c r="F35" s="743"/>
    </row>
    <row r="36" spans="1:6" ht="16.5" customHeight="1">
      <c r="A36" s="741"/>
      <c r="B36" s="742"/>
      <c r="C36" s="742"/>
      <c r="D36" s="742"/>
      <c r="E36" s="742"/>
      <c r="F36" s="743"/>
    </row>
    <row r="37" spans="1:6" ht="16.5" customHeight="1">
      <c r="A37" s="741"/>
      <c r="B37" s="742"/>
      <c r="C37" s="742"/>
      <c r="D37" s="742"/>
      <c r="E37" s="742"/>
      <c r="F37" s="743"/>
    </row>
    <row r="38" spans="1:6" ht="16.5" customHeight="1">
      <c r="A38" s="741"/>
      <c r="B38" s="742"/>
      <c r="C38" s="742"/>
      <c r="D38" s="742"/>
      <c r="E38" s="742"/>
      <c r="F38" s="743"/>
    </row>
    <row r="39" spans="1:6" ht="16.5" customHeight="1">
      <c r="A39" s="744"/>
      <c r="B39" s="745"/>
      <c r="C39" s="745"/>
      <c r="D39" s="745"/>
      <c r="E39" s="745"/>
      <c r="F39" s="746"/>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733" t="s">
        <v>52</v>
      </c>
      <c r="B1" s="733"/>
      <c r="C1" s="733"/>
    </row>
    <row r="2" spans="1:3" ht="22.5" customHeight="1">
      <c r="A2" s="734" t="s">
        <v>72</v>
      </c>
      <c r="B2" s="734"/>
      <c r="C2" s="734"/>
    </row>
    <row r="3" spans="1:3" ht="13.5" customHeight="1">
      <c r="A3" s="737" t="str">
        <f>'様式1-1'!F10</f>
        <v>株式会社○○建設○○支店</v>
      </c>
      <c r="B3" s="737"/>
      <c r="C3" s="737"/>
    </row>
    <row r="4" spans="1:3" ht="22.5" customHeight="1">
      <c r="A4" s="2" t="s">
        <v>34</v>
      </c>
      <c r="B4" s="735"/>
      <c r="C4" s="736"/>
    </row>
    <row r="5" spans="1:3" ht="22.5" customHeight="1">
      <c r="A5" s="2" t="s">
        <v>35</v>
      </c>
      <c r="B5" s="735"/>
      <c r="C5" s="736"/>
    </row>
    <row r="6" spans="1:3" ht="16.5" customHeight="1">
      <c r="A6" s="727" t="s">
        <v>279</v>
      </c>
      <c r="B6" s="728"/>
      <c r="C6" s="729"/>
    </row>
    <row r="7" spans="1:3" ht="337.5" customHeight="1">
      <c r="A7" s="724"/>
      <c r="B7" s="725"/>
      <c r="C7" s="726"/>
    </row>
    <row r="8" spans="1:3" ht="22.5" customHeight="1">
      <c r="A8" s="2" t="s">
        <v>49</v>
      </c>
      <c r="B8" s="773"/>
      <c r="C8" s="774"/>
    </row>
    <row r="9" spans="1:3" ht="22.5" customHeight="1">
      <c r="A9" s="2" t="s">
        <v>36</v>
      </c>
      <c r="B9" s="722"/>
      <c r="C9" s="723"/>
    </row>
    <row r="10" spans="1:3" ht="16.5" customHeight="1">
      <c r="A10" s="727" t="s">
        <v>281</v>
      </c>
      <c r="B10" s="728"/>
      <c r="C10" s="729"/>
    </row>
    <row r="11" spans="1:3" ht="337.5" customHeight="1">
      <c r="A11" s="724"/>
      <c r="B11" s="725"/>
      <c r="C11" s="726"/>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様式1-1</vt:lpstr>
      <vt:lpstr>様式1-2</vt:lpstr>
      <vt:lpstr>様式1-3</vt:lpstr>
      <vt:lpstr>様式1-4</vt:lpstr>
      <vt:lpstr>様式1-5</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2025-05-20T01:38:20Z</cp:lastPrinted>
  <dcterms:created xsi:type="dcterms:W3CDTF">2012-03-05T00:57:31Z</dcterms:created>
  <dcterms:modified xsi:type="dcterms:W3CDTF">2025-05-20T02:22:10Z</dcterms:modified>
</cp:coreProperties>
</file>