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L:\247(教)施設課\財産・情報基盤係\情報基盤\R6年度\00_基金\02_ＧＩＧＡスクール推進協議会（共同調達会議）\共同調達\令和7年度共同調達\様式\chrome\"/>
    </mc:Choice>
  </mc:AlternateContent>
  <bookViews>
    <workbookView xWindow="0" yWindow="0" windowWidth="19200" windowHeight="7340"/>
  </bookViews>
  <sheets>
    <sheet name="Chrome（コンバーチブル）" sheetId="8" r:id="rId1"/>
    <sheet name="Chrome（コンバーチブル） (記入例)" sheetId="9" r:id="rId2"/>
    <sheet name="Sheet1" sheetId="5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L47" i="9" l="1"/>
  <c r="K47" i="9"/>
  <c r="K51" i="9"/>
  <c r="L44" i="9"/>
  <c r="K44" i="9"/>
  <c r="L25" i="9"/>
  <c r="L21" i="9"/>
  <c r="J21" i="9"/>
  <c r="K20" i="9"/>
  <c r="L19" i="9"/>
  <c r="J19" i="9"/>
  <c r="L16" i="9"/>
  <c r="K14" i="9"/>
  <c r="J14" i="9"/>
  <c r="J9" i="9"/>
  <c r="L10" i="9"/>
  <c r="L7" i="9"/>
  <c r="K7" i="9"/>
  <c r="J7" i="9"/>
  <c r="G41" i="9"/>
  <c r="H33" i="9"/>
  <c r="H32" i="9"/>
  <c r="H31" i="9"/>
  <c r="G33" i="9"/>
  <c r="G32" i="9"/>
  <c r="G31" i="9"/>
  <c r="H25" i="9"/>
  <c r="I19" i="9"/>
  <c r="H20" i="9"/>
  <c r="H21" i="9"/>
  <c r="F21" i="9"/>
  <c r="E21" i="9"/>
  <c r="G19" i="9"/>
  <c r="F19" i="9"/>
  <c r="E19" i="9"/>
  <c r="I14" i="9"/>
  <c r="H14" i="9"/>
  <c r="G15" i="9"/>
  <c r="E14" i="9"/>
  <c r="H9" i="9"/>
  <c r="F10" i="9"/>
  <c r="E10" i="9"/>
  <c r="I7" i="9"/>
  <c r="H7" i="9"/>
  <c r="H27" i="9" s="1"/>
  <c r="H35" i="9" s="1"/>
  <c r="G7" i="9"/>
  <c r="G27" i="9" s="1"/>
  <c r="G35" i="9" s="1"/>
  <c r="F7" i="9"/>
  <c r="E7" i="9"/>
  <c r="AA53" i="9" l="1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F35" i="9"/>
  <c r="E35" i="9"/>
  <c r="AA35" i="8"/>
  <c r="AA53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E53" i="8" l="1"/>
  <c r="O53" i="8"/>
  <c r="N53" i="8"/>
  <c r="M53" i="8"/>
  <c r="L53" i="8"/>
  <c r="K53" i="8"/>
  <c r="J53" i="8"/>
  <c r="I53" i="8"/>
  <c r="H53" i="8"/>
  <c r="G53" i="8"/>
  <c r="F53" i="8"/>
  <c r="W53" i="8"/>
  <c r="V53" i="8"/>
  <c r="U53" i="8"/>
  <c r="T53" i="8"/>
  <c r="S53" i="8"/>
  <c r="R53" i="8"/>
  <c r="Q53" i="8"/>
  <c r="P53" i="8"/>
  <c r="Z53" i="8"/>
  <c r="Y53" i="8"/>
  <c r="X53" i="8"/>
</calcChain>
</file>

<file path=xl/sharedStrings.xml><?xml version="1.0" encoding="utf-8"?>
<sst xmlns="http://schemas.openxmlformats.org/spreadsheetml/2006/main" count="189" uniqueCount="78">
  <si>
    <t>オプション①</t>
    <phoneticPr fontId="18"/>
  </si>
  <si>
    <t>1台あたり</t>
    <rPh sb="1" eb="2">
      <t>ダイ</t>
    </rPh>
    <phoneticPr fontId="18"/>
  </si>
  <si>
    <t>1市町村あたり</t>
    <rPh sb="1" eb="4">
      <t>シチョウソン</t>
    </rPh>
    <phoneticPr fontId="18"/>
  </si>
  <si>
    <t>オプション及び任意提案項目</t>
    <rPh sb="5" eb="6">
      <t>オヨ</t>
    </rPh>
    <rPh sb="7" eb="13">
      <t>ニンイテイアンコウモク</t>
    </rPh>
    <phoneticPr fontId="18"/>
  </si>
  <si>
    <t>基本項目</t>
    <rPh sb="0" eb="4">
      <t>キホンコウモク</t>
    </rPh>
    <phoneticPr fontId="18"/>
  </si>
  <si>
    <t xml:space="preserve">
</t>
    <phoneticPr fontId="18"/>
  </si>
  <si>
    <t>既存端末の回収・処分（データ消去を含む）</t>
    <rPh sb="0" eb="4">
      <t>キゾンタンマツ</t>
    </rPh>
    <rPh sb="5" eb="7">
      <t>カイシュウ</t>
    </rPh>
    <rPh sb="8" eb="10">
      <t>ショブン</t>
    </rPh>
    <rPh sb="14" eb="16">
      <t>ショウキョ</t>
    </rPh>
    <rPh sb="17" eb="18">
      <t>フク</t>
    </rPh>
    <phoneticPr fontId="18"/>
  </si>
  <si>
    <t>ソフトウェア（アプリ・サービス）の設定</t>
    <rPh sb="17" eb="19">
      <t>セッテイ</t>
    </rPh>
    <phoneticPr fontId="18"/>
  </si>
  <si>
    <t>保守・保障（補助対象外）</t>
    <rPh sb="0" eb="2">
      <t>ホシュ</t>
    </rPh>
    <rPh sb="3" eb="5">
      <t>ホショウ</t>
    </rPh>
    <rPh sb="6" eb="11">
      <t>ホジョタイショウガイ</t>
    </rPh>
    <phoneticPr fontId="18"/>
  </si>
  <si>
    <t>ペン②（安価なもの）</t>
    <rPh sb="4" eb="6">
      <t>アンカ</t>
    </rPh>
    <phoneticPr fontId="18"/>
  </si>
  <si>
    <t>既存端末の回収・処分（補助対象外）</t>
    <rPh sb="0" eb="4">
      <t>キゾンタンマツ</t>
    </rPh>
    <rPh sb="5" eb="7">
      <t>カイシュウ</t>
    </rPh>
    <rPh sb="8" eb="10">
      <t>ショブン</t>
    </rPh>
    <rPh sb="11" eb="16">
      <t>ホジョタイショウガイ</t>
    </rPh>
    <phoneticPr fontId="18"/>
  </si>
  <si>
    <t>見積価格（税込）</t>
    <rPh sb="0" eb="2">
      <t>ミツモリ</t>
    </rPh>
    <rPh sb="2" eb="4">
      <t>カカク</t>
    </rPh>
    <rPh sb="5" eb="7">
      <t>ゼイコ</t>
    </rPh>
    <phoneticPr fontId="18"/>
  </si>
  <si>
    <t>単価</t>
    <rPh sb="0" eb="2">
      <t>タンカ</t>
    </rPh>
    <phoneticPr fontId="18"/>
  </si>
  <si>
    <t>納品先①（学校）</t>
    <rPh sb="0" eb="3">
      <t>ノウヒンサキ</t>
    </rPh>
    <rPh sb="5" eb="7">
      <t>ガッコウ</t>
    </rPh>
    <phoneticPr fontId="18"/>
  </si>
  <si>
    <t>納品先②（学校・充電保管庫）</t>
    <rPh sb="0" eb="3">
      <t>ノウヒンサキ</t>
    </rPh>
    <rPh sb="5" eb="7">
      <t>ガッコウ</t>
    </rPh>
    <rPh sb="8" eb="13">
      <t>ジュウデンホカンコ</t>
    </rPh>
    <phoneticPr fontId="18"/>
  </si>
  <si>
    <t>納品先③教育委員会</t>
    <rPh sb="0" eb="3">
      <t>ノウヒンサキ</t>
    </rPh>
    <rPh sb="4" eb="9">
      <t>キョウイクイインカイ</t>
    </rPh>
    <phoneticPr fontId="18"/>
  </si>
  <si>
    <t>納品先④作業場所</t>
    <rPh sb="0" eb="3">
      <t>ノウヒンサキ</t>
    </rPh>
    <rPh sb="4" eb="8">
      <t>サギョウバショ</t>
    </rPh>
    <phoneticPr fontId="18"/>
  </si>
  <si>
    <t>基本部分に関する費用合計</t>
    <rPh sb="0" eb="4">
      <t>キホンブブン</t>
    </rPh>
    <rPh sb="5" eb="6">
      <t>カン</t>
    </rPh>
    <rPh sb="8" eb="12">
      <t>ヒヨウゴウケイ</t>
    </rPh>
    <phoneticPr fontId="18"/>
  </si>
  <si>
    <t>その他任意提案</t>
    <rPh sb="2" eb="7">
      <t>タニンイテイアン</t>
    </rPh>
    <phoneticPr fontId="18"/>
  </si>
  <si>
    <t>(単位)</t>
    <rPh sb="1" eb="3">
      <t>タンイ</t>
    </rPh>
    <phoneticPr fontId="18"/>
  </si>
  <si>
    <t>(品名を記入)</t>
    <rPh sb="1" eb="3">
      <t>ヒンメイ</t>
    </rPh>
    <rPh sb="4" eb="6">
      <t>キニュウ</t>
    </rPh>
    <phoneticPr fontId="18"/>
  </si>
  <si>
    <t>オプション部分に関する費用合計</t>
    <rPh sb="5" eb="7">
      <t>ブブン</t>
    </rPh>
    <rPh sb="8" eb="9">
      <t>カン</t>
    </rPh>
    <rPh sb="11" eb="15">
      <t>ヒヨウゴウケイ</t>
    </rPh>
    <phoneticPr fontId="18"/>
  </si>
  <si>
    <t>1か所あたり</t>
    <phoneticPr fontId="18"/>
  </si>
  <si>
    <t>個別価格</t>
    <rPh sb="0" eb="2">
      <t>コベツ</t>
    </rPh>
    <rPh sb="2" eb="4">
      <t>カカク</t>
    </rPh>
    <phoneticPr fontId="18"/>
  </si>
  <si>
    <t>画面保護シート（貼付して納品）</t>
    <rPh sb="0" eb="4">
      <t>ガメンホゴ</t>
    </rPh>
    <rPh sb="8" eb="10">
      <t>チョウフ</t>
    </rPh>
    <rPh sb="12" eb="14">
      <t>ノウヒン</t>
    </rPh>
    <phoneticPr fontId="18"/>
  </si>
  <si>
    <t>市町村ごとの参考価格</t>
    <rPh sb="0" eb="3">
      <t>シチョウソン</t>
    </rPh>
    <rPh sb="6" eb="10">
      <t>サンコウカカク</t>
    </rPh>
    <phoneticPr fontId="18"/>
  </si>
  <si>
    <t>リース料（5年）</t>
    <rPh sb="3" eb="4">
      <t>リョウ</t>
    </rPh>
    <rPh sb="6" eb="7">
      <t>ネン</t>
    </rPh>
    <phoneticPr fontId="18"/>
  </si>
  <si>
    <t>(計算方法を記入)</t>
    <rPh sb="1" eb="5">
      <t>ケイサンホウホウ</t>
    </rPh>
    <rPh sb="6" eb="8">
      <t>キニュウ</t>
    </rPh>
    <phoneticPr fontId="18"/>
  </si>
  <si>
    <t>事業者名</t>
    <rPh sb="0" eb="4">
      <t>ジギョウシャメイ</t>
    </rPh>
    <phoneticPr fontId="18"/>
  </si>
  <si>
    <t>5年間の拡張保証</t>
    <rPh sb="4" eb="8">
      <t>カクチョウホショウ</t>
    </rPh>
    <phoneticPr fontId="18"/>
  </si>
  <si>
    <t>リース料（6年）</t>
    <rPh sb="3" eb="4">
      <t>リョウ</t>
    </rPh>
    <rPh sb="6" eb="7">
      <t>ネン</t>
    </rPh>
    <phoneticPr fontId="18"/>
  </si>
  <si>
    <t>ペン①（純正品または同等品）</t>
    <rPh sb="4" eb="7">
      <t>ジュンセイヒン</t>
    </rPh>
    <rPh sb="10" eb="13">
      <t>ドウトウヒン</t>
    </rPh>
    <phoneticPr fontId="18"/>
  </si>
  <si>
    <t>　（参考）動産保険を付保した場合の差額（合計金額の数式には反映しません）</t>
    <rPh sb="2" eb="4">
      <t>サンコウ</t>
    </rPh>
    <rPh sb="5" eb="9">
      <t>ドウサンホケン</t>
    </rPh>
    <rPh sb="10" eb="12">
      <t>フホ</t>
    </rPh>
    <rPh sb="14" eb="16">
      <t>バアイ</t>
    </rPh>
    <rPh sb="17" eb="19">
      <t>サガク</t>
    </rPh>
    <rPh sb="20" eb="22">
      <t>ゴウケイ</t>
    </rPh>
    <rPh sb="22" eb="24">
      <t>キンガク</t>
    </rPh>
    <rPh sb="25" eb="27">
      <t>スウシキ</t>
    </rPh>
    <rPh sb="29" eb="31">
      <t>ハンエイ</t>
    </rPh>
    <phoneticPr fontId="18"/>
  </si>
  <si>
    <t>①通常の動産保険（特約なし）</t>
    <rPh sb="1" eb="3">
      <t>ツウジョウ</t>
    </rPh>
    <rPh sb="4" eb="8">
      <t>ドウサンホケン</t>
    </rPh>
    <rPh sb="9" eb="11">
      <t>トクヤク</t>
    </rPh>
    <phoneticPr fontId="18"/>
  </si>
  <si>
    <t>②新価特約を付保する場合の①との差額</t>
    <rPh sb="1" eb="3">
      <t>シンカ</t>
    </rPh>
    <rPh sb="3" eb="5">
      <t>トクヤク</t>
    </rPh>
    <rPh sb="6" eb="8">
      <t>フホ</t>
    </rPh>
    <rPh sb="10" eb="12">
      <t>バアイ</t>
    </rPh>
    <rPh sb="16" eb="18">
      <t>サガク</t>
    </rPh>
    <phoneticPr fontId="18"/>
  </si>
  <si>
    <t>③地震等特約を付保する場合の①との差額</t>
    <rPh sb="1" eb="4">
      <t>ジシントウ</t>
    </rPh>
    <rPh sb="4" eb="6">
      <t>トクヤク</t>
    </rPh>
    <rPh sb="7" eb="9">
      <t>フホ</t>
    </rPh>
    <rPh sb="11" eb="13">
      <t>バアイ</t>
    </rPh>
    <rPh sb="17" eb="19">
      <t>サガク</t>
    </rPh>
    <phoneticPr fontId="18"/>
  </si>
  <si>
    <t>運用（補助対象外）</t>
    <rPh sb="0" eb="2">
      <t>ウンヨウ</t>
    </rPh>
    <rPh sb="3" eb="8">
      <t>ホジョタイショウガイ</t>
    </rPh>
    <phoneticPr fontId="18"/>
  </si>
  <si>
    <t>予備機管理サービス</t>
    <rPh sb="0" eb="5">
      <t>ヨビキカンリ</t>
    </rPh>
    <phoneticPr fontId="18"/>
  </si>
  <si>
    <t>ソフトウェアのオプション（補助対象外）</t>
    <rPh sb="13" eb="18">
      <t>ホジョタイショウガイ</t>
    </rPh>
    <phoneticPr fontId="18"/>
  </si>
  <si>
    <t>ソリトンシステムズ　DNS Guard　5年</t>
    <rPh sb="21" eb="22">
      <t>ネン</t>
    </rPh>
    <phoneticPr fontId="18"/>
  </si>
  <si>
    <r>
      <t>端末本体</t>
    </r>
    <r>
      <rPr>
        <b/>
        <sz val="11"/>
        <color theme="1"/>
        <rFont val="ＭＳ Ｐゴシック"/>
        <family val="3"/>
        <charset val="128"/>
        <scheme val="minor"/>
      </rPr>
      <t>（コンバーチブルタイプ）</t>
    </r>
    <rPh sb="0" eb="4">
      <t>タンマツホンタイ</t>
    </rPh>
    <phoneticPr fontId="18"/>
  </si>
  <si>
    <t>1か所あたり</t>
  </si>
  <si>
    <t>月額1.9%×60月=114% リース料相当額14%</t>
    <rPh sb="0" eb="2">
      <t>ゲツガク</t>
    </rPh>
    <rPh sb="9" eb="10">
      <t>ツキ</t>
    </rPh>
    <rPh sb="19" eb="23">
      <t>リョウソウトウガク</t>
    </rPh>
    <phoneticPr fontId="18"/>
  </si>
  <si>
    <t>見積書（Chromebook コンバーチブルタイプ）</t>
    <rPh sb="0" eb="3">
      <t>ミツモリショ</t>
    </rPh>
    <phoneticPr fontId="18"/>
  </si>
  <si>
    <t>ペン③（非充電でパームリジェクション）
（該当する製品がある場合に限る）</t>
    <rPh sb="4" eb="7">
      <t>ヒジュウデン</t>
    </rPh>
    <rPh sb="21" eb="23">
      <t>ガイトウ</t>
    </rPh>
    <rPh sb="25" eb="27">
      <t>セイヒン</t>
    </rPh>
    <rPh sb="30" eb="32">
      <t>バアイ</t>
    </rPh>
    <rPh sb="33" eb="34">
      <t>カギ</t>
    </rPh>
    <phoneticPr fontId="18"/>
  </si>
  <si>
    <t>既存端末の回収・処分（データ消去は市町村）</t>
    <rPh sb="0" eb="4">
      <t>キゾンタンマツ</t>
    </rPh>
    <rPh sb="5" eb="7">
      <t>カイシュウ</t>
    </rPh>
    <rPh sb="8" eb="10">
      <t>ショブン</t>
    </rPh>
    <rPh sb="14" eb="16">
      <t>ショウキョ</t>
    </rPh>
    <rPh sb="17" eb="20">
      <t>シチョウソン</t>
    </rPh>
    <phoneticPr fontId="18"/>
  </si>
  <si>
    <t>オプション②</t>
    <phoneticPr fontId="18"/>
  </si>
  <si>
    <t>バッテリー交換サービス</t>
    <rPh sb="5" eb="7">
      <t>コウカン</t>
    </rPh>
    <phoneticPr fontId="18"/>
  </si>
  <si>
    <r>
      <t xml:space="preserve">キッティング（基本仕様）
</t>
    </r>
    <r>
      <rPr>
        <sz val="8"/>
        <color theme="1"/>
        <rFont val="ＭＳ Ｐゴシック"/>
        <family val="3"/>
        <charset val="128"/>
        <scheme val="minor"/>
      </rPr>
      <t>・Google Workspaceへのデバイス登録 
・ラベルの貼付（2枚まで） 
・設定の配信
・学校における動作確認 　（納品先が学校の場合・1台）
・ドキュメントの作成　（機器一覧表、マニュアル、ＦＡＱ等）</t>
    </r>
    <rPh sb="80" eb="82">
      <t>ガッコウ</t>
    </rPh>
    <rPh sb="83" eb="85">
      <t>バアイ</t>
    </rPh>
    <phoneticPr fontId="18"/>
  </si>
  <si>
    <t>オプション②</t>
    <phoneticPr fontId="18"/>
  </si>
  <si>
    <r>
      <t xml:space="preserve">二次元コードによるログイン設定
</t>
    </r>
    <r>
      <rPr>
        <sz val="10"/>
        <color theme="1"/>
        <rFont val="ＭＳ Ｐゴシック"/>
        <family val="3"/>
        <charset val="128"/>
        <scheme val="minor"/>
      </rPr>
      <t>（ｿﾌﾄｳｪｱﾗｲｾﾝｽが必要な場合はその費用を含む）
（補助対象外）</t>
    </r>
    <rPh sb="0" eb="3">
      <t>ニジゲン</t>
    </rPh>
    <rPh sb="13" eb="15">
      <t>セッテイ</t>
    </rPh>
    <rPh sb="29" eb="31">
      <t>ヒツヨウ</t>
    </rPh>
    <rPh sb="32" eb="34">
      <t>バアイ</t>
    </rPh>
    <rPh sb="37" eb="39">
      <t>ヒヨウ</t>
    </rPh>
    <rPh sb="40" eb="41">
      <t>フク</t>
    </rPh>
    <rPh sb="45" eb="50">
      <t>ホジョタイショウガイ</t>
    </rPh>
    <phoneticPr fontId="18"/>
  </si>
  <si>
    <t>久留米市</t>
  </si>
  <si>
    <t>田川市</t>
  </si>
  <si>
    <t>八女市</t>
  </si>
  <si>
    <t>筑後市</t>
  </si>
  <si>
    <t>大川市</t>
  </si>
  <si>
    <t>豊前市</t>
  </si>
  <si>
    <t>筑紫野市</t>
  </si>
  <si>
    <t>宗像市</t>
  </si>
  <si>
    <t>古賀市</t>
  </si>
  <si>
    <t>福津市</t>
  </si>
  <si>
    <t>糸島市</t>
  </si>
  <si>
    <t>篠栗町</t>
  </si>
  <si>
    <t>新宮町</t>
  </si>
  <si>
    <t>久山町</t>
  </si>
  <si>
    <t>大木町</t>
  </si>
  <si>
    <t>添田町</t>
  </si>
  <si>
    <t>大任町</t>
  </si>
  <si>
    <t>福智町</t>
  </si>
  <si>
    <t>苅田町</t>
  </si>
  <si>
    <t>上毛町</t>
  </si>
  <si>
    <t>築上町</t>
  </si>
  <si>
    <t>吉富町</t>
  </si>
  <si>
    <t>吉富町外一市中学校組合</t>
  </si>
  <si>
    <t>MDM②（GoogleGIGALicense）</t>
    <phoneticPr fontId="18"/>
  </si>
  <si>
    <t>MDM①（ChromeEducationUpgrade）</t>
    <phoneticPr fontId="18"/>
  </si>
  <si>
    <t>月額1.7%×72月=122.4% リース料相当額22.4%</t>
    <rPh sb="0" eb="2">
      <t>ゲツガク</t>
    </rPh>
    <rPh sb="9" eb="10">
      <t>ツキ</t>
    </rPh>
    <rPh sb="21" eb="25">
      <t>リョウソウトウガク</t>
    </rPh>
    <phoneticPr fontId="18"/>
  </si>
  <si>
    <t>…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</si>
</sst>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台&quot;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0000"/>
      </left>
      <right style="thin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0" xfId="0" applyFill="1" applyBorder="1" applyAlignment="1">
      <alignment vertical="top" wrapText="1"/>
    </xf>
    <xf numFmtId="0" fontId="0" fillId="0" borderId="0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0" xfId="0" applyFill="1" applyBorder="1" applyAlignment="1">
      <alignment vertical="top" wrapText="1"/>
    </xf>
    <xf numFmtId="0" fontId="0" fillId="0" borderId="10" xfId="0" applyBorder="1" applyAlignment="1">
      <alignment vertical="center" wrapText="1" shrinkToFit="1"/>
    </xf>
    <xf numFmtId="176" fontId="0" fillId="0" borderId="10" xfId="0" applyNumberFormat="1" applyBorder="1" applyAlignment="1">
      <alignment vertical="center"/>
    </xf>
    <xf numFmtId="0" fontId="0" fillId="33" borderId="10" xfId="0" applyFill="1" applyBorder="1">
      <alignment vertical="center"/>
    </xf>
    <xf numFmtId="0" fontId="0" fillId="0" borderId="0" xfId="0" applyFill="1">
      <alignment vertical="center"/>
    </xf>
    <xf numFmtId="38" fontId="20" fillId="0" borderId="0" xfId="42" applyFont="1" applyFill="1" applyBorder="1" applyAlignment="1">
      <alignment horizontal="center" vertical="center" wrapText="1"/>
    </xf>
    <xf numFmtId="38" fontId="0" fillId="0" borderId="15" xfId="42" applyFont="1" applyBorder="1">
      <alignment vertical="center"/>
    </xf>
    <xf numFmtId="38" fontId="0" fillId="0" borderId="10" xfId="42" applyFont="1" applyBorder="1">
      <alignment vertical="center"/>
    </xf>
    <xf numFmtId="38" fontId="0" fillId="0" borderId="0" xfId="42" applyFont="1" applyBorder="1">
      <alignment vertical="center"/>
    </xf>
    <xf numFmtId="38" fontId="0" fillId="0" borderId="0" xfId="42" applyFont="1">
      <alignment vertical="center"/>
    </xf>
    <xf numFmtId="38" fontId="0" fillId="0" borderId="10" xfId="42" applyFont="1" applyFill="1" applyBorder="1">
      <alignment vertical="center"/>
    </xf>
    <xf numFmtId="38" fontId="0" fillId="33" borderId="10" xfId="42" applyFont="1" applyFill="1" applyBorder="1">
      <alignment vertical="center"/>
    </xf>
    <xf numFmtId="38" fontId="0" fillId="33" borderId="10" xfId="42" applyFont="1" applyFill="1" applyBorder="1" applyAlignment="1">
      <alignment vertical="center" wrapText="1"/>
    </xf>
    <xf numFmtId="38" fontId="0" fillId="0" borderId="0" xfId="42" applyFont="1" applyFill="1" applyBorder="1">
      <alignment vertical="center"/>
    </xf>
    <xf numFmtId="38" fontId="0" fillId="33" borderId="16" xfId="42" applyFont="1" applyFill="1" applyBorder="1" applyAlignment="1">
      <alignment vertical="center" wrapText="1"/>
    </xf>
    <xf numFmtId="38" fontId="0" fillId="33" borderId="13" xfId="42" applyFont="1" applyFill="1" applyBorder="1">
      <alignment vertical="center"/>
    </xf>
    <xf numFmtId="0" fontId="0" fillId="33" borderId="10" xfId="0" applyFill="1" applyBorder="1" applyAlignment="1">
      <alignment vertical="top" wrapText="1"/>
    </xf>
    <xf numFmtId="0" fontId="21" fillId="0" borderId="18" xfId="0" applyFont="1" applyFill="1" applyBorder="1">
      <alignment vertical="center"/>
    </xf>
    <xf numFmtId="0" fontId="0" fillId="0" borderId="19" xfId="0" applyFill="1" applyBorder="1" applyAlignment="1">
      <alignment vertical="top" wrapText="1"/>
    </xf>
    <xf numFmtId="38" fontId="0" fillId="0" borderId="19" xfId="42" applyFont="1" applyFill="1" applyBorder="1">
      <alignment vertical="center"/>
    </xf>
    <xf numFmtId="38" fontId="0" fillId="33" borderId="10" xfId="42" applyFont="1" applyFill="1" applyBorder="1" applyAlignment="1">
      <alignment vertical="center"/>
    </xf>
    <xf numFmtId="38" fontId="0" fillId="0" borderId="15" xfId="42" applyFont="1" applyBorder="1" applyAlignment="1">
      <alignment vertical="center"/>
    </xf>
    <xf numFmtId="38" fontId="0" fillId="34" borderId="10" xfId="42" applyFont="1" applyFill="1" applyBorder="1" applyAlignment="1">
      <alignment vertical="center"/>
    </xf>
    <xf numFmtId="38" fontId="0" fillId="0" borderId="0" xfId="42" applyFont="1" applyAlignment="1">
      <alignment vertical="center"/>
    </xf>
    <xf numFmtId="38" fontId="0" fillId="0" borderId="0" xfId="42" applyFont="1" applyFill="1" applyAlignment="1">
      <alignment vertical="center"/>
    </xf>
    <xf numFmtId="38" fontId="0" fillId="0" borderId="19" xfId="42" applyFont="1" applyFill="1" applyBorder="1" applyAlignment="1">
      <alignment vertical="center"/>
    </xf>
    <xf numFmtId="38" fontId="0" fillId="0" borderId="20" xfId="42" applyFont="1" applyFill="1" applyBorder="1" applyAlignment="1">
      <alignment vertical="center"/>
    </xf>
    <xf numFmtId="0" fontId="0" fillId="0" borderId="0" xfId="0" applyAlignment="1">
      <alignment vertical="center"/>
    </xf>
    <xf numFmtId="38" fontId="0" fillId="0" borderId="0" xfId="42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33" borderId="17" xfId="0" applyFill="1" applyBorder="1" applyAlignment="1">
      <alignment vertical="top" wrapText="1"/>
    </xf>
    <xf numFmtId="38" fontId="0" fillId="35" borderId="10" xfId="42" applyFont="1" applyFill="1" applyBorder="1" applyAlignment="1">
      <alignment vertical="center"/>
    </xf>
    <xf numFmtId="38" fontId="20" fillId="0" borderId="0" xfId="42" applyFont="1" applyFill="1" applyBorder="1" applyAlignment="1">
      <alignment horizontal="center" vertical="center" shrinkToFit="1"/>
    </xf>
    <xf numFmtId="38" fontId="0" fillId="0" borderId="15" xfId="42" applyFont="1" applyBorder="1" applyAlignment="1">
      <alignment vertical="center" shrinkToFit="1"/>
    </xf>
    <xf numFmtId="38" fontId="0" fillId="0" borderId="10" xfId="42" applyFont="1" applyBorder="1" applyAlignment="1">
      <alignment vertical="center" shrinkToFit="1"/>
    </xf>
    <xf numFmtId="38" fontId="0" fillId="0" borderId="10" xfId="42" applyFont="1" applyFill="1" applyBorder="1" applyAlignment="1">
      <alignment vertical="center" shrinkToFi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38" fontId="0" fillId="35" borderId="10" xfId="42" applyFont="1" applyFill="1" applyBorder="1" applyAlignment="1">
      <alignment vertical="center" wrapText="1"/>
    </xf>
    <xf numFmtId="38" fontId="25" fillId="33" borderId="10" xfId="42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616857</xdr:colOff>
      <xdr:row>14</xdr:row>
      <xdr:rowOff>36287</xdr:rowOff>
    </xdr:from>
    <xdr:to>
      <xdr:col>10</xdr:col>
      <xdr:colOff>571500</xdr:colOff>
      <xdr:row>16</xdr:row>
      <xdr:rowOff>14429</xdr:rowOff>
    </xdr:to>
    <xdr:sp macro="" textlink="">
      <xdr:nvSpPr>
        <xdr:cNvPr id="2" name="テキスト ボックス 1"/>
        <xdr:cNvSpPr txBox="1"/>
      </xdr:nvSpPr>
      <xdr:spPr>
        <a:xfrm>
          <a:off x="10668000" y="2458358"/>
          <a:ext cx="1478643" cy="468000"/>
        </a:xfrm>
        <a:prstGeom prst="rect">
          <a:avLst/>
        </a:prstGeom>
        <a:solidFill>
          <a:schemeClr val="lt1"/>
        </a:solidFill>
        <a:ln w="127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FF0000"/>
              </a:solidFill>
            </a:rPr>
            <a:t>③に該当する製品が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あれば</a:t>
          </a:r>
          <a:r>
            <a:rPr kumimoji="1" lang="ja-JP" altLang="en-US" sz="1000"/>
            <a:t>③のみ記入する</a:t>
          </a:r>
        </a:p>
      </xdr:txBody>
    </xdr:sp>
    <xdr:clientData/>
  </xdr:twoCellAnchor>
  <xdr:twoCellAnchor>
    <xdr:from>
      <xdr:col>10</xdr:col>
      <xdr:colOff>571500</xdr:colOff>
      <xdr:row>15</xdr:row>
      <xdr:rowOff>81643</xdr:rowOff>
    </xdr:from>
    <xdr:to>
      <xdr:col>11</xdr:col>
      <xdr:colOff>0</xdr:colOff>
      <xdr:row>15</xdr:row>
      <xdr:rowOff>107001</xdr:rowOff>
    </xdr:to>
    <xdr:cxnSp macro="">
      <xdr:nvCxnSpPr>
        <xdr:cNvPr id="4" name="直線矢印コネクタ 3"/>
        <xdr:cNvCxnSpPr>
          <a:stCxn id="2" idx="3"/>
        </xdr:cNvCxnSpPr>
      </xdr:nvCxnSpPr>
      <xdr:spPr>
        <a:xfrm flipV="1">
          <a:off x="12146643" y="2667000"/>
          <a:ext cx="190500" cy="25358"/>
        </a:xfrm>
        <a:prstGeom prst="straightConnector1">
          <a:avLst/>
        </a:prstGeom>
        <a:ln w="19050">
          <a:solidFill>
            <a:srgbClr val="FFFF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72572</xdr:colOff>
      <xdr:row>15</xdr:row>
      <xdr:rowOff>45357</xdr:rowOff>
    </xdr:from>
    <xdr:to>
      <xdr:col>6</xdr:col>
      <xdr:colOff>489858</xdr:colOff>
      <xdr:row>15</xdr:row>
      <xdr:rowOff>308429</xdr:rowOff>
    </xdr:to>
    <xdr:sp macro="" textlink="">
      <xdr:nvSpPr>
        <xdr:cNvPr id="5" name="テキスト ボックス 4"/>
        <xdr:cNvSpPr txBox="1"/>
      </xdr:nvSpPr>
      <xdr:spPr>
        <a:xfrm>
          <a:off x="7837715" y="2630714"/>
          <a:ext cx="1179286" cy="263072"/>
        </a:xfrm>
        <a:prstGeom prst="rect">
          <a:avLst/>
        </a:prstGeom>
        <a:solidFill>
          <a:schemeClr val="lt1"/>
        </a:solidFill>
        <a:ln w="127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①のみ記入する</a:t>
          </a:r>
        </a:p>
      </xdr:txBody>
    </xdr:sp>
    <xdr:clientData/>
  </xdr:twoCellAnchor>
  <xdr:twoCellAnchor>
    <xdr:from>
      <xdr:col>5</xdr:col>
      <xdr:colOff>81643</xdr:colOff>
      <xdr:row>13</xdr:row>
      <xdr:rowOff>145143</xdr:rowOff>
    </xdr:from>
    <xdr:to>
      <xdr:col>5</xdr:col>
      <xdr:colOff>281214</xdr:colOff>
      <xdr:row>14</xdr:row>
      <xdr:rowOff>136072</xdr:rowOff>
    </xdr:to>
    <xdr:cxnSp macro="">
      <xdr:nvCxnSpPr>
        <xdr:cNvPr id="7" name="直線矢印コネクタ 6"/>
        <xdr:cNvCxnSpPr/>
      </xdr:nvCxnSpPr>
      <xdr:spPr>
        <a:xfrm flipH="1" flipV="1">
          <a:off x="7846786" y="2403929"/>
          <a:ext cx="199571" cy="154214"/>
        </a:xfrm>
        <a:prstGeom prst="straightConnector1">
          <a:avLst/>
        </a:prstGeom>
        <a:ln w="19050">
          <a:solidFill>
            <a:srgbClr val="FFFF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47(&#25945;)&#26045;&#35373;&#35506;/&#36001;&#29987;&#12539;&#24773;&#22577;&#22522;&#30436;&#20418;/&#24773;&#22577;&#22522;&#30436;/R6&#24180;&#24230;/00_&#22522;&#37329;/02_&#65319;&#65321;&#65319;&#65313;&#12473;&#12463;&#12540;&#12523;&#25512;&#36914;&#21332;&#35696;&#20250;&#65288;&#20849;&#21516;&#35519;&#36948;&#20250;&#35696;&#65289;/&#20849;&#21516;&#35519;&#36948;/&#20196;&#21644;7&#24180;&#24230;&#20849;&#21516;&#35519;&#36948;/&#27096;&#24335;/(&#27096;&#24335;4)&#35211;&#31309;&#26360;(Window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dows（コンバーチブル）"/>
      <sheetName val="Wndows（デタッチャブル）"/>
      <sheetName val="windows (記入例)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8"/>
  <sheetViews>
    <sheetView tabSelected="1" zoomScale="70" zoomScaleNormal="70" workbookViewId="0">
      <selection activeCell="D41" sqref="D41"/>
    </sheetView>
  </sheetViews>
  <sheetFormatPr defaultRowHeight="13" x14ac:dyDescent="0.2"/>
  <cols>
    <col min="1" max="1" width="37.453125" bestFit="1" customWidth="1"/>
    <col min="2" max="2" width="42.453125" bestFit="1" customWidth="1"/>
    <col min="3" max="3" width="10.90625" customWidth="1"/>
    <col min="4" max="4" width="9.453125" customWidth="1"/>
    <col min="5" max="27" width="10.90625" customWidth="1"/>
  </cols>
  <sheetData>
    <row r="1" spans="1:27" x14ac:dyDescent="0.2">
      <c r="A1" t="s">
        <v>43</v>
      </c>
    </row>
    <row r="3" spans="1:27" x14ac:dyDescent="0.2">
      <c r="A3" s="2" t="s">
        <v>28</v>
      </c>
      <c r="B3" s="17"/>
    </row>
    <row r="4" spans="1:27" x14ac:dyDescent="0.2">
      <c r="A4" s="4"/>
      <c r="B4" s="4"/>
      <c r="E4" s="55" t="s">
        <v>25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</row>
    <row r="5" spans="1:27" ht="26" x14ac:dyDescent="0.2">
      <c r="B5" s="1" t="s">
        <v>5</v>
      </c>
      <c r="C5" s="56" t="s">
        <v>11</v>
      </c>
      <c r="D5" s="57"/>
      <c r="E5" s="43" t="s">
        <v>51</v>
      </c>
      <c r="F5" s="50" t="s">
        <v>52</v>
      </c>
      <c r="G5" s="50" t="s">
        <v>53</v>
      </c>
      <c r="H5" s="50" t="s">
        <v>54</v>
      </c>
      <c r="I5" s="50" t="s">
        <v>55</v>
      </c>
      <c r="J5" s="50" t="s">
        <v>56</v>
      </c>
      <c r="K5" s="50" t="s">
        <v>57</v>
      </c>
      <c r="L5" s="50" t="s">
        <v>58</v>
      </c>
      <c r="M5" s="50" t="s">
        <v>59</v>
      </c>
      <c r="N5" s="50" t="s">
        <v>60</v>
      </c>
      <c r="O5" s="50" t="s">
        <v>61</v>
      </c>
      <c r="P5" s="50" t="s">
        <v>62</v>
      </c>
      <c r="Q5" s="50" t="s">
        <v>63</v>
      </c>
      <c r="R5" s="50" t="s">
        <v>64</v>
      </c>
      <c r="S5" s="50" t="s">
        <v>65</v>
      </c>
      <c r="T5" s="50" t="s">
        <v>66</v>
      </c>
      <c r="U5" s="50" t="s">
        <v>67</v>
      </c>
      <c r="V5" s="50" t="s">
        <v>68</v>
      </c>
      <c r="W5" s="50" t="s">
        <v>69</v>
      </c>
      <c r="X5" s="50" t="s">
        <v>70</v>
      </c>
      <c r="Y5" s="50" t="s">
        <v>71</v>
      </c>
      <c r="Z5" s="50" t="s">
        <v>72</v>
      </c>
      <c r="AA5" s="52" t="s">
        <v>73</v>
      </c>
    </row>
    <row r="6" spans="1:27" ht="13.5" thickBot="1" x14ac:dyDescent="0.25">
      <c r="A6" t="s">
        <v>4</v>
      </c>
      <c r="C6" s="5" t="s">
        <v>12</v>
      </c>
      <c r="D6" s="43" t="s">
        <v>19</v>
      </c>
      <c r="E6" s="16">
        <v>8500</v>
      </c>
      <c r="F6" s="16">
        <v>3830</v>
      </c>
      <c r="G6" s="16">
        <v>2000</v>
      </c>
      <c r="H6" s="16">
        <v>5000</v>
      </c>
      <c r="I6" s="16">
        <v>2490</v>
      </c>
      <c r="J6" s="16">
        <v>736</v>
      </c>
      <c r="K6" s="16">
        <v>10070</v>
      </c>
      <c r="L6" s="16">
        <v>2875</v>
      </c>
      <c r="M6" s="16">
        <v>5639</v>
      </c>
      <c r="N6" s="16">
        <v>293</v>
      </c>
      <c r="O6" s="16">
        <v>10628</v>
      </c>
      <c r="P6" s="16">
        <v>3075</v>
      </c>
      <c r="Q6" s="16">
        <v>4970</v>
      </c>
      <c r="R6" s="16">
        <v>1265</v>
      </c>
      <c r="S6" s="16">
        <v>1340</v>
      </c>
      <c r="T6" s="16">
        <v>595</v>
      </c>
      <c r="U6" s="16">
        <v>584</v>
      </c>
      <c r="V6" s="16">
        <v>2168</v>
      </c>
      <c r="W6" s="16">
        <v>686</v>
      </c>
      <c r="X6" s="16">
        <v>264</v>
      </c>
      <c r="Y6" s="16">
        <v>1220</v>
      </c>
      <c r="Z6" s="16">
        <v>405</v>
      </c>
      <c r="AA6" s="16">
        <v>370</v>
      </c>
    </row>
    <row r="7" spans="1:27" ht="25" customHeight="1" thickBot="1" x14ac:dyDescent="0.25">
      <c r="A7" s="10" t="s">
        <v>40</v>
      </c>
      <c r="B7" s="44" t="s">
        <v>20</v>
      </c>
      <c r="C7" s="28"/>
      <c r="D7" s="19" t="s">
        <v>1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7" ht="5.15" customHeight="1" x14ac:dyDescent="0.2">
      <c r="A8" s="12"/>
      <c r="B8" s="13"/>
      <c r="C8" s="20"/>
      <c r="D8" s="20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pans="1:27" x14ac:dyDescent="0.2">
      <c r="A9" s="11" t="s">
        <v>13</v>
      </c>
      <c r="B9" s="2"/>
      <c r="C9" s="25"/>
      <c r="D9" s="21"/>
      <c r="E9" s="45"/>
      <c r="F9" s="45"/>
      <c r="G9" s="45"/>
      <c r="H9" s="34"/>
      <c r="I9" s="45"/>
      <c r="J9" s="34"/>
      <c r="K9" s="45"/>
      <c r="L9" s="45"/>
      <c r="M9" s="45"/>
      <c r="N9" s="34"/>
      <c r="O9" s="34"/>
      <c r="P9" s="34"/>
      <c r="Q9" s="45"/>
      <c r="R9" s="34"/>
      <c r="S9" s="34"/>
      <c r="T9" s="45"/>
      <c r="U9" s="34"/>
      <c r="V9" s="34"/>
      <c r="W9" s="34"/>
      <c r="X9" s="45"/>
      <c r="Y9" s="34"/>
      <c r="Z9" s="34"/>
      <c r="AA9" s="34"/>
    </row>
    <row r="10" spans="1:27" x14ac:dyDescent="0.2">
      <c r="A10" s="11" t="s">
        <v>14</v>
      </c>
      <c r="B10" s="2"/>
      <c r="C10" s="25"/>
      <c r="D10" s="21"/>
      <c r="E10" s="34"/>
      <c r="F10" s="34"/>
      <c r="G10" s="45"/>
      <c r="H10" s="45"/>
      <c r="I10" s="45"/>
      <c r="J10" s="45"/>
      <c r="K10" s="45"/>
      <c r="L10" s="34"/>
      <c r="M10" s="34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1" spans="1:27" x14ac:dyDescent="0.2">
      <c r="A11" s="11" t="s">
        <v>15</v>
      </c>
      <c r="B11" s="9"/>
      <c r="C11" s="25"/>
      <c r="D11" s="21"/>
      <c r="E11" s="34"/>
      <c r="F11" s="45"/>
      <c r="G11" s="45"/>
      <c r="H11" s="45"/>
      <c r="I11" s="45"/>
      <c r="J11" s="45"/>
      <c r="K11" s="45"/>
      <c r="L11" s="34"/>
      <c r="M11" s="45"/>
      <c r="N11" s="34"/>
      <c r="O11" s="34"/>
      <c r="P11" s="45"/>
      <c r="Q11" s="45"/>
      <c r="R11" s="45"/>
      <c r="S11" s="45"/>
      <c r="T11" s="34"/>
      <c r="U11" s="34"/>
      <c r="V11" s="34"/>
      <c r="W11" s="45"/>
      <c r="X11" s="45"/>
      <c r="Y11" s="34"/>
      <c r="Z11" s="45"/>
      <c r="AA11" s="45"/>
    </row>
    <row r="12" spans="1:27" x14ac:dyDescent="0.2">
      <c r="A12" s="11" t="s">
        <v>16</v>
      </c>
      <c r="B12" s="15"/>
      <c r="C12" s="25"/>
      <c r="D12" s="21"/>
      <c r="E12" s="45"/>
      <c r="F12" s="45"/>
      <c r="G12" s="34"/>
      <c r="H12" s="45"/>
      <c r="I12" s="34"/>
      <c r="J12" s="45"/>
      <c r="K12" s="34"/>
      <c r="L12" s="45"/>
      <c r="M12" s="45"/>
      <c r="N12" s="45"/>
      <c r="O12" s="45"/>
      <c r="P12" s="45"/>
      <c r="Q12" s="34"/>
      <c r="R12" s="45"/>
      <c r="S12" s="45"/>
      <c r="T12" s="45"/>
      <c r="U12" s="45"/>
      <c r="V12" s="45"/>
      <c r="W12" s="45"/>
      <c r="X12" s="34"/>
      <c r="Y12" s="45"/>
      <c r="Z12" s="45"/>
      <c r="AA12" s="45"/>
    </row>
    <row r="13" spans="1:27" ht="5.5" customHeight="1" x14ac:dyDescent="0.2">
      <c r="A13" s="12"/>
      <c r="B13" s="13"/>
      <c r="C13" s="20"/>
      <c r="D13" s="22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</row>
    <row r="14" spans="1:27" ht="13" customHeight="1" x14ac:dyDescent="0.2">
      <c r="A14" s="11" t="s">
        <v>31</v>
      </c>
      <c r="B14" s="30" t="s">
        <v>20</v>
      </c>
      <c r="C14" s="29"/>
      <c r="D14" s="24"/>
      <c r="E14" s="34"/>
      <c r="F14" s="45"/>
      <c r="G14" s="45"/>
      <c r="H14" s="34"/>
      <c r="I14" s="34"/>
      <c r="J14" s="34"/>
      <c r="K14" s="34"/>
      <c r="L14" s="45"/>
      <c r="M14" s="45"/>
      <c r="N14" s="45"/>
      <c r="O14" s="45"/>
      <c r="P14" s="45"/>
      <c r="Q14" s="45"/>
      <c r="R14" s="45"/>
      <c r="S14" s="45"/>
      <c r="T14" s="34"/>
      <c r="U14" s="45"/>
      <c r="V14" s="45"/>
      <c r="W14" s="34"/>
      <c r="X14" s="34"/>
      <c r="Y14" s="34"/>
      <c r="Z14" s="34"/>
      <c r="AA14" s="34"/>
    </row>
    <row r="15" spans="1:27" x14ac:dyDescent="0.2">
      <c r="A15" s="11" t="s">
        <v>9</v>
      </c>
      <c r="B15" s="30" t="s">
        <v>20</v>
      </c>
      <c r="C15" s="29"/>
      <c r="D15" s="24"/>
      <c r="E15" s="54"/>
      <c r="F15" s="45"/>
      <c r="G15" s="34"/>
      <c r="H15" s="45"/>
      <c r="I15" s="45"/>
      <c r="J15" s="45"/>
      <c r="K15" s="45"/>
      <c r="L15" s="34"/>
      <c r="M15" s="34"/>
      <c r="N15" s="34"/>
      <c r="O15" s="34"/>
      <c r="P15" s="34"/>
      <c r="Q15" s="34"/>
      <c r="R15" s="45"/>
      <c r="S15" s="34"/>
      <c r="T15" s="34"/>
      <c r="U15" s="34"/>
      <c r="V15" s="34"/>
      <c r="W15" s="45"/>
      <c r="X15" s="45"/>
      <c r="Y15" s="45"/>
      <c r="Z15" s="45"/>
      <c r="AA15" s="45"/>
    </row>
    <row r="16" spans="1:27" ht="26" x14ac:dyDescent="0.2">
      <c r="A16" s="11" t="s">
        <v>44</v>
      </c>
      <c r="B16" s="30" t="s">
        <v>20</v>
      </c>
      <c r="C16" s="29"/>
      <c r="D16" s="24"/>
      <c r="E16" s="45"/>
      <c r="F16" s="45"/>
      <c r="G16" s="45"/>
      <c r="H16" s="45"/>
      <c r="I16" s="45"/>
      <c r="J16" s="45"/>
      <c r="K16" s="45"/>
      <c r="L16" s="34"/>
      <c r="M16" s="45"/>
      <c r="N16" s="34"/>
      <c r="O16" s="34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</row>
    <row r="17" spans="1:27" ht="5.5" customHeight="1" x14ac:dyDescent="0.2">
      <c r="A17" s="12"/>
      <c r="B17" s="13"/>
      <c r="C17" s="20"/>
      <c r="D17" s="22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</row>
    <row r="18" spans="1:27" ht="5.15" customHeight="1" x14ac:dyDescent="0.2">
      <c r="A18" s="12"/>
      <c r="B18" s="13"/>
      <c r="C18" s="20"/>
      <c r="D18" s="22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</row>
    <row r="19" spans="1:27" x14ac:dyDescent="0.2">
      <c r="A19" s="11" t="s">
        <v>75</v>
      </c>
      <c r="B19" s="2"/>
      <c r="C19" s="25"/>
      <c r="D19" s="21"/>
      <c r="E19" s="34"/>
      <c r="F19" s="34"/>
      <c r="G19" s="34"/>
      <c r="H19" s="45"/>
      <c r="I19" s="34"/>
      <c r="J19" s="34"/>
      <c r="K19" s="45"/>
      <c r="L19" s="34"/>
      <c r="M19" s="34"/>
      <c r="N19" s="34"/>
      <c r="O19" s="34"/>
      <c r="P19" s="34"/>
      <c r="Q19" s="34"/>
      <c r="R19" s="45"/>
      <c r="S19" s="45"/>
      <c r="T19" s="45"/>
      <c r="U19" s="34"/>
      <c r="V19" s="34"/>
      <c r="W19" s="34"/>
      <c r="X19" s="45"/>
      <c r="Y19" s="45"/>
      <c r="Z19" s="45"/>
      <c r="AA19" s="45"/>
    </row>
    <row r="20" spans="1:27" x14ac:dyDescent="0.2">
      <c r="A20" s="11" t="s">
        <v>74</v>
      </c>
      <c r="B20" s="2"/>
      <c r="C20" s="25"/>
      <c r="D20" s="21"/>
      <c r="E20" s="45"/>
      <c r="F20" s="45"/>
      <c r="G20" s="45"/>
      <c r="H20" s="34"/>
      <c r="I20" s="45"/>
      <c r="J20" s="45"/>
      <c r="K20" s="34"/>
      <c r="L20" s="45"/>
      <c r="M20" s="45"/>
      <c r="N20" s="45"/>
      <c r="O20" s="45"/>
      <c r="P20" s="45"/>
      <c r="Q20" s="45"/>
      <c r="R20" s="34"/>
      <c r="S20" s="34"/>
      <c r="T20" s="34"/>
      <c r="U20" s="45"/>
      <c r="V20" s="45"/>
      <c r="W20" s="45"/>
      <c r="X20" s="45"/>
      <c r="Y20" s="34"/>
      <c r="Z20" s="34"/>
      <c r="AA20" s="34"/>
    </row>
    <row r="21" spans="1:27" ht="62.15" customHeight="1" x14ac:dyDescent="0.2">
      <c r="A21" s="11" t="s">
        <v>48</v>
      </c>
      <c r="B21" s="2"/>
      <c r="C21" s="25"/>
      <c r="D21" s="21"/>
      <c r="E21" s="26"/>
      <c r="F21" s="26"/>
      <c r="G21" s="45"/>
      <c r="H21" s="26"/>
      <c r="I21" s="45"/>
      <c r="J21" s="26"/>
      <c r="K21" s="45"/>
      <c r="L21" s="26"/>
      <c r="M21" s="34"/>
      <c r="N21" s="26"/>
      <c r="O21" s="34"/>
      <c r="P21" s="26"/>
      <c r="Q21" s="45"/>
      <c r="R21" s="26"/>
      <c r="S21" s="34"/>
      <c r="T21" s="26"/>
      <c r="U21" s="34"/>
      <c r="V21" s="26"/>
      <c r="W21" s="34"/>
      <c r="X21" s="53"/>
      <c r="Y21" s="34"/>
      <c r="Z21" s="26"/>
      <c r="AA21" s="34"/>
    </row>
    <row r="22" spans="1:27" x14ac:dyDescent="0.2">
      <c r="A22" s="2" t="s">
        <v>0</v>
      </c>
      <c r="B22" s="6" t="s">
        <v>7</v>
      </c>
      <c r="C22" s="25"/>
      <c r="D22" s="24"/>
      <c r="E22" s="36"/>
      <c r="F22" s="34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4"/>
      <c r="W22" s="36"/>
      <c r="X22" s="36"/>
      <c r="Y22" s="36"/>
      <c r="Z22" s="36"/>
      <c r="AA22" s="36"/>
    </row>
    <row r="23" spans="1:27" ht="37" x14ac:dyDescent="0.2">
      <c r="A23" s="2" t="s">
        <v>49</v>
      </c>
      <c r="B23" s="6" t="s">
        <v>50</v>
      </c>
      <c r="C23" s="25"/>
      <c r="D23" s="24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4"/>
      <c r="P23" s="36"/>
      <c r="Q23" s="36"/>
      <c r="R23" s="36"/>
      <c r="S23" s="36"/>
      <c r="T23" s="36"/>
      <c r="U23" s="36"/>
      <c r="V23" s="36"/>
      <c r="W23" s="34"/>
      <c r="X23" s="36"/>
      <c r="Y23" s="34"/>
      <c r="Z23" s="36"/>
      <c r="AA23" s="36"/>
    </row>
    <row r="24" spans="1:27" x14ac:dyDescent="0.2">
      <c r="A24" s="7"/>
      <c r="B24" s="4"/>
      <c r="C24" s="22"/>
      <c r="D24" s="22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</row>
    <row r="25" spans="1:27" x14ac:dyDescent="0.2">
      <c r="A25" s="8" t="s">
        <v>24</v>
      </c>
      <c r="B25" s="30" t="s">
        <v>20</v>
      </c>
      <c r="C25" s="25"/>
      <c r="D25" s="21"/>
      <c r="E25" s="45"/>
      <c r="F25" s="45"/>
      <c r="G25" s="45"/>
      <c r="H25" s="34"/>
      <c r="I25" s="45"/>
      <c r="J25" s="45"/>
      <c r="K25" s="45"/>
      <c r="L25" s="34"/>
      <c r="M25" s="45"/>
      <c r="N25" s="45"/>
      <c r="O25" s="34"/>
      <c r="P25" s="45"/>
      <c r="Q25" s="45"/>
      <c r="R25" s="45"/>
      <c r="S25" s="34"/>
      <c r="T25" s="34"/>
      <c r="U25" s="45"/>
      <c r="V25" s="34"/>
      <c r="W25" s="45"/>
      <c r="X25" s="45"/>
      <c r="Y25" s="34"/>
      <c r="Z25" s="45"/>
      <c r="AA25" s="45"/>
    </row>
    <row r="26" spans="1:27" s="18" customFormat="1" x14ac:dyDescent="0.2">
      <c r="A26" s="7"/>
      <c r="B26" s="14"/>
      <c r="C26" s="27"/>
      <c r="D26" s="27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</row>
    <row r="27" spans="1:27" s="18" customFormat="1" x14ac:dyDescent="0.2">
      <c r="A27" s="8" t="s">
        <v>26</v>
      </c>
      <c r="B27" s="30" t="s">
        <v>27</v>
      </c>
      <c r="C27" s="24"/>
      <c r="D27" s="24"/>
      <c r="E27" s="36"/>
      <c r="F27" s="36"/>
      <c r="G27" s="34"/>
      <c r="H27" s="34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4"/>
      <c r="T27" s="36"/>
      <c r="U27" s="36"/>
      <c r="V27" s="36"/>
      <c r="W27" s="36"/>
      <c r="X27" s="36"/>
      <c r="Y27" s="36"/>
      <c r="Z27" s="36"/>
      <c r="AA27" s="45"/>
    </row>
    <row r="28" spans="1:27" s="18" customFormat="1" x14ac:dyDescent="0.2">
      <c r="A28" s="8" t="s">
        <v>30</v>
      </c>
      <c r="B28" s="30" t="s">
        <v>27</v>
      </c>
      <c r="C28" s="24"/>
      <c r="D28" s="24"/>
      <c r="E28" s="36"/>
      <c r="F28" s="36"/>
      <c r="G28" s="36"/>
      <c r="H28" s="36"/>
      <c r="I28" s="36"/>
      <c r="J28" s="36"/>
      <c r="K28" s="36"/>
      <c r="L28" s="36"/>
      <c r="M28" s="36"/>
      <c r="N28" s="34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</row>
    <row r="29" spans="1:27" ht="2.5" customHeight="1" x14ac:dyDescent="0.2">
      <c r="A29" s="7"/>
      <c r="B29" s="4"/>
      <c r="C29" s="22"/>
      <c r="D29" s="22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</row>
    <row r="30" spans="1:27" ht="13" customHeight="1" x14ac:dyDescent="0.2">
      <c r="A30" s="7" t="s">
        <v>32</v>
      </c>
      <c r="B30" s="4"/>
      <c r="C30" s="22"/>
      <c r="D30" s="22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</row>
    <row r="31" spans="1:27" s="18" customFormat="1" x14ac:dyDescent="0.2">
      <c r="A31" s="8" t="s">
        <v>33</v>
      </c>
      <c r="B31" s="6"/>
      <c r="C31" s="25"/>
      <c r="D31" s="49"/>
      <c r="E31" s="36"/>
      <c r="F31" s="36"/>
      <c r="G31" s="34"/>
      <c r="H31" s="34"/>
      <c r="I31" s="36"/>
      <c r="J31" s="36"/>
      <c r="K31" s="36"/>
      <c r="L31" s="36"/>
      <c r="M31" s="36"/>
      <c r="N31" s="34"/>
      <c r="O31" s="36"/>
      <c r="P31" s="36"/>
      <c r="Q31" s="36"/>
      <c r="R31" s="36"/>
      <c r="S31" s="34"/>
      <c r="T31" s="36"/>
      <c r="U31" s="36"/>
      <c r="V31" s="36"/>
      <c r="W31" s="36"/>
      <c r="X31" s="36"/>
      <c r="Y31" s="36"/>
      <c r="Z31" s="36"/>
      <c r="AA31" s="45"/>
    </row>
    <row r="32" spans="1:27" s="18" customFormat="1" x14ac:dyDescent="0.2">
      <c r="A32" s="8" t="s">
        <v>34</v>
      </c>
      <c r="B32" s="6"/>
      <c r="C32" s="25"/>
      <c r="D32" s="49"/>
      <c r="E32" s="36"/>
      <c r="F32" s="36"/>
      <c r="G32" s="34"/>
      <c r="H32" s="34"/>
      <c r="I32" s="36"/>
      <c r="J32" s="36"/>
      <c r="K32" s="36"/>
      <c r="L32" s="36"/>
      <c r="M32" s="36"/>
      <c r="N32" s="34"/>
      <c r="O32" s="36"/>
      <c r="P32" s="36"/>
      <c r="Q32" s="36"/>
      <c r="R32" s="36"/>
      <c r="S32" s="34"/>
      <c r="T32" s="36"/>
      <c r="U32" s="36"/>
      <c r="V32" s="36"/>
      <c r="W32" s="36"/>
      <c r="X32" s="36"/>
      <c r="Y32" s="36"/>
      <c r="Z32" s="36"/>
      <c r="AA32" s="45"/>
    </row>
    <row r="33" spans="1:27" s="18" customFormat="1" x14ac:dyDescent="0.2">
      <c r="A33" s="8" t="s">
        <v>35</v>
      </c>
      <c r="B33" s="6"/>
      <c r="C33" s="25"/>
      <c r="D33" s="49"/>
      <c r="E33" s="36"/>
      <c r="F33" s="36"/>
      <c r="G33" s="34"/>
      <c r="H33" s="34"/>
      <c r="I33" s="36"/>
      <c r="J33" s="36"/>
      <c r="K33" s="36"/>
      <c r="L33" s="36"/>
      <c r="M33" s="36"/>
      <c r="N33" s="34"/>
      <c r="O33" s="36"/>
      <c r="P33" s="36"/>
      <c r="Q33" s="36"/>
      <c r="R33" s="36"/>
      <c r="S33" s="34"/>
      <c r="T33" s="36"/>
      <c r="U33" s="36"/>
      <c r="V33" s="36"/>
      <c r="W33" s="36"/>
      <c r="X33" s="36"/>
      <c r="Y33" s="36"/>
      <c r="Z33" s="36"/>
      <c r="AA33" s="45"/>
    </row>
    <row r="34" spans="1:27" s="18" customFormat="1" ht="13.5" thickBot="1" x14ac:dyDescent="0.25">
      <c r="A34" s="7"/>
      <c r="B34" s="14"/>
      <c r="C34" s="27"/>
      <c r="D34" s="27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</row>
    <row r="35" spans="1:27" ht="32.5" customHeight="1" thickTop="1" thickBot="1" x14ac:dyDescent="0.25">
      <c r="A35" s="31" t="s">
        <v>17</v>
      </c>
      <c r="B35" s="32"/>
      <c r="C35" s="33"/>
      <c r="D35" s="33"/>
      <c r="E35" s="39">
        <f>SUM(E7:E28)</f>
        <v>0</v>
      </c>
      <c r="F35" s="39">
        <f t="shared" ref="F35:Z35" si="0">SUM(F7:F28)</f>
        <v>0</v>
      </c>
      <c r="G35" s="39">
        <f t="shared" si="0"/>
        <v>0</v>
      </c>
      <c r="H35" s="39">
        <f t="shared" si="0"/>
        <v>0</v>
      </c>
      <c r="I35" s="39">
        <f t="shared" si="0"/>
        <v>0</v>
      </c>
      <c r="J35" s="39">
        <f t="shared" si="0"/>
        <v>0</v>
      </c>
      <c r="K35" s="39">
        <f t="shared" si="0"/>
        <v>0</v>
      </c>
      <c r="L35" s="39">
        <f t="shared" si="0"/>
        <v>0</v>
      </c>
      <c r="M35" s="39">
        <f t="shared" si="0"/>
        <v>0</v>
      </c>
      <c r="N35" s="39">
        <f t="shared" si="0"/>
        <v>0</v>
      </c>
      <c r="O35" s="39">
        <f t="shared" si="0"/>
        <v>0</v>
      </c>
      <c r="P35" s="39">
        <f t="shared" si="0"/>
        <v>0</v>
      </c>
      <c r="Q35" s="39">
        <f t="shared" si="0"/>
        <v>0</v>
      </c>
      <c r="R35" s="39">
        <f t="shared" si="0"/>
        <v>0</v>
      </c>
      <c r="S35" s="39">
        <f t="shared" si="0"/>
        <v>0</v>
      </c>
      <c r="T35" s="39">
        <f t="shared" si="0"/>
        <v>0</v>
      </c>
      <c r="U35" s="39">
        <f t="shared" si="0"/>
        <v>0</v>
      </c>
      <c r="V35" s="39">
        <f t="shared" si="0"/>
        <v>0</v>
      </c>
      <c r="W35" s="39">
        <f t="shared" si="0"/>
        <v>0</v>
      </c>
      <c r="X35" s="39">
        <f t="shared" si="0"/>
        <v>0</v>
      </c>
      <c r="Y35" s="39">
        <f t="shared" si="0"/>
        <v>0</v>
      </c>
      <c r="Z35" s="39">
        <f t="shared" si="0"/>
        <v>0</v>
      </c>
      <c r="AA35" s="40">
        <f>SUM(AA7:AA28)</f>
        <v>0</v>
      </c>
    </row>
    <row r="36" spans="1:27" ht="13.5" thickTop="1" x14ac:dyDescent="0.2">
      <c r="A36" s="4"/>
      <c r="B36" s="14"/>
      <c r="C36" s="27"/>
      <c r="D36" s="27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1:27" x14ac:dyDescent="0.2">
      <c r="A37" s="4"/>
      <c r="B37" s="14"/>
      <c r="C37" s="27"/>
      <c r="D37" s="2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</row>
    <row r="38" spans="1:27" x14ac:dyDescent="0.2">
      <c r="A38" s="3" t="s">
        <v>3</v>
      </c>
      <c r="B38" s="4"/>
      <c r="C38" s="22"/>
      <c r="D38" s="22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1:27" x14ac:dyDescent="0.2">
      <c r="A39" t="s">
        <v>8</v>
      </c>
      <c r="C39" s="23"/>
      <c r="D39" s="23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1:27" x14ac:dyDescent="0.2">
      <c r="A40" s="2" t="s">
        <v>0</v>
      </c>
      <c r="B40" s="2" t="s">
        <v>29</v>
      </c>
      <c r="C40" s="25"/>
      <c r="D40" s="21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4"/>
      <c r="V40" s="36"/>
      <c r="W40" s="36"/>
      <c r="X40" s="36"/>
      <c r="Y40" s="36"/>
      <c r="Z40" s="36"/>
      <c r="AA40" s="36"/>
    </row>
    <row r="41" spans="1:27" x14ac:dyDescent="0.2">
      <c r="A41" s="2" t="s">
        <v>46</v>
      </c>
      <c r="B41" s="2" t="s">
        <v>47</v>
      </c>
      <c r="C41" s="25"/>
      <c r="D41" s="21"/>
      <c r="E41" s="36"/>
      <c r="F41" s="36"/>
      <c r="G41" s="34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</row>
    <row r="42" spans="1:27" x14ac:dyDescent="0.2">
      <c r="A42" s="4"/>
      <c r="B42" s="4"/>
      <c r="C42" s="22"/>
      <c r="D42" s="22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1:27" x14ac:dyDescent="0.2">
      <c r="A43" t="s">
        <v>36</v>
      </c>
      <c r="C43" s="23"/>
      <c r="D43" s="23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1:27" x14ac:dyDescent="0.2">
      <c r="A44" s="2" t="s">
        <v>0</v>
      </c>
      <c r="B44" s="2" t="s">
        <v>37</v>
      </c>
      <c r="C44" s="25"/>
      <c r="D44" s="21"/>
      <c r="E44" s="45"/>
      <c r="F44" s="45"/>
      <c r="G44" s="45"/>
      <c r="H44" s="45"/>
      <c r="I44" s="45"/>
      <c r="J44" s="45"/>
      <c r="K44" s="34"/>
      <c r="L44" s="34"/>
      <c r="M44" s="34"/>
      <c r="N44" s="34"/>
      <c r="O44" s="34"/>
      <c r="P44" s="34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</row>
    <row r="45" spans="1:27" x14ac:dyDescent="0.2">
      <c r="A45" s="4"/>
      <c r="B45" s="14"/>
      <c r="C45" s="27"/>
      <c r="D45" s="2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 x14ac:dyDescent="0.2">
      <c r="A46" s="7" t="s">
        <v>10</v>
      </c>
      <c r="B46" s="4"/>
      <c r="C46" s="22"/>
      <c r="D46" s="22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1:27" x14ac:dyDescent="0.2">
      <c r="A47" s="2" t="s">
        <v>0</v>
      </c>
      <c r="B47" s="2" t="s">
        <v>6</v>
      </c>
      <c r="C47" s="25"/>
      <c r="D47" s="21"/>
      <c r="E47" s="45"/>
      <c r="F47" s="45"/>
      <c r="G47" s="45"/>
      <c r="H47" s="45"/>
      <c r="I47" s="45"/>
      <c r="J47" s="45"/>
      <c r="K47" s="34"/>
      <c r="L47" s="34"/>
      <c r="M47" s="45"/>
      <c r="N47" s="45"/>
      <c r="O47" s="34"/>
      <c r="P47" s="34"/>
      <c r="Q47" s="45"/>
      <c r="R47" s="45"/>
      <c r="S47" s="45"/>
      <c r="T47" s="34"/>
      <c r="U47" s="45"/>
      <c r="V47" s="34"/>
      <c r="W47" s="45"/>
      <c r="X47" s="45"/>
      <c r="Y47" s="45"/>
      <c r="Z47" s="45"/>
      <c r="AA47" s="45"/>
    </row>
    <row r="48" spans="1:27" x14ac:dyDescent="0.2">
      <c r="A48" s="2" t="s">
        <v>0</v>
      </c>
      <c r="B48" s="2" t="s">
        <v>45</v>
      </c>
      <c r="C48" s="25"/>
      <c r="D48" s="21"/>
      <c r="E48" s="45"/>
      <c r="F48" s="45"/>
      <c r="G48" s="45"/>
      <c r="H48" s="45"/>
      <c r="I48" s="45"/>
      <c r="J48" s="45"/>
      <c r="K48" s="45"/>
      <c r="L48" s="45"/>
      <c r="M48" s="45"/>
      <c r="N48" s="34"/>
      <c r="O48" s="45"/>
      <c r="P48" s="45"/>
      <c r="Q48" s="45"/>
      <c r="R48" s="34"/>
      <c r="S48" s="34"/>
      <c r="T48" s="45"/>
      <c r="U48" s="45"/>
      <c r="V48" s="45"/>
      <c r="W48" s="45"/>
      <c r="X48" s="45"/>
      <c r="Y48" s="45"/>
      <c r="Z48" s="45"/>
      <c r="AA48" s="45"/>
    </row>
    <row r="49" spans="1:27" x14ac:dyDescent="0.2">
      <c r="A49" s="4"/>
      <c r="B49" s="4"/>
      <c r="C49" s="4"/>
      <c r="D49" s="4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pans="1:27" x14ac:dyDescent="0.2">
      <c r="A50" s="7" t="s">
        <v>38</v>
      </c>
      <c r="B50" s="4"/>
      <c r="C50" s="22"/>
      <c r="D50" s="22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1:27" x14ac:dyDescent="0.2">
      <c r="A51" s="2" t="s">
        <v>0</v>
      </c>
      <c r="B51" s="2" t="s">
        <v>39</v>
      </c>
      <c r="C51" s="25"/>
      <c r="D51" s="21"/>
      <c r="E51" s="45"/>
      <c r="F51" s="36"/>
      <c r="G51" s="36"/>
      <c r="H51" s="36"/>
      <c r="I51" s="36"/>
      <c r="J51" s="36"/>
      <c r="K51" s="34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</row>
    <row r="52" spans="1:27" ht="13.5" thickBot="1" x14ac:dyDescent="0.25">
      <c r="A52" s="4"/>
      <c r="B52" s="4"/>
      <c r="C52" s="4"/>
      <c r="D52" s="4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pans="1:27" ht="32.5" customHeight="1" thickTop="1" thickBot="1" x14ac:dyDescent="0.25">
      <c r="A53" s="31" t="s">
        <v>21</v>
      </c>
      <c r="B53" s="32"/>
      <c r="C53" s="33"/>
      <c r="D53" s="33"/>
      <c r="E53" s="39">
        <f>SUM(E40:E51)</f>
        <v>0</v>
      </c>
      <c r="F53" s="39">
        <f t="shared" ref="F53:O53" si="1">SUM(F40:F51)</f>
        <v>0</v>
      </c>
      <c r="G53" s="39">
        <f t="shared" si="1"/>
        <v>0</v>
      </c>
      <c r="H53" s="39">
        <f t="shared" si="1"/>
        <v>0</v>
      </c>
      <c r="I53" s="39">
        <f t="shared" si="1"/>
        <v>0</v>
      </c>
      <c r="J53" s="39">
        <f t="shared" si="1"/>
        <v>0</v>
      </c>
      <c r="K53" s="39">
        <f t="shared" si="1"/>
        <v>0</v>
      </c>
      <c r="L53" s="39">
        <f t="shared" si="1"/>
        <v>0</v>
      </c>
      <c r="M53" s="39">
        <f t="shared" si="1"/>
        <v>0</v>
      </c>
      <c r="N53" s="39">
        <f t="shared" si="1"/>
        <v>0</v>
      </c>
      <c r="O53" s="39">
        <f t="shared" si="1"/>
        <v>0</v>
      </c>
      <c r="P53" s="39">
        <f t="shared" ref="P53:W53" si="2">SUM(P40:P51)</f>
        <v>0</v>
      </c>
      <c r="Q53" s="39">
        <f t="shared" si="2"/>
        <v>0</v>
      </c>
      <c r="R53" s="39">
        <f t="shared" si="2"/>
        <v>0</v>
      </c>
      <c r="S53" s="39">
        <f t="shared" si="2"/>
        <v>0</v>
      </c>
      <c r="T53" s="39">
        <f t="shared" si="2"/>
        <v>0</v>
      </c>
      <c r="U53" s="39">
        <f t="shared" si="2"/>
        <v>0</v>
      </c>
      <c r="V53" s="39">
        <f t="shared" si="2"/>
        <v>0</v>
      </c>
      <c r="W53" s="39">
        <f t="shared" si="2"/>
        <v>0</v>
      </c>
      <c r="X53" s="39">
        <f t="shared" ref="X53:Z53" si="3">SUM(X40:X51)</f>
        <v>0</v>
      </c>
      <c r="Y53" s="39">
        <f t="shared" si="3"/>
        <v>0</v>
      </c>
      <c r="Z53" s="39">
        <f t="shared" si="3"/>
        <v>0</v>
      </c>
      <c r="AA53" s="40">
        <f>SUM(AA40:AA51)</f>
        <v>0</v>
      </c>
    </row>
    <row r="54" spans="1:27" ht="13.5" thickTop="1" x14ac:dyDescent="0.2"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pans="1:27" x14ac:dyDescent="0.2">
      <c r="A55" t="s">
        <v>18</v>
      </c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pans="1:27" x14ac:dyDescent="0.2">
      <c r="A56" s="17"/>
      <c r="B56" s="17"/>
      <c r="C56" s="25"/>
      <c r="D56" s="21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</row>
    <row r="57" spans="1:27" x14ac:dyDescent="0.2">
      <c r="A57" s="17"/>
      <c r="B57" s="17"/>
      <c r="C57" s="25"/>
      <c r="D57" s="21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</row>
    <row r="58" spans="1:27" x14ac:dyDescent="0.2">
      <c r="A58" s="17"/>
      <c r="B58" s="17"/>
      <c r="C58" s="25"/>
      <c r="D58" s="21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</sheetData>
  <mergeCells count="2">
    <mergeCell ref="E4:AA4"/>
    <mergeCell ref="C5:D5"/>
  </mergeCells>
  <phoneticPr fontId="18"/>
  <pageMargins left="0.70866141732283472" right="0.70866141732283472" top="0.35433070866141736" bottom="0.35433070866141736" header="0.31496062992125984" footer="0.31496062992125984"/>
  <pageSetup paperSize="9" scale="66" fitToWidth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D31:D34 D56:D58 D47:D48 D44 D51 D7:D23 D40:D41 D25:D28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8"/>
  <sheetViews>
    <sheetView zoomScale="70" zoomScaleNormal="70" workbookViewId="0">
      <selection activeCell="M11" sqref="M11"/>
    </sheetView>
  </sheetViews>
  <sheetFormatPr defaultRowHeight="13" x14ac:dyDescent="0.2"/>
  <cols>
    <col min="1" max="1" width="37.453125" bestFit="1" customWidth="1"/>
    <col min="2" max="2" width="42.453125" bestFit="1" customWidth="1"/>
    <col min="3" max="3" width="10.90625" customWidth="1"/>
    <col min="4" max="4" width="9.453125" customWidth="1"/>
    <col min="5" max="27" width="10.90625" customWidth="1"/>
  </cols>
  <sheetData>
    <row r="1" spans="1:27" x14ac:dyDescent="0.2">
      <c r="A1" t="s">
        <v>43</v>
      </c>
    </row>
    <row r="3" spans="1:27" x14ac:dyDescent="0.2">
      <c r="A3" s="2" t="s">
        <v>28</v>
      </c>
      <c r="B3" s="17"/>
    </row>
    <row r="4" spans="1:27" x14ac:dyDescent="0.2">
      <c r="A4" s="4"/>
      <c r="B4" s="4"/>
      <c r="E4" s="55" t="s">
        <v>25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</row>
    <row r="5" spans="1:27" ht="26" x14ac:dyDescent="0.2">
      <c r="B5" s="1" t="s">
        <v>5</v>
      </c>
      <c r="C5" s="56" t="s">
        <v>11</v>
      </c>
      <c r="D5" s="57"/>
      <c r="E5" s="51" t="s">
        <v>51</v>
      </c>
      <c r="F5" s="51" t="s">
        <v>52</v>
      </c>
      <c r="G5" s="51" t="s">
        <v>53</v>
      </c>
      <c r="H5" s="51" t="s">
        <v>54</v>
      </c>
      <c r="I5" s="51" t="s">
        <v>55</v>
      </c>
      <c r="J5" s="51" t="s">
        <v>56</v>
      </c>
      <c r="K5" s="51" t="s">
        <v>57</v>
      </c>
      <c r="L5" s="51" t="s">
        <v>58</v>
      </c>
      <c r="M5" s="51" t="s">
        <v>59</v>
      </c>
      <c r="N5" s="51" t="s">
        <v>60</v>
      </c>
      <c r="O5" s="51" t="s">
        <v>61</v>
      </c>
      <c r="P5" s="51" t="s">
        <v>62</v>
      </c>
      <c r="Q5" s="51" t="s">
        <v>63</v>
      </c>
      <c r="R5" s="51" t="s">
        <v>64</v>
      </c>
      <c r="S5" s="51" t="s">
        <v>65</v>
      </c>
      <c r="T5" s="51" t="s">
        <v>66</v>
      </c>
      <c r="U5" s="51" t="s">
        <v>67</v>
      </c>
      <c r="V5" s="51" t="s">
        <v>68</v>
      </c>
      <c r="W5" s="51" t="s">
        <v>69</v>
      </c>
      <c r="X5" s="51" t="s">
        <v>70</v>
      </c>
      <c r="Y5" s="51" t="s">
        <v>71</v>
      </c>
      <c r="Z5" s="51" t="s">
        <v>72</v>
      </c>
      <c r="AA5" s="52" t="s">
        <v>73</v>
      </c>
    </row>
    <row r="6" spans="1:27" ht="13.5" thickBot="1" x14ac:dyDescent="0.25">
      <c r="A6" t="s">
        <v>4</v>
      </c>
      <c r="C6" s="5" t="s">
        <v>12</v>
      </c>
      <c r="D6" s="51" t="s">
        <v>19</v>
      </c>
      <c r="E6" s="16">
        <v>8500</v>
      </c>
      <c r="F6" s="16">
        <v>3830</v>
      </c>
      <c r="G6" s="16">
        <v>2000</v>
      </c>
      <c r="H6" s="16">
        <v>5000</v>
      </c>
      <c r="I6" s="16">
        <v>2490</v>
      </c>
      <c r="J6" s="16">
        <v>736</v>
      </c>
      <c r="K6" s="16">
        <v>10070</v>
      </c>
      <c r="L6" s="16">
        <v>2875</v>
      </c>
      <c r="M6" s="16">
        <v>5639</v>
      </c>
      <c r="N6" s="16">
        <v>293</v>
      </c>
      <c r="O6" s="16">
        <v>10628</v>
      </c>
      <c r="P6" s="16">
        <v>3075</v>
      </c>
      <c r="Q6" s="16">
        <v>4970</v>
      </c>
      <c r="R6" s="16">
        <v>1265</v>
      </c>
      <c r="S6" s="16">
        <v>1340</v>
      </c>
      <c r="T6" s="16">
        <v>595</v>
      </c>
      <c r="U6" s="16">
        <v>584</v>
      </c>
      <c r="V6" s="16">
        <v>2168</v>
      </c>
      <c r="W6" s="16">
        <v>686</v>
      </c>
      <c r="X6" s="16">
        <v>264</v>
      </c>
      <c r="Y6" s="16">
        <v>1220</v>
      </c>
      <c r="Z6" s="16">
        <v>405</v>
      </c>
      <c r="AA6" s="16">
        <v>370</v>
      </c>
    </row>
    <row r="7" spans="1:27" ht="25" customHeight="1" thickBot="1" x14ac:dyDescent="0.25">
      <c r="A7" s="10" t="s">
        <v>40</v>
      </c>
      <c r="B7" s="44" t="s">
        <v>20</v>
      </c>
      <c r="C7" s="28">
        <v>44000</v>
      </c>
      <c r="D7" s="46" t="s">
        <v>1</v>
      </c>
      <c r="E7" s="34">
        <f>$C7*E$6</f>
        <v>374000000</v>
      </c>
      <c r="F7" s="34">
        <f t="shared" ref="F7:L7" si="0">$C7*F$6</f>
        <v>168520000</v>
      </c>
      <c r="G7" s="34">
        <f t="shared" si="0"/>
        <v>88000000</v>
      </c>
      <c r="H7" s="34">
        <f t="shared" si="0"/>
        <v>220000000</v>
      </c>
      <c r="I7" s="34">
        <f t="shared" si="0"/>
        <v>109560000</v>
      </c>
      <c r="J7" s="34">
        <f t="shared" si="0"/>
        <v>32384000</v>
      </c>
      <c r="K7" s="34">
        <f t="shared" si="0"/>
        <v>443080000</v>
      </c>
      <c r="L7" s="34">
        <f t="shared" si="0"/>
        <v>126500000</v>
      </c>
      <c r="M7" s="34" t="s">
        <v>77</v>
      </c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7" ht="5.15" customHeight="1" x14ac:dyDescent="0.2">
      <c r="A8" s="12"/>
      <c r="B8" s="13"/>
      <c r="C8" s="20"/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pans="1:27" x14ac:dyDescent="0.2">
      <c r="A9" s="11" t="s">
        <v>13</v>
      </c>
      <c r="B9" s="2"/>
      <c r="C9" s="25">
        <v>0</v>
      </c>
      <c r="D9" s="48" t="s">
        <v>1</v>
      </c>
      <c r="E9" s="45"/>
      <c r="F9" s="45"/>
      <c r="G9" s="45"/>
      <c r="H9" s="34">
        <f>$C9*H$6</f>
        <v>0</v>
      </c>
      <c r="I9" s="45"/>
      <c r="J9" s="34">
        <f>$C9*J$6</f>
        <v>0</v>
      </c>
      <c r="K9" s="45"/>
      <c r="L9" s="45"/>
      <c r="M9" s="45"/>
      <c r="N9" s="34"/>
      <c r="O9" s="34"/>
      <c r="P9" s="34"/>
      <c r="Q9" s="45"/>
      <c r="R9" s="34"/>
      <c r="S9" s="34"/>
      <c r="T9" s="45"/>
      <c r="U9" s="34"/>
      <c r="V9" s="34"/>
      <c r="W9" s="34"/>
      <c r="X9" s="45"/>
      <c r="Y9" s="34"/>
      <c r="Z9" s="34"/>
      <c r="AA9" s="34"/>
    </row>
    <row r="10" spans="1:27" x14ac:dyDescent="0.2">
      <c r="A10" s="11" t="s">
        <v>14</v>
      </c>
      <c r="B10" s="2"/>
      <c r="C10" s="25">
        <v>220</v>
      </c>
      <c r="D10" s="48" t="s">
        <v>1</v>
      </c>
      <c r="E10" s="34">
        <f>$C10*E$6</f>
        <v>1870000</v>
      </c>
      <c r="F10" s="34">
        <f>$C10*F$6</f>
        <v>842600</v>
      </c>
      <c r="G10" s="45"/>
      <c r="H10" s="45"/>
      <c r="I10" s="45"/>
      <c r="J10" s="45"/>
      <c r="K10" s="45"/>
      <c r="L10" s="34">
        <f>$C10*L$6</f>
        <v>632500</v>
      </c>
      <c r="M10" s="34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1" spans="1:27" x14ac:dyDescent="0.2">
      <c r="A11" s="11" t="s">
        <v>15</v>
      </c>
      <c r="B11" s="9"/>
      <c r="C11" s="25">
        <v>11000</v>
      </c>
      <c r="D11" s="48" t="s">
        <v>41</v>
      </c>
      <c r="E11" s="34">
        <v>11000</v>
      </c>
      <c r="F11" s="45"/>
      <c r="G11" s="45"/>
      <c r="H11" s="45"/>
      <c r="I11" s="45"/>
      <c r="J11" s="45"/>
      <c r="K11" s="45"/>
      <c r="L11" s="34">
        <v>11000</v>
      </c>
      <c r="M11" s="45"/>
      <c r="N11" s="34"/>
      <c r="O11" s="34"/>
      <c r="P11" s="45"/>
      <c r="Q11" s="45"/>
      <c r="R11" s="45"/>
      <c r="S11" s="45"/>
      <c r="T11" s="34"/>
      <c r="U11" s="34"/>
      <c r="V11" s="34"/>
      <c r="W11" s="45"/>
      <c r="X11" s="45"/>
      <c r="Y11" s="34"/>
      <c r="Z11" s="45"/>
      <c r="AA11" s="45"/>
    </row>
    <row r="12" spans="1:27" x14ac:dyDescent="0.2">
      <c r="A12" s="11" t="s">
        <v>16</v>
      </c>
      <c r="B12" s="15"/>
      <c r="C12" s="25">
        <v>11000</v>
      </c>
      <c r="D12" s="48" t="s">
        <v>41</v>
      </c>
      <c r="E12" s="45"/>
      <c r="F12" s="45"/>
      <c r="G12" s="34">
        <v>11000</v>
      </c>
      <c r="H12" s="45"/>
      <c r="I12" s="34">
        <v>11000</v>
      </c>
      <c r="J12" s="45"/>
      <c r="K12" s="34">
        <v>11000</v>
      </c>
      <c r="L12" s="45"/>
      <c r="M12" s="45"/>
      <c r="N12" s="45"/>
      <c r="O12" s="45"/>
      <c r="P12" s="45"/>
      <c r="Q12" s="34"/>
      <c r="R12" s="45"/>
      <c r="S12" s="45"/>
      <c r="T12" s="45"/>
      <c r="U12" s="45"/>
      <c r="V12" s="45"/>
      <c r="W12" s="45"/>
      <c r="X12" s="34"/>
      <c r="Y12" s="45"/>
      <c r="Z12" s="45"/>
      <c r="AA12" s="45"/>
    </row>
    <row r="13" spans="1:27" ht="5.5" customHeight="1" x14ac:dyDescent="0.2">
      <c r="A13" s="12"/>
      <c r="B13" s="13"/>
      <c r="C13" s="20"/>
      <c r="D13" s="22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</row>
    <row r="14" spans="1:27" ht="13" customHeight="1" x14ac:dyDescent="0.2">
      <c r="A14" s="11" t="s">
        <v>31</v>
      </c>
      <c r="B14" s="30" t="s">
        <v>20</v>
      </c>
      <c r="C14" s="29">
        <v>4400</v>
      </c>
      <c r="D14" s="24" t="s">
        <v>1</v>
      </c>
      <c r="E14" s="34">
        <f>$C14*E$6</f>
        <v>37400000</v>
      </c>
      <c r="F14" s="45"/>
      <c r="G14" s="45"/>
      <c r="H14" s="34">
        <f>$C14*H$6</f>
        <v>22000000</v>
      </c>
      <c r="I14" s="34">
        <f>$C14*I$6</f>
        <v>10956000</v>
      </c>
      <c r="J14" s="34">
        <f t="shared" ref="J14:K14" si="1">$C14*J$6</f>
        <v>3238400</v>
      </c>
      <c r="K14" s="34">
        <f t="shared" si="1"/>
        <v>44308000</v>
      </c>
      <c r="L14" s="45"/>
      <c r="M14" s="45"/>
      <c r="N14" s="45"/>
      <c r="O14" s="45"/>
      <c r="P14" s="45"/>
      <c r="Q14" s="45"/>
      <c r="R14" s="45"/>
      <c r="S14" s="45"/>
      <c r="T14" s="34"/>
      <c r="U14" s="45"/>
      <c r="V14" s="45"/>
      <c r="W14" s="34"/>
      <c r="X14" s="34"/>
      <c r="Y14" s="34"/>
      <c r="Z14" s="34"/>
      <c r="AA14" s="34"/>
    </row>
    <row r="15" spans="1:27" x14ac:dyDescent="0.2">
      <c r="A15" s="11" t="s">
        <v>9</v>
      </c>
      <c r="B15" s="30" t="s">
        <v>20</v>
      </c>
      <c r="C15" s="29">
        <v>330</v>
      </c>
      <c r="D15" s="24" t="s">
        <v>1</v>
      </c>
      <c r="E15" s="34"/>
      <c r="F15" s="45"/>
      <c r="G15" s="34">
        <f>$C15*G$6</f>
        <v>660000</v>
      </c>
      <c r="H15" s="45"/>
      <c r="I15" s="45"/>
      <c r="J15" s="45"/>
      <c r="K15" s="45"/>
      <c r="L15" s="34"/>
      <c r="M15" s="34"/>
      <c r="N15" s="34"/>
      <c r="O15" s="34"/>
      <c r="P15" s="34"/>
      <c r="Q15" s="34"/>
      <c r="R15" s="45"/>
      <c r="S15" s="34"/>
      <c r="T15" s="34"/>
      <c r="U15" s="34"/>
      <c r="V15" s="34"/>
      <c r="W15" s="45"/>
      <c r="X15" s="45"/>
      <c r="Y15" s="45"/>
      <c r="Z15" s="45"/>
      <c r="AA15" s="45"/>
    </row>
    <row r="16" spans="1:27" ht="26" x14ac:dyDescent="0.2">
      <c r="A16" s="11" t="s">
        <v>44</v>
      </c>
      <c r="B16" s="30" t="s">
        <v>20</v>
      </c>
      <c r="C16" s="29">
        <v>770</v>
      </c>
      <c r="D16" s="24" t="s">
        <v>1</v>
      </c>
      <c r="E16" s="45"/>
      <c r="F16" s="45"/>
      <c r="G16" s="45"/>
      <c r="H16" s="45"/>
      <c r="I16" s="45"/>
      <c r="J16" s="45"/>
      <c r="K16" s="45"/>
      <c r="L16" s="34">
        <f>$C16*L$6</f>
        <v>2213750</v>
      </c>
      <c r="M16" s="45"/>
      <c r="N16" s="34"/>
      <c r="O16" s="34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</row>
    <row r="17" spans="1:27" ht="5.5" customHeight="1" x14ac:dyDescent="0.2">
      <c r="A17" s="12"/>
      <c r="B17" s="13"/>
      <c r="C17" s="20"/>
      <c r="D17" s="22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</row>
    <row r="18" spans="1:27" ht="5.15" customHeight="1" x14ac:dyDescent="0.2">
      <c r="A18" s="12"/>
      <c r="B18" s="13"/>
      <c r="C18" s="20"/>
      <c r="D18" s="22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</row>
    <row r="19" spans="1:27" x14ac:dyDescent="0.2">
      <c r="A19" s="11" t="s">
        <v>75</v>
      </c>
      <c r="B19" s="2"/>
      <c r="C19" s="25">
        <v>3300</v>
      </c>
      <c r="D19" s="21" t="s">
        <v>1</v>
      </c>
      <c r="E19" s="34">
        <f t="shared" ref="E19:G19" si="2">$C19*E$6</f>
        <v>28050000</v>
      </c>
      <c r="F19" s="34">
        <f t="shared" si="2"/>
        <v>12639000</v>
      </c>
      <c r="G19" s="34">
        <f t="shared" si="2"/>
        <v>6600000</v>
      </c>
      <c r="H19" s="45"/>
      <c r="I19" s="34">
        <f>$C19*I$6</f>
        <v>8217000</v>
      </c>
      <c r="J19" s="34">
        <f>$C19*J$6</f>
        <v>2428800</v>
      </c>
      <c r="K19" s="45"/>
      <c r="L19" s="34">
        <f>$C19*L$6</f>
        <v>9487500</v>
      </c>
      <c r="M19" s="34"/>
      <c r="N19" s="34"/>
      <c r="O19" s="34"/>
      <c r="P19" s="34"/>
      <c r="Q19" s="34"/>
      <c r="R19" s="45"/>
      <c r="S19" s="45"/>
      <c r="T19" s="45"/>
      <c r="U19" s="34"/>
      <c r="V19" s="34"/>
      <c r="W19" s="34"/>
      <c r="X19" s="45"/>
      <c r="Y19" s="45"/>
      <c r="Z19" s="45"/>
      <c r="AA19" s="45"/>
    </row>
    <row r="20" spans="1:27" x14ac:dyDescent="0.2">
      <c r="A20" s="11" t="s">
        <v>74</v>
      </c>
      <c r="B20" s="2"/>
      <c r="C20" s="25">
        <v>7700</v>
      </c>
      <c r="D20" s="21" t="s">
        <v>1</v>
      </c>
      <c r="E20" s="45"/>
      <c r="F20" s="45"/>
      <c r="G20" s="45"/>
      <c r="H20" s="34">
        <f>$C20*H$6</f>
        <v>38500000</v>
      </c>
      <c r="I20" s="45"/>
      <c r="J20" s="45"/>
      <c r="K20" s="34">
        <f>$C20*K$6</f>
        <v>77539000</v>
      </c>
      <c r="L20" s="45"/>
      <c r="M20" s="45"/>
      <c r="N20" s="45"/>
      <c r="O20" s="45"/>
      <c r="P20" s="45"/>
      <c r="Q20" s="45"/>
      <c r="R20" s="34"/>
      <c r="S20" s="34"/>
      <c r="T20" s="34"/>
      <c r="U20" s="45"/>
      <c r="V20" s="45"/>
      <c r="W20" s="45"/>
      <c r="X20" s="45"/>
      <c r="Y20" s="34"/>
      <c r="Z20" s="34"/>
      <c r="AA20" s="34"/>
    </row>
    <row r="21" spans="1:27" ht="62.15" customHeight="1" x14ac:dyDescent="0.2">
      <c r="A21" s="11" t="s">
        <v>48</v>
      </c>
      <c r="B21" s="2"/>
      <c r="C21" s="25">
        <v>2200</v>
      </c>
      <c r="D21" s="21" t="s">
        <v>1</v>
      </c>
      <c r="E21" s="34">
        <f>$C21*E$6</f>
        <v>18700000</v>
      </c>
      <c r="F21" s="34">
        <f>$C21*F$6</f>
        <v>8426000</v>
      </c>
      <c r="G21" s="45"/>
      <c r="H21" s="34">
        <f>$C21*H$6</f>
        <v>11000000</v>
      </c>
      <c r="I21" s="45"/>
      <c r="J21" s="34">
        <f>$C21*J$6</f>
        <v>1619200</v>
      </c>
      <c r="K21" s="45"/>
      <c r="L21" s="34">
        <f>$C21*L$6</f>
        <v>6325000</v>
      </c>
      <c r="M21" s="34"/>
      <c r="N21" s="26"/>
      <c r="O21" s="34"/>
      <c r="P21" s="26"/>
      <c r="Q21" s="45"/>
      <c r="R21" s="26"/>
      <c r="S21" s="34"/>
      <c r="T21" s="26"/>
      <c r="U21" s="34"/>
      <c r="V21" s="26"/>
      <c r="W21" s="34"/>
      <c r="X21" s="53"/>
      <c r="Y21" s="34"/>
      <c r="Z21" s="26"/>
      <c r="AA21" s="34"/>
    </row>
    <row r="22" spans="1:27" x14ac:dyDescent="0.2">
      <c r="A22" s="2" t="s">
        <v>0</v>
      </c>
      <c r="B22" s="6" t="s">
        <v>7</v>
      </c>
      <c r="C22" s="25"/>
      <c r="D22" s="24" t="s">
        <v>23</v>
      </c>
      <c r="E22" s="36"/>
      <c r="F22" s="34">
        <v>550000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4"/>
      <c r="W22" s="36"/>
      <c r="X22" s="36"/>
      <c r="Y22" s="36"/>
      <c r="Z22" s="36"/>
      <c r="AA22" s="36"/>
    </row>
    <row r="23" spans="1:27" ht="37" x14ac:dyDescent="0.2">
      <c r="A23" s="2" t="s">
        <v>46</v>
      </c>
      <c r="B23" s="6" t="s">
        <v>50</v>
      </c>
      <c r="C23" s="25">
        <v>3300</v>
      </c>
      <c r="D23" s="24" t="s">
        <v>1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4"/>
      <c r="P23" s="36"/>
      <c r="Q23" s="36"/>
      <c r="R23" s="36"/>
      <c r="S23" s="36"/>
      <c r="T23" s="36"/>
      <c r="U23" s="36"/>
      <c r="V23" s="36"/>
      <c r="W23" s="34"/>
      <c r="X23" s="36"/>
      <c r="Y23" s="34"/>
      <c r="Z23" s="36"/>
      <c r="AA23" s="36"/>
    </row>
    <row r="24" spans="1:27" x14ac:dyDescent="0.2">
      <c r="A24" s="7"/>
      <c r="B24" s="4"/>
      <c r="C24" s="22"/>
      <c r="D24" s="22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</row>
    <row r="25" spans="1:27" x14ac:dyDescent="0.2">
      <c r="A25" s="8" t="s">
        <v>24</v>
      </c>
      <c r="B25" s="30" t="s">
        <v>20</v>
      </c>
      <c r="C25" s="25">
        <v>660</v>
      </c>
      <c r="D25" s="21" t="s">
        <v>1</v>
      </c>
      <c r="E25" s="45"/>
      <c r="F25" s="45"/>
      <c r="G25" s="45"/>
      <c r="H25" s="34">
        <f>$C25*H$6</f>
        <v>3300000</v>
      </c>
      <c r="I25" s="45"/>
      <c r="J25" s="45"/>
      <c r="K25" s="45"/>
      <c r="L25" s="34">
        <f>$C25*L$6</f>
        <v>1897500</v>
      </c>
      <c r="M25" s="45"/>
      <c r="N25" s="45"/>
      <c r="O25" s="34"/>
      <c r="P25" s="45"/>
      <c r="Q25" s="45"/>
      <c r="R25" s="45"/>
      <c r="S25" s="34"/>
      <c r="T25" s="34"/>
      <c r="U25" s="45"/>
      <c r="V25" s="34"/>
      <c r="W25" s="45"/>
      <c r="X25" s="45"/>
      <c r="Y25" s="34"/>
      <c r="Z25" s="45"/>
      <c r="AA25" s="45"/>
    </row>
    <row r="26" spans="1:27" s="18" customFormat="1" x14ac:dyDescent="0.2">
      <c r="A26" s="7"/>
      <c r="B26" s="14"/>
      <c r="C26" s="27"/>
      <c r="D26" s="27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</row>
    <row r="27" spans="1:27" s="18" customFormat="1" x14ac:dyDescent="0.2">
      <c r="A27" s="8" t="s">
        <v>26</v>
      </c>
      <c r="B27" s="30" t="s">
        <v>42</v>
      </c>
      <c r="C27" s="24"/>
      <c r="D27" s="24"/>
      <c r="E27" s="36"/>
      <c r="F27" s="36"/>
      <c r="G27" s="34">
        <f>SUM(G7:G25)*0.14</f>
        <v>13337940.000000002</v>
      </c>
      <c r="H27" s="34">
        <f>SUM(H7:H25)*0.14</f>
        <v>41272000.000000007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4"/>
      <c r="T27" s="36"/>
      <c r="U27" s="36"/>
      <c r="V27" s="36"/>
      <c r="W27" s="36"/>
      <c r="X27" s="36"/>
      <c r="Y27" s="36"/>
      <c r="Z27" s="36"/>
      <c r="AA27" s="45"/>
    </row>
    <row r="28" spans="1:27" s="18" customFormat="1" x14ac:dyDescent="0.2">
      <c r="A28" s="8" t="s">
        <v>30</v>
      </c>
      <c r="B28" s="30" t="s">
        <v>76</v>
      </c>
      <c r="C28" s="24"/>
      <c r="D28" s="24"/>
      <c r="E28" s="36"/>
      <c r="F28" s="36"/>
      <c r="G28" s="36"/>
      <c r="H28" s="36"/>
      <c r="I28" s="36"/>
      <c r="J28" s="36"/>
      <c r="K28" s="36"/>
      <c r="L28" s="36"/>
      <c r="M28" s="36"/>
      <c r="N28" s="34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</row>
    <row r="29" spans="1:27" ht="2.5" customHeight="1" x14ac:dyDescent="0.2">
      <c r="A29" s="7"/>
      <c r="B29" s="4"/>
      <c r="C29" s="22"/>
      <c r="D29" s="22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</row>
    <row r="30" spans="1:27" ht="13" customHeight="1" x14ac:dyDescent="0.2">
      <c r="A30" s="7" t="s">
        <v>32</v>
      </c>
      <c r="B30" s="4"/>
      <c r="C30" s="22"/>
      <c r="D30" s="22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</row>
    <row r="31" spans="1:27" s="18" customFormat="1" x14ac:dyDescent="0.2">
      <c r="A31" s="8" t="s">
        <v>33</v>
      </c>
      <c r="B31" s="6"/>
      <c r="C31" s="25">
        <v>500</v>
      </c>
      <c r="D31" s="49" t="s">
        <v>1</v>
      </c>
      <c r="E31" s="36"/>
      <c r="F31" s="36"/>
      <c r="G31" s="34">
        <f t="shared" ref="G31:H33" si="3">$C31*G$6</f>
        <v>1000000</v>
      </c>
      <c r="H31" s="34">
        <f t="shared" si="3"/>
        <v>2500000</v>
      </c>
      <c r="I31" s="36"/>
      <c r="J31" s="36"/>
      <c r="K31" s="36"/>
      <c r="L31" s="36"/>
      <c r="M31" s="36"/>
      <c r="N31" s="34"/>
      <c r="O31" s="36"/>
      <c r="P31" s="36"/>
      <c r="Q31" s="36"/>
      <c r="R31" s="36"/>
      <c r="S31" s="34"/>
      <c r="T31" s="36"/>
      <c r="U31" s="36"/>
      <c r="V31" s="36"/>
      <c r="W31" s="36"/>
      <c r="X31" s="36"/>
      <c r="Y31" s="36"/>
      <c r="Z31" s="36"/>
      <c r="AA31" s="45"/>
    </row>
    <row r="32" spans="1:27" s="18" customFormat="1" x14ac:dyDescent="0.2">
      <c r="A32" s="8" t="s">
        <v>34</v>
      </c>
      <c r="B32" s="6"/>
      <c r="C32" s="25">
        <v>2000</v>
      </c>
      <c r="D32" s="49" t="s">
        <v>1</v>
      </c>
      <c r="E32" s="36"/>
      <c r="F32" s="36"/>
      <c r="G32" s="34">
        <f t="shared" si="3"/>
        <v>4000000</v>
      </c>
      <c r="H32" s="34">
        <f t="shared" si="3"/>
        <v>10000000</v>
      </c>
      <c r="I32" s="36"/>
      <c r="J32" s="36"/>
      <c r="K32" s="36"/>
      <c r="L32" s="36"/>
      <c r="M32" s="36"/>
      <c r="N32" s="34"/>
      <c r="O32" s="36"/>
      <c r="P32" s="36"/>
      <c r="Q32" s="36"/>
      <c r="R32" s="36"/>
      <c r="S32" s="34"/>
      <c r="T32" s="36"/>
      <c r="U32" s="36"/>
      <c r="V32" s="36"/>
      <c r="W32" s="36"/>
      <c r="X32" s="36"/>
      <c r="Y32" s="36"/>
      <c r="Z32" s="36"/>
      <c r="AA32" s="45"/>
    </row>
    <row r="33" spans="1:27" s="18" customFormat="1" x14ac:dyDescent="0.2">
      <c r="A33" s="8" t="s">
        <v>35</v>
      </c>
      <c r="B33" s="6"/>
      <c r="C33" s="25">
        <v>200</v>
      </c>
      <c r="D33" s="49" t="s">
        <v>1</v>
      </c>
      <c r="E33" s="36"/>
      <c r="F33" s="36"/>
      <c r="G33" s="34">
        <f t="shared" si="3"/>
        <v>400000</v>
      </c>
      <c r="H33" s="34">
        <f t="shared" si="3"/>
        <v>1000000</v>
      </c>
      <c r="I33" s="36"/>
      <c r="J33" s="36"/>
      <c r="K33" s="36"/>
      <c r="L33" s="36"/>
      <c r="M33" s="36"/>
      <c r="N33" s="34"/>
      <c r="O33" s="36"/>
      <c r="P33" s="36"/>
      <c r="Q33" s="36"/>
      <c r="R33" s="36"/>
      <c r="S33" s="34"/>
      <c r="T33" s="36"/>
      <c r="U33" s="36"/>
      <c r="V33" s="36"/>
      <c r="W33" s="36"/>
      <c r="X33" s="36"/>
      <c r="Y33" s="36"/>
      <c r="Z33" s="36"/>
      <c r="AA33" s="45"/>
    </row>
    <row r="34" spans="1:27" s="18" customFormat="1" ht="13.5" thickBot="1" x14ac:dyDescent="0.25">
      <c r="A34" s="7"/>
      <c r="B34" s="14"/>
      <c r="C34" s="27"/>
      <c r="D34" s="27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</row>
    <row r="35" spans="1:27" ht="32.5" customHeight="1" thickTop="1" thickBot="1" x14ac:dyDescent="0.25">
      <c r="A35" s="31" t="s">
        <v>17</v>
      </c>
      <c r="B35" s="32"/>
      <c r="C35" s="33"/>
      <c r="D35" s="33"/>
      <c r="E35" s="39">
        <f>SUM(E7:E28)</f>
        <v>460031000</v>
      </c>
      <c r="F35" s="39">
        <f t="shared" ref="F35:Z35" si="4">SUM(F7:F28)</f>
        <v>190977600</v>
      </c>
      <c r="G35" s="39">
        <f>SUM(G7:G28)</f>
        <v>108608940</v>
      </c>
      <c r="H35" s="39">
        <f>SUM(H7:H28)</f>
        <v>336072000</v>
      </c>
      <c r="I35" s="39">
        <f t="shared" si="4"/>
        <v>128744000</v>
      </c>
      <c r="J35" s="39">
        <f t="shared" si="4"/>
        <v>39670400</v>
      </c>
      <c r="K35" s="39">
        <f t="shared" si="4"/>
        <v>564938000</v>
      </c>
      <c r="L35" s="39">
        <f t="shared" si="4"/>
        <v>147067250</v>
      </c>
      <c r="M35" s="39">
        <f t="shared" si="4"/>
        <v>0</v>
      </c>
      <c r="N35" s="39">
        <f t="shared" si="4"/>
        <v>0</v>
      </c>
      <c r="O35" s="39">
        <f t="shared" si="4"/>
        <v>0</v>
      </c>
      <c r="P35" s="39">
        <f t="shared" si="4"/>
        <v>0</v>
      </c>
      <c r="Q35" s="39">
        <f t="shared" si="4"/>
        <v>0</v>
      </c>
      <c r="R35" s="39">
        <f t="shared" si="4"/>
        <v>0</v>
      </c>
      <c r="S35" s="39">
        <f t="shared" si="4"/>
        <v>0</v>
      </c>
      <c r="T35" s="39">
        <f t="shared" si="4"/>
        <v>0</v>
      </c>
      <c r="U35" s="39">
        <f t="shared" si="4"/>
        <v>0</v>
      </c>
      <c r="V35" s="39">
        <f t="shared" si="4"/>
        <v>0</v>
      </c>
      <c r="W35" s="39">
        <f t="shared" si="4"/>
        <v>0</v>
      </c>
      <c r="X35" s="39">
        <f t="shared" si="4"/>
        <v>0</v>
      </c>
      <c r="Y35" s="39">
        <f t="shared" si="4"/>
        <v>0</v>
      </c>
      <c r="Z35" s="39">
        <f t="shared" si="4"/>
        <v>0</v>
      </c>
      <c r="AA35" s="40">
        <f>SUM(AA7:AA28)</f>
        <v>0</v>
      </c>
    </row>
    <row r="36" spans="1:27" ht="13.5" thickTop="1" x14ac:dyDescent="0.2">
      <c r="A36" s="4"/>
      <c r="B36" s="14"/>
      <c r="C36" s="27"/>
      <c r="D36" s="27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1:27" x14ac:dyDescent="0.2">
      <c r="A37" s="4"/>
      <c r="B37" s="14"/>
      <c r="C37" s="27"/>
      <c r="D37" s="2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</row>
    <row r="38" spans="1:27" x14ac:dyDescent="0.2">
      <c r="A38" s="3" t="s">
        <v>3</v>
      </c>
      <c r="B38" s="4"/>
      <c r="C38" s="22"/>
      <c r="D38" s="22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1:27" x14ac:dyDescent="0.2">
      <c r="A39" t="s">
        <v>8</v>
      </c>
      <c r="C39" s="23"/>
      <c r="D39" s="23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1:27" x14ac:dyDescent="0.2">
      <c r="A40" s="2" t="s">
        <v>0</v>
      </c>
      <c r="B40" s="2" t="s">
        <v>29</v>
      </c>
      <c r="C40" s="25">
        <v>4400</v>
      </c>
      <c r="D40" s="21" t="s">
        <v>1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4"/>
      <c r="V40" s="36"/>
      <c r="W40" s="36"/>
      <c r="X40" s="36"/>
      <c r="Y40" s="36"/>
      <c r="Z40" s="36"/>
      <c r="AA40" s="36"/>
    </row>
    <row r="41" spans="1:27" x14ac:dyDescent="0.2">
      <c r="A41" s="2" t="s">
        <v>46</v>
      </c>
      <c r="B41" s="2" t="s">
        <v>47</v>
      </c>
      <c r="C41" s="25">
        <v>16500</v>
      </c>
      <c r="D41" s="21" t="s">
        <v>1</v>
      </c>
      <c r="E41" s="36"/>
      <c r="F41" s="36"/>
      <c r="G41" s="34">
        <f>C41*G6</f>
        <v>33000000</v>
      </c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</row>
    <row r="42" spans="1:27" x14ac:dyDescent="0.2">
      <c r="A42" s="4"/>
      <c r="B42" s="4"/>
      <c r="C42" s="22"/>
      <c r="D42" s="22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1:27" x14ac:dyDescent="0.2">
      <c r="A43" t="s">
        <v>36</v>
      </c>
      <c r="C43" s="23"/>
      <c r="D43" s="23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1:27" x14ac:dyDescent="0.2">
      <c r="A44" s="2" t="s">
        <v>0</v>
      </c>
      <c r="B44" s="2" t="s">
        <v>37</v>
      </c>
      <c r="C44" s="25">
        <v>500</v>
      </c>
      <c r="D44" s="21" t="s">
        <v>1</v>
      </c>
      <c r="E44" s="45"/>
      <c r="F44" s="45"/>
      <c r="G44" s="45"/>
      <c r="H44" s="45"/>
      <c r="I44" s="45"/>
      <c r="J44" s="45"/>
      <c r="K44" s="34">
        <f>$C44*K$6</f>
        <v>5035000</v>
      </c>
      <c r="L44" s="34">
        <f>$C44*L$6</f>
        <v>1437500</v>
      </c>
      <c r="M44" s="34"/>
      <c r="N44" s="34"/>
      <c r="O44" s="34"/>
      <c r="P44" s="34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</row>
    <row r="45" spans="1:27" x14ac:dyDescent="0.2">
      <c r="A45" s="4"/>
      <c r="B45" s="14"/>
      <c r="C45" s="27"/>
      <c r="D45" s="2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 x14ac:dyDescent="0.2">
      <c r="A46" s="7" t="s">
        <v>10</v>
      </c>
      <c r="B46" s="4"/>
      <c r="C46" s="22"/>
      <c r="D46" s="22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1:27" x14ac:dyDescent="0.2">
      <c r="A47" s="2" t="s">
        <v>0</v>
      </c>
      <c r="B47" s="2" t="s">
        <v>6</v>
      </c>
      <c r="C47" s="25"/>
      <c r="D47" s="21" t="s">
        <v>23</v>
      </c>
      <c r="E47" s="45"/>
      <c r="F47" s="45"/>
      <c r="G47" s="45"/>
      <c r="H47" s="45"/>
      <c r="I47" s="45"/>
      <c r="J47" s="45"/>
      <c r="K47" s="34">
        <f>9200*1100</f>
        <v>10120000</v>
      </c>
      <c r="L47" s="34">
        <f>2878*1100</f>
        <v>3165800</v>
      </c>
      <c r="M47" s="45"/>
      <c r="N47" s="45"/>
      <c r="O47" s="34"/>
      <c r="P47" s="34"/>
      <c r="Q47" s="45"/>
      <c r="R47" s="45"/>
      <c r="S47" s="45"/>
      <c r="T47" s="34"/>
      <c r="U47" s="45"/>
      <c r="V47" s="34"/>
      <c r="W47" s="45"/>
      <c r="X47" s="45"/>
      <c r="Y47" s="45"/>
      <c r="Z47" s="45"/>
      <c r="AA47" s="45"/>
    </row>
    <row r="48" spans="1:27" x14ac:dyDescent="0.2">
      <c r="A48" s="2" t="s">
        <v>0</v>
      </c>
      <c r="B48" s="2" t="s">
        <v>45</v>
      </c>
      <c r="C48" s="25"/>
      <c r="D48" s="21" t="s">
        <v>23</v>
      </c>
      <c r="E48" s="45"/>
      <c r="F48" s="45"/>
      <c r="G48" s="45"/>
      <c r="H48" s="45"/>
      <c r="I48" s="45"/>
      <c r="J48" s="45"/>
      <c r="K48" s="45"/>
      <c r="L48" s="45"/>
      <c r="M48" s="45"/>
      <c r="N48" s="34"/>
      <c r="O48" s="45"/>
      <c r="P48" s="45"/>
      <c r="Q48" s="45"/>
      <c r="R48" s="34"/>
      <c r="S48" s="34"/>
      <c r="T48" s="45"/>
      <c r="U48" s="45"/>
      <c r="V48" s="45"/>
      <c r="W48" s="45"/>
      <c r="X48" s="45"/>
      <c r="Y48" s="45"/>
      <c r="Z48" s="45"/>
      <c r="AA48" s="45"/>
    </row>
    <row r="49" spans="1:27" x14ac:dyDescent="0.2">
      <c r="A49" s="4"/>
      <c r="B49" s="4"/>
      <c r="C49" s="4"/>
      <c r="D49" s="4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pans="1:27" x14ac:dyDescent="0.2">
      <c r="A50" s="7" t="s">
        <v>38</v>
      </c>
      <c r="B50" s="4"/>
      <c r="C50" s="22"/>
      <c r="D50" s="22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1:27" x14ac:dyDescent="0.2">
      <c r="A51" s="2" t="s">
        <v>0</v>
      </c>
      <c r="B51" s="2" t="s">
        <v>39</v>
      </c>
      <c r="C51" s="25">
        <v>2200</v>
      </c>
      <c r="D51" s="21" t="s">
        <v>1</v>
      </c>
      <c r="E51" s="45"/>
      <c r="F51" s="36"/>
      <c r="G51" s="36"/>
      <c r="H51" s="36"/>
      <c r="I51" s="36"/>
      <c r="J51" s="36"/>
      <c r="K51" s="34">
        <f>$C51*K$6</f>
        <v>22154000</v>
      </c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</row>
    <row r="52" spans="1:27" ht="13.5" thickBot="1" x14ac:dyDescent="0.25">
      <c r="A52" s="4"/>
      <c r="B52" s="4"/>
      <c r="C52" s="4"/>
      <c r="D52" s="4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pans="1:27" ht="32.5" customHeight="1" thickTop="1" thickBot="1" x14ac:dyDescent="0.25">
      <c r="A53" s="31" t="s">
        <v>21</v>
      </c>
      <c r="B53" s="32"/>
      <c r="C53" s="33"/>
      <c r="D53" s="33"/>
      <c r="E53" s="39">
        <f>SUM(E40:E51)</f>
        <v>0</v>
      </c>
      <c r="F53" s="39">
        <f t="shared" ref="F53:Z53" si="5">SUM(F40:F51)</f>
        <v>0</v>
      </c>
      <c r="G53" s="39">
        <f t="shared" si="5"/>
        <v>33000000</v>
      </c>
      <c r="H53" s="39">
        <f t="shared" si="5"/>
        <v>0</v>
      </c>
      <c r="I53" s="39">
        <f t="shared" si="5"/>
        <v>0</v>
      </c>
      <c r="J53" s="39">
        <f t="shared" si="5"/>
        <v>0</v>
      </c>
      <c r="K53" s="39">
        <f t="shared" si="5"/>
        <v>37309000</v>
      </c>
      <c r="L53" s="39">
        <f t="shared" si="5"/>
        <v>4603300</v>
      </c>
      <c r="M53" s="39">
        <f t="shared" si="5"/>
        <v>0</v>
      </c>
      <c r="N53" s="39">
        <f t="shared" si="5"/>
        <v>0</v>
      </c>
      <c r="O53" s="39">
        <f t="shared" si="5"/>
        <v>0</v>
      </c>
      <c r="P53" s="39">
        <f t="shared" si="5"/>
        <v>0</v>
      </c>
      <c r="Q53" s="39">
        <f t="shared" si="5"/>
        <v>0</v>
      </c>
      <c r="R53" s="39">
        <f t="shared" si="5"/>
        <v>0</v>
      </c>
      <c r="S53" s="39">
        <f t="shared" si="5"/>
        <v>0</v>
      </c>
      <c r="T53" s="39">
        <f t="shared" si="5"/>
        <v>0</v>
      </c>
      <c r="U53" s="39">
        <f t="shared" si="5"/>
        <v>0</v>
      </c>
      <c r="V53" s="39">
        <f t="shared" si="5"/>
        <v>0</v>
      </c>
      <c r="W53" s="39">
        <f t="shared" si="5"/>
        <v>0</v>
      </c>
      <c r="X53" s="39">
        <f t="shared" si="5"/>
        <v>0</v>
      </c>
      <c r="Y53" s="39">
        <f t="shared" si="5"/>
        <v>0</v>
      </c>
      <c r="Z53" s="39">
        <f t="shared" si="5"/>
        <v>0</v>
      </c>
      <c r="AA53" s="40">
        <f>SUM(AA40:AA51)</f>
        <v>0</v>
      </c>
    </row>
    <row r="54" spans="1:27" ht="13.5" thickTop="1" x14ac:dyDescent="0.2"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pans="1:27" x14ac:dyDescent="0.2">
      <c r="A55" t="s">
        <v>18</v>
      </c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pans="1:27" x14ac:dyDescent="0.2">
      <c r="A56" s="17"/>
      <c r="B56" s="17"/>
      <c r="C56" s="25"/>
      <c r="D56" s="21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</row>
    <row r="57" spans="1:27" x14ac:dyDescent="0.2">
      <c r="A57" s="17"/>
      <c r="B57" s="17"/>
      <c r="C57" s="25"/>
      <c r="D57" s="21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</row>
    <row r="58" spans="1:27" x14ac:dyDescent="0.2">
      <c r="A58" s="17"/>
      <c r="B58" s="17"/>
      <c r="C58" s="25"/>
      <c r="D58" s="21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</sheetData>
  <mergeCells count="2">
    <mergeCell ref="E4:AA4"/>
    <mergeCell ref="C5:D5"/>
  </mergeCells>
  <phoneticPr fontId="18"/>
  <pageMargins left="0.70866141732283472" right="0.70866141732283472" top="0.35433070866141736" bottom="0.35433070866141736" header="0.31496062992125984" footer="0.31496062992125984"/>
  <pageSetup paperSize="9" scale="66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Sheet1!$A$1:$A$5</xm:f>
          </x14:formula1>
          <xm:sqref>D13:D23 D56:D58 D47:D48 D44 D34 D25:D28 D40:D41 D51</xm:sqref>
        </x14:dataValidation>
        <x14:dataValidation type="list" allowBlank="1" showInputMessage="1" showErrorMessage="1">
          <x14:formula1>
            <xm:f>'L:\247(教)施設課\財産・情報基盤係\情報基盤\R6年度\00_基金\02_ＧＩＧＡスクール推進協議会（共同調達会議）\共同調達\令和7年度共同調達\様式\[(様式4)見積書(Windows).xlsx]Sheet1'!#REF!</xm:f>
          </x14:formula1>
          <xm:sqref>D7:D12 D31:D33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>
      <selection activeCell="G22" sqref="G22"/>
    </sheetView>
  </sheetViews>
  <sheetFormatPr defaultRowHeight="13" x14ac:dyDescent="0.2"/>
  <sheetData>
    <row r="2" spans="1:1" x14ac:dyDescent="0.2">
      <c r="A2" t="s">
        <v>1</v>
      </c>
    </row>
    <row r="3" spans="1:1" x14ac:dyDescent="0.2">
      <c r="A3" t="s">
        <v>22</v>
      </c>
    </row>
    <row r="4" spans="1:1" x14ac:dyDescent="0.2">
      <c r="A4" t="s">
        <v>2</v>
      </c>
    </row>
    <row r="5" spans="1:1" x14ac:dyDescent="0.2">
      <c r="A5" t="s">
        <v>23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Chrome（コンバーチブル）</vt:lpstr>
      <vt:lpstr>Chrome（コンバーチブル） (記入例)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素直</dc:creator>
  <cp:lastModifiedBy>橋本　素直</cp:lastModifiedBy>
  <cp:lastPrinted>2025-04-02T23:40:34Z</cp:lastPrinted>
  <dcterms:created xsi:type="dcterms:W3CDTF">2024-07-29T08:17:19Z</dcterms:created>
  <dcterms:modified xsi:type="dcterms:W3CDTF">2025-04-03T08:44:48Z</dcterms:modified>
</cp:coreProperties>
</file>