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247(教)施設課\財産・情報基盤係\情報基盤\R6年度\00_基金\02_ＧＩＧＡスクール推進協議会（共同調達会議）\共同調達\令和7年度共同調達\様式\Windows\"/>
    </mc:Choice>
  </mc:AlternateContent>
  <bookViews>
    <workbookView xWindow="0" yWindow="0" windowWidth="19200" windowHeight="7340"/>
  </bookViews>
  <sheets>
    <sheet name="Wndows（コンバーチブル）" sheetId="7" r:id="rId1"/>
    <sheet name="Wndows（デタッチャブル）" sheetId="4" r:id="rId2"/>
    <sheet name="windows (記入例)" sheetId="6" r:id="rId3"/>
    <sheet name="Sheet1" sheetId="5" r:id="rId4"/>
  </sheets>
  <calcPr calcId="162913"/>
</workbook>
</file>

<file path=xl/calcChain.xml><?xml version="1.0" encoding="utf-8"?>
<calcChain xmlns="http://schemas.openxmlformats.org/spreadsheetml/2006/main">
  <c r="H33" i="6" l="1"/>
  <c r="F44" i="6" l="1"/>
  <c r="G44" i="6"/>
  <c r="H44" i="6"/>
  <c r="H41" i="6"/>
  <c r="G41" i="6"/>
  <c r="E41" i="6"/>
  <c r="E47" i="6"/>
  <c r="H31" i="6"/>
  <c r="H30" i="6"/>
  <c r="H29" i="6"/>
  <c r="E33" i="4" l="1"/>
  <c r="F33" i="4"/>
  <c r="G33" i="4"/>
  <c r="H33" i="4"/>
  <c r="H49" i="7" l="1"/>
  <c r="G49" i="7"/>
  <c r="F49" i="7"/>
  <c r="E49" i="7"/>
  <c r="H33" i="7"/>
  <c r="G33" i="7"/>
  <c r="F33" i="7"/>
  <c r="E33" i="7"/>
  <c r="H49" i="4" l="1"/>
  <c r="G49" i="4"/>
  <c r="F49" i="4"/>
  <c r="E49" i="4"/>
  <c r="H49" i="6"/>
  <c r="G49" i="6"/>
  <c r="F49" i="6"/>
  <c r="E49" i="6"/>
  <c r="H23" i="6"/>
  <c r="F20" i="6"/>
  <c r="E20" i="6"/>
  <c r="E18" i="6"/>
  <c r="G15" i="6"/>
  <c r="F15" i="6"/>
  <c r="H14" i="6"/>
  <c r="E10" i="6"/>
  <c r="F9" i="6"/>
  <c r="H7" i="6"/>
  <c r="G7" i="6"/>
  <c r="F7" i="6"/>
  <c r="E7" i="6"/>
  <c r="H25" i="6" l="1"/>
  <c r="G33" i="6"/>
  <c r="F33" i="6"/>
  <c r="E33" i="6"/>
</calcChain>
</file>

<file path=xl/sharedStrings.xml><?xml version="1.0" encoding="utf-8"?>
<sst xmlns="http://schemas.openxmlformats.org/spreadsheetml/2006/main" count="177" uniqueCount="59">
  <si>
    <t>オプション①</t>
    <phoneticPr fontId="18"/>
  </si>
  <si>
    <t>1台あたり</t>
    <rPh sb="1" eb="2">
      <t>ダイ</t>
    </rPh>
    <phoneticPr fontId="18"/>
  </si>
  <si>
    <t>1市町村あたり</t>
    <rPh sb="1" eb="4">
      <t>シチョウソン</t>
    </rPh>
    <phoneticPr fontId="18"/>
  </si>
  <si>
    <t>オプション及び任意提案項目</t>
    <rPh sb="5" eb="6">
      <t>オヨ</t>
    </rPh>
    <rPh sb="7" eb="13">
      <t>ニンイテイアンコウモク</t>
    </rPh>
    <phoneticPr fontId="18"/>
  </si>
  <si>
    <t>基本項目</t>
    <rPh sb="0" eb="4">
      <t>キホンコウモク</t>
    </rPh>
    <phoneticPr fontId="18"/>
  </si>
  <si>
    <t xml:space="preserve">
</t>
    <phoneticPr fontId="18"/>
  </si>
  <si>
    <t>既存端末の回収・処分（データ消去を含む）</t>
    <rPh sb="0" eb="4">
      <t>キゾンタンマツ</t>
    </rPh>
    <rPh sb="5" eb="7">
      <t>カイシュウ</t>
    </rPh>
    <rPh sb="8" eb="10">
      <t>ショブン</t>
    </rPh>
    <rPh sb="14" eb="16">
      <t>ショウキョ</t>
    </rPh>
    <rPh sb="17" eb="18">
      <t>フク</t>
    </rPh>
    <phoneticPr fontId="18"/>
  </si>
  <si>
    <t>ソフトウェア（アプリ・サービス）の設定</t>
    <rPh sb="17" eb="19">
      <t>セッテイ</t>
    </rPh>
    <phoneticPr fontId="18"/>
  </si>
  <si>
    <t xml:space="preserve">
</t>
    <phoneticPr fontId="18"/>
  </si>
  <si>
    <t>保守・保障（補助対象外）</t>
    <rPh sb="0" eb="2">
      <t>ホシュ</t>
    </rPh>
    <rPh sb="3" eb="5">
      <t>ホショウ</t>
    </rPh>
    <rPh sb="6" eb="11">
      <t>ホジョタイショウガイ</t>
    </rPh>
    <phoneticPr fontId="18"/>
  </si>
  <si>
    <t>ペン②（安価なもの）</t>
    <rPh sb="4" eb="6">
      <t>アンカ</t>
    </rPh>
    <phoneticPr fontId="18"/>
  </si>
  <si>
    <t>既存端末の回収・処分（補助対象外）</t>
    <rPh sb="0" eb="4">
      <t>キゾンタンマツ</t>
    </rPh>
    <rPh sb="5" eb="7">
      <t>カイシュウ</t>
    </rPh>
    <rPh sb="8" eb="10">
      <t>ショブン</t>
    </rPh>
    <rPh sb="11" eb="16">
      <t>ホジョタイショウガイ</t>
    </rPh>
    <phoneticPr fontId="18"/>
  </si>
  <si>
    <t>見積価格（税込）</t>
    <rPh sb="0" eb="2">
      <t>ミツモリ</t>
    </rPh>
    <rPh sb="2" eb="4">
      <t>カカク</t>
    </rPh>
    <rPh sb="5" eb="7">
      <t>ゼイコ</t>
    </rPh>
    <phoneticPr fontId="18"/>
  </si>
  <si>
    <t>単価</t>
    <rPh sb="0" eb="2">
      <t>タンカ</t>
    </rPh>
    <phoneticPr fontId="18"/>
  </si>
  <si>
    <t>納品先①（学校）</t>
    <rPh sb="0" eb="3">
      <t>ノウヒンサキ</t>
    </rPh>
    <rPh sb="5" eb="7">
      <t>ガッコウ</t>
    </rPh>
    <phoneticPr fontId="18"/>
  </si>
  <si>
    <t>納品先②（学校・充電保管庫）</t>
    <rPh sb="0" eb="3">
      <t>ノウヒンサキ</t>
    </rPh>
    <rPh sb="5" eb="7">
      <t>ガッコウ</t>
    </rPh>
    <rPh sb="8" eb="13">
      <t>ジュウデンホカンコ</t>
    </rPh>
    <phoneticPr fontId="18"/>
  </si>
  <si>
    <t>納品先③教育委員会</t>
    <rPh sb="0" eb="3">
      <t>ノウヒンサキ</t>
    </rPh>
    <rPh sb="4" eb="9">
      <t>キョウイクイインカイ</t>
    </rPh>
    <phoneticPr fontId="18"/>
  </si>
  <si>
    <t>納品先④作業場所</t>
    <rPh sb="0" eb="3">
      <t>ノウヒンサキ</t>
    </rPh>
    <rPh sb="4" eb="8">
      <t>サギョウバショ</t>
    </rPh>
    <phoneticPr fontId="18"/>
  </si>
  <si>
    <t>基本部分に関する費用合計</t>
    <rPh sb="0" eb="4">
      <t>キホンブブン</t>
    </rPh>
    <rPh sb="5" eb="6">
      <t>カン</t>
    </rPh>
    <rPh sb="8" eb="12">
      <t>ヒヨウゴウケイ</t>
    </rPh>
    <phoneticPr fontId="18"/>
  </si>
  <si>
    <t>その他任意提案</t>
    <rPh sb="2" eb="7">
      <t>タニンイテイアン</t>
    </rPh>
    <phoneticPr fontId="18"/>
  </si>
  <si>
    <t>(単位)</t>
    <rPh sb="1" eb="3">
      <t>タンイ</t>
    </rPh>
    <phoneticPr fontId="18"/>
  </si>
  <si>
    <t>(品名を記入)</t>
    <rPh sb="1" eb="3">
      <t>ヒンメイ</t>
    </rPh>
    <rPh sb="4" eb="6">
      <t>キニュウ</t>
    </rPh>
    <phoneticPr fontId="18"/>
  </si>
  <si>
    <t>オプション部分に関する費用合計</t>
    <rPh sb="5" eb="7">
      <t>ブブン</t>
    </rPh>
    <rPh sb="8" eb="9">
      <t>カン</t>
    </rPh>
    <rPh sb="11" eb="15">
      <t>ヒヨウゴウケイ</t>
    </rPh>
    <phoneticPr fontId="18"/>
  </si>
  <si>
    <t>1か所あたり</t>
    <phoneticPr fontId="18"/>
  </si>
  <si>
    <t>個別価格</t>
    <rPh sb="0" eb="2">
      <t>コベツ</t>
    </rPh>
    <rPh sb="2" eb="4">
      <t>カカク</t>
    </rPh>
    <phoneticPr fontId="18"/>
  </si>
  <si>
    <t>画面保護シート（貼付して納品）</t>
    <rPh sb="0" eb="4">
      <t>ガメンホゴ</t>
    </rPh>
    <rPh sb="8" eb="10">
      <t>チョウフ</t>
    </rPh>
    <rPh sb="12" eb="14">
      <t>ノウヒン</t>
    </rPh>
    <phoneticPr fontId="18"/>
  </si>
  <si>
    <t>市町村ごとの参考価格</t>
    <rPh sb="0" eb="3">
      <t>シチョウソン</t>
    </rPh>
    <rPh sb="6" eb="10">
      <t>サンコウカカク</t>
    </rPh>
    <phoneticPr fontId="18"/>
  </si>
  <si>
    <t>リース料（5年）</t>
    <rPh sb="3" eb="4">
      <t>リョウ</t>
    </rPh>
    <rPh sb="6" eb="7">
      <t>ネン</t>
    </rPh>
    <phoneticPr fontId="18"/>
  </si>
  <si>
    <t>(計算方法を記入)</t>
    <rPh sb="1" eb="5">
      <t>ケイサンホウホウ</t>
    </rPh>
    <rPh sb="6" eb="8">
      <t>キニュウ</t>
    </rPh>
    <phoneticPr fontId="18"/>
  </si>
  <si>
    <t>事業者名</t>
    <rPh sb="0" eb="4">
      <t>ジギョウシャメイ</t>
    </rPh>
    <phoneticPr fontId="18"/>
  </si>
  <si>
    <t>5年間の拡張保証</t>
    <rPh sb="4" eb="8">
      <t>カクチョウホショウ</t>
    </rPh>
    <phoneticPr fontId="18"/>
  </si>
  <si>
    <t>リース料（6年）</t>
    <rPh sb="3" eb="4">
      <t>リョウ</t>
    </rPh>
    <rPh sb="6" eb="7">
      <t>ネン</t>
    </rPh>
    <phoneticPr fontId="18"/>
  </si>
  <si>
    <t>大野城市</t>
    <rPh sb="0" eb="4">
      <t>オオノジョウシ</t>
    </rPh>
    <phoneticPr fontId="18"/>
  </si>
  <si>
    <t>太宰府市</t>
    <rPh sb="0" eb="4">
      <t>ダザイフシ</t>
    </rPh>
    <phoneticPr fontId="18"/>
  </si>
  <si>
    <t>宮若市</t>
    <rPh sb="0" eb="3">
      <t>ミヤワカシ</t>
    </rPh>
    <phoneticPr fontId="18"/>
  </si>
  <si>
    <t>水巻町</t>
    <rPh sb="0" eb="3">
      <t>ミズマキマチ</t>
    </rPh>
    <phoneticPr fontId="18"/>
  </si>
  <si>
    <t>芦屋町</t>
    <rPh sb="0" eb="3">
      <t>アシヤマチ</t>
    </rPh>
    <phoneticPr fontId="18"/>
  </si>
  <si>
    <t>岡垣町</t>
    <rPh sb="0" eb="3">
      <t>オカガキマチ</t>
    </rPh>
    <phoneticPr fontId="18"/>
  </si>
  <si>
    <t>遠賀町</t>
    <rPh sb="0" eb="3">
      <t>オンガマチ</t>
    </rPh>
    <phoneticPr fontId="18"/>
  </si>
  <si>
    <t>上毛町</t>
    <rPh sb="0" eb="3">
      <t>コウゲマチ</t>
    </rPh>
    <phoneticPr fontId="18"/>
  </si>
  <si>
    <t>ペン①（純正品または同等品）</t>
    <rPh sb="4" eb="7">
      <t>ジュンセイヒン</t>
    </rPh>
    <rPh sb="10" eb="13">
      <t>ドウトウヒン</t>
    </rPh>
    <phoneticPr fontId="18"/>
  </si>
  <si>
    <t>　（参考）動産保険を付保した場合の差額（合計金額の数式には反映しません）</t>
    <rPh sb="2" eb="4">
      <t>サンコウ</t>
    </rPh>
    <rPh sb="5" eb="9">
      <t>ドウサンホケン</t>
    </rPh>
    <rPh sb="10" eb="12">
      <t>フホ</t>
    </rPh>
    <rPh sb="14" eb="16">
      <t>バアイ</t>
    </rPh>
    <rPh sb="17" eb="19">
      <t>サガク</t>
    </rPh>
    <rPh sb="20" eb="22">
      <t>ゴウケイ</t>
    </rPh>
    <rPh sb="22" eb="24">
      <t>キンガク</t>
    </rPh>
    <rPh sb="25" eb="27">
      <t>スウシキ</t>
    </rPh>
    <rPh sb="29" eb="31">
      <t>ハンエイ</t>
    </rPh>
    <phoneticPr fontId="18"/>
  </si>
  <si>
    <t>①通常の動産保険（特約なし）</t>
    <rPh sb="1" eb="3">
      <t>ツウジョウ</t>
    </rPh>
    <rPh sb="4" eb="8">
      <t>ドウサンホケン</t>
    </rPh>
    <rPh sb="9" eb="11">
      <t>トクヤク</t>
    </rPh>
    <phoneticPr fontId="18"/>
  </si>
  <si>
    <t>②新価特約を付保する場合の①との差額</t>
    <rPh sb="1" eb="3">
      <t>シンカ</t>
    </rPh>
    <rPh sb="3" eb="5">
      <t>トクヤク</t>
    </rPh>
    <rPh sb="6" eb="8">
      <t>フホ</t>
    </rPh>
    <rPh sb="10" eb="12">
      <t>バアイ</t>
    </rPh>
    <rPh sb="16" eb="18">
      <t>サガク</t>
    </rPh>
    <phoneticPr fontId="18"/>
  </si>
  <si>
    <t>③地震等特約を付保する場合の①との差額</t>
    <rPh sb="1" eb="4">
      <t>ジシントウ</t>
    </rPh>
    <rPh sb="4" eb="6">
      <t>トクヤク</t>
    </rPh>
    <rPh sb="7" eb="9">
      <t>フホ</t>
    </rPh>
    <rPh sb="11" eb="13">
      <t>バアイ</t>
    </rPh>
    <rPh sb="17" eb="19">
      <t>サガク</t>
    </rPh>
    <phoneticPr fontId="18"/>
  </si>
  <si>
    <t>(品名を記入)</t>
    <rPh sb="1" eb="3">
      <t>ヒンメイ</t>
    </rPh>
    <rPh sb="4" eb="6">
      <t>キニュウ</t>
    </rPh>
    <phoneticPr fontId="18"/>
  </si>
  <si>
    <t>運用（補助対象外）</t>
    <rPh sb="0" eb="2">
      <t>ウンヨウ</t>
    </rPh>
    <rPh sb="3" eb="8">
      <t>ホジョタイショウガイ</t>
    </rPh>
    <phoneticPr fontId="18"/>
  </si>
  <si>
    <t>予備機管理サービス</t>
    <rPh sb="0" eb="5">
      <t>ヨビキカンリ</t>
    </rPh>
    <phoneticPr fontId="18"/>
  </si>
  <si>
    <t>ソフトウェアのオプション（補助対象外）</t>
    <rPh sb="13" eb="18">
      <t>ホジョタイショウガイ</t>
    </rPh>
    <phoneticPr fontId="18"/>
  </si>
  <si>
    <t>ソリトンシステムズ　DNS Guard　5年</t>
    <rPh sb="21" eb="22">
      <t>ネン</t>
    </rPh>
    <phoneticPr fontId="18"/>
  </si>
  <si>
    <r>
      <t>端末本体</t>
    </r>
    <r>
      <rPr>
        <b/>
        <sz val="11"/>
        <color theme="1"/>
        <rFont val="ＭＳ Ｐゴシック"/>
        <family val="3"/>
        <charset val="128"/>
        <scheme val="minor"/>
      </rPr>
      <t>（デタッチャブルタイプ）</t>
    </r>
    <rPh sb="0" eb="4">
      <t>タンマツホンタイ</t>
    </rPh>
    <phoneticPr fontId="18"/>
  </si>
  <si>
    <r>
      <t>端末本体</t>
    </r>
    <r>
      <rPr>
        <b/>
        <sz val="11"/>
        <color theme="1"/>
        <rFont val="ＭＳ Ｐゴシック"/>
        <family val="3"/>
        <charset val="128"/>
        <scheme val="minor"/>
      </rPr>
      <t>（コンバーチブルタイプ）</t>
    </r>
    <rPh sb="0" eb="4">
      <t>タンマツホンタイ</t>
    </rPh>
    <phoneticPr fontId="18"/>
  </si>
  <si>
    <t>1か所あたり</t>
  </si>
  <si>
    <t>MDM①（A1 for Devices）</t>
    <phoneticPr fontId="18"/>
  </si>
  <si>
    <r>
      <t xml:space="preserve">キッティング（基本仕様）
</t>
    </r>
    <r>
      <rPr>
        <sz val="8"/>
        <color theme="1"/>
        <rFont val="ＭＳ Ｐゴシック"/>
        <family val="3"/>
        <charset val="128"/>
        <scheme val="minor"/>
      </rPr>
      <t>・ラベルの貼付（2枚まで） 
・Intuneへの端末登録 
・設定の配信
・学校における動作確認 　（納品先が学校の場合・1台）
・ドキュメントの作成　（機器一覧表、マニュアル、ＦＡＱ等）</t>
    </r>
    <rPh sb="37" eb="39">
      <t>タンマツ</t>
    </rPh>
    <rPh sb="44" eb="46">
      <t>セッテイ</t>
    </rPh>
    <rPh sb="47" eb="49">
      <t>ハイシン</t>
    </rPh>
    <rPh sb="68" eb="70">
      <t>ガッコウ</t>
    </rPh>
    <rPh sb="71" eb="73">
      <t>バアイ</t>
    </rPh>
    <phoneticPr fontId="18"/>
  </si>
  <si>
    <t>月額1.9%×60月=114% リース料相当額14%</t>
    <rPh sb="0" eb="2">
      <t>ゲツガク</t>
    </rPh>
    <rPh sb="9" eb="10">
      <t>ツキ</t>
    </rPh>
    <rPh sb="19" eb="23">
      <t>リョウソウトウガク</t>
    </rPh>
    <phoneticPr fontId="18"/>
  </si>
  <si>
    <t>MDM①（A1 for Devices）</t>
    <phoneticPr fontId="18"/>
  </si>
  <si>
    <t>見積書（Windows コンバーチブルタイプ）</t>
    <rPh sb="0" eb="3">
      <t>ミツモリショ</t>
    </rPh>
    <phoneticPr fontId="18"/>
  </si>
  <si>
    <t>見積書（Windows　デタッチャブルタイプ）</t>
    <rPh sb="0" eb="3">
      <t>ミツモリショ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</si>
</sst>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台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Fill="1" applyBorder="1" applyAlignment="1">
      <alignment vertical="top" wrapText="1"/>
    </xf>
    <xf numFmtId="0" fontId="0" fillId="0" borderId="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0" xfId="0" applyFill="1" applyBorder="1" applyAlignment="1">
      <alignment vertical="top" wrapText="1"/>
    </xf>
    <xf numFmtId="0" fontId="0" fillId="0" borderId="10" xfId="0" applyBorder="1" applyAlignment="1">
      <alignment vertical="center" wrapText="1" shrinkToFit="1"/>
    </xf>
    <xf numFmtId="176" fontId="0" fillId="0" borderId="10" xfId="0" applyNumberFormat="1" applyBorder="1" applyAlignment="1">
      <alignment vertical="center"/>
    </xf>
    <xf numFmtId="0" fontId="0" fillId="33" borderId="10" xfId="0" applyFill="1" applyBorder="1">
      <alignment vertical="center"/>
    </xf>
    <xf numFmtId="0" fontId="0" fillId="0" borderId="0" xfId="0" applyFill="1">
      <alignment vertical="center"/>
    </xf>
    <xf numFmtId="38" fontId="20" fillId="0" borderId="0" xfId="42" applyFont="1" applyFill="1" applyBorder="1" applyAlignment="1">
      <alignment horizontal="center" vertical="center" wrapText="1"/>
    </xf>
    <xf numFmtId="38" fontId="0" fillId="0" borderId="15" xfId="42" applyFont="1" applyBorder="1">
      <alignment vertical="center"/>
    </xf>
    <xf numFmtId="38" fontId="0" fillId="0" borderId="10" xfId="42" applyFont="1" applyBorder="1">
      <alignment vertical="center"/>
    </xf>
    <xf numFmtId="38" fontId="0" fillId="0" borderId="0" xfId="42" applyFont="1" applyBorder="1">
      <alignment vertical="center"/>
    </xf>
    <xf numFmtId="38" fontId="0" fillId="0" borderId="0" xfId="42" applyFont="1">
      <alignment vertical="center"/>
    </xf>
    <xf numFmtId="38" fontId="0" fillId="0" borderId="10" xfId="42" applyFont="1" applyFill="1" applyBorder="1">
      <alignment vertical="center"/>
    </xf>
    <xf numFmtId="38" fontId="0" fillId="33" borderId="10" xfId="42" applyFont="1" applyFill="1" applyBorder="1">
      <alignment vertical="center"/>
    </xf>
    <xf numFmtId="38" fontId="0" fillId="33" borderId="10" xfId="42" applyFont="1" applyFill="1" applyBorder="1" applyAlignment="1">
      <alignment vertical="center" wrapText="1"/>
    </xf>
    <xf numFmtId="38" fontId="0" fillId="0" borderId="0" xfId="42" applyFont="1" applyFill="1" applyBorder="1">
      <alignment vertical="center"/>
    </xf>
    <xf numFmtId="38" fontId="0" fillId="33" borderId="16" xfId="42" applyFont="1" applyFill="1" applyBorder="1" applyAlignment="1">
      <alignment vertical="center" wrapText="1"/>
    </xf>
    <xf numFmtId="38" fontId="0" fillId="33" borderId="13" xfId="42" applyFont="1" applyFill="1" applyBorder="1">
      <alignment vertical="center"/>
    </xf>
    <xf numFmtId="0" fontId="0" fillId="33" borderId="10" xfId="0" applyFill="1" applyBorder="1" applyAlignment="1">
      <alignment vertical="top" wrapText="1"/>
    </xf>
    <xf numFmtId="0" fontId="21" fillId="0" borderId="18" xfId="0" applyFont="1" applyFill="1" applyBorder="1">
      <alignment vertical="center"/>
    </xf>
    <xf numFmtId="0" fontId="0" fillId="0" borderId="19" xfId="0" applyFill="1" applyBorder="1" applyAlignment="1">
      <alignment vertical="top" wrapText="1"/>
    </xf>
    <xf numFmtId="38" fontId="0" fillId="0" borderId="19" xfId="42" applyFont="1" applyFill="1" applyBorder="1">
      <alignment vertical="center"/>
    </xf>
    <xf numFmtId="38" fontId="0" fillId="33" borderId="10" xfId="42" applyFont="1" applyFill="1" applyBorder="1" applyAlignment="1">
      <alignment vertical="center"/>
    </xf>
    <xf numFmtId="38" fontId="0" fillId="0" borderId="15" xfId="42" applyFont="1" applyBorder="1" applyAlignment="1">
      <alignment vertical="center"/>
    </xf>
    <xf numFmtId="38" fontId="0" fillId="34" borderId="10" xfId="42" applyFont="1" applyFill="1" applyBorder="1" applyAlignment="1">
      <alignment vertical="center"/>
    </xf>
    <xf numFmtId="38" fontId="0" fillId="0" borderId="0" xfId="42" applyFont="1" applyAlignment="1">
      <alignment vertical="center"/>
    </xf>
    <xf numFmtId="38" fontId="0" fillId="0" borderId="0" xfId="42" applyFont="1" applyFill="1" applyAlignment="1">
      <alignment vertical="center"/>
    </xf>
    <xf numFmtId="38" fontId="0" fillId="0" borderId="19" xfId="42" applyFont="1" applyFill="1" applyBorder="1" applyAlignment="1">
      <alignment vertical="center"/>
    </xf>
    <xf numFmtId="38" fontId="0" fillId="0" borderId="20" xfId="42" applyFont="1" applyFill="1" applyBorder="1" applyAlignment="1">
      <alignment vertical="center"/>
    </xf>
    <xf numFmtId="0" fontId="0" fillId="0" borderId="0" xfId="0" applyAlignment="1">
      <alignment vertical="center"/>
    </xf>
    <xf numFmtId="38" fontId="0" fillId="0" borderId="0" xfId="42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3" borderId="17" xfId="0" applyFill="1" applyBorder="1" applyAlignment="1">
      <alignment vertical="top" wrapText="1"/>
    </xf>
    <xf numFmtId="38" fontId="0" fillId="35" borderId="10" xfId="42" applyFont="1" applyFill="1" applyBorder="1" applyAlignment="1">
      <alignment vertical="center"/>
    </xf>
    <xf numFmtId="38" fontId="0" fillId="35" borderId="10" xfId="42" applyFont="1" applyFill="1" applyBorder="1">
      <alignment vertical="center"/>
    </xf>
    <xf numFmtId="0" fontId="0" fillId="35" borderId="10" xfId="0" applyFill="1" applyBorder="1" applyAlignment="1">
      <alignment vertical="top" wrapTex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38" fontId="20" fillId="0" borderId="0" xfId="42" applyFont="1" applyFill="1" applyBorder="1" applyAlignment="1">
      <alignment horizontal="center" vertical="center" shrinkToFit="1"/>
    </xf>
    <xf numFmtId="38" fontId="0" fillId="0" borderId="15" xfId="42" applyFont="1" applyBorder="1" applyAlignment="1">
      <alignment vertical="center" shrinkToFit="1"/>
    </xf>
    <xf numFmtId="38" fontId="0" fillId="0" borderId="10" xfId="42" applyFont="1" applyBorder="1" applyAlignment="1">
      <alignment vertical="center" shrinkToFit="1"/>
    </xf>
    <xf numFmtId="38" fontId="0" fillId="0" borderId="0" xfId="42" applyFont="1" applyBorder="1" applyAlignment="1">
      <alignment vertical="center" shrinkToFit="1"/>
    </xf>
    <xf numFmtId="38" fontId="0" fillId="0" borderId="10" xfId="42" applyFont="1" applyFill="1" applyBorder="1" applyAlignment="1">
      <alignment vertical="center" shrinkToFit="1"/>
    </xf>
    <xf numFmtId="38" fontId="0" fillId="0" borderId="0" xfId="42" applyFont="1" applyFill="1" applyBorder="1" applyAlignment="1">
      <alignment vertical="center" shrinkToFit="1"/>
    </xf>
    <xf numFmtId="38" fontId="0" fillId="0" borderId="19" xfId="42" applyFont="1" applyFill="1" applyBorder="1" applyAlignment="1">
      <alignment vertical="center" shrinkToFit="1"/>
    </xf>
    <xf numFmtId="38" fontId="0" fillId="0" borderId="0" xfId="42" applyFont="1" applyAlignment="1">
      <alignment vertical="center" shrinkToFit="1"/>
    </xf>
    <xf numFmtId="0" fontId="0" fillId="0" borderId="0" xfId="0" applyBorder="1" applyAlignment="1">
      <alignment vertical="center" shrinkToFit="1"/>
    </xf>
    <xf numFmtId="38" fontId="0" fillId="35" borderId="10" xfId="42" applyFont="1" applyFill="1" applyBorder="1" applyAlignment="1">
      <alignment vertical="center" shrinkToFit="1"/>
    </xf>
    <xf numFmtId="0" fontId="0" fillId="0" borderId="17" xfId="0" applyBorder="1" applyAlignment="1">
      <alignment vertical="center" wrapText="1"/>
    </xf>
    <xf numFmtId="0" fontId="0" fillId="0" borderId="21" xfId="0" applyBorder="1">
      <alignment vertical="center"/>
    </xf>
    <xf numFmtId="38" fontId="0" fillId="0" borderId="21" xfId="42" applyFont="1" applyBorder="1">
      <alignment vertical="center"/>
    </xf>
    <xf numFmtId="38" fontId="0" fillId="0" borderId="21" xfId="42" applyFont="1" applyBorder="1" applyAlignment="1">
      <alignment vertical="center" shrinkToFit="1"/>
    </xf>
    <xf numFmtId="38" fontId="0" fillId="0" borderId="21" xfId="42" applyFont="1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3" xfId="0" applyBorder="1">
      <alignment vertical="center"/>
    </xf>
    <xf numFmtId="38" fontId="0" fillId="0" borderId="23" xfId="42" applyFont="1" applyBorder="1">
      <alignment vertical="center"/>
    </xf>
    <xf numFmtId="38" fontId="0" fillId="0" borderId="23" xfId="42" applyFont="1" applyBorder="1" applyAlignment="1">
      <alignment vertical="center" shrinkToFit="1"/>
    </xf>
    <xf numFmtId="38" fontId="0" fillId="0" borderId="23" xfId="42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Normal="100" workbookViewId="0">
      <selection activeCell="B20" sqref="B20"/>
    </sheetView>
  </sheetViews>
  <sheetFormatPr defaultRowHeight="13" x14ac:dyDescent="0.2"/>
  <cols>
    <col min="1" max="1" width="37.453125" bestFit="1" customWidth="1"/>
    <col min="2" max="2" width="42.453125" bestFit="1" customWidth="1"/>
    <col min="3" max="3" width="10.90625" customWidth="1"/>
    <col min="4" max="4" width="9.453125" customWidth="1"/>
    <col min="5" max="8" width="10.90625" customWidth="1"/>
  </cols>
  <sheetData>
    <row r="1" spans="1:8" x14ac:dyDescent="0.2">
      <c r="A1" t="s">
        <v>57</v>
      </c>
    </row>
    <row r="3" spans="1:8" x14ac:dyDescent="0.2">
      <c r="A3" s="2" t="s">
        <v>29</v>
      </c>
      <c r="B3" s="20"/>
    </row>
    <row r="4" spans="1:8" x14ac:dyDescent="0.2">
      <c r="A4" s="4"/>
      <c r="B4" s="4"/>
      <c r="E4" s="74" t="s">
        <v>26</v>
      </c>
      <c r="F4" s="74"/>
      <c r="G4" s="74"/>
      <c r="H4" s="74"/>
    </row>
    <row r="5" spans="1:8" ht="26" x14ac:dyDescent="0.2">
      <c r="B5" s="1" t="s">
        <v>5</v>
      </c>
      <c r="C5" s="75" t="s">
        <v>12</v>
      </c>
      <c r="D5" s="76"/>
      <c r="E5" s="47" t="s">
        <v>32</v>
      </c>
      <c r="F5" s="47" t="s">
        <v>33</v>
      </c>
      <c r="G5" s="47" t="s">
        <v>34</v>
      </c>
      <c r="H5" s="47" t="s">
        <v>35</v>
      </c>
    </row>
    <row r="6" spans="1:8" ht="13.5" thickBot="1" x14ac:dyDescent="0.25">
      <c r="A6" t="s">
        <v>4</v>
      </c>
      <c r="C6" s="6" t="s">
        <v>13</v>
      </c>
      <c r="D6" s="47" t="s">
        <v>20</v>
      </c>
      <c r="E6" s="19">
        <v>11430</v>
      </c>
      <c r="F6" s="19">
        <v>7228</v>
      </c>
      <c r="G6" s="19">
        <v>2185</v>
      </c>
      <c r="H6" s="19">
        <v>2485</v>
      </c>
    </row>
    <row r="7" spans="1:8" ht="25" customHeight="1" thickBot="1" x14ac:dyDescent="0.25">
      <c r="A7" s="12" t="s">
        <v>51</v>
      </c>
      <c r="B7" s="48" t="s">
        <v>21</v>
      </c>
      <c r="C7" s="31"/>
      <c r="D7" s="22" t="s">
        <v>1</v>
      </c>
      <c r="E7" s="37"/>
      <c r="F7" s="37"/>
      <c r="G7" s="37"/>
      <c r="H7" s="37"/>
    </row>
    <row r="8" spans="1:8" ht="5.15" customHeight="1" x14ac:dyDescent="0.2">
      <c r="A8" s="15"/>
      <c r="B8" s="16"/>
      <c r="C8" s="23"/>
      <c r="D8" s="23"/>
      <c r="E8" s="38"/>
      <c r="F8" s="38"/>
      <c r="G8" s="38"/>
      <c r="H8" s="38"/>
    </row>
    <row r="9" spans="1:8" x14ac:dyDescent="0.2">
      <c r="A9" s="14" t="s">
        <v>14</v>
      </c>
      <c r="B9" s="2"/>
      <c r="C9" s="28"/>
      <c r="D9" s="24"/>
      <c r="E9" s="49"/>
      <c r="F9" s="37"/>
      <c r="G9" s="49"/>
      <c r="H9" s="49"/>
    </row>
    <row r="10" spans="1:8" x14ac:dyDescent="0.2">
      <c r="A10" s="14" t="s">
        <v>15</v>
      </c>
      <c r="B10" s="2"/>
      <c r="C10" s="28"/>
      <c r="D10" s="24"/>
      <c r="E10" s="37"/>
      <c r="F10" s="49"/>
      <c r="G10" s="49"/>
      <c r="H10" s="49"/>
    </row>
    <row r="11" spans="1:8" x14ac:dyDescent="0.2">
      <c r="A11" s="14" t="s">
        <v>16</v>
      </c>
      <c r="B11" s="11"/>
      <c r="C11" s="28"/>
      <c r="D11" s="24"/>
      <c r="E11" s="37"/>
      <c r="F11" s="37"/>
      <c r="G11" s="49"/>
      <c r="H11" s="49"/>
    </row>
    <row r="12" spans="1:8" x14ac:dyDescent="0.2">
      <c r="A12" s="14" t="s">
        <v>17</v>
      </c>
      <c r="B12" s="18"/>
      <c r="C12" s="28"/>
      <c r="D12" s="24"/>
      <c r="E12" s="49"/>
      <c r="F12" s="49"/>
      <c r="G12" s="37"/>
      <c r="H12" s="37"/>
    </row>
    <row r="13" spans="1:8" ht="5.5" customHeight="1" x14ac:dyDescent="0.2">
      <c r="A13" s="15"/>
      <c r="B13" s="16"/>
      <c r="C13" s="23"/>
      <c r="D13" s="25"/>
      <c r="E13" s="40"/>
      <c r="F13" s="40"/>
      <c r="G13" s="40"/>
      <c r="H13" s="40"/>
    </row>
    <row r="14" spans="1:8" ht="13" customHeight="1" x14ac:dyDescent="0.2">
      <c r="A14" s="14" t="s">
        <v>40</v>
      </c>
      <c r="B14" s="33" t="s">
        <v>21</v>
      </c>
      <c r="C14" s="32"/>
      <c r="D14" s="27"/>
      <c r="E14" s="39"/>
      <c r="F14" s="39"/>
      <c r="G14" s="39"/>
      <c r="H14" s="37"/>
    </row>
    <row r="15" spans="1:8" x14ac:dyDescent="0.2">
      <c r="A15" s="14" t="s">
        <v>10</v>
      </c>
      <c r="B15" s="33" t="s">
        <v>21</v>
      </c>
      <c r="C15" s="32"/>
      <c r="D15" s="27"/>
      <c r="E15" s="39"/>
      <c r="F15" s="37"/>
      <c r="G15" s="37"/>
      <c r="H15" s="39"/>
    </row>
    <row r="16" spans="1:8" ht="5.5" customHeight="1" x14ac:dyDescent="0.2">
      <c r="A16" s="64"/>
      <c r="B16" s="65"/>
      <c r="C16" s="66"/>
      <c r="D16" s="67"/>
      <c r="E16" s="68"/>
      <c r="F16" s="68"/>
      <c r="G16" s="68"/>
      <c r="H16" s="68"/>
    </row>
    <row r="17" spans="1:8" ht="5.15" customHeight="1" x14ac:dyDescent="0.2">
      <c r="A17" s="69"/>
      <c r="B17" s="70"/>
      <c r="C17" s="71"/>
      <c r="D17" s="72"/>
      <c r="E17" s="73"/>
      <c r="F17" s="73"/>
      <c r="G17" s="73"/>
      <c r="H17" s="73"/>
    </row>
    <row r="18" spans="1:8" x14ac:dyDescent="0.2">
      <c r="A18" s="14" t="s">
        <v>53</v>
      </c>
      <c r="B18" s="2"/>
      <c r="C18" s="28"/>
      <c r="D18" s="24"/>
      <c r="E18" s="37"/>
      <c r="F18" s="39"/>
      <c r="G18" s="39"/>
      <c r="H18" s="39"/>
    </row>
    <row r="19" spans="1:8" x14ac:dyDescent="0.2">
      <c r="A19" s="10"/>
      <c r="B19" s="4"/>
      <c r="C19" s="25"/>
      <c r="D19" s="25"/>
      <c r="E19" s="40"/>
      <c r="F19" s="40"/>
      <c r="G19" s="40"/>
      <c r="H19" s="40"/>
    </row>
    <row r="20" spans="1:8" ht="62.15" customHeight="1" x14ac:dyDescent="0.2">
      <c r="A20" s="14" t="s">
        <v>54</v>
      </c>
      <c r="B20" s="2"/>
      <c r="C20" s="28"/>
      <c r="D20" s="24"/>
      <c r="E20" s="29" t="s">
        <v>8</v>
      </c>
      <c r="F20" s="29" t="s">
        <v>8</v>
      </c>
      <c r="G20" s="39"/>
      <c r="H20" s="39"/>
    </row>
    <row r="21" spans="1:8" x14ac:dyDescent="0.2">
      <c r="A21" s="2" t="s">
        <v>0</v>
      </c>
      <c r="B21" s="7" t="s">
        <v>7</v>
      </c>
      <c r="C21" s="50"/>
      <c r="D21" s="27"/>
      <c r="E21" s="39"/>
      <c r="F21" s="39"/>
      <c r="G21" s="39"/>
      <c r="H21" s="39"/>
    </row>
    <row r="22" spans="1:8" x14ac:dyDescent="0.2">
      <c r="A22" s="8"/>
      <c r="B22" s="4"/>
      <c r="C22" s="25"/>
      <c r="D22" s="25"/>
      <c r="E22" s="40"/>
      <c r="F22" s="40"/>
      <c r="G22" s="40"/>
      <c r="H22" s="40"/>
    </row>
    <row r="23" spans="1:8" x14ac:dyDescent="0.2">
      <c r="A23" s="9" t="s">
        <v>25</v>
      </c>
      <c r="B23" s="33" t="s">
        <v>21</v>
      </c>
      <c r="C23" s="28"/>
      <c r="D23" s="24"/>
      <c r="E23" s="37"/>
      <c r="F23" s="37"/>
      <c r="G23" s="39"/>
      <c r="H23" s="49"/>
    </row>
    <row r="24" spans="1:8" s="21" customFormat="1" x14ac:dyDescent="0.2">
      <c r="A24" s="8"/>
      <c r="B24" s="17"/>
      <c r="C24" s="30"/>
      <c r="D24" s="30"/>
      <c r="E24" s="45"/>
      <c r="F24" s="45"/>
      <c r="G24" s="45"/>
      <c r="H24" s="45"/>
    </row>
    <row r="25" spans="1:8" s="21" customFormat="1" x14ac:dyDescent="0.2">
      <c r="A25" s="9" t="s">
        <v>27</v>
      </c>
      <c r="B25" s="33" t="s">
        <v>28</v>
      </c>
      <c r="C25" s="27"/>
      <c r="D25" s="27"/>
      <c r="E25" s="39"/>
      <c r="F25" s="39"/>
      <c r="G25" s="39"/>
      <c r="H25" s="37"/>
    </row>
    <row r="26" spans="1:8" s="21" customFormat="1" x14ac:dyDescent="0.2">
      <c r="A26" s="9" t="s">
        <v>31</v>
      </c>
      <c r="B26" s="51"/>
      <c r="C26" s="27"/>
      <c r="D26" s="27"/>
      <c r="E26" s="39"/>
      <c r="F26" s="39"/>
      <c r="G26" s="39"/>
      <c r="H26" s="39"/>
    </row>
    <row r="27" spans="1:8" ht="2.5" customHeight="1" x14ac:dyDescent="0.2">
      <c r="A27" s="8"/>
      <c r="B27" s="4"/>
      <c r="C27" s="25"/>
      <c r="D27" s="25"/>
      <c r="E27" s="40"/>
      <c r="F27" s="40"/>
      <c r="G27" s="40"/>
      <c r="H27" s="40"/>
    </row>
    <row r="28" spans="1:8" ht="13" customHeight="1" x14ac:dyDescent="0.2">
      <c r="A28" s="8" t="s">
        <v>41</v>
      </c>
      <c r="B28" s="4"/>
      <c r="C28" s="25"/>
      <c r="D28" s="25"/>
      <c r="E28" s="40"/>
      <c r="F28" s="40"/>
      <c r="G28" s="40"/>
      <c r="H28" s="40"/>
    </row>
    <row r="29" spans="1:8" s="21" customFormat="1" x14ac:dyDescent="0.2">
      <c r="A29" s="9" t="s">
        <v>42</v>
      </c>
      <c r="B29" s="7"/>
      <c r="C29" s="28"/>
      <c r="D29" s="58"/>
      <c r="E29" s="39"/>
      <c r="F29" s="39"/>
      <c r="G29" s="39"/>
      <c r="H29" s="37"/>
    </row>
    <row r="30" spans="1:8" s="21" customFormat="1" x14ac:dyDescent="0.2">
      <c r="A30" s="9" t="s">
        <v>43</v>
      </c>
      <c r="B30" s="7"/>
      <c r="C30" s="28"/>
      <c r="D30" s="58"/>
      <c r="E30" s="39"/>
      <c r="F30" s="39"/>
      <c r="G30" s="39"/>
      <c r="H30" s="37"/>
    </row>
    <row r="31" spans="1:8" s="21" customFormat="1" x14ac:dyDescent="0.2">
      <c r="A31" s="9" t="s">
        <v>44</v>
      </c>
      <c r="B31" s="7"/>
      <c r="C31" s="28"/>
      <c r="D31" s="58"/>
      <c r="E31" s="39"/>
      <c r="F31" s="39"/>
      <c r="G31" s="39"/>
      <c r="H31" s="37"/>
    </row>
    <row r="32" spans="1:8" s="21" customFormat="1" ht="13.5" thickBot="1" x14ac:dyDescent="0.25">
      <c r="A32" s="8"/>
      <c r="B32" s="17"/>
      <c r="C32" s="30"/>
      <c r="D32" s="30"/>
      <c r="E32" s="45"/>
      <c r="F32" s="45"/>
      <c r="G32" s="45"/>
      <c r="H32" s="45"/>
    </row>
    <row r="33" spans="1:8" ht="32.5" customHeight="1" thickTop="1" thickBot="1" x14ac:dyDescent="0.25">
      <c r="A33" s="34" t="s">
        <v>18</v>
      </c>
      <c r="B33" s="35"/>
      <c r="C33" s="36"/>
      <c r="D33" s="36"/>
      <c r="E33" s="42">
        <f>SUM(E7:E26)</f>
        <v>0</v>
      </c>
      <c r="F33" s="42">
        <f>SUM(F7:F26)</f>
        <v>0</v>
      </c>
      <c r="G33" s="42">
        <f>SUM(G7:G26)</f>
        <v>0</v>
      </c>
      <c r="H33" s="43">
        <f>SUM(H7:H26)</f>
        <v>0</v>
      </c>
    </row>
    <row r="34" spans="1:8" ht="13.5" thickTop="1" x14ac:dyDescent="0.2">
      <c r="A34" s="4"/>
      <c r="B34" s="17"/>
      <c r="C34" s="30"/>
      <c r="D34" s="30"/>
      <c r="E34" s="41"/>
      <c r="F34" s="41"/>
      <c r="G34" s="41"/>
      <c r="H34" s="41"/>
    </row>
    <row r="35" spans="1:8" x14ac:dyDescent="0.2">
      <c r="A35" s="4"/>
      <c r="B35" s="17"/>
      <c r="C35" s="30"/>
      <c r="D35" s="30"/>
      <c r="E35" s="41"/>
      <c r="F35" s="41"/>
      <c r="G35" s="41"/>
      <c r="H35" s="41"/>
    </row>
    <row r="36" spans="1:8" x14ac:dyDescent="0.2">
      <c r="A36" s="3" t="s">
        <v>3</v>
      </c>
      <c r="B36" s="4"/>
      <c r="C36" s="25"/>
      <c r="D36" s="25"/>
      <c r="E36" s="40"/>
      <c r="F36" s="40"/>
      <c r="G36" s="40"/>
      <c r="H36" s="40"/>
    </row>
    <row r="37" spans="1:8" x14ac:dyDescent="0.2">
      <c r="A37" t="s">
        <v>9</v>
      </c>
      <c r="C37" s="26"/>
      <c r="D37" s="26"/>
      <c r="E37" s="40"/>
      <c r="F37" s="40"/>
      <c r="G37" s="40"/>
      <c r="H37" s="40"/>
    </row>
    <row r="38" spans="1:8" x14ac:dyDescent="0.2">
      <c r="A38" s="2" t="s">
        <v>0</v>
      </c>
      <c r="B38" s="2" t="s">
        <v>30</v>
      </c>
      <c r="C38" s="50"/>
      <c r="D38" s="24"/>
      <c r="E38" s="39"/>
      <c r="F38" s="39"/>
      <c r="G38" s="39"/>
      <c r="H38" s="39"/>
    </row>
    <row r="39" spans="1:8" x14ac:dyDescent="0.2">
      <c r="A39" s="4"/>
      <c r="B39" s="4"/>
      <c r="C39" s="25"/>
      <c r="D39" s="25"/>
      <c r="E39" s="40"/>
      <c r="F39" s="40"/>
      <c r="G39" s="40"/>
      <c r="H39" s="40"/>
    </row>
    <row r="40" spans="1:8" x14ac:dyDescent="0.2">
      <c r="A40" t="s">
        <v>46</v>
      </c>
      <c r="C40" s="26"/>
      <c r="D40" s="26"/>
      <c r="E40" s="40"/>
      <c r="F40" s="40"/>
      <c r="G40" s="40"/>
      <c r="H40" s="40"/>
    </row>
    <row r="41" spans="1:8" x14ac:dyDescent="0.2">
      <c r="A41" s="2" t="s">
        <v>0</v>
      </c>
      <c r="B41" s="2" t="s">
        <v>47</v>
      </c>
      <c r="C41" s="28"/>
      <c r="D41" s="24"/>
      <c r="E41" s="37"/>
      <c r="F41" s="49"/>
      <c r="G41" s="37"/>
      <c r="H41" s="37"/>
    </row>
    <row r="42" spans="1:8" x14ac:dyDescent="0.2">
      <c r="A42" s="4"/>
      <c r="B42" s="17"/>
      <c r="C42" s="30"/>
      <c r="D42" s="30"/>
      <c r="E42" s="41"/>
      <c r="F42" s="41"/>
      <c r="G42" s="41"/>
      <c r="H42" s="41"/>
    </row>
    <row r="43" spans="1:8" x14ac:dyDescent="0.2">
      <c r="A43" s="8" t="s">
        <v>11</v>
      </c>
      <c r="B43" s="4"/>
      <c r="C43" s="25"/>
      <c r="D43" s="25"/>
      <c r="E43" s="40"/>
      <c r="F43" s="40"/>
      <c r="G43" s="40"/>
      <c r="H43" s="40"/>
    </row>
    <row r="44" spans="1:8" x14ac:dyDescent="0.2">
      <c r="A44" s="2" t="s">
        <v>0</v>
      </c>
      <c r="B44" s="2" t="s">
        <v>6</v>
      </c>
      <c r="C44" s="28"/>
      <c r="D44" s="24"/>
      <c r="E44" s="37"/>
      <c r="F44" s="37"/>
      <c r="G44" s="37"/>
      <c r="H44" s="37"/>
    </row>
    <row r="45" spans="1:8" x14ac:dyDescent="0.2">
      <c r="A45" s="4"/>
      <c r="B45" s="4"/>
      <c r="C45" s="4"/>
      <c r="D45" s="4"/>
      <c r="E45" s="44"/>
      <c r="F45" s="44"/>
      <c r="G45" s="44"/>
      <c r="H45" s="44"/>
    </row>
    <row r="46" spans="1:8" x14ac:dyDescent="0.2">
      <c r="A46" s="8" t="s">
        <v>48</v>
      </c>
      <c r="B46" s="4"/>
      <c r="C46" s="25"/>
      <c r="D46" s="25"/>
      <c r="E46" s="40"/>
      <c r="F46" s="40"/>
      <c r="G46" s="40"/>
      <c r="H46" s="40"/>
    </row>
    <row r="47" spans="1:8" x14ac:dyDescent="0.2">
      <c r="A47" s="2" t="s">
        <v>0</v>
      </c>
      <c r="B47" s="2" t="s">
        <v>49</v>
      </c>
      <c r="C47" s="28"/>
      <c r="D47" s="24"/>
      <c r="E47" s="37"/>
      <c r="F47" s="39"/>
      <c r="G47" s="39"/>
      <c r="H47" s="39"/>
    </row>
    <row r="48" spans="1:8" ht="13.5" thickBot="1" x14ac:dyDescent="0.25">
      <c r="A48" s="4"/>
      <c r="B48" s="4"/>
      <c r="C48" s="4"/>
      <c r="D48" s="4"/>
      <c r="E48" s="44"/>
      <c r="F48" s="44"/>
      <c r="G48" s="44"/>
      <c r="H48" s="44"/>
    </row>
    <row r="49" spans="1:8" ht="32.5" customHeight="1" thickTop="1" thickBot="1" x14ac:dyDescent="0.25">
      <c r="A49" s="34" t="s">
        <v>22</v>
      </c>
      <c r="B49" s="35"/>
      <c r="C49" s="36"/>
      <c r="D49" s="36"/>
      <c r="E49" s="42">
        <f>SUM(E38:E47)</f>
        <v>0</v>
      </c>
      <c r="F49" s="42">
        <f t="shared" ref="F49:H49" si="0">SUM(F38:F47)</f>
        <v>0</v>
      </c>
      <c r="G49" s="42">
        <f t="shared" si="0"/>
        <v>0</v>
      </c>
      <c r="H49" s="43">
        <f t="shared" si="0"/>
        <v>0</v>
      </c>
    </row>
    <row r="50" spans="1:8" ht="13.5" thickTop="1" x14ac:dyDescent="0.2">
      <c r="E50" s="44"/>
      <c r="F50" s="44"/>
      <c r="G50" s="44"/>
      <c r="H50" s="44"/>
    </row>
    <row r="51" spans="1:8" x14ac:dyDescent="0.2">
      <c r="A51" t="s">
        <v>19</v>
      </c>
      <c r="E51" s="44"/>
      <c r="F51" s="44"/>
      <c r="G51" s="44"/>
      <c r="H51" s="44"/>
    </row>
    <row r="52" spans="1:8" x14ac:dyDescent="0.2">
      <c r="A52" s="20"/>
      <c r="B52" s="20"/>
      <c r="C52" s="28"/>
      <c r="D52" s="24"/>
      <c r="E52" s="39"/>
      <c r="F52" s="39"/>
      <c r="G52" s="39"/>
      <c r="H52" s="39"/>
    </row>
    <row r="53" spans="1:8" x14ac:dyDescent="0.2">
      <c r="A53" s="20"/>
      <c r="B53" s="20"/>
      <c r="C53" s="28"/>
      <c r="D53" s="24"/>
      <c r="E53" s="39"/>
      <c r="F53" s="39"/>
      <c r="G53" s="39"/>
      <c r="H53" s="39"/>
    </row>
    <row r="54" spans="1:8" x14ac:dyDescent="0.2">
      <c r="A54" s="20"/>
      <c r="B54" s="20"/>
      <c r="C54" s="28"/>
      <c r="D54" s="24"/>
      <c r="E54" s="39"/>
      <c r="F54" s="39"/>
      <c r="G54" s="39"/>
      <c r="H54" s="39"/>
    </row>
  </sheetData>
  <mergeCells count="2">
    <mergeCell ref="E4:H4"/>
    <mergeCell ref="C5:D5"/>
  </mergeCells>
  <phoneticPr fontId="18"/>
  <pageMargins left="0.70866141732283472" right="0.70866141732283472" top="0.35433070866141736" bottom="0.35433070866141736" header="0.31496062992125984" footer="0.31496062992125984"/>
  <pageSetup paperSize="9"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D29:D32 D52:D54 D38 D44 D41 D47 D23:D26 D7:D21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workbookViewId="0">
      <selection activeCell="B30" sqref="B30"/>
    </sheetView>
  </sheetViews>
  <sheetFormatPr defaultRowHeight="13" x14ac:dyDescent="0.2"/>
  <cols>
    <col min="1" max="1" width="37.453125" bestFit="1" customWidth="1"/>
    <col min="2" max="2" width="42.453125" bestFit="1" customWidth="1"/>
    <col min="3" max="3" width="10.90625" customWidth="1"/>
    <col min="4" max="4" width="9.453125" customWidth="1"/>
    <col min="5" max="8" width="10.90625" customWidth="1"/>
  </cols>
  <sheetData>
    <row r="1" spans="1:8" x14ac:dyDescent="0.2">
      <c r="A1" t="s">
        <v>58</v>
      </c>
    </row>
    <row r="3" spans="1:8" x14ac:dyDescent="0.2">
      <c r="A3" s="2" t="s">
        <v>29</v>
      </c>
      <c r="B3" s="20"/>
    </row>
    <row r="4" spans="1:8" x14ac:dyDescent="0.2">
      <c r="A4" s="4"/>
      <c r="B4" s="4"/>
      <c r="E4" s="74" t="s">
        <v>26</v>
      </c>
      <c r="F4" s="74"/>
      <c r="G4" s="74"/>
      <c r="H4" s="74"/>
    </row>
    <row r="5" spans="1:8" ht="26" x14ac:dyDescent="0.2">
      <c r="B5" s="1" t="s">
        <v>5</v>
      </c>
      <c r="C5" s="75" t="s">
        <v>12</v>
      </c>
      <c r="D5" s="76"/>
      <c r="E5" s="5" t="s">
        <v>36</v>
      </c>
      <c r="F5" s="5" t="s">
        <v>37</v>
      </c>
      <c r="G5" s="46" t="s">
        <v>38</v>
      </c>
      <c r="H5" s="5" t="s">
        <v>39</v>
      </c>
    </row>
    <row r="6" spans="1:8" ht="13.5" thickBot="1" x14ac:dyDescent="0.25">
      <c r="A6" t="s">
        <v>4</v>
      </c>
      <c r="C6" s="6" t="s">
        <v>13</v>
      </c>
      <c r="D6" s="5" t="s">
        <v>20</v>
      </c>
      <c r="E6" s="19">
        <v>692</v>
      </c>
      <c r="F6" s="19">
        <v>2700</v>
      </c>
      <c r="G6" s="19">
        <v>1725</v>
      </c>
      <c r="H6" s="19">
        <v>343</v>
      </c>
    </row>
    <row r="7" spans="1:8" ht="25" customHeight="1" thickBot="1" x14ac:dyDescent="0.25">
      <c r="A7" s="12" t="s">
        <v>50</v>
      </c>
      <c r="B7" s="48" t="s">
        <v>45</v>
      </c>
      <c r="C7" s="31"/>
      <c r="D7" s="22" t="s">
        <v>1</v>
      </c>
      <c r="E7" s="37"/>
      <c r="F7" s="37"/>
      <c r="G7" s="37"/>
      <c r="H7" s="37"/>
    </row>
    <row r="8" spans="1:8" ht="5.15" customHeight="1" x14ac:dyDescent="0.2">
      <c r="A8" s="15"/>
      <c r="B8" s="16"/>
      <c r="C8" s="23"/>
      <c r="D8" s="23"/>
      <c r="E8" s="38"/>
      <c r="F8" s="38"/>
      <c r="G8" s="38"/>
      <c r="H8" s="38"/>
    </row>
    <row r="9" spans="1:8" x14ac:dyDescent="0.2">
      <c r="A9" s="14" t="s">
        <v>14</v>
      </c>
      <c r="B9" s="2"/>
      <c r="C9" s="28"/>
      <c r="D9" s="24"/>
      <c r="E9" s="37"/>
      <c r="F9" s="49"/>
      <c r="G9" s="49"/>
      <c r="H9" s="49"/>
    </row>
    <row r="10" spans="1:8" x14ac:dyDescent="0.2">
      <c r="A10" s="14" t="s">
        <v>15</v>
      </c>
      <c r="B10" s="2"/>
      <c r="C10" s="50"/>
      <c r="D10" s="50"/>
      <c r="E10" s="49"/>
      <c r="F10" s="49"/>
      <c r="G10" s="49"/>
      <c r="H10" s="49"/>
    </row>
    <row r="11" spans="1:8" x14ac:dyDescent="0.2">
      <c r="A11" s="14" t="s">
        <v>16</v>
      </c>
      <c r="B11" s="11"/>
      <c r="C11" s="50"/>
      <c r="D11" s="50"/>
      <c r="E11" s="49"/>
      <c r="F11" s="49"/>
      <c r="G11" s="49"/>
      <c r="H11" s="49"/>
    </row>
    <row r="12" spans="1:8" x14ac:dyDescent="0.2">
      <c r="A12" s="14" t="s">
        <v>17</v>
      </c>
      <c r="B12" s="18"/>
      <c r="C12" s="28"/>
      <c r="D12" s="24"/>
      <c r="E12" s="49"/>
      <c r="F12" s="37"/>
      <c r="G12" s="37"/>
      <c r="H12" s="37"/>
    </row>
    <row r="13" spans="1:8" ht="5.5" customHeight="1" x14ac:dyDescent="0.2">
      <c r="A13" s="15"/>
      <c r="B13" s="16"/>
      <c r="C13" s="23"/>
      <c r="D13" s="25"/>
      <c r="E13" s="40"/>
      <c r="F13" s="40"/>
      <c r="G13" s="40"/>
      <c r="H13" s="40"/>
    </row>
    <row r="14" spans="1:8" ht="13" customHeight="1" x14ac:dyDescent="0.2">
      <c r="A14" s="13" t="s">
        <v>40</v>
      </c>
      <c r="B14" s="33" t="s">
        <v>21</v>
      </c>
      <c r="C14" s="32"/>
      <c r="D14" s="27"/>
      <c r="E14" s="37"/>
      <c r="F14" s="39"/>
      <c r="G14" s="37"/>
      <c r="H14" s="37"/>
    </row>
    <row r="15" spans="1:8" x14ac:dyDescent="0.2">
      <c r="A15" s="13" t="s">
        <v>10</v>
      </c>
      <c r="B15" s="33" t="s">
        <v>21</v>
      </c>
      <c r="C15" s="32"/>
      <c r="D15" s="27"/>
      <c r="E15" s="39"/>
      <c r="F15" s="37"/>
      <c r="G15" s="39"/>
      <c r="H15" s="39"/>
    </row>
    <row r="16" spans="1:8" ht="5.5" customHeight="1" x14ac:dyDescent="0.2">
      <c r="A16" s="64"/>
      <c r="B16" s="65"/>
      <c r="C16" s="66"/>
      <c r="D16" s="67"/>
      <c r="E16" s="68"/>
      <c r="F16" s="68"/>
      <c r="G16" s="68"/>
      <c r="H16" s="68"/>
    </row>
    <row r="17" spans="1:8" ht="5.15" customHeight="1" x14ac:dyDescent="0.2">
      <c r="A17" s="69"/>
      <c r="B17" s="70"/>
      <c r="C17" s="71"/>
      <c r="D17" s="72"/>
      <c r="E17" s="73"/>
      <c r="F17" s="73"/>
      <c r="G17" s="73"/>
      <c r="H17" s="73"/>
    </row>
    <row r="18" spans="1:8" x14ac:dyDescent="0.2">
      <c r="A18" s="14" t="s">
        <v>53</v>
      </c>
      <c r="B18" s="2"/>
      <c r="C18" s="50"/>
      <c r="D18" s="50"/>
      <c r="E18" s="39"/>
      <c r="F18" s="39"/>
      <c r="G18" s="39"/>
      <c r="H18" s="39"/>
    </row>
    <row r="19" spans="1:8" x14ac:dyDescent="0.2">
      <c r="A19" s="10"/>
      <c r="B19" s="4"/>
      <c r="C19" s="25"/>
      <c r="D19" s="25"/>
      <c r="E19" s="40"/>
      <c r="F19" s="40"/>
      <c r="G19" s="40"/>
      <c r="H19" s="40"/>
    </row>
    <row r="20" spans="1:8" ht="62.15" customHeight="1" x14ac:dyDescent="0.2">
      <c r="A20" s="14" t="s">
        <v>54</v>
      </c>
      <c r="B20" s="2"/>
      <c r="C20" s="28"/>
      <c r="D20" s="24"/>
      <c r="E20" s="29"/>
      <c r="F20" s="39"/>
      <c r="G20" s="39"/>
      <c r="H20" s="39"/>
    </row>
    <row r="21" spans="1:8" x14ac:dyDescent="0.2">
      <c r="A21" s="2" t="s">
        <v>0</v>
      </c>
      <c r="B21" s="7" t="s">
        <v>7</v>
      </c>
      <c r="C21" s="28"/>
      <c r="D21" s="27"/>
      <c r="E21" s="37"/>
      <c r="F21" s="39"/>
      <c r="G21" s="39"/>
      <c r="H21" s="39"/>
    </row>
    <row r="22" spans="1:8" x14ac:dyDescent="0.2">
      <c r="A22" s="8"/>
      <c r="B22" s="4"/>
      <c r="C22" s="25"/>
      <c r="D22" s="25"/>
      <c r="E22" s="40"/>
      <c r="F22" s="40"/>
      <c r="G22" s="40"/>
      <c r="H22" s="40"/>
    </row>
    <row r="23" spans="1:8" x14ac:dyDescent="0.2">
      <c r="A23" s="9" t="s">
        <v>25</v>
      </c>
      <c r="B23" s="7"/>
      <c r="C23" s="50"/>
      <c r="D23" s="50"/>
      <c r="E23" s="49"/>
      <c r="F23" s="49"/>
      <c r="G23" s="39"/>
      <c r="H23" s="39"/>
    </row>
    <row r="24" spans="1:8" s="21" customFormat="1" x14ac:dyDescent="0.2">
      <c r="A24" s="8"/>
      <c r="B24" s="17"/>
      <c r="C24" s="30"/>
      <c r="D24" s="30"/>
      <c r="E24" s="45"/>
      <c r="F24" s="45"/>
      <c r="G24" s="45"/>
      <c r="H24" s="45"/>
    </row>
    <row r="25" spans="1:8" s="21" customFormat="1" x14ac:dyDescent="0.2">
      <c r="A25" s="9" t="s">
        <v>27</v>
      </c>
      <c r="B25" s="33" t="s">
        <v>28</v>
      </c>
      <c r="C25" s="27"/>
      <c r="D25" s="27"/>
      <c r="E25" s="37"/>
      <c r="F25" s="37"/>
      <c r="G25" s="39"/>
      <c r="H25" s="39"/>
    </row>
    <row r="26" spans="1:8" s="21" customFormat="1" x14ac:dyDescent="0.2">
      <c r="A26" s="9" t="s">
        <v>31</v>
      </c>
      <c r="B26" s="33" t="s">
        <v>28</v>
      </c>
      <c r="C26" s="27"/>
      <c r="D26" s="27"/>
      <c r="E26" s="39"/>
      <c r="F26" s="39"/>
      <c r="G26" s="37"/>
      <c r="H26" s="39"/>
    </row>
    <row r="27" spans="1:8" ht="2.5" customHeight="1" x14ac:dyDescent="0.2">
      <c r="A27" s="8"/>
      <c r="B27" s="4"/>
      <c r="C27" s="25"/>
      <c r="D27" s="25"/>
      <c r="E27" s="40"/>
      <c r="F27" s="40"/>
      <c r="G27" s="40"/>
      <c r="H27" s="40"/>
    </row>
    <row r="28" spans="1:8" ht="13" customHeight="1" x14ac:dyDescent="0.2">
      <c r="A28" s="8" t="s">
        <v>41</v>
      </c>
      <c r="B28" s="4"/>
      <c r="C28" s="25"/>
      <c r="D28" s="25"/>
      <c r="E28" s="40"/>
      <c r="F28" s="40"/>
      <c r="G28" s="40"/>
      <c r="H28" s="40"/>
    </row>
    <row r="29" spans="1:8" s="21" customFormat="1" x14ac:dyDescent="0.2">
      <c r="A29" s="9" t="s">
        <v>42</v>
      </c>
      <c r="B29" s="7"/>
      <c r="C29" s="28"/>
      <c r="D29" s="27"/>
      <c r="E29" s="37"/>
      <c r="F29" s="37"/>
      <c r="G29" s="37"/>
      <c r="H29" s="39"/>
    </row>
    <row r="30" spans="1:8" s="21" customFormat="1" x14ac:dyDescent="0.2">
      <c r="A30" s="9" t="s">
        <v>43</v>
      </c>
      <c r="B30" s="7"/>
      <c r="C30" s="28"/>
      <c r="D30" s="27"/>
      <c r="E30" s="37"/>
      <c r="F30" s="37"/>
      <c r="G30" s="37"/>
      <c r="H30" s="39"/>
    </row>
    <row r="31" spans="1:8" s="21" customFormat="1" x14ac:dyDescent="0.2">
      <c r="A31" s="9" t="s">
        <v>44</v>
      </c>
      <c r="B31" s="7"/>
      <c r="C31" s="28"/>
      <c r="D31" s="27"/>
      <c r="E31" s="37"/>
      <c r="F31" s="37"/>
      <c r="G31" s="37"/>
      <c r="H31" s="39"/>
    </row>
    <row r="32" spans="1:8" s="21" customFormat="1" ht="13.5" thickBot="1" x14ac:dyDescent="0.25">
      <c r="A32" s="8"/>
      <c r="B32" s="17"/>
      <c r="C32" s="30"/>
      <c r="D32" s="30"/>
      <c r="E32" s="45"/>
      <c r="F32" s="45"/>
      <c r="G32" s="45"/>
      <c r="H32" s="45"/>
    </row>
    <row r="33" spans="1:8" ht="32.5" customHeight="1" thickTop="1" thickBot="1" x14ac:dyDescent="0.25">
      <c r="A33" s="34" t="s">
        <v>18</v>
      </c>
      <c r="B33" s="35"/>
      <c r="C33" s="36"/>
      <c r="D33" s="36"/>
      <c r="E33" s="42">
        <f>SUM(E7:E26)</f>
        <v>0</v>
      </c>
      <c r="F33" s="42">
        <f>SUM(F7:F26)</f>
        <v>0</v>
      </c>
      <c r="G33" s="42">
        <f>SUM(G7:G26)</f>
        <v>0</v>
      </c>
      <c r="H33" s="43">
        <f>SUM(H7:H26)</f>
        <v>0</v>
      </c>
    </row>
    <row r="34" spans="1:8" ht="13.5" thickTop="1" x14ac:dyDescent="0.2">
      <c r="A34" s="4"/>
      <c r="B34" s="17"/>
      <c r="C34" s="30"/>
      <c r="D34" s="30"/>
      <c r="E34" s="41"/>
      <c r="F34" s="41"/>
      <c r="G34" s="41"/>
      <c r="H34" s="41"/>
    </row>
    <row r="35" spans="1:8" x14ac:dyDescent="0.2">
      <c r="A35" s="4"/>
      <c r="B35" s="17"/>
      <c r="C35" s="30"/>
      <c r="D35" s="30"/>
      <c r="E35" s="41"/>
      <c r="F35" s="41"/>
      <c r="G35" s="41"/>
      <c r="H35" s="41"/>
    </row>
    <row r="36" spans="1:8" x14ac:dyDescent="0.2">
      <c r="A36" s="3" t="s">
        <v>3</v>
      </c>
      <c r="B36" s="4"/>
      <c r="C36" s="25"/>
      <c r="D36" s="25"/>
      <c r="E36" s="40"/>
      <c r="F36" s="40"/>
      <c r="G36" s="40"/>
      <c r="H36" s="40"/>
    </row>
    <row r="37" spans="1:8" x14ac:dyDescent="0.2">
      <c r="A37" t="s">
        <v>9</v>
      </c>
      <c r="C37" s="26"/>
      <c r="D37" s="26"/>
      <c r="E37" s="40"/>
      <c r="F37" s="40"/>
      <c r="G37" s="40"/>
      <c r="H37" s="40"/>
    </row>
    <row r="38" spans="1:8" x14ac:dyDescent="0.2">
      <c r="A38" s="2" t="s">
        <v>0</v>
      </c>
      <c r="B38" s="2" t="s">
        <v>30</v>
      </c>
      <c r="C38" s="28"/>
      <c r="D38" s="24"/>
      <c r="E38" s="37"/>
      <c r="F38" s="39"/>
      <c r="G38" s="39"/>
      <c r="H38" s="39"/>
    </row>
    <row r="39" spans="1:8" x14ac:dyDescent="0.2">
      <c r="A39" s="4"/>
      <c r="B39" s="4"/>
      <c r="C39" s="25"/>
      <c r="D39" s="25"/>
      <c r="E39" s="40"/>
      <c r="F39" s="40"/>
      <c r="G39" s="40"/>
      <c r="H39" s="40"/>
    </row>
    <row r="40" spans="1:8" x14ac:dyDescent="0.2">
      <c r="A40" t="s">
        <v>46</v>
      </c>
      <c r="C40" s="26"/>
      <c r="D40" s="26"/>
      <c r="E40" s="40"/>
      <c r="F40" s="40"/>
      <c r="G40" s="40"/>
      <c r="H40" s="40"/>
    </row>
    <row r="41" spans="1:8" x14ac:dyDescent="0.2">
      <c r="A41" s="2" t="s">
        <v>0</v>
      </c>
      <c r="B41" s="2" t="s">
        <v>47</v>
      </c>
      <c r="C41" s="50"/>
      <c r="D41" s="50"/>
      <c r="E41" s="39"/>
      <c r="F41" s="39"/>
      <c r="G41" s="39"/>
      <c r="H41" s="39"/>
    </row>
    <row r="42" spans="1:8" x14ac:dyDescent="0.2">
      <c r="A42" s="4"/>
      <c r="B42" s="17"/>
      <c r="C42" s="30"/>
      <c r="D42" s="30"/>
      <c r="E42" s="41"/>
      <c r="F42" s="41"/>
      <c r="G42" s="41"/>
      <c r="H42" s="41"/>
    </row>
    <row r="43" spans="1:8" x14ac:dyDescent="0.2">
      <c r="A43" s="8" t="s">
        <v>11</v>
      </c>
      <c r="B43" s="4"/>
      <c r="C43" s="25"/>
      <c r="D43" s="25"/>
      <c r="E43" s="40"/>
      <c r="F43" s="40"/>
      <c r="G43" s="40"/>
      <c r="H43" s="40"/>
    </row>
    <row r="44" spans="1:8" x14ac:dyDescent="0.2">
      <c r="A44" s="2" t="s">
        <v>0</v>
      </c>
      <c r="B44" s="2" t="s">
        <v>6</v>
      </c>
      <c r="C44" s="50"/>
      <c r="D44" s="50"/>
      <c r="E44" s="39"/>
      <c r="F44" s="39"/>
      <c r="G44" s="39"/>
      <c r="H44" s="39"/>
    </row>
    <row r="45" spans="1:8" x14ac:dyDescent="0.2">
      <c r="A45" s="4"/>
      <c r="B45" s="4"/>
      <c r="C45" s="4"/>
      <c r="D45" s="4"/>
      <c r="E45" s="44"/>
      <c r="F45" s="44"/>
      <c r="G45" s="44"/>
      <c r="H45" s="44"/>
    </row>
    <row r="46" spans="1:8" x14ac:dyDescent="0.2">
      <c r="A46" s="8" t="s">
        <v>48</v>
      </c>
      <c r="B46" s="4"/>
      <c r="C46" s="25"/>
      <c r="D46" s="25"/>
      <c r="E46" s="40"/>
      <c r="F46" s="40"/>
      <c r="G46" s="40"/>
      <c r="H46" s="40"/>
    </row>
    <row r="47" spans="1:8" x14ac:dyDescent="0.2">
      <c r="A47" s="2" t="s">
        <v>0</v>
      </c>
      <c r="B47" s="2" t="s">
        <v>49</v>
      </c>
      <c r="C47" s="50"/>
      <c r="D47" s="50"/>
      <c r="E47" s="39"/>
      <c r="F47" s="39"/>
      <c r="G47" s="39"/>
      <c r="H47" s="39"/>
    </row>
    <row r="48" spans="1:8" ht="13.5" thickBot="1" x14ac:dyDescent="0.25">
      <c r="A48" s="4"/>
      <c r="B48" s="4"/>
      <c r="C48" s="4"/>
      <c r="D48" s="4"/>
      <c r="E48" s="44"/>
      <c r="F48" s="44"/>
      <c r="G48" s="44"/>
      <c r="H48" s="44"/>
    </row>
    <row r="49" spans="1:8" ht="32.5" customHeight="1" thickTop="1" thickBot="1" x14ac:dyDescent="0.25">
      <c r="A49" s="34" t="s">
        <v>22</v>
      </c>
      <c r="B49" s="35"/>
      <c r="C49" s="36"/>
      <c r="D49" s="36"/>
      <c r="E49" s="42">
        <f t="shared" ref="E49:H49" si="0">SUM(E38:E47)</f>
        <v>0</v>
      </c>
      <c r="F49" s="42">
        <f t="shared" si="0"/>
        <v>0</v>
      </c>
      <c r="G49" s="42">
        <f t="shared" si="0"/>
        <v>0</v>
      </c>
      <c r="H49" s="43">
        <f t="shared" si="0"/>
        <v>0</v>
      </c>
    </row>
    <row r="50" spans="1:8" ht="13.5" thickTop="1" x14ac:dyDescent="0.2">
      <c r="E50" s="44"/>
      <c r="F50" s="44"/>
      <c r="G50" s="44"/>
      <c r="H50" s="44"/>
    </row>
    <row r="51" spans="1:8" x14ac:dyDescent="0.2">
      <c r="A51" t="s">
        <v>19</v>
      </c>
      <c r="E51" s="44"/>
      <c r="F51" s="44"/>
      <c r="G51" s="44"/>
      <c r="H51" s="44"/>
    </row>
    <row r="52" spans="1:8" x14ac:dyDescent="0.2">
      <c r="A52" s="20"/>
      <c r="B52" s="20"/>
      <c r="C52" s="28"/>
      <c r="D52" s="24"/>
      <c r="E52" s="39"/>
      <c r="F52" s="39"/>
      <c r="G52" s="39"/>
      <c r="H52" s="39"/>
    </row>
    <row r="53" spans="1:8" x14ac:dyDescent="0.2">
      <c r="A53" s="20"/>
      <c r="B53" s="20"/>
      <c r="C53" s="28"/>
      <c r="D53" s="24"/>
      <c r="E53" s="39"/>
      <c r="F53" s="39"/>
      <c r="G53" s="39"/>
      <c r="H53" s="39"/>
    </row>
    <row r="54" spans="1:8" x14ac:dyDescent="0.2">
      <c r="A54" s="20"/>
      <c r="B54" s="20"/>
      <c r="C54" s="28"/>
      <c r="D54" s="24"/>
      <c r="E54" s="39"/>
      <c r="F54" s="39"/>
      <c r="G54" s="39"/>
      <c r="H54" s="39"/>
    </row>
  </sheetData>
  <mergeCells count="2">
    <mergeCell ref="C5:D5"/>
    <mergeCell ref="E4:H4"/>
  </mergeCells>
  <phoneticPr fontId="18"/>
  <pageMargins left="0.70866141732283472" right="0.70866141732283472" top="0.35433070866141736" bottom="0.35433070866141736" header="0.31496062992125984" footer="0.31496062992125984"/>
  <pageSetup paperSize="9"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D29:D32 D52:D54 D38 D44 D41 D47 D23:D26 D7:D21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workbookViewId="0">
      <selection activeCell="B33" sqref="B33"/>
    </sheetView>
  </sheetViews>
  <sheetFormatPr defaultRowHeight="13" x14ac:dyDescent="0.2"/>
  <cols>
    <col min="1" max="1" width="37.453125" bestFit="1" customWidth="1"/>
    <col min="2" max="2" width="42.453125" bestFit="1" customWidth="1"/>
    <col min="3" max="3" width="10.90625" customWidth="1"/>
    <col min="4" max="4" width="9.453125" style="52" customWidth="1"/>
    <col min="5" max="8" width="10.90625" customWidth="1"/>
  </cols>
  <sheetData>
    <row r="1" spans="1:8" x14ac:dyDescent="0.2">
      <c r="A1" t="s">
        <v>57</v>
      </c>
    </row>
    <row r="3" spans="1:8" x14ac:dyDescent="0.2">
      <c r="A3" s="2" t="s">
        <v>29</v>
      </c>
      <c r="B3" s="20"/>
    </row>
    <row r="4" spans="1:8" x14ac:dyDescent="0.2">
      <c r="A4" s="4"/>
      <c r="B4" s="4"/>
      <c r="E4" s="74" t="s">
        <v>26</v>
      </c>
      <c r="F4" s="74"/>
      <c r="G4" s="74"/>
      <c r="H4" s="74"/>
    </row>
    <row r="5" spans="1:8" ht="26" x14ac:dyDescent="0.2">
      <c r="B5" s="1" t="s">
        <v>5</v>
      </c>
      <c r="C5" s="75" t="s">
        <v>12</v>
      </c>
      <c r="D5" s="76"/>
      <c r="E5" s="46" t="s">
        <v>32</v>
      </c>
      <c r="F5" s="46" t="s">
        <v>33</v>
      </c>
      <c r="G5" s="46" t="s">
        <v>34</v>
      </c>
      <c r="H5" s="46" t="s">
        <v>35</v>
      </c>
    </row>
    <row r="6" spans="1:8" ht="13.5" thickBot="1" x14ac:dyDescent="0.25">
      <c r="A6" t="s">
        <v>4</v>
      </c>
      <c r="C6" s="6" t="s">
        <v>13</v>
      </c>
      <c r="D6" s="53" t="s">
        <v>20</v>
      </c>
      <c r="E6" s="19">
        <v>11430</v>
      </c>
      <c r="F6" s="19">
        <v>7228</v>
      </c>
      <c r="G6" s="19">
        <v>2185</v>
      </c>
      <c r="H6" s="19">
        <v>2485</v>
      </c>
    </row>
    <row r="7" spans="1:8" ht="25" customHeight="1" thickBot="1" x14ac:dyDescent="0.25">
      <c r="A7" s="12" t="s">
        <v>51</v>
      </c>
      <c r="B7" s="48" t="s">
        <v>45</v>
      </c>
      <c r="C7" s="31">
        <v>44000</v>
      </c>
      <c r="D7" s="54" t="s">
        <v>1</v>
      </c>
      <c r="E7" s="37">
        <f t="shared" ref="E7:H20" si="0">$C7*E$6</f>
        <v>502920000</v>
      </c>
      <c r="F7" s="37">
        <f t="shared" si="0"/>
        <v>318032000</v>
      </c>
      <c r="G7" s="37">
        <f t="shared" si="0"/>
        <v>96140000</v>
      </c>
      <c r="H7" s="37">
        <f t="shared" si="0"/>
        <v>109340000</v>
      </c>
    </row>
    <row r="8" spans="1:8" ht="5.15" customHeight="1" x14ac:dyDescent="0.2">
      <c r="A8" s="15"/>
      <c r="B8" s="16"/>
      <c r="C8" s="23"/>
      <c r="D8" s="55"/>
      <c r="E8" s="38"/>
      <c r="F8" s="38"/>
      <c r="G8" s="38"/>
      <c r="H8" s="38"/>
    </row>
    <row r="9" spans="1:8" x14ac:dyDescent="0.2">
      <c r="A9" s="14" t="s">
        <v>14</v>
      </c>
      <c r="B9" s="2"/>
      <c r="C9" s="28">
        <v>0</v>
      </c>
      <c r="D9" s="56" t="s">
        <v>1</v>
      </c>
      <c r="E9" s="49"/>
      <c r="F9" s="37">
        <f t="shared" si="0"/>
        <v>0</v>
      </c>
      <c r="G9" s="49"/>
      <c r="H9" s="49"/>
    </row>
    <row r="10" spans="1:8" x14ac:dyDescent="0.2">
      <c r="A10" s="14" t="s">
        <v>15</v>
      </c>
      <c r="B10" s="2"/>
      <c r="C10" s="28">
        <v>220</v>
      </c>
      <c r="D10" s="56" t="s">
        <v>1</v>
      </c>
      <c r="E10" s="37">
        <f t="shared" si="0"/>
        <v>2514600</v>
      </c>
      <c r="F10" s="49"/>
      <c r="G10" s="49"/>
      <c r="H10" s="49"/>
    </row>
    <row r="11" spans="1:8" x14ac:dyDescent="0.2">
      <c r="A11" s="14" t="s">
        <v>16</v>
      </c>
      <c r="B11" s="11"/>
      <c r="C11" s="28">
        <v>11000</v>
      </c>
      <c r="D11" s="56" t="s">
        <v>52</v>
      </c>
      <c r="E11" s="37">
        <v>11000</v>
      </c>
      <c r="F11" s="37">
        <v>11000</v>
      </c>
      <c r="G11" s="49"/>
      <c r="H11" s="49"/>
    </row>
    <row r="12" spans="1:8" x14ac:dyDescent="0.2">
      <c r="A12" s="14" t="s">
        <v>17</v>
      </c>
      <c r="B12" s="18"/>
      <c r="C12" s="28">
        <v>11000</v>
      </c>
      <c r="D12" s="56" t="s">
        <v>52</v>
      </c>
      <c r="E12" s="49"/>
      <c r="F12" s="49"/>
      <c r="G12" s="37">
        <v>11000</v>
      </c>
      <c r="H12" s="37">
        <v>11000</v>
      </c>
    </row>
    <row r="13" spans="1:8" ht="5.5" customHeight="1" x14ac:dyDescent="0.2">
      <c r="A13" s="15"/>
      <c r="B13" s="16"/>
      <c r="C13" s="23"/>
      <c r="D13" s="57"/>
      <c r="E13" s="40"/>
      <c r="F13" s="40"/>
      <c r="G13" s="40"/>
      <c r="H13" s="40"/>
    </row>
    <row r="14" spans="1:8" ht="13" customHeight="1" x14ac:dyDescent="0.2">
      <c r="A14" s="14" t="s">
        <v>40</v>
      </c>
      <c r="B14" s="33" t="s">
        <v>21</v>
      </c>
      <c r="C14" s="32">
        <v>4400</v>
      </c>
      <c r="D14" s="58" t="s">
        <v>1</v>
      </c>
      <c r="E14" s="39"/>
      <c r="F14" s="39"/>
      <c r="G14" s="39"/>
      <c r="H14" s="37">
        <f t="shared" si="0"/>
        <v>10934000</v>
      </c>
    </row>
    <row r="15" spans="1:8" x14ac:dyDescent="0.2">
      <c r="A15" s="14" t="s">
        <v>10</v>
      </c>
      <c r="B15" s="33" t="s">
        <v>21</v>
      </c>
      <c r="C15" s="32">
        <v>330</v>
      </c>
      <c r="D15" s="58" t="s">
        <v>1</v>
      </c>
      <c r="E15" s="39"/>
      <c r="F15" s="37">
        <f t="shared" si="0"/>
        <v>2385240</v>
      </c>
      <c r="G15" s="37">
        <f t="shared" si="0"/>
        <v>721050</v>
      </c>
      <c r="H15" s="39"/>
    </row>
    <row r="16" spans="1:8" ht="5.5" customHeight="1" x14ac:dyDescent="0.2">
      <c r="A16" s="64"/>
      <c r="B16" s="65"/>
      <c r="C16" s="66"/>
      <c r="D16" s="67"/>
      <c r="E16" s="68"/>
      <c r="F16" s="68"/>
      <c r="G16" s="68"/>
      <c r="H16" s="68"/>
    </row>
    <row r="17" spans="1:8" ht="5.15" customHeight="1" x14ac:dyDescent="0.2">
      <c r="A17" s="69"/>
      <c r="B17" s="70"/>
      <c r="C17" s="71"/>
      <c r="D17" s="72"/>
      <c r="E17" s="73"/>
      <c r="F17" s="73"/>
      <c r="G17" s="73"/>
      <c r="H17" s="73"/>
    </row>
    <row r="18" spans="1:8" x14ac:dyDescent="0.2">
      <c r="A18" s="14" t="s">
        <v>56</v>
      </c>
      <c r="B18" s="2"/>
      <c r="C18" s="28">
        <v>4400</v>
      </c>
      <c r="D18" s="56" t="s">
        <v>1</v>
      </c>
      <c r="E18" s="37">
        <f t="shared" si="0"/>
        <v>50292000</v>
      </c>
      <c r="F18" s="39"/>
      <c r="G18" s="39"/>
      <c r="H18" s="39"/>
    </row>
    <row r="19" spans="1:8" x14ac:dyDescent="0.2">
      <c r="A19" s="10"/>
      <c r="B19" s="4"/>
      <c r="C19" s="25"/>
      <c r="D19" s="57"/>
      <c r="E19" s="40"/>
      <c r="F19" s="40"/>
      <c r="G19" s="40"/>
      <c r="H19" s="40"/>
    </row>
    <row r="20" spans="1:8" ht="62.15" customHeight="1" x14ac:dyDescent="0.2">
      <c r="A20" s="14" t="s">
        <v>54</v>
      </c>
      <c r="B20" s="2"/>
      <c r="C20" s="28">
        <v>2200</v>
      </c>
      <c r="D20" s="56" t="s">
        <v>1</v>
      </c>
      <c r="E20" s="29">
        <f t="shared" si="0"/>
        <v>25146000</v>
      </c>
      <c r="F20" s="29">
        <f t="shared" si="0"/>
        <v>15901600</v>
      </c>
      <c r="G20" s="39"/>
      <c r="H20" s="39"/>
    </row>
    <row r="21" spans="1:8" x14ac:dyDescent="0.2">
      <c r="A21" s="2" t="s">
        <v>0</v>
      </c>
      <c r="B21" s="7" t="s">
        <v>7</v>
      </c>
      <c r="C21" s="50"/>
      <c r="D21" s="63"/>
      <c r="E21" s="39"/>
      <c r="F21" s="39"/>
      <c r="G21" s="39"/>
      <c r="H21" s="39"/>
    </row>
    <row r="22" spans="1:8" x14ac:dyDescent="0.2">
      <c r="A22" s="8"/>
      <c r="B22" s="4"/>
      <c r="C22" s="25"/>
      <c r="D22" s="57"/>
      <c r="E22" s="40"/>
      <c r="F22" s="40"/>
      <c r="G22" s="40"/>
      <c r="H22" s="40"/>
    </row>
    <row r="23" spans="1:8" x14ac:dyDescent="0.2">
      <c r="A23" s="9" t="s">
        <v>25</v>
      </c>
      <c r="B23" s="33" t="s">
        <v>21</v>
      </c>
      <c r="C23" s="28">
        <v>660</v>
      </c>
      <c r="D23" s="56" t="s">
        <v>1</v>
      </c>
      <c r="E23" s="39"/>
      <c r="F23" s="39"/>
      <c r="G23" s="39"/>
      <c r="H23" s="37">
        <f t="shared" ref="H23" si="1">$C23*H$6</f>
        <v>1640100</v>
      </c>
    </row>
    <row r="24" spans="1:8" s="21" customFormat="1" x14ac:dyDescent="0.2">
      <c r="A24" s="8"/>
      <c r="B24" s="17"/>
      <c r="C24" s="30"/>
      <c r="D24" s="59"/>
      <c r="E24" s="45"/>
      <c r="F24" s="45"/>
      <c r="G24" s="45"/>
      <c r="H24" s="45"/>
    </row>
    <row r="25" spans="1:8" s="21" customFormat="1" x14ac:dyDescent="0.2">
      <c r="A25" s="9" t="s">
        <v>27</v>
      </c>
      <c r="B25" s="33" t="s">
        <v>55</v>
      </c>
      <c r="C25" s="27"/>
      <c r="D25" s="58"/>
      <c r="E25" s="39"/>
      <c r="F25" s="39"/>
      <c r="G25" s="39"/>
      <c r="H25" s="37">
        <f>SUM(H7:H23)*0.14</f>
        <v>17069514</v>
      </c>
    </row>
    <row r="26" spans="1:8" s="21" customFormat="1" x14ac:dyDescent="0.2">
      <c r="A26" s="9" t="s">
        <v>31</v>
      </c>
      <c r="B26" s="51"/>
      <c r="C26" s="27"/>
      <c r="D26" s="58"/>
      <c r="E26" s="39"/>
      <c r="F26" s="39"/>
      <c r="G26" s="39"/>
      <c r="H26" s="39"/>
    </row>
    <row r="27" spans="1:8" ht="2.5" customHeight="1" x14ac:dyDescent="0.2">
      <c r="A27" s="8"/>
      <c r="B27" s="4"/>
      <c r="C27" s="25"/>
      <c r="D27" s="57"/>
      <c r="E27" s="40"/>
      <c r="F27" s="40"/>
      <c r="G27" s="40"/>
      <c r="H27" s="40"/>
    </row>
    <row r="28" spans="1:8" ht="13" customHeight="1" x14ac:dyDescent="0.2">
      <c r="A28" s="8" t="s">
        <v>41</v>
      </c>
      <c r="B28" s="4"/>
      <c r="C28" s="25"/>
      <c r="D28" s="57"/>
      <c r="E28" s="40"/>
      <c r="F28" s="40"/>
      <c r="G28" s="40"/>
      <c r="H28" s="40"/>
    </row>
    <row r="29" spans="1:8" s="21" customFormat="1" x14ac:dyDescent="0.2">
      <c r="A29" s="9" t="s">
        <v>42</v>
      </c>
      <c r="B29" s="7"/>
      <c r="C29" s="28">
        <v>500</v>
      </c>
      <c r="D29" s="58" t="s">
        <v>1</v>
      </c>
      <c r="E29" s="39"/>
      <c r="F29" s="39"/>
      <c r="G29" s="39"/>
      <c r="H29" s="37">
        <f>H$6*C29</f>
        <v>1242500</v>
      </c>
    </row>
    <row r="30" spans="1:8" s="21" customFormat="1" x14ac:dyDescent="0.2">
      <c r="A30" s="9" t="s">
        <v>43</v>
      </c>
      <c r="B30" s="7"/>
      <c r="C30" s="28">
        <v>2000</v>
      </c>
      <c r="D30" s="58" t="s">
        <v>1</v>
      </c>
      <c r="E30" s="39"/>
      <c r="F30" s="39"/>
      <c r="G30" s="39"/>
      <c r="H30" s="37">
        <f t="shared" ref="H30:H31" si="2">H$6*C30</f>
        <v>4970000</v>
      </c>
    </row>
    <row r="31" spans="1:8" s="21" customFormat="1" x14ac:dyDescent="0.2">
      <c r="A31" s="9" t="s">
        <v>44</v>
      </c>
      <c r="B31" s="7"/>
      <c r="C31" s="28">
        <v>200</v>
      </c>
      <c r="D31" s="58" t="s">
        <v>1</v>
      </c>
      <c r="E31" s="39"/>
      <c r="F31" s="39"/>
      <c r="G31" s="39"/>
      <c r="H31" s="37">
        <f t="shared" si="2"/>
        <v>497000</v>
      </c>
    </row>
    <row r="32" spans="1:8" s="21" customFormat="1" ht="13.5" thickBot="1" x14ac:dyDescent="0.25">
      <c r="A32" s="8"/>
      <c r="B32" s="17"/>
      <c r="C32" s="30"/>
      <c r="D32" s="59"/>
      <c r="E32" s="45"/>
      <c r="F32" s="45"/>
      <c r="G32" s="45"/>
      <c r="H32" s="45"/>
    </row>
    <row r="33" spans="1:8" ht="32.5" customHeight="1" thickTop="1" thickBot="1" x14ac:dyDescent="0.25">
      <c r="A33" s="34" t="s">
        <v>18</v>
      </c>
      <c r="B33" s="35"/>
      <c r="C33" s="36"/>
      <c r="D33" s="60"/>
      <c r="E33" s="42">
        <f>SUM(E7:E26)</f>
        <v>580883600</v>
      </c>
      <c r="F33" s="42">
        <f>SUM(F7:F26)</f>
        <v>336329840</v>
      </c>
      <c r="G33" s="42">
        <f>SUM(G7:G26)</f>
        <v>96872050</v>
      </c>
      <c r="H33" s="43">
        <f>SUM(H7:H26)</f>
        <v>138994614</v>
      </c>
    </row>
    <row r="34" spans="1:8" ht="13.5" thickTop="1" x14ac:dyDescent="0.2">
      <c r="A34" s="4"/>
      <c r="B34" s="17"/>
      <c r="C34" s="30"/>
      <c r="D34" s="59"/>
      <c r="E34" s="41"/>
      <c r="F34" s="41"/>
      <c r="G34" s="41"/>
      <c r="H34" s="41"/>
    </row>
    <row r="35" spans="1:8" x14ac:dyDescent="0.2">
      <c r="A35" s="4"/>
      <c r="B35" s="17"/>
      <c r="C35" s="30"/>
      <c r="D35" s="59"/>
      <c r="E35" s="41"/>
      <c r="F35" s="41"/>
      <c r="G35" s="41"/>
      <c r="H35" s="41"/>
    </row>
    <row r="36" spans="1:8" x14ac:dyDescent="0.2">
      <c r="A36" s="3" t="s">
        <v>3</v>
      </c>
      <c r="B36" s="4"/>
      <c r="C36" s="25"/>
      <c r="D36" s="57"/>
      <c r="E36" s="40"/>
      <c r="F36" s="40"/>
      <c r="G36" s="40"/>
      <c r="H36" s="40"/>
    </row>
    <row r="37" spans="1:8" x14ac:dyDescent="0.2">
      <c r="A37" t="s">
        <v>9</v>
      </c>
      <c r="C37" s="26"/>
      <c r="D37" s="61"/>
      <c r="E37" s="40"/>
      <c r="F37" s="40"/>
      <c r="G37" s="40"/>
      <c r="H37" s="40"/>
    </row>
    <row r="38" spans="1:8" x14ac:dyDescent="0.2">
      <c r="A38" s="2" t="s">
        <v>0</v>
      </c>
      <c r="B38" s="2" t="s">
        <v>30</v>
      </c>
      <c r="C38" s="50"/>
      <c r="D38" s="56"/>
      <c r="E38" s="39"/>
      <c r="F38" s="39"/>
      <c r="G38" s="39"/>
      <c r="H38" s="39"/>
    </row>
    <row r="39" spans="1:8" x14ac:dyDescent="0.2">
      <c r="A39" s="4"/>
      <c r="B39" s="4"/>
      <c r="C39" s="25"/>
      <c r="D39" s="57"/>
      <c r="E39" s="40"/>
      <c r="F39" s="40"/>
      <c r="G39" s="40"/>
      <c r="H39" s="40"/>
    </row>
    <row r="40" spans="1:8" x14ac:dyDescent="0.2">
      <c r="A40" t="s">
        <v>46</v>
      </c>
      <c r="C40" s="26"/>
      <c r="D40" s="61"/>
      <c r="E40" s="40"/>
      <c r="F40" s="40"/>
      <c r="G40" s="40"/>
      <c r="H40" s="40"/>
    </row>
    <row r="41" spans="1:8" x14ac:dyDescent="0.2">
      <c r="A41" s="2" t="s">
        <v>0</v>
      </c>
      <c r="B41" s="2" t="s">
        <v>47</v>
      </c>
      <c r="C41" s="28">
        <v>110</v>
      </c>
      <c r="D41" s="56" t="s">
        <v>1</v>
      </c>
      <c r="E41" s="37">
        <f>E6*$C$41</f>
        <v>1257300</v>
      </c>
      <c r="F41" s="49"/>
      <c r="G41" s="37">
        <f t="shared" ref="G41:H41" si="3">G6*$C$41</f>
        <v>240350</v>
      </c>
      <c r="H41" s="37">
        <f t="shared" si="3"/>
        <v>273350</v>
      </c>
    </row>
    <row r="42" spans="1:8" x14ac:dyDescent="0.2">
      <c r="A42" s="4"/>
      <c r="B42" s="17"/>
      <c r="C42" s="30"/>
      <c r="D42" s="59"/>
      <c r="E42" s="41"/>
      <c r="F42" s="41"/>
      <c r="G42" s="41"/>
      <c r="H42" s="41"/>
    </row>
    <row r="43" spans="1:8" x14ac:dyDescent="0.2">
      <c r="A43" s="8" t="s">
        <v>11</v>
      </c>
      <c r="B43" s="4"/>
      <c r="C43" s="25"/>
      <c r="D43" s="57"/>
      <c r="E43" s="40"/>
      <c r="F43" s="40"/>
      <c r="G43" s="40"/>
      <c r="H43" s="40"/>
    </row>
    <row r="44" spans="1:8" x14ac:dyDescent="0.2">
      <c r="A44" s="2" t="s">
        <v>0</v>
      </c>
      <c r="B44" s="2" t="s">
        <v>6</v>
      </c>
      <c r="C44" s="28"/>
      <c r="D44" s="56" t="s">
        <v>24</v>
      </c>
      <c r="E44" s="37">
        <v>11000000</v>
      </c>
      <c r="F44" s="37">
        <f>1100*5984</f>
        <v>6582400</v>
      </c>
      <c r="G44" s="37">
        <f>1100*2170</f>
        <v>2387000</v>
      </c>
      <c r="H44" s="37">
        <f>1100*2220</f>
        <v>2442000</v>
      </c>
    </row>
    <row r="45" spans="1:8" x14ac:dyDescent="0.2">
      <c r="A45" s="4"/>
      <c r="B45" s="4"/>
      <c r="C45" s="4"/>
      <c r="D45" s="62"/>
      <c r="E45" s="44"/>
      <c r="F45" s="44"/>
      <c r="G45" s="44"/>
      <c r="H45" s="44"/>
    </row>
    <row r="46" spans="1:8" x14ac:dyDescent="0.2">
      <c r="A46" s="8" t="s">
        <v>48</v>
      </c>
      <c r="B46" s="4"/>
      <c r="C46" s="25"/>
      <c r="D46" s="57"/>
      <c r="E46" s="40"/>
      <c r="F46" s="40"/>
      <c r="G46" s="40"/>
      <c r="H46" s="40"/>
    </row>
    <row r="47" spans="1:8" x14ac:dyDescent="0.2">
      <c r="A47" s="2" t="s">
        <v>0</v>
      </c>
      <c r="B47" s="2" t="s">
        <v>49</v>
      </c>
      <c r="C47" s="28">
        <v>2200</v>
      </c>
      <c r="D47" s="56" t="s">
        <v>1</v>
      </c>
      <c r="E47" s="37">
        <f>E6*C47</f>
        <v>25146000</v>
      </c>
      <c r="F47" s="39"/>
      <c r="G47" s="39"/>
      <c r="H47" s="39"/>
    </row>
    <row r="48" spans="1:8" ht="13.5" thickBot="1" x14ac:dyDescent="0.25">
      <c r="A48" s="4"/>
      <c r="B48" s="4"/>
      <c r="C48" s="4"/>
      <c r="D48" s="62"/>
      <c r="E48" s="44"/>
      <c r="F48" s="44"/>
      <c r="G48" s="44"/>
      <c r="H48" s="44"/>
    </row>
    <row r="49" spans="1:8" ht="32.5" customHeight="1" thickTop="1" thickBot="1" x14ac:dyDescent="0.25">
      <c r="A49" s="34" t="s">
        <v>22</v>
      </c>
      <c r="B49" s="35"/>
      <c r="C49" s="36"/>
      <c r="D49" s="60"/>
      <c r="E49" s="42">
        <f>SUM(E38:E47)</f>
        <v>37403300</v>
      </c>
      <c r="F49" s="42">
        <f t="shared" ref="F49:H49" si="4">SUM(F38:F47)</f>
        <v>6582400</v>
      </c>
      <c r="G49" s="42">
        <f t="shared" si="4"/>
        <v>2627350</v>
      </c>
      <c r="H49" s="43">
        <f t="shared" si="4"/>
        <v>2715350</v>
      </c>
    </row>
    <row r="50" spans="1:8" ht="13.5" thickTop="1" x14ac:dyDescent="0.2">
      <c r="E50" s="44"/>
      <c r="F50" s="44"/>
      <c r="G50" s="44"/>
      <c r="H50" s="44"/>
    </row>
    <row r="51" spans="1:8" x14ac:dyDescent="0.2">
      <c r="A51" t="s">
        <v>19</v>
      </c>
      <c r="E51" s="44"/>
      <c r="F51" s="44"/>
      <c r="G51" s="44"/>
      <c r="H51" s="44"/>
    </row>
    <row r="52" spans="1:8" x14ac:dyDescent="0.2">
      <c r="A52" s="20"/>
      <c r="B52" s="20"/>
      <c r="C52" s="28"/>
      <c r="D52" s="56"/>
      <c r="E52" s="39"/>
      <c r="F52" s="39"/>
      <c r="G52" s="39"/>
      <c r="H52" s="39"/>
    </row>
    <row r="53" spans="1:8" x14ac:dyDescent="0.2">
      <c r="A53" s="20"/>
      <c r="B53" s="20"/>
      <c r="C53" s="28"/>
      <c r="D53" s="56"/>
      <c r="E53" s="39"/>
      <c r="F53" s="39"/>
      <c r="G53" s="39"/>
      <c r="H53" s="39"/>
    </row>
    <row r="54" spans="1:8" x14ac:dyDescent="0.2">
      <c r="A54" s="20"/>
      <c r="B54" s="20"/>
      <c r="C54" s="28"/>
      <c r="D54" s="56"/>
      <c r="E54" s="39"/>
      <c r="F54" s="39"/>
      <c r="G54" s="39"/>
      <c r="H54" s="39"/>
    </row>
  </sheetData>
  <mergeCells count="2">
    <mergeCell ref="C5:D5"/>
    <mergeCell ref="E4:H4"/>
  </mergeCells>
  <phoneticPr fontId="18"/>
  <pageMargins left="0.70866141732283472" right="0.70866141732283472" top="0.35433070866141736" bottom="0.35433070866141736" header="0.31496062992125984" footer="0.31496062992125984"/>
  <pageSetup paperSize="9"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D52:D54 D38 D44 D29:D32 D41 D47 D7:D21 D23:D26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sqref="A1:A3"/>
    </sheetView>
  </sheetViews>
  <sheetFormatPr defaultRowHeight="13" x14ac:dyDescent="0.2"/>
  <sheetData>
    <row r="2" spans="1:1" x14ac:dyDescent="0.2">
      <c r="A2" t="s">
        <v>1</v>
      </c>
    </row>
    <row r="3" spans="1:1" x14ac:dyDescent="0.2">
      <c r="A3" t="s">
        <v>23</v>
      </c>
    </row>
    <row r="4" spans="1:1" x14ac:dyDescent="0.2">
      <c r="A4" t="s">
        <v>2</v>
      </c>
    </row>
    <row r="5" spans="1:1" x14ac:dyDescent="0.2">
      <c r="A5" t="s">
        <v>24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Wndows（コンバーチブル）</vt:lpstr>
      <vt:lpstr>Wndows（デタッチャブル）</vt:lpstr>
      <vt:lpstr>windows (記入例)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素直</dc:creator>
  <cp:lastModifiedBy>橋本　素直</cp:lastModifiedBy>
  <cp:lastPrinted>2025-04-02T07:17:13Z</cp:lastPrinted>
  <dcterms:created xsi:type="dcterms:W3CDTF">2024-07-29T08:17:19Z</dcterms:created>
  <dcterms:modified xsi:type="dcterms:W3CDTF">2025-04-03T04:01:57Z</dcterms:modified>
</cp:coreProperties>
</file>