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4000" windowHeight="951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E34" i="10"/>
  <c r="U34" i="10"/>
  <c r="U35" i="10" s="1"/>
  <c r="C34" i="10"/>
  <c r="AM34" i="10" l="1"/>
  <c r="AM35" i="10" s="1"/>
  <c r="U36" i="10"/>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<sst xmlns="http://schemas.openxmlformats.org/spreadsheetml/2006/main" count="1162" uniqueCount="637">
  <si>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</si>
  <si>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</si>
  <si>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</si>
  <si>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</si>
  <si>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</si>
  <si>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</si>
  <si>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</si>
  <si>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</si>
  <si>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</si>
  <si>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</si>
  <si>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</si>
  <si>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</si>
  <si>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</si>
  <si>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</si>
  <si>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</si>
  <si>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</si>
  <si>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</si>
  <si>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</si>
  <si>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</si>
  <si>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</si>
  <si>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</si>
  <si>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</si>
  <si>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</si>
  <si>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</si>
  <si>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</si>
  <si>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</si>
  <si>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</si>
  <si>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</si>
  <si>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</si>
  <si>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</si>
  <si>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</si>
  <si>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</si>
  <si>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</si>
  <si>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</si>
  <si>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</si>
  <si>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</si>
  <si>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</si>
  <si>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</si>
  <si>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</si>
  <si>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</si>
  <si>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</si>
  <si>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</si>
  <si>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</si>
  <si>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</si>
  <si>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</si>
  <si>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</si>
  <si>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</si>
  <si>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</si>
  <si>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</si>
  <si>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</si>
  <si>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</si>
  <si>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</si>
  <si>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</si>
  <si>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</si>
  <si>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</si>
  <si>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</si>
  <si>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</si>
  <si>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</si>
  <si>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</si>
  <si>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</si>
  <si>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</si>
  <si>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</si>
  <si>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</si>
  <si>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</si>
  <si>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</si>
  <si>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</si>
  <si>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</si>
  <si>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</si>
  <si>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</si>
  <si>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</si>
  <si>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</si>
  <si>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</si>
  <si>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</si>
  <si>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</si>
  <si>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</si>
  <si>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</si>
  <si>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</si>
  <si>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</si>
  <si>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</si>
  <si>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</si>
  <si>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</si>
  <si>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</si>
  <si>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</si>
  <si>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</si>
  <si>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</si>
  <si>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</si>
  <si>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</si>
  <si>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</si>
  <si>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</si>
  <si>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</si>
  <si>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</si>
  <si>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</si>
  <si>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</si>
  <si>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</si>
  <si>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</si>
  <si>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</si>
  <si>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</si>
  <si>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</si>
  <si>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</si>
  <si>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</si>
  <si>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</si>
  <si>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</si>
  <si>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</si>
  <si>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</si>
  <si>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</si>
  <si>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</si>
  <si>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</si>
  <si>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</si>
  <si>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</si>
  <si>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</si>
  <si>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</si>
  <si>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</si>
  <si>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</si>
  <si>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</si>
  <si>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</si>
  <si>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</si>
  <si>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</si>
  <si>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</si>
  <si>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</si>
  <si>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</si>
  <si>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</si>
  <si>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</si>
  <si>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</si>
  <si>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</si>
  <si>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</si>
  <si>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</si>
  <si>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</si>
  <si>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</si>
  <si>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</si>
  <si>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</si>
  <si>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</si>
  <si>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</si>
  <si>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</si>
  <si>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</si>
  <si>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</si>
  <si>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</si>
  <si>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</si>
  <si>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</si>
  <si>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</si>
  <si>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</si>
  <si>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</si>
  <si>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</si>
  <si>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</si>
  <si>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</si>
  <si>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</si>
  <si>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</si>
  <si>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</si>
  <si>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</si>
  <si>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</si>
  <si>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</si>
  <si>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</si>
  <si>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</si>
  <si>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</si>
  <si>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</si>
  <si>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</si>
  <si>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</si>
  <si>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</si>
  <si>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</si>
  <si>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</si>
  <si>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</si>
  <si>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</si>
  <si>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</si>
  <si>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</si>
  <si>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</si>
  <si>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</si>
  <si>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</si>
  <si>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</si>
  <si>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</si>
  <si>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</si>
  <si>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</si>
  <si>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</si>
  <si>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</si>
  <si>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</si>
  <si>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</si>
  <si>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</si>
  <si>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</si>
  <si>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</si>
  <si>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</si>
  <si>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</si>
  <si>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</si>
  <si>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</si>
  <si>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</si>
  <si>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</si>
  <si>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</si>
  <si>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</si>
  <si>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</si>
  <si>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</si>
  <si>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</si>
  <si>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</si>
  <si>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</si>
  <si>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</si>
  <si>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</si>
  <si>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</si>
  <si>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</si>
  <si>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</si>
  <si>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</si>
  <si>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</si>
  <si>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</si>
  <si>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</si>
  <si>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</si>
  <si>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</si>
  <si>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</si>
  <si>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</si>
  <si>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</si>
  <si>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</si>
  <si>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</si>
  <si>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</si>
  <si>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</si>
  <si>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</si>
  <si>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</si>
  <si>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</si>
  <si>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</si>
  <si>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</si>
  <si>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</si>
  <si>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</si>
  <si>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</si>
  <si>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福岡県みやこ町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</si>
  <si>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</si>
  <si>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</si>
  <si>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</si>
  <si>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</si>
  <si>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</si>
  <si>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</si>
  <si>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</si>
  <si>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</si>
  <si>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</si>
  <si>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</si>
  <si>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</si>
  <si>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</si>
  <si>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</si>
  <si>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</si>
  <si>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</si>
  <si>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</si>
  <si>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</si>
  <si>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</si>
  <si>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</si>
  <si>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</si>
  <si>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</si>
  <si>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</si>
  <si>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</si>
  <si>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</si>
  <si>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</si>
  <si>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</si>
  <si>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</si>
  <si>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</si>
  <si>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</si>
  <si>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</si>
  <si>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</si>
  <si>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</si>
  <si>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</si>
  <si>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</si>
  <si>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</si>
  <si>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</si>
  <si>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</si>
  <si>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</si>
  <si>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</si>
  <si>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</si>
  <si>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</si>
  <si>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</si>
  <si>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</si>
  <si>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</si>
  <si>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</si>
  <si>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</si>
  <si>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</si>
  <si>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</si>
  <si>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</si>
  <si>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</si>
  <si>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</si>
  <si>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</si>
  <si>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</si>
  <si>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</si>
  <si>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</si>
  <si>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</si>
  <si>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</si>
  <si>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</si>
  <si>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</si>
  <si>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</si>
  <si>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</si>
  <si>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</si>
  <si>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</si>
  <si>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</si>
  <si>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</si>
  <si>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</si>
  <si>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</si>
  <si>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</si>
  <si>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</si>
  <si>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</si>
  <si>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</si>
  <si>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</si>
  <si>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</si>
  <si>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</si>
  <si>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</si>
  <si>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</si>
  <si>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</si>
  <si>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</si>
  <si>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</si>
  <si>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</si>
  <si>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</si>
  <si>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</si>
  <si>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</si>
  <si>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</si>
  <si>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</si>
  <si>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</si>
  <si>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</si>
  <si>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</si>
  <si>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</si>
  <si>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</si>
  <si>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</si>
  <si>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</si>
  <si>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</si>
  <si>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</si>
  <si>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</si>
  <si>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</si>
  <si>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</si>
  <si>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</si>
  <si>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</si>
  <si>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</si>
  <si>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</si>
  <si>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</si>
  <si>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</si>
  <si>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</si>
  <si>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</si>
  <si>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</si>
  <si>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</si>
  <si>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</si>
  <si>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</si>
  <si>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</si>
  <si>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</si>
  <si>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</si>
  <si>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</si>
  <si>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</si>
  <si>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</si>
  <si>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</si>
  <si>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</si>
  <si>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</si>
  <si>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</si>
  <si>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</si>
  <si>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</si>
  <si>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</si>
  <si>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</si>
  <si>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</si>
  <si>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</si>
  <si>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</si>
  <si>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</si>
  <si>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</si>
  <si>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</si>
  <si>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</si>
  <si>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</si>
  <si>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</si>
  <si>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</si>
  <si>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</si>
  <si>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</si>
  <si>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</si>
  <si>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</si>
  <si>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</si>
  <si>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</si>
  <si>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</si>
  <si>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</si>
  <si>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</si>
  <si>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</si>
  <si>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</si>
  <si>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</si>
  <si>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</si>
  <si>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</si>
  <si>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</si>
  <si>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</si>
  <si>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</si>
  <si>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</si>
  <si>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</si>
  <si>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福岡県みやこ町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</si>
  <si>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</si>
  <si>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</si>
  <si>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</si>
  <si>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</si>
  <si>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</si>
  <si>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</si>
  <si>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</si>
  <si>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</si>
  <si>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</si>
  <si>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</si>
  <si>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</si>
  <si>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</si>
  <si>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</si>
  <si>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</si>
  <si>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</si>
  <si>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</si>
  <si>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</si>
  <si>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</si>
  <si>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</si>
  <si>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</si>
  <si>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</si>
  <si>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</si>
  <si>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</si>
  <si>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</si>
  <si>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</si>
  <si>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</si>
  <si>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</si>
  <si>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</si>
  <si>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</si>
  <si>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</si>
  <si>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</si>
  <si>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</si>
  <si>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</si>
  <si>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</si>
  <si>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</si>
  <si>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</si>
  <si>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</si>
  <si>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</si>
  <si>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</si>
  <si>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</si>
  <si>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</si>
  <si>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</si>
  <si>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</si>
  <si>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</si>
  <si>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</si>
  <si>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</si>
  <si>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</si>
  <si>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</si>
  <si>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</si>
  <si>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</si>
  <si>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</si>
  <si>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</si>
  <si>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</si>
  <si>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</si>
  <si>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</si>
  <si>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</si>
  <si>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</si>
  <si>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</si>
  <si>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</si>
  <si>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</si>
  <si>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</si>
  <si>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</si>
  <si>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</si>
  <si>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</si>
  <si>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</si>
  <si>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</si>
  <si>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</si>
  <si>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</si>
  <si>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</si>
  <si>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</si>
  <si>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</si>
  <si>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</si>
  <si>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</si>
  <si>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</si>
  <si>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</si>
  <si>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</si>
  <si>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</si>
  <si>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</si>
  <si>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</si>
  <si>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</si>
  <si>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</si>
  <si>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</si>
  <si>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</si>
  <si>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</si>
  <si>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</si>
  <si>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</si>
  <si>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</si>
  <si>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</si>
  <si>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</si>
  <si>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</si>
  <si>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</si>
  <si>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</si>
  <si>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</si>
  <si>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</si>
  <si>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</si>
  <si>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</si>
  <si>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</si>
  <si>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</si>
  <si>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</si>
  <si>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</si>
  <si>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</si>
  <si>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</si>
  <si>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</si>
  <si>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</si>
  <si>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</si>
  <si>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</si>
  <si>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</si>
  <si>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</si>
  <si>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</si>
  <si>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</si>
  <si>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</si>
  <si>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</si>
  <si>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</si>
  <si>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</si>
  <si>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</si>
  <si>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</si>
  <si>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</si>
  <si>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</si>
  <si>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</si>
  <si>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</si>
  <si>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</si>
  <si>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</si>
  <si>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</si>
  <si>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</si>
  <si>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</si>
  <si>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</si>
  <si>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</si>
  <si>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</si>
  <si>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</si>
  <si>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</si>
  <si>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</si>
  <si>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</si>
  <si>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</si>
  <si>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</si>
  <si>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</si>
  <si>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</si>
  <si>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</si>
  <si>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</si>
  <si>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</si>
  <si>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</si>
  <si>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</si>
  <si>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</si>
  <si>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</si>
  <si>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</si>
  <si>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</si>
  <si>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</si>
  <si>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</si>
  <si>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</si>
  <si>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</si>
  <si>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</si>
  <si>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</si>
  <si>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</si>
  <si>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</si>
  <si>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</si>
  <si>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</si>
  <si>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</si>
  <si>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</si>
  <si>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</si>
  <si>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</si>
  <si>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</si>
  <si>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</si>
  <si>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</si>
  <si>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</si>
  <si>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</si>
  <si>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</si>
  <si>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</si>
  <si>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</si>
  <si>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</si>
  <si>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</si>
  <si>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</si>
  <si>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</si>
  <si>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</si>
  <si>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</si>
  <si>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</si>
  <si>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</si>
  <si>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</si>
  <si>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</si>
  <si>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</si>
  <si>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</si>
  <si>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</si>
  <si>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</si>
  <si>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</si>
  <si>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</si>
  <si>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</si>
  <si>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</si>
  <si>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</si>
  <si>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</si>
  <si>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</si>
  <si>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</si>
  <si>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</si>
  <si>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</si>
  <si>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</si>
  <si>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</si>
  <si>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</si>
  <si>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</si>
  <si>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</si>
  <si>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</si>
  <si>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</si>
  <si>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</si>
  <si>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</si>
  <si>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2.50</t>
  </si>
  <si>
    <t>▲ 1.79</t>
  </si>
  <si>
    <t>住宅新築資金等事業特別会計</t>
  </si>
  <si>
    <t>▲ 1.74</t>
  </si>
  <si>
    <t>▲ 1.62</t>
  </si>
  <si>
    <t>▲ 1.25</t>
  </si>
  <si>
    <t>▲ 0.97</t>
  </si>
  <si>
    <t>▲ 0.90</t>
  </si>
  <si>
    <t>一般会計</t>
  </si>
  <si>
    <t>水道事業特別会計</t>
  </si>
  <si>
    <t>下水道事業特別会計</t>
  </si>
  <si>
    <t>介護保険事業特別会計</t>
  </si>
  <si>
    <t>国民健康保険事業特別会計</t>
  </si>
  <si>
    <t>後期高齢者医療特別会計</t>
  </si>
  <si>
    <t>土地取得特別会計</t>
  </si>
  <si>
    <t>その他会計（赤字）</t>
  </si>
  <si>
    <t>▲ 0.03</t>
  </si>
  <si>
    <t>その他会計（黒字）</t>
  </si>
  <si>
    <t>（百万円）</t>
    <phoneticPr fontId="5"/>
  </si>
  <si>
    <t>H30</t>
    <phoneticPr fontId="5"/>
  </si>
  <si>
    <t>R01</t>
    <phoneticPr fontId="5"/>
  </si>
  <si>
    <t>R02</t>
    <phoneticPr fontId="5"/>
  </si>
  <si>
    <t>R03</t>
    <phoneticPr fontId="5"/>
  </si>
  <si>
    <t>R04</t>
    <phoneticPr fontId="5"/>
  </si>
  <si>
    <t>有限会社　犀川四季犀館</t>
    <phoneticPr fontId="2"/>
  </si>
  <si>
    <t>有限会社　勝山町農業支援センター</t>
    <phoneticPr fontId="2"/>
  </si>
  <si>
    <t>豊津まちづくり　有限会社</t>
    <phoneticPr fontId="2"/>
  </si>
  <si>
    <t xml:space="preserve"> </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</si>
  <si>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</si>
  <si>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</si>
  <si>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</si>
  <si>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</si>
  <si>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</si>
  <si>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</si>
  <si>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</si>
  <si>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</si>
  <si>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</si>
  <si>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福岡県市町村消防団員等公務災害補償組合</t>
    <rPh sb="0" eb="2">
      <t>フクオカ</t>
    </rPh>
    <rPh sb="2" eb="3">
      <t>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</si>
  <si>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6">
      <t>フクオカケンシチョウソン</t>
    </rPh>
    <rPh sb="6" eb="10">
      <t>ショクインタイショク</t>
    </rPh>
    <rPh sb="10" eb="14">
      <t>テアテクミアイ</t>
    </rPh>
    <rPh sb="15" eb="19">
      <t>イッパンカイケイ</t>
    </rPh>
    <phoneticPr fontId="2"/>
  </si>
  <si>
    <t>福岡県市町村職員退職手当組合（基金特別会計）</t>
    <rPh sb="0" eb="6">
      <t>フクオカケンシチョウソン</t>
    </rPh>
    <rPh sb="6" eb="14">
      <t>ショクインタイショクテアテクミアイ</t>
    </rPh>
    <rPh sb="15" eb="21">
      <t>キキントクベツカイケイ</t>
    </rPh>
    <phoneticPr fontId="2"/>
  </si>
  <si>
    <t>福岡県自治会館管理組合</t>
    <rPh sb="0" eb="2">
      <t>フクオカ</t>
    </rPh>
    <rPh sb="2" eb="3">
      <t>ケン</t>
    </rPh>
    <rPh sb="3" eb="5">
      <t>ジチ</t>
    </rPh>
    <rPh sb="5" eb="7">
      <t>カイカン</t>
    </rPh>
    <rPh sb="7" eb="9">
      <t>カンリ</t>
    </rPh>
    <rPh sb="9" eb="11">
      <t>クミアイ</t>
    </rPh>
    <phoneticPr fontId="2"/>
  </si>
  <si>
    <t>京築広域市町村圏事務組合</t>
    <rPh sb="0" eb="4">
      <t>ケイチクコウイキ</t>
    </rPh>
    <rPh sb="4" eb="7">
      <t>シチョウソン</t>
    </rPh>
    <rPh sb="7" eb="8">
      <t>ケン</t>
    </rPh>
    <rPh sb="8" eb="10">
      <t>ジム</t>
    </rPh>
    <rPh sb="10" eb="12">
      <t>クミアイ</t>
    </rPh>
    <phoneticPr fontId="2"/>
  </si>
  <si>
    <t>行橋市・みやこ町清掃施設組合</t>
    <rPh sb="0" eb="3">
      <t>ユクハシシ</t>
    </rPh>
    <rPh sb="7" eb="8">
      <t>マチ</t>
    </rPh>
    <rPh sb="8" eb="12">
      <t>セイソウシセツ</t>
    </rPh>
    <rPh sb="12" eb="14">
      <t>クミアイ</t>
    </rPh>
    <phoneticPr fontId="2"/>
  </si>
  <si>
    <t>福岡県自治振興組合（一般会計）</t>
    <rPh sb="0" eb="3">
      <t>フクオカケン</t>
    </rPh>
    <rPh sb="3" eb="5">
      <t>ジチ</t>
    </rPh>
    <rPh sb="5" eb="9">
      <t>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</si>
  <si>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</si>
  <si>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京築地区水道企業団</t>
    <rPh sb="0" eb="2">
      <t>ケイチク</t>
    </rPh>
    <rPh sb="2" eb="4">
      <t>チク</t>
    </rPh>
    <rPh sb="4" eb="6">
      <t>スイドウ</t>
    </rPh>
    <rPh sb="6" eb="8">
      <t>キギョウ</t>
    </rPh>
    <rPh sb="8" eb="9">
      <t>ダン</t>
    </rPh>
    <phoneticPr fontId="2"/>
  </si>
  <si>
    <t>福岡県後期高齢者医療広域連合（一般会計）</t>
    <rPh sb="0" eb="12">
      <t>フクオカケンコウキコウレイシャイリョウコウイキ</t>
    </rPh>
    <rPh sb="12" eb="14">
      <t>レンゴウ</t>
    </rPh>
    <rPh sb="15" eb="19">
      <t>イッパンカイケイ</t>
    </rPh>
    <phoneticPr fontId="2"/>
  </si>
  <si>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
  </si>
  <si>
    <t>法適用企業</t>
    <rPh sb="0" eb="5">
      <t>ホウテキヨウキギョウ</t>
    </rPh>
    <phoneticPr fontId="2"/>
  </si>
  <si>
    <t>-</t>
    <phoneticPr fontId="2"/>
  </si>
  <si>
    <t>公共施設整備基金</t>
    <phoneticPr fontId="2"/>
  </si>
  <si>
    <t>合併地域振興基金</t>
    <phoneticPr fontId="2"/>
  </si>
  <si>
    <t>社会福祉基金</t>
    <phoneticPr fontId="2"/>
  </si>
  <si>
    <t>ふるさとづくり基金</t>
    <phoneticPr fontId="2"/>
  </si>
  <si>
    <t>町営住宅整備基金</t>
    <phoneticPr fontId="2"/>
  </si>
  <si>
    <t>行橋京都メディカルセンター</t>
    <rPh sb="0" eb="2">
      <t>ユクハシ</t>
    </rPh>
    <rPh sb="2" eb="4">
      <t>キョウト</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</si>
  <si>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</si>
  <si>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</si>
  <si>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</si>
  <si>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</si>
  <si>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</si>
  <si>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平均を下回っているが、今後、公共施設の統廃合による地方債の現在高の増加及び基金残高の減少が見込まれるので、今後、上昇していくと考えられるため、これまで以上に公債費等の適正化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</si>
  <si>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</si>
  <si>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</si>
  <si>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</si>
  <si>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の抑制や財政調整基金等の造成に努めた結果、将来負担比率に変更はないが、有形固定資産減価償却率は増加傾向にある。主な要因としては、建築後30年以上が経過する公共施設が多いためである。今後、公共施設再配置計画に基づいて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</si>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</sst>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xmlns:c16r2="http://schemas.microsoft.com/office/drawing/2015/06/chart">
            <c:ext xmlns:c16="http://schemas.microsoft.com/office/drawing/2014/chart" uri="{C3380CC4-5D6E-409C-BE32-E72D297353CC}">
              <c16:uniqueId val="{00000000-D3F1-4018-8AA0-DA8119DCFB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108135</c:v>
                </c:pt>
                <c:pt idx="1">
                  <c:v>129401</c:v>
                </c:pt>
                <c:pt idx="2">
                  <c:v>102539</c:v>
                </c:pt>
                <c:pt idx="3">
                  <c:v>96765</c:v>
                </c:pt>
                <c:pt idx="4">
                  <c:v>109264</c:v>
                </c:pt>
              </c:numCache>
            </c:numRef>
          </c:val>
          <c:smooth val="0"/>
          <c:extLst xmlns:c16r2="http://schemas.microsoft.com/office/drawing/2015/06/chart">
            <c:ext xmlns:c16="http://schemas.microsoft.com/office/drawing/2014/chart" uri="{C3380CC4-5D6E-409C-BE32-E72D297353CC}">
              <c16:uniqueId val="{00000001-D3F1-4018-8AA0-DA8119DCFBAD}"/>
            </c:ext>
          </c:extLst>
        </c:ser>
        <c:dLbls>
          <c:showLegendKey val="0"/>
          <c:showVal val="0"/>
          <c:showCatName val="0"/>
          <c:showSerName val="0"/>
          <c:showPercent val="0"/>
          <c:showBubbleSize val="0"/>
        </c:dLbls>
        <c:marker val="1"/>
        <c:smooth val="0"/>
        <c:axId val="500689112"/>
        <c:axId val="500487288"/>
      </c:lineChart>
      <c:catAx>
        <c:axId val="500689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487288"/>
        <c:crosses val="autoZero"/>
        <c:auto val="1"/>
        <c:lblAlgn val="ctr"/>
        <c:lblOffset val="100"/>
        <c:tickLblSkip val="1"/>
        <c:tickMarkSkip val="1"/>
        <c:noMultiLvlLbl val="0"/>
      </c:catAx>
      <c:valAx>
        <c:axId val="5004872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689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10.56</c:v>
                </c:pt>
                <c:pt idx="1">
                  <c:v>8.08</c:v>
                </c:pt>
                <c:pt idx="2">
                  <c:v>8.23</c:v>
                </c:pt>
                <c:pt idx="3">
                  <c:v>14.84</c:v>
                </c:pt>
                <c:pt idx="4">
                  <c:v>16</c:v>
                </c:pt>
              </c:numCache>
            </c:numRef>
          </c:val>
          <c:extLst xmlns:c16r2="http://schemas.microsoft.com/office/drawing/2015/06/chart">
            <c:ext xmlns:c16="http://schemas.microsoft.com/office/drawing/2014/chart" uri="{C3380CC4-5D6E-409C-BE32-E72D297353CC}">
              <c16:uniqueId val="{00000000-7BF9-4CF6-AADD-306F780DAA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47.97</c:v>
                </c:pt>
                <c:pt idx="1">
                  <c:v>48.32</c:v>
                </c:pt>
                <c:pt idx="2">
                  <c:v>45.25</c:v>
                </c:pt>
                <c:pt idx="3">
                  <c:v>43.55</c:v>
                </c:pt>
                <c:pt idx="4">
                  <c:v>44.54</c:v>
                </c:pt>
              </c:numCache>
            </c:numRef>
          </c:val>
          <c:extLst xmlns:c16r2="http://schemas.microsoft.com/office/drawing/2015/06/chart">
            <c:ext xmlns:c16="http://schemas.microsoft.com/office/drawing/2014/chart" uri="{C3380CC4-5D6E-409C-BE32-E72D297353CC}">
              <c16:uniqueId val="{00000001-7BF9-4CF6-AADD-306F780DAAA2}"/>
            </c:ext>
          </c:extLst>
        </c:ser>
        <c:dLbls>
          <c:showLegendKey val="0"/>
          <c:showVal val="0"/>
          <c:showCatName val="0"/>
          <c:showSerName val="0"/>
          <c:showPercent val="0"/>
          <c:showBubbleSize val="0"/>
        </c:dLbls>
        <c:gapWidth val="250"/>
        <c:overlap val="100"/>
        <c:axId val="503522416"/>
        <c:axId val="503522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0.11</c:v>
                </c:pt>
                <c:pt idx="1">
                  <c:v>-2.5</c:v>
                </c:pt>
                <c:pt idx="2">
                  <c:v>-1.79</c:v>
                </c:pt>
                <c:pt idx="3">
                  <c:v>6.93</c:v>
                </c:pt>
                <c:pt idx="4">
                  <c:v>0.84</c:v>
                </c:pt>
              </c:numCache>
            </c:numRef>
          </c:val>
          <c:smooth val="0"/>
          <c:extLst xmlns:c16r2="http://schemas.microsoft.com/office/drawing/2015/06/chart">
            <c:ext xmlns:c16="http://schemas.microsoft.com/office/drawing/2014/chart" uri="{C3380CC4-5D6E-409C-BE32-E72D297353CC}">
              <c16:uniqueId val="{00000002-7BF9-4CF6-AADD-306F780DAAA2}"/>
            </c:ext>
          </c:extLst>
        </c:ser>
        <c:dLbls>
          <c:showLegendKey val="0"/>
          <c:showVal val="0"/>
          <c:showCatName val="0"/>
          <c:showSerName val="0"/>
          <c:showPercent val="0"/>
          <c:showBubbleSize val="0"/>
        </c:dLbls>
        <c:marker val="1"/>
        <c:smooth val="0"/>
        <c:axId val="503522416"/>
        <c:axId val="503522800"/>
      </c:lineChart>
      <c:catAx>
        <c:axId val="50352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522800"/>
        <c:crosses val="autoZero"/>
        <c:auto val="1"/>
        <c:lblAlgn val="ctr"/>
        <c:lblOffset val="100"/>
        <c:tickLblSkip val="1"/>
        <c:tickMarkSkip val="1"/>
        <c:noMultiLvlLbl val="0"/>
      </c:catAx>
      <c:valAx>
        <c:axId val="503522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22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0.83</c:v>
                </c:pt>
                <c:pt idx="2">
                  <c:v>#N/A</c:v>
                </c:pt>
                <c:pt idx="3">
                  <c:v>0.36</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E2F-4202-8F31-FFD76EE65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0.03</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2F-4202-8F31-FFD76EE6531D}"/>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8E2F-4202-8F31-FFD76EE6531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0.04</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8E2F-4202-8F31-FFD76EE6531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0.95</c:v>
                </c:pt>
                <c:pt idx="4">
                  <c:v>#N/A</c:v>
                </c:pt>
                <c:pt idx="5">
                  <c:v>0.03</c:v>
                </c:pt>
                <c:pt idx="6">
                  <c:v>#N/A</c:v>
                </c:pt>
                <c:pt idx="7">
                  <c:v>1.19</c:v>
                </c:pt>
                <c:pt idx="8">
                  <c:v>#N/A</c:v>
                </c:pt>
                <c:pt idx="9">
                  <c:v>0.49</c:v>
                </c:pt>
              </c:numCache>
            </c:numRef>
          </c:val>
          <c:extLst xmlns:c16r2="http://schemas.microsoft.com/office/drawing/2015/06/chart">
            <c:ext xmlns:c16="http://schemas.microsoft.com/office/drawing/2014/chart" uri="{C3380CC4-5D6E-409C-BE32-E72D297353CC}">
              <c16:uniqueId val="{00000004-8E2F-4202-8F31-FFD76EE6531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1.1200000000000001</c:v>
                </c:pt>
                <c:pt idx="6">
                  <c:v>#N/A</c:v>
                </c:pt>
                <c:pt idx="7">
                  <c:v>1.34</c:v>
                </c:pt>
                <c:pt idx="8">
                  <c:v>#N/A</c:v>
                </c:pt>
                <c:pt idx="9">
                  <c:v>0.98</c:v>
                </c:pt>
              </c:numCache>
            </c:numRef>
          </c:val>
          <c:extLst xmlns:c16r2="http://schemas.microsoft.com/office/drawing/2015/06/chart">
            <c:ext xmlns:c16="http://schemas.microsoft.com/office/drawing/2014/chart" uri="{C3380CC4-5D6E-409C-BE32-E72D297353CC}">
              <c16:uniqueId val="{00000005-8E2F-4202-8F31-FFD76EE6531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0.98</c:v>
                </c:pt>
                <c:pt idx="2">
                  <c:v>#N/A</c:v>
                </c:pt>
                <c:pt idx="3">
                  <c:v>1.54</c:v>
                </c:pt>
                <c:pt idx="4">
                  <c:v>#N/A</c:v>
                </c:pt>
                <c:pt idx="5">
                  <c:v>2.08</c:v>
                </c:pt>
                <c:pt idx="6">
                  <c:v>#N/A</c:v>
                </c:pt>
                <c:pt idx="7">
                  <c:v>1.7</c:v>
                </c:pt>
                <c:pt idx="8">
                  <c:v>#N/A</c:v>
                </c:pt>
                <c:pt idx="9">
                  <c:v>2.27</c:v>
                </c:pt>
              </c:numCache>
            </c:numRef>
          </c:val>
          <c:extLst xmlns:c16r2="http://schemas.microsoft.com/office/drawing/2015/06/chart">
            <c:ext xmlns:c16="http://schemas.microsoft.com/office/drawing/2014/chart" uri="{C3380CC4-5D6E-409C-BE32-E72D297353CC}">
              <c16:uniqueId val="{00000006-8E2F-4202-8F31-FFD76EE6531D}"/>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8.26</c:v>
                </c:pt>
                <c:pt idx="2">
                  <c:v>#N/A</c:v>
                </c:pt>
                <c:pt idx="3">
                  <c:v>8.51</c:v>
                </c:pt>
                <c:pt idx="4">
                  <c:v>#N/A</c:v>
                </c:pt>
                <c:pt idx="5">
                  <c:v>8.74</c:v>
                </c:pt>
                <c:pt idx="6">
                  <c:v>#N/A</c:v>
                </c:pt>
                <c:pt idx="7">
                  <c:v>7.43</c:v>
                </c:pt>
                <c:pt idx="8">
                  <c:v>#N/A</c:v>
                </c:pt>
                <c:pt idx="9">
                  <c:v>7.75</c:v>
                </c:pt>
              </c:numCache>
            </c:numRef>
          </c:val>
          <c:extLst xmlns:c16r2="http://schemas.microsoft.com/office/drawing/2015/06/chart">
            <c:ext xmlns:c16="http://schemas.microsoft.com/office/drawing/2014/chart" uri="{C3380CC4-5D6E-409C-BE32-E72D297353CC}">
              <c16:uniqueId val="{00000007-8E2F-4202-8F31-FFD76EE6531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12.29</c:v>
                </c:pt>
                <c:pt idx="2">
                  <c:v>#N/A</c:v>
                </c:pt>
                <c:pt idx="3">
                  <c:v>9.69</c:v>
                </c:pt>
                <c:pt idx="4">
                  <c:v>#N/A</c:v>
                </c:pt>
                <c:pt idx="5">
                  <c:v>9.4600000000000009</c:v>
                </c:pt>
                <c:pt idx="6">
                  <c:v>#N/A</c:v>
                </c:pt>
                <c:pt idx="7">
                  <c:v>15.8</c:v>
                </c:pt>
                <c:pt idx="8">
                  <c:v>#N/A</c:v>
                </c:pt>
                <c:pt idx="9">
                  <c:v>16.89</c:v>
                </c:pt>
              </c:numCache>
            </c:numRef>
          </c:val>
          <c:extLst xmlns:c16r2="http://schemas.microsoft.com/office/drawing/2015/06/chart">
            <c:ext xmlns:c16="http://schemas.microsoft.com/office/drawing/2014/chart" uri="{C3380CC4-5D6E-409C-BE32-E72D297353CC}">
              <c16:uniqueId val="{00000008-8E2F-4202-8F31-FFD76EE6531D}"/>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1.74</c:v>
                </c:pt>
                <c:pt idx="1">
                  <c:v>#N/A</c:v>
                </c:pt>
                <c:pt idx="2">
                  <c:v>1.62</c:v>
                </c:pt>
                <c:pt idx="3">
                  <c:v>#N/A</c:v>
                </c:pt>
                <c:pt idx="4">
                  <c:v>1.25</c:v>
                </c:pt>
                <c:pt idx="5">
                  <c:v>#N/A</c:v>
                </c:pt>
                <c:pt idx="6">
                  <c:v>0.97</c:v>
                </c:pt>
                <c:pt idx="7">
                  <c:v>#N/A</c:v>
                </c:pt>
                <c:pt idx="8">
                  <c:v>0.9</c:v>
                </c:pt>
                <c:pt idx="9">
                  <c:v>#N/A</c:v>
                </c:pt>
              </c:numCache>
            </c:numRef>
          </c:val>
          <c:extLst xmlns:c16r2="http://schemas.microsoft.com/office/drawing/2015/06/chart">
            <c:ext xmlns:c16="http://schemas.microsoft.com/office/drawing/2014/chart" uri="{C3380CC4-5D6E-409C-BE32-E72D297353CC}">
              <c16:uniqueId val="{00000009-8E2F-4202-8F31-FFD76EE6531D}"/>
            </c:ext>
          </c:extLst>
        </c:ser>
        <c:dLbls>
          <c:showLegendKey val="0"/>
          <c:showVal val="0"/>
          <c:showCatName val="0"/>
          <c:showSerName val="0"/>
          <c:showPercent val="0"/>
          <c:showBubbleSize val="0"/>
        </c:dLbls>
        <c:gapWidth val="150"/>
        <c:overlap val="100"/>
        <c:axId val="506509224"/>
        <c:axId val="506509608"/>
      </c:barChart>
      <c:catAx>
        <c:axId val="506509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509608"/>
        <c:crosses val="autoZero"/>
        <c:auto val="1"/>
        <c:lblAlgn val="ctr"/>
        <c:lblOffset val="100"/>
        <c:tickLblSkip val="1"/>
        <c:tickMarkSkip val="1"/>
        <c:noMultiLvlLbl val="0"/>
      </c:catAx>
      <c:valAx>
        <c:axId val="506509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509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997</c:v>
                </c:pt>
                <c:pt idx="5">
                  <c:v>996</c:v>
                </c:pt>
                <c:pt idx="8">
                  <c:v>966</c:v>
                </c:pt>
                <c:pt idx="11">
                  <c:v>943</c:v>
                </c:pt>
                <c:pt idx="14">
                  <c:v>978</c:v>
                </c:pt>
              </c:numCache>
            </c:numRef>
          </c:val>
          <c:extLst xmlns:c16r2="http://schemas.microsoft.com/office/drawing/2015/06/chart">
            <c:ext xmlns:c16="http://schemas.microsoft.com/office/drawing/2014/chart" uri="{C3380CC4-5D6E-409C-BE32-E72D297353CC}">
              <c16:uniqueId val="{00000000-0BA4-4E25-B314-0296CC4409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BA4-4E25-B314-0296CC4409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47</c:v>
                </c:pt>
                <c:pt idx="3">
                  <c:v>42</c:v>
                </c:pt>
                <c:pt idx="6">
                  <c:v>22</c:v>
                </c:pt>
                <c:pt idx="9">
                  <c:v>20</c:v>
                </c:pt>
                <c:pt idx="12">
                  <c:v>20</c:v>
                </c:pt>
              </c:numCache>
            </c:numRef>
          </c:val>
          <c:extLst xmlns:c16r2="http://schemas.microsoft.com/office/drawing/2015/06/chart">
            <c:ext xmlns:c16="http://schemas.microsoft.com/office/drawing/2014/chart" uri="{C3380CC4-5D6E-409C-BE32-E72D297353CC}">
              <c16:uniqueId val="{00000002-0BA4-4E25-B314-0296CC4409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BA4-4E25-B314-0296CC4409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244</c:v>
                </c:pt>
                <c:pt idx="3">
                  <c:v>241</c:v>
                </c:pt>
                <c:pt idx="6">
                  <c:v>237</c:v>
                </c:pt>
                <c:pt idx="9">
                  <c:v>219</c:v>
                </c:pt>
                <c:pt idx="12">
                  <c:v>232</c:v>
                </c:pt>
              </c:numCache>
            </c:numRef>
          </c:val>
          <c:extLst xmlns:c16r2="http://schemas.microsoft.com/office/drawing/2015/06/chart">
            <c:ext xmlns:c16="http://schemas.microsoft.com/office/drawing/2014/chart" uri="{C3380CC4-5D6E-409C-BE32-E72D297353CC}">
              <c16:uniqueId val="{00000004-0BA4-4E25-B314-0296CC4409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BA4-4E25-B314-0296CC4409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BA4-4E25-B314-0296CC4409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963</c:v>
                </c:pt>
                <c:pt idx="3">
                  <c:v>1042</c:v>
                </c:pt>
                <c:pt idx="6">
                  <c:v>1035</c:v>
                </c:pt>
                <c:pt idx="9">
                  <c:v>1058</c:v>
                </c:pt>
                <c:pt idx="12">
                  <c:v>1099</c:v>
                </c:pt>
              </c:numCache>
            </c:numRef>
          </c:val>
          <c:extLst xmlns:c16r2="http://schemas.microsoft.com/office/drawing/2015/06/chart">
            <c:ext xmlns:c16="http://schemas.microsoft.com/office/drawing/2014/chart" uri="{C3380CC4-5D6E-409C-BE32-E72D297353CC}">
              <c16:uniqueId val="{00000007-0BA4-4E25-B314-0296CC440952}"/>
            </c:ext>
          </c:extLst>
        </c:ser>
        <c:dLbls>
          <c:showLegendKey val="0"/>
          <c:showVal val="0"/>
          <c:showCatName val="0"/>
          <c:showSerName val="0"/>
          <c:showPercent val="0"/>
          <c:showBubbleSize val="0"/>
        </c:dLbls>
        <c:gapWidth val="100"/>
        <c:overlap val="100"/>
        <c:axId val="500478560"/>
        <c:axId val="500478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258</c:v>
                </c:pt>
                <c:pt idx="2">
                  <c:v>#N/A</c:v>
                </c:pt>
                <c:pt idx="3">
                  <c:v>#N/A</c:v>
                </c:pt>
                <c:pt idx="4">
                  <c:v>329</c:v>
                </c:pt>
                <c:pt idx="5">
                  <c:v>#N/A</c:v>
                </c:pt>
                <c:pt idx="6">
                  <c:v>#N/A</c:v>
                </c:pt>
                <c:pt idx="7">
                  <c:v>328</c:v>
                </c:pt>
                <c:pt idx="8">
                  <c:v>#N/A</c:v>
                </c:pt>
                <c:pt idx="9">
                  <c:v>#N/A</c:v>
                </c:pt>
                <c:pt idx="10">
                  <c:v>354</c:v>
                </c:pt>
                <c:pt idx="11">
                  <c:v>#N/A</c:v>
                </c:pt>
                <c:pt idx="12">
                  <c:v>#N/A</c:v>
                </c:pt>
                <c:pt idx="13">
                  <c:v>373</c:v>
                </c:pt>
                <c:pt idx="14">
                  <c:v>#N/A</c:v>
                </c:pt>
              </c:numCache>
            </c:numRef>
          </c:val>
          <c:smooth val="0"/>
          <c:extLst xmlns:c16r2="http://schemas.microsoft.com/office/drawing/2015/06/chart">
            <c:ext xmlns:c16="http://schemas.microsoft.com/office/drawing/2014/chart" uri="{C3380CC4-5D6E-409C-BE32-E72D297353CC}">
              <c16:uniqueId val="{00000008-0BA4-4E25-B314-0296CC440952}"/>
            </c:ext>
          </c:extLst>
        </c:ser>
        <c:dLbls>
          <c:showLegendKey val="0"/>
          <c:showVal val="0"/>
          <c:showCatName val="0"/>
          <c:showSerName val="0"/>
          <c:showPercent val="0"/>
          <c:showBubbleSize val="0"/>
        </c:dLbls>
        <c:marker val="1"/>
        <c:smooth val="0"/>
        <c:axId val="500478560"/>
        <c:axId val="500478944"/>
      </c:lineChart>
      <c:catAx>
        <c:axId val="500478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478944"/>
        <c:crosses val="autoZero"/>
        <c:auto val="1"/>
        <c:lblAlgn val="ctr"/>
        <c:lblOffset val="100"/>
        <c:tickLblSkip val="1"/>
        <c:tickMarkSkip val="1"/>
        <c:noMultiLvlLbl val="0"/>
      </c:catAx>
      <c:valAx>
        <c:axId val="50047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478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9467</c:v>
                </c:pt>
                <c:pt idx="5">
                  <c:v>9106</c:v>
                </c:pt>
                <c:pt idx="8">
                  <c:v>8959</c:v>
                </c:pt>
                <c:pt idx="11">
                  <c:v>8662</c:v>
                </c:pt>
                <c:pt idx="14">
                  <c:v>8045</c:v>
                </c:pt>
              </c:numCache>
            </c:numRef>
          </c:val>
          <c:extLst xmlns:c16r2="http://schemas.microsoft.com/office/drawing/2015/06/chart">
            <c:ext xmlns:c16="http://schemas.microsoft.com/office/drawing/2014/chart" uri="{C3380CC4-5D6E-409C-BE32-E72D297353CC}">
              <c16:uniqueId val="{00000000-6C62-4CFA-B0C6-FC2EBBC444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430</c:v>
                </c:pt>
                <c:pt idx="5">
                  <c:v>332</c:v>
                </c:pt>
                <c:pt idx="8">
                  <c:v>220</c:v>
                </c:pt>
                <c:pt idx="11">
                  <c:v>136</c:v>
                </c:pt>
                <c:pt idx="14">
                  <c:v>131</c:v>
                </c:pt>
              </c:numCache>
            </c:numRef>
          </c:val>
          <c:extLst xmlns:c16r2="http://schemas.microsoft.com/office/drawing/2015/06/chart">
            <c:ext xmlns:c16="http://schemas.microsoft.com/office/drawing/2014/chart" uri="{C3380CC4-5D6E-409C-BE32-E72D297353CC}">
              <c16:uniqueId val="{00000001-6C62-4CFA-B0C6-FC2EBBC444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11954</c:v>
                </c:pt>
                <c:pt idx="5">
                  <c:v>11826</c:v>
                </c:pt>
                <c:pt idx="8">
                  <c:v>11708</c:v>
                </c:pt>
                <c:pt idx="11">
                  <c:v>11514</c:v>
                </c:pt>
                <c:pt idx="14">
                  <c:v>11859</c:v>
                </c:pt>
              </c:numCache>
            </c:numRef>
          </c:val>
          <c:extLst xmlns:c16r2="http://schemas.microsoft.com/office/drawing/2015/06/chart">
            <c:ext xmlns:c16="http://schemas.microsoft.com/office/drawing/2014/chart" uri="{C3380CC4-5D6E-409C-BE32-E72D297353CC}">
              <c16:uniqueId val="{00000002-6C62-4CFA-B0C6-FC2EBBC444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62-4CFA-B0C6-FC2EBBC444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62-4CFA-B0C6-FC2EBBC444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62-4CFA-B0C6-FC2EBBC444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2779</c:v>
                </c:pt>
                <c:pt idx="3">
                  <c:v>2741</c:v>
                </c:pt>
                <c:pt idx="6">
                  <c:v>2704</c:v>
                </c:pt>
                <c:pt idx="9">
                  <c:v>2657</c:v>
                </c:pt>
                <c:pt idx="12">
                  <c:v>2659</c:v>
                </c:pt>
              </c:numCache>
            </c:numRef>
          </c:val>
          <c:extLst xmlns:c16r2="http://schemas.microsoft.com/office/drawing/2015/06/chart">
            <c:ext xmlns:c16="http://schemas.microsoft.com/office/drawing/2014/chart" uri="{C3380CC4-5D6E-409C-BE32-E72D297353CC}">
              <c16:uniqueId val="{00000006-6C62-4CFA-B0C6-FC2EBBC444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157</c:v>
                </c:pt>
                <c:pt idx="3">
                  <c:v>120</c:v>
                </c:pt>
                <c:pt idx="6">
                  <c:v>98</c:v>
                </c:pt>
                <c:pt idx="9">
                  <c:v>90</c:v>
                </c:pt>
                <c:pt idx="12">
                  <c:v>80</c:v>
                </c:pt>
              </c:numCache>
            </c:numRef>
          </c:val>
          <c:extLst xmlns:c16r2="http://schemas.microsoft.com/office/drawing/2015/06/chart">
            <c:ext xmlns:c16="http://schemas.microsoft.com/office/drawing/2014/chart" uri="{C3380CC4-5D6E-409C-BE32-E72D297353CC}">
              <c16:uniqueId val="{00000007-6C62-4CFA-B0C6-FC2EBBC444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3051</c:v>
                </c:pt>
                <c:pt idx="3">
                  <c:v>2994</c:v>
                </c:pt>
                <c:pt idx="6">
                  <c:v>2866</c:v>
                </c:pt>
                <c:pt idx="9">
                  <c:v>2775</c:v>
                </c:pt>
                <c:pt idx="12">
                  <c:v>2526</c:v>
                </c:pt>
              </c:numCache>
            </c:numRef>
          </c:val>
          <c:extLst xmlns:c16r2="http://schemas.microsoft.com/office/drawing/2015/06/chart">
            <c:ext xmlns:c16="http://schemas.microsoft.com/office/drawing/2014/chart" uri="{C3380CC4-5D6E-409C-BE32-E72D297353CC}">
              <c16:uniqueId val="{00000008-6C62-4CFA-B0C6-FC2EBBC444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188</c:v>
                </c:pt>
                <c:pt idx="3">
                  <c:v>278</c:v>
                </c:pt>
                <c:pt idx="6">
                  <c:v>233</c:v>
                </c:pt>
                <c:pt idx="9">
                  <c:v>179</c:v>
                </c:pt>
                <c:pt idx="12">
                  <c:v>200</c:v>
                </c:pt>
              </c:numCache>
            </c:numRef>
          </c:val>
          <c:extLst xmlns:c16r2="http://schemas.microsoft.com/office/drawing/2015/06/chart">
            <c:ext xmlns:c16="http://schemas.microsoft.com/office/drawing/2014/chart" uri="{C3380CC4-5D6E-409C-BE32-E72D297353CC}">
              <c16:uniqueId val="{00000009-6C62-4CFA-B0C6-FC2EBBC444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11027</c:v>
                </c:pt>
                <c:pt idx="3">
                  <c:v>11002</c:v>
                </c:pt>
                <c:pt idx="6">
                  <c:v>10630</c:v>
                </c:pt>
                <c:pt idx="9">
                  <c:v>10132</c:v>
                </c:pt>
                <c:pt idx="12">
                  <c:v>9450</c:v>
                </c:pt>
              </c:numCache>
            </c:numRef>
          </c:val>
          <c:extLst xmlns:c16r2="http://schemas.microsoft.com/office/drawing/2015/06/chart">
            <c:ext xmlns:c16="http://schemas.microsoft.com/office/drawing/2014/chart" uri="{C3380CC4-5D6E-409C-BE32-E72D297353CC}">
              <c16:uniqueId val="{0000000A-6C62-4CFA-B0C6-FC2EBBC44457}"/>
            </c:ext>
          </c:extLst>
        </c:ser>
        <c:dLbls>
          <c:showLegendKey val="0"/>
          <c:showVal val="0"/>
          <c:showCatName val="0"/>
          <c:showSerName val="0"/>
          <c:showPercent val="0"/>
          <c:showBubbleSize val="0"/>
        </c:dLbls>
        <c:gapWidth val="100"/>
        <c:overlap val="100"/>
        <c:axId val="508229888"/>
        <c:axId val="508230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C62-4CFA-B0C6-FC2EBBC44457}"/>
            </c:ext>
          </c:extLst>
        </c:ser>
        <c:dLbls>
          <c:showLegendKey val="0"/>
          <c:showVal val="0"/>
          <c:showCatName val="0"/>
          <c:showSerName val="0"/>
          <c:showPercent val="0"/>
          <c:showBubbleSize val="0"/>
        </c:dLbls>
        <c:marker val="1"/>
        <c:smooth val="0"/>
        <c:axId val="508229888"/>
        <c:axId val="508230272"/>
      </c:lineChart>
      <c:catAx>
        <c:axId val="50822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230272"/>
        <c:crosses val="autoZero"/>
        <c:auto val="1"/>
        <c:lblAlgn val="ctr"/>
        <c:lblOffset val="100"/>
        <c:tickLblSkip val="1"/>
        <c:tickMarkSkip val="1"/>
        <c:noMultiLvlLbl val="0"/>
      </c:catAx>
      <c:valAx>
        <c:axId val="50823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2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3046</c:v>
                </c:pt>
                <c:pt idx="1">
                  <c:v>3046</c:v>
                </c:pt>
                <c:pt idx="2">
                  <c:v>3047</c:v>
                </c:pt>
              </c:numCache>
            </c:numRef>
          </c:val>
          <c:extLst xmlns:c16r2="http://schemas.microsoft.com/office/drawing/2015/06/chart">
            <c:ext xmlns:c16="http://schemas.microsoft.com/office/drawing/2014/chart" uri="{C3380CC4-5D6E-409C-BE32-E72D297353CC}">
              <c16:uniqueId val="{00000000-B948-400D-AFEF-8AA0E2952B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400</c:v>
                </c:pt>
                <c:pt idx="1">
                  <c:v>481</c:v>
                </c:pt>
                <c:pt idx="2">
                  <c:v>481</c:v>
                </c:pt>
              </c:numCache>
            </c:numRef>
          </c:val>
          <c:extLst xmlns:c16r2="http://schemas.microsoft.com/office/drawing/2015/06/chart">
            <c:ext xmlns:c16="http://schemas.microsoft.com/office/drawing/2014/chart" uri="{C3380CC4-5D6E-409C-BE32-E72D297353CC}">
              <c16:uniqueId val="{00000001-B948-400D-AFEF-8AA0E2952B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9759</c:v>
                </c:pt>
                <c:pt idx="1">
                  <c:v>9498</c:v>
                </c:pt>
                <c:pt idx="2">
                  <c:v>9759</c:v>
                </c:pt>
              </c:numCache>
            </c:numRef>
          </c:val>
          <c:extLst xmlns:c16r2="http://schemas.microsoft.com/office/drawing/2015/06/chart">
            <c:ext xmlns:c16="http://schemas.microsoft.com/office/drawing/2014/chart" uri="{C3380CC4-5D6E-409C-BE32-E72D297353CC}">
              <c16:uniqueId val="{00000002-B948-400D-AFEF-8AA0E2952B42}"/>
            </c:ext>
          </c:extLst>
        </c:ser>
        <c:dLbls>
          <c:showLegendKey val="0"/>
          <c:showVal val="0"/>
          <c:showCatName val="0"/>
          <c:showSerName val="0"/>
          <c:showPercent val="0"/>
          <c:showBubbleSize val="0"/>
        </c:dLbls>
        <c:gapWidth val="120"/>
        <c:overlap val="100"/>
        <c:axId val="512364792"/>
        <c:axId val="512362832"/>
      </c:barChart>
      <c:catAx>
        <c:axId val="51236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362832"/>
        <c:crosses val="autoZero"/>
        <c:auto val="1"/>
        <c:lblAlgn val="ctr"/>
        <c:lblOffset val="100"/>
        <c:tickLblSkip val="1"/>
        <c:tickMarkSkip val="1"/>
        <c:noMultiLvlLbl val="0"/>
      </c:catAx>
      <c:valAx>
        <c:axId val="5123628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36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4A7-443E-9807-DB533E77A8C7}"/>
                </c:ext>
                <c:ext xmlns:c15="http://schemas.microsoft.com/office/drawing/2012/chart" uri="{CE6537A1-D6FC-4f65-9D91-7224C49458BB}">
                  <c15:dlblFieldTable>
                    <c15:dlblFTEntry>
                      <c15:txfldGUID>{D38A0244-BCE5-443F-8D89-E8F74CB0D55B}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4A7-443E-9807-DB533E77A8C7}"/>
                </c:ext>
                <c:ext xmlns:c15="http://schemas.microsoft.com/office/drawing/2012/chart" uri="{CE6537A1-D6FC-4f65-9D91-7224C49458BB}">
                  <c15:dlblFieldTable>
                    <c15:dlblFTEntry>
                      <c15:txfldGUID>{07660DDB-9B6A-457E-97A3-D0477A51B08F}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4A7-443E-9807-DB533E77A8C7}"/>
                </c:ext>
                <c:ext xmlns:c15="http://schemas.microsoft.com/office/drawing/2012/chart" uri="{CE6537A1-D6FC-4f65-9D91-7224C49458BB}">
                  <c15:dlblFieldTable>
                    <c15:dlblFTEntry>
                      <c15:txfldGUID>{8DCEA6A8-2BC4-4ED9-90E7-40912496BFFA}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4A7-443E-9807-DB533E77A8C7}"/>
                </c:ext>
                <c:ext xmlns:c15="http://schemas.microsoft.com/office/drawing/2012/chart" uri="{CE6537A1-D6FC-4f65-9D91-7224C49458BB}">
                  <c15:dlblFieldTable>
                    <c15:dlblFTEntry>
                      <c15:txfldGUID>{E7D623FC-4E81-408E-9312-C04BB560B9D6}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4A7-443E-9807-DB533E77A8C7}"/>
                </c:ext>
                <c:ext xmlns:c15="http://schemas.microsoft.com/office/drawing/2012/chart" uri="{CE6537A1-D6FC-4f65-9D91-7224C49458BB}">
                  <c15:dlblFieldTable>
                    <c15:dlblFTEntry>
                      <c15:txfldGUID>{EB1181CA-43BE-40D2-90B3-C9C371DC2BD3}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4A7-443E-9807-DB533E77A8C7}"/>
                </c:ext>
                <c:ext xmlns:c15="http://schemas.microsoft.com/office/drawing/2012/chart" uri="{CE6537A1-D6FC-4f65-9D91-7224C49458BB}">
                  <c15:dlblFieldTable>
                    <c15:dlblFTEntry>
                      <c15:txfldGUID>{90078F3D-A9A0-4AE5-BC4C-4909C73F0CD0}</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4A7-443E-9807-DB533E77A8C7}"/>
                </c:ext>
                <c:ext xmlns:c15="http://schemas.microsoft.com/office/drawing/2012/chart" uri="{CE6537A1-D6FC-4f65-9D91-7224C49458BB}">
                  <c15:dlblFieldTable>
                    <c15:dlblFTEntry>
                      <c15:txfldGUID>{70D70156-17DC-47BE-B695-0FA50EAB6C6C}</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4A7-443E-9807-DB533E77A8C7}"/>
                </c:ext>
                <c:ext xmlns:c15="http://schemas.microsoft.com/office/drawing/2012/chart" uri="{CE6537A1-D6FC-4f65-9D91-7224C49458BB}">
                  <c15:dlblFieldTable>
                    <c15:dlblFTEntry>
                      <c15:txfldGUID>{5B061C29-26A7-414B-8E6F-6B6840633A0D}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4A7-443E-9807-DB533E77A8C7}"/>
                </c:ext>
                <c:ext xmlns:c15="http://schemas.microsoft.com/office/drawing/2012/chart" uri="{CE6537A1-D6FC-4f65-9D91-7224C49458BB}">
                  <c15:dlblFieldTable>
                    <c15:dlblFTEntry>
                      <c15:txfldGUID>{95533C30-418B-42F3-ABFF-FBD13758FF62}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54.1</c:v>
                </c:pt>
                <c:pt idx="16">
                  <c:v>54.5</c:v>
                </c:pt>
                <c:pt idx="24">
                  <c:v>55.8</c:v>
                </c:pt>
                <c:pt idx="32">
                  <c:v>57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4A7-443E-9807-DB533E77A8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4A7-443E-9807-DB533E77A8C7}"/>
                </c:ext>
                <c:ext xmlns:c15="http://schemas.microsoft.com/office/drawing/2012/chart" uri="{CE6537A1-D6FC-4f65-9D91-7224C49458BB}">
                  <c15:layout/>
                  <c15:dlblFieldTable>
                    <c15:dlblFTEntry>
                      <c15:txfldGUID>{61A5D0E3-F7C9-43B1-A127-83D9A8E18441}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4A7-443E-9807-DB533E77A8C7}"/>
                </c:ext>
                <c:ext xmlns:c15="http://schemas.microsoft.com/office/drawing/2012/chart" uri="{CE6537A1-D6FC-4f65-9D91-7224C49458BB}">
                  <c15:dlblFieldTable>
                    <c15:dlblFTEntry>
                      <c15:txfldGUID>{0226B849-749C-4322-9B1B-BCDF77F1D524}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4A7-443E-9807-DB533E77A8C7}"/>
                </c:ext>
                <c:ext xmlns:c15="http://schemas.microsoft.com/office/drawing/2012/chart" uri="{CE6537A1-D6FC-4f65-9D91-7224C49458BB}">
                  <c15:dlblFieldTable>
                    <c15:dlblFTEntry>
                      <c15:txfldGUID>{13BE1EAA-4FC0-41F4-A81A-84EF4D26E154}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A7-443E-9807-DB533E77A8C7}"/>
                </c:ext>
                <c:ext xmlns:c15="http://schemas.microsoft.com/office/drawing/2012/chart" uri="{CE6537A1-D6FC-4f65-9D91-7224C49458BB}">
                  <c15:dlblFieldTable>
                    <c15:dlblFTEntry>
                      <c15:txfldGUID>{D946B3FE-F485-4266-BB32-926F22A2A6E8}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4A7-443E-9807-DB533E77A8C7}"/>
                </c:ext>
                <c:ext xmlns:c15="http://schemas.microsoft.com/office/drawing/2012/chart" uri="{CE6537A1-D6FC-4f65-9D91-7224C49458BB}">
                  <c15:dlblFieldTable>
                    <c15:dlblFTEntry>
                      <c15:txfldGUID>{68322D3F-C43F-4BAE-86D7-256EC3D587EF}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4A7-443E-9807-DB533E77A8C7}"/>
                </c:ext>
                <c:ext xmlns:c15="http://schemas.microsoft.com/office/drawing/2012/chart" uri="{CE6537A1-D6FC-4f65-9D91-7224C49458BB}">
                  <c15:layout/>
                  <c15:dlblFieldTable>
                    <c15:dlblFTEntry>
                      <c15:txfldGUID>{D8ECAB3A-8401-4D2F-8901-5391C56B5F0F}</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4A7-443E-9807-DB533E77A8C7}"/>
                </c:ext>
                <c:ext xmlns:c15="http://schemas.microsoft.com/office/drawing/2012/chart" uri="{CE6537A1-D6FC-4f65-9D91-7224C49458BB}">
                  <c15:layout/>
                  <c15:dlblFieldTable>
                    <c15:dlblFTEntry>
                      <c15:txfldGUID>{4C8555E3-CDE9-4898-AC17-72E4D1B4916F}</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4A7-443E-9807-DB533E77A8C7}"/>
                </c:ext>
                <c:ext xmlns:c15="http://schemas.microsoft.com/office/drawing/2012/chart" uri="{CE6537A1-D6FC-4f65-9D91-7224C49458BB}">
                  <c15:layout/>
                  <c15:dlblFieldTable>
                    <c15:dlblFTEntry>
                      <c15:txfldGUID>{2FA2B372-2FEA-4462-9302-859F5653B847}</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4A7-443E-9807-DB533E77A8C7}"/>
                </c:ext>
                <c:ext xmlns:c15="http://schemas.microsoft.com/office/drawing/2012/chart" uri="{CE6537A1-D6FC-4f65-9D91-7224C49458BB}">
                  <c15:layout/>
                  <c15:dlblFieldTable>
                    <c15:dlblFTEntry>
                      <c15:txfldGUID>{9CC9A8FC-F400-44C1-9963-DBF69D76CEFD}</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65.099999999999994</c:v>
                </c:pt>
                <c:pt idx="24">
                  <c:v>64.3</c:v>
                </c:pt>
                <c:pt idx="32">
                  <c:v>65.7</c:v>
                </c:pt>
              </c:numCache>
            </c:numRef>
          </c:xVal>
          <c:yVal>
            <c:numRef>
              <c:f>公会計指標分析・財政指標組合せ分析表!$BP$55:$DC$55</c:f>
              <c:numCache>
                <c:formatCode>#,##0.0;"▲ "#,##0.0</c:formatCode>
                <c:ptCount val="40"/>
                <c:pt idx="0">
                  <c:v>11.4</c:v>
                </c:pt>
                <c:pt idx="8">
                  <c:v>10.4</c:v>
                </c:pt>
                <c:pt idx="16">
                  <c:v>13.5</c:v>
                </c:pt>
                <c:pt idx="24">
                  <c:v>0</c:v>
                </c:pt>
                <c:pt idx="32">
                  <c:v>0</c:v>
                </c:pt>
              </c:numCache>
            </c:numRef>
          </c:yVal>
          <c:smooth val="0"/>
          <c:extLst xmlns:c16r2="http://schemas.microsoft.com/office/drawing/2015/06/chart">
            <c:ext xmlns:c16="http://schemas.microsoft.com/office/drawing/2014/chart" uri="{C3380CC4-5D6E-409C-BE32-E72D297353CC}">
              <c16:uniqueId val="{00000013-74A7-443E-9807-DB533E77A8C7}"/>
            </c:ext>
          </c:extLst>
        </c:ser>
        <c:dLbls>
          <c:showLegendKey val="0"/>
          <c:showVal val="1"/>
          <c:showCatName val="0"/>
          <c:showSerName val="0"/>
          <c:showPercent val="0"/>
          <c:showBubbleSize val="0"/>
        </c:dLbls>
        <c:axId val="512364008"/>
        <c:axId val="512365184"/>
      </c:scatterChart>
      <c:valAx>
        <c:axId val="512364008"/>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365184"/>
        <c:crosses val="autoZero"/>
        <c:crossBetween val="midCat"/>
      </c:valAx>
      <c:valAx>
        <c:axId val="51236518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36400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D0-493F-BC35-A19A7BC06E96}"/>
                </c:ext>
                <c:ext xmlns:c15="http://schemas.microsoft.com/office/drawing/2012/chart" uri="{CE6537A1-D6FC-4f65-9D91-7224C49458BB}">
                  <c15:dlblFieldTable>
                    <c15:dlblFTEntry>
                      <c15:txfldGUID>{657D3E36-AFBE-48D6-B666-8925B34A67CC}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D0-493F-BC35-A19A7BC06E96}"/>
                </c:ext>
                <c:ext xmlns:c15="http://schemas.microsoft.com/office/drawing/2012/chart" uri="{CE6537A1-D6FC-4f65-9D91-7224C49458BB}">
                  <c15:dlblFieldTable>
                    <c15:dlblFTEntry>
                      <c15:txfldGUID>{6028C741-3784-4B98-9C3A-9C1F364F387C}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D0-493F-BC35-A19A7BC06E96}"/>
                </c:ext>
                <c:ext xmlns:c15="http://schemas.microsoft.com/office/drawing/2012/chart" uri="{CE6537A1-D6FC-4f65-9D91-7224C49458BB}">
                  <c15:dlblFieldTable>
                    <c15:dlblFTEntry>
                      <c15:txfldGUID>{B64D56F9-ED57-4912-9A50-61A2D75C0AEE}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D0-493F-BC35-A19A7BC06E96}"/>
                </c:ext>
                <c:ext xmlns:c15="http://schemas.microsoft.com/office/drawing/2012/chart" uri="{CE6537A1-D6FC-4f65-9D91-7224C49458BB}">
                  <c15:dlblFieldTable>
                    <c15:dlblFTEntry>
                      <c15:txfldGUID>{C166B611-D2EB-4E17-A9DB-189280A2F069}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D0-493F-BC35-A19A7BC06E96}"/>
                </c:ext>
                <c:ext xmlns:c15="http://schemas.microsoft.com/office/drawing/2012/chart" uri="{CE6537A1-D6FC-4f65-9D91-7224C49458BB}">
                  <c15:dlblFieldTable>
                    <c15:dlblFTEntry>
                      <c15:txfldGUID>{09298BCD-8C7E-4FA8-A615-F40AF86E2D36}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0D0-493F-BC35-A19A7BC06E96}"/>
                </c:ext>
                <c:ext xmlns:c15="http://schemas.microsoft.com/office/drawing/2012/chart" uri="{CE6537A1-D6FC-4f65-9D91-7224C49458BB}">
                  <c15:dlblFieldTable>
                    <c15:dlblFTEntry>
                      <c15:txfldGUID>{71A5AF9B-EA81-459B-B22B-DEA7388B0480}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0D0-493F-BC35-A19A7BC06E96}"/>
                </c:ext>
                <c:ext xmlns:c15="http://schemas.microsoft.com/office/drawing/2012/chart" uri="{CE6537A1-D6FC-4f65-9D91-7224C49458BB}">
                  <c15:dlblFieldTable>
                    <c15:dlblFTEntry>
                      <c15:txfldGUID>{0B8E2971-41C4-4F95-8C7B-95158C9E45E8}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0D0-493F-BC35-A19A7BC06E96}"/>
                </c:ext>
                <c:ext xmlns:c15="http://schemas.microsoft.com/office/drawing/2012/chart" uri="{CE6537A1-D6FC-4f65-9D91-7224C49458BB}">
                  <c15:dlblFieldTable>
                    <c15:dlblFTEntry>
                      <c15:txfldGUID>{D939EF67-CDE7-4C28-8C54-25F3E955A0EC}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0D0-493F-BC35-A19A7BC06E96}"/>
                </c:ext>
                <c:ext xmlns:c15="http://schemas.microsoft.com/office/drawing/2012/chart" uri="{CE6537A1-D6FC-4f65-9D91-7224C49458BB}">
                  <c15:dlblFieldTable>
                    <c15:dlblFTEntry>
                      <c15:txfldGUID>{780928EF-1724-462B-B9A8-48258D78FDA2}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4.5999999999999996</c:v>
                </c:pt>
                <c:pt idx="16">
                  <c:v>5.3</c:v>
                </c:pt>
                <c:pt idx="24">
                  <c:v>5.7</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0D0-493F-BC35-A19A7BC06E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D0-493F-BC35-A19A7BC06E96}"/>
                </c:ext>
                <c:ext xmlns:c15="http://schemas.microsoft.com/office/drawing/2012/chart" uri="{CE6537A1-D6FC-4f65-9D91-7224C49458BB}">
                  <c15:layout/>
                  <c15:dlblFieldTable>
                    <c15:dlblFTEntry>
                      <c15:txfldGUID>{75668BD3-C520-4721-ADDC-44038AD731B1}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0D0-493F-BC35-A19A7BC06E96}"/>
                </c:ext>
                <c:ext xmlns:c15="http://schemas.microsoft.com/office/drawing/2012/chart" uri="{CE6537A1-D6FC-4f65-9D91-7224C49458BB}">
                  <c15:dlblFieldTable>
                    <c15:dlblFTEntry>
                      <c15:txfldGUID>{B90AA8C4-63C4-4E8E-8075-F4D98CA3A1DE}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0D0-493F-BC35-A19A7BC06E96}"/>
                </c:ext>
                <c:ext xmlns:c15="http://schemas.microsoft.com/office/drawing/2012/chart" uri="{CE6537A1-D6FC-4f65-9D91-7224C49458BB}">
                  <c15:dlblFieldTable>
                    <c15:dlblFTEntry>
                      <c15:txfldGUID>{AC1FA35E-0D71-4D83-A7CB-AA6F55939D1A}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0D0-493F-BC35-A19A7BC06E96}"/>
                </c:ext>
                <c:ext xmlns:c15="http://schemas.microsoft.com/office/drawing/2012/chart" uri="{CE6537A1-D6FC-4f65-9D91-7224C49458BB}">
                  <c15:dlblFieldTable>
                    <c15:dlblFTEntry>
                      <c15:txfldGUID>{F7091076-BF57-494E-AEE9-BAAEA1253EF3}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0D0-493F-BC35-A19A7BC06E96}"/>
                </c:ext>
                <c:ext xmlns:c15="http://schemas.microsoft.com/office/drawing/2012/chart" uri="{CE6537A1-D6FC-4f65-9D91-7224C49458BB}">
                  <c15:dlblFieldTable>
                    <c15:dlblFTEntry>
                      <c15:txfldGUID>{91CB9F0A-5D01-4742-97C7-CC35DACFD1CE}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0D0-493F-BC35-A19A7BC06E96}"/>
                </c:ext>
                <c:ext xmlns:c15="http://schemas.microsoft.com/office/drawing/2012/chart" uri="{CE6537A1-D6FC-4f65-9D91-7224C49458BB}">
                  <c15:layout/>
                  <c15:dlblFieldTable>
                    <c15:dlblFTEntry>
                      <c15:txfldGUID>{29F88442-DEFE-4A57-A997-A818436309B4}</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0D0-493F-BC35-A19A7BC06E96}"/>
                </c:ext>
                <c:ext xmlns:c15="http://schemas.microsoft.com/office/drawing/2012/chart" uri="{CE6537A1-D6FC-4f65-9D91-7224C49458BB}">
                  <c15:layout/>
                  <c15:dlblFieldTable>
                    <c15:dlblFTEntry>
                      <c15:txfldGUID>{FD065C50-5766-451A-988F-4F9E4E5E9730}</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0D0-493F-BC35-A19A7BC06E96}"/>
                </c:ext>
                <c:ext xmlns:c15="http://schemas.microsoft.com/office/drawing/2012/chart" uri="{CE6537A1-D6FC-4f65-9D91-7224C49458BB}">
                  <c15:layout/>
                  <c15:dlblFieldTable>
                    <c15:dlblFTEntry>
                      <c15:txfldGUID>{946E0524-D11F-4A31-B6F0-B554C13DF829}</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0D0-493F-BC35-A19A7BC06E96}"/>
                </c:ext>
                <c:ext xmlns:c15="http://schemas.microsoft.com/office/drawing/2012/chart" uri="{CE6537A1-D6FC-4f65-9D91-7224C49458BB}">
                  <c15:layout/>
                  <c15:dlblFieldTable>
                    <c15:dlblFTEntry>
                      <c15:txfldGUID>{6DDE5B33-B516-4223-844A-392AD12387A2}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8.3000000000000007</c:v>
                </c:pt>
                <c:pt idx="24">
                  <c:v>8</c:v>
                </c:pt>
                <c:pt idx="32">
                  <c:v>8.1</c:v>
                </c:pt>
              </c:numCache>
            </c:numRef>
          </c:xVal>
          <c:yVal>
            <c:numRef>
              <c:f>公会計指標分析・財政指標組合せ分析表!$BP$77:$DC$77</c:f>
              <c:numCache>
                <c:formatCode>#,##0.0;"▲ "#,##0.0</c:formatCode>
                <c:ptCount val="40"/>
                <c:pt idx="0">
                  <c:v>11.4</c:v>
                </c:pt>
                <c:pt idx="8">
                  <c:v>10.4</c:v>
                </c:pt>
                <c:pt idx="16">
                  <c:v>13.5</c:v>
                </c:pt>
                <c:pt idx="24">
                  <c:v>0</c:v>
                </c:pt>
                <c:pt idx="32">
                  <c:v>0</c:v>
                </c:pt>
              </c:numCache>
            </c:numRef>
          </c:yVal>
          <c:smooth val="0"/>
          <c:extLst xmlns:c16r2="http://schemas.microsoft.com/office/drawing/2015/06/chart">
            <c:ext xmlns:c16="http://schemas.microsoft.com/office/drawing/2014/chart" uri="{C3380CC4-5D6E-409C-BE32-E72D297353CC}">
              <c16:uniqueId val="{00000013-70D0-493F-BC35-A19A7BC06E96}"/>
            </c:ext>
          </c:extLst>
        </c:ser>
        <c:dLbls>
          <c:showLegendKey val="0"/>
          <c:showVal val="1"/>
          <c:showCatName val="0"/>
          <c:showSerName val="0"/>
          <c:showPercent val="0"/>
          <c:showBubbleSize val="0"/>
        </c:dLbls>
        <c:axId val="512364400"/>
        <c:axId val="512366360"/>
      </c:scatterChart>
      <c:valAx>
        <c:axId val="51236440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366360"/>
        <c:crosses val="autoZero"/>
        <c:crossBetween val="midCat"/>
      </c:valAx>
      <c:valAx>
        <c:axId val="5123663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36440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元利償還金は、令和４年度については、前年度と比較して４１百万円の増加となっている。小学校整備事業などの償還が開始されたことが大きな要因である。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今後も起債事業の取捨選択を行い、新規借入の抑制に努めるとともに、繰上償還等を実施していくことで、元利償還金の削減を図る。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将来負担額については、昨年度と比較して、一般会計等に係る地方債の現在高が６億８千２百万円の減少、公営企業債等繰入見込額が２億４千９百万円の減少となった。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一方、公共施設整備基金をはじめとした各基金への積立等により、充当可能財源等が将来負担額を上回り、将来負担比率の分子がマイナスとなっているため、将来負担比率は生じていない。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は、主なものとして、小学校再編事業等で公共施設整備基金を約２億９百万円の取崩し、上荒谷団地等の改修事業等で町営住宅整備基金を約１億６千１百万円取崩し、余剰金約８億２千４百万を公共施設整備基金等各種基金へ積立て、全体としては前年度比２億６千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末で約１３３億円の基金残高があるものの、小学校再編事業、公共施設の統廃合事業など、基金を充当する見込みの事業が控えているため、今後は残高が減少する見込みである。適切な財源確保と歳出の精査により、健全な基金運営を行う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は、主なものとして、小学校再編事業等で公共施設整備基金を約２億９百万円の取崩し、上荒谷団地等の改修事業等で町営住宅整備基金を約１億６千１百万円取崩し、余剰金約８億２千４百万を公共施設整備基金等各種基金へ積立て、全体としては前年度比２億６千１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今後も小学校や体育施設などの公共施設の統廃合に伴う建設や解体の費用に充当予定である。次に残高の多い合併地域振興基金は、基金の積立のために借用した合併特例債の償還も終了してきていることから、使途に合った事業に充当を行っていく。町営住宅整備基金は、平成２７年度より町営住宅の建替費用に充当するため取崩を行っており、今後も継続的に町営住宅整備に充当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令和４年度は利子の積立による増額のみで、元金の積立は行っていない。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将来の財源不足に備え、繰入を行わないよう健全な財政運営に努める。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令和４年度は利子の積立による増額のみで、元金の積立は行っていない。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繰上償還が生じた場合には、財源として繰入予定である。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有形固定資産減価償却率は、類似団体より低い水準を推移しているが当町には建築後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年以上が経過する公共施設が多い。平成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公共施設再配置計画を策定し、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23707</xdr:rowOff>
    </xdr:from>
    <xdr:to>
      <xdr:col>23</xdr:col>
      <xdr:colOff>85090</xdr:colOff>
      <xdr:row>35</xdr:row>
      <xdr:rowOff>69850</xdr:rowOff>
    </xdr:to>
    <xdr:cxnSp macro="">
      <xdr:nvCxnSpPr>
        <xdr:cNvPr id="75" name="直線コネクタ 74"/>
        <xdr:cNvCxnSpPr/>
      </xdr:nvCxnSpPr>
      <xdr:spPr>
        <a:xfrm flipV="1">
          <a:off x="4760595" y="4652857"/>
          <a:ext cx="1270" cy="141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6" name="有形固定資産減価償却率最小値テキスト"/>
        <xdr:cNvSpPr txBox="1"/>
      </xdr:nvSpPr>
      <xdr:spPr>
        <a:xfrm>
          <a:off x="4813300"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7" name="直線コネクタ 76"/>
        <xdr:cNvCxnSpPr/>
      </xdr:nvCxnSpPr>
      <xdr:spPr>
        <a:xfrm>
          <a:off x="4673600" y="607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141834</xdr:rowOff>
    </xdr:from>
    <xdr:ext cx="405111" cy="259045"/>
    <xdr:sp macro="" textlink="">
      <xdr:nvSpPr>
        <xdr:cNvPr id="78" name="有形固定資産減価償却率最大値テキスト"/>
        <xdr:cNvSpPr txBox="1"/>
      </xdr:nvSpPr>
      <xdr:spPr>
        <a:xfrm>
          <a:off x="4813300" y="4428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23707</xdr:rowOff>
    </xdr:from>
    <xdr:to>
      <xdr:col>23</xdr:col>
      <xdr:colOff>174625</xdr:colOff>
      <xdr:row>27</xdr:row>
      <xdr:rowOff>23707</xdr:rowOff>
    </xdr:to>
    <xdr:cxnSp macro="">
      <xdr:nvCxnSpPr>
        <xdr:cNvPr id="79" name="直線コネクタ 78"/>
        <xdr:cNvCxnSpPr/>
      </xdr:nvCxnSpPr>
      <xdr:spPr>
        <a:xfrm>
          <a:off x="4673600" y="465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78757</xdr:rowOff>
    </xdr:from>
    <xdr:ext cx="405111" cy="259045"/>
    <xdr:sp macro="" textlink="">
      <xdr:nvSpPr>
        <xdr:cNvPr id="80" name="有形固定資産減価償却率平均値テキスト"/>
        <xdr:cNvSpPr txBox="1"/>
      </xdr:nvSpPr>
      <xdr:spPr>
        <a:xfrm>
          <a:off x="4813300" y="5393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81" name="フローチャート: 判断 80"/>
        <xdr:cNvSpPr/>
      </xdr:nvSpPr>
      <xdr:spPr>
        <a:xfrm>
          <a:off x="47117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49953</xdr:rowOff>
    </xdr:from>
    <xdr:to>
      <xdr:col>19</xdr:col>
      <xdr:colOff>187325</xdr:colOff>
      <xdr:row>31</xdr:row>
      <xdr:rowOff>151553</xdr:rowOff>
    </xdr:to>
    <xdr:sp macro="" textlink="">
      <xdr:nvSpPr>
        <xdr:cNvPr id="82" name="フローチャート: 判断 81"/>
        <xdr:cNvSpPr/>
      </xdr:nvSpPr>
      <xdr:spPr>
        <a:xfrm>
          <a:off x="4000500" y="53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フローチャート: 判断 82"/>
        <xdr:cNvSpPr/>
      </xdr:nvSpPr>
      <xdr:spPr>
        <a:xfrm>
          <a:off x="3238500" y="539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xdr:cNvSpPr/>
      </xdr:nvSpPr>
      <xdr:spPr>
        <a:xfrm>
          <a:off x="2476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91" name="楕円 90"/>
        <xdr:cNvSpPr/>
      </xdr:nvSpPr>
      <xdr:spPr>
        <a:xfrm>
          <a:off x="47117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92" name="有形固定資産減価償却率該当値テキスト"/>
        <xdr:cNvSpPr txBox="1"/>
      </xdr:nvSpPr>
      <xdr:spPr>
        <a:xfrm>
          <a:off x="4813300" y="49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93" name="楕円 92"/>
        <xdr:cNvSpPr/>
      </xdr:nvSpPr>
      <xdr:spPr>
        <a:xfrm>
          <a:off x="4000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9525</xdr:rowOff>
    </xdr:to>
    <xdr:cxnSp macro="">
      <xdr:nvCxnSpPr>
        <xdr:cNvPr id="94" name="直線コネクタ 93"/>
        <xdr:cNvCxnSpPr/>
      </xdr:nvCxnSpPr>
      <xdr:spPr>
        <a:xfrm>
          <a:off x="4051300" y="510984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95" name="楕円 94"/>
        <xdr:cNvSpPr/>
      </xdr:nvSpPr>
      <xdr:spPr>
        <a:xfrm>
          <a:off x="3238500" y="50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29</xdr:row>
      <xdr:rowOff>137795</xdr:rowOff>
    </xdr:to>
    <xdr:cxnSp macro="">
      <xdr:nvCxnSpPr>
        <xdr:cNvPr id="96" name="直線コネクタ 95"/>
        <xdr:cNvCxnSpPr/>
      </xdr:nvCxnSpPr>
      <xdr:spPr>
        <a:xfrm>
          <a:off x="3289300" y="506306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25823</xdr:rowOff>
    </xdr:from>
    <xdr:to>
      <xdr:col>11</xdr:col>
      <xdr:colOff>187325</xdr:colOff>
      <xdr:row>29</xdr:row>
      <xdr:rowOff>127423</xdr:rowOff>
    </xdr:to>
    <xdr:sp macro="" textlink="">
      <xdr:nvSpPr>
        <xdr:cNvPr id="97" name="楕円 96"/>
        <xdr:cNvSpPr/>
      </xdr:nvSpPr>
      <xdr:spPr>
        <a:xfrm>
          <a:off x="2476500" y="49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76623</xdr:rowOff>
    </xdr:from>
    <xdr:to>
      <xdr:col>15</xdr:col>
      <xdr:colOff>136525</xdr:colOff>
      <xdr:row>29</xdr:row>
      <xdr:rowOff>91017</xdr:rowOff>
    </xdr:to>
    <xdr:cxnSp macro="">
      <xdr:nvCxnSpPr>
        <xdr:cNvPr id="98" name="直線コネクタ 97"/>
        <xdr:cNvCxnSpPr/>
      </xdr:nvCxnSpPr>
      <xdr:spPr>
        <a:xfrm>
          <a:off x="2527300" y="504867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99" name="楕円 98"/>
        <xdr:cNvSpPr/>
      </xdr:nvSpPr>
      <xdr:spPr>
        <a:xfrm>
          <a:off x="1714500" y="49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76623</xdr:rowOff>
    </xdr:to>
    <xdr:cxnSp macro="">
      <xdr:nvCxnSpPr>
        <xdr:cNvPr id="100" name="直線コネクタ 99"/>
        <xdr:cNvCxnSpPr/>
      </xdr:nvCxnSpPr>
      <xdr:spPr>
        <a:xfrm>
          <a:off x="1765300" y="501628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142680</xdr:rowOff>
    </xdr:from>
    <xdr:ext cx="405111" cy="259045"/>
    <xdr:sp macro="" textlink="">
      <xdr:nvSpPr>
        <xdr:cNvPr id="101" name="n_1aveValue有形固定資産減価償却率"/>
        <xdr:cNvSpPr txBox="1"/>
      </xdr:nvSpPr>
      <xdr:spPr>
        <a:xfrm>
          <a:off x="3836044" y="5457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102" name="n_2aveValue有形固定資産減価償却率"/>
        <xdr:cNvSpPr txBox="1"/>
      </xdr:nvSpPr>
      <xdr:spPr>
        <a:xfrm>
          <a:off x="3086744"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105" name="n_1mainValue有形固定資産減価償却率"/>
        <xdr:cNvSpPr txBox="1"/>
      </xdr:nvSpPr>
      <xdr:spPr>
        <a:xfrm>
          <a:off x="38360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106" name="n_2mainValue有形固定資産減価償却率"/>
        <xdr:cNvSpPr txBox="1"/>
      </xdr:nvSpPr>
      <xdr:spPr>
        <a:xfrm>
          <a:off x="3086744" y="478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143950</xdr:rowOff>
    </xdr:from>
    <xdr:ext cx="405111" cy="259045"/>
    <xdr:sp macro="" textlink="">
      <xdr:nvSpPr>
        <xdr:cNvPr id="107" name="n_3mainValue有形固定資産減価償却率"/>
        <xdr:cNvSpPr txBox="1"/>
      </xdr:nvSpPr>
      <xdr:spPr>
        <a:xfrm>
          <a:off x="2324744" y="477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108" name="n_4mainValue有形固定資産減価償却率"/>
        <xdr:cNvSpPr txBox="1"/>
      </xdr:nvSpPr>
      <xdr:spPr>
        <a:xfrm>
          <a:off x="1562744" y="474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債務償還比率は、類似団体平均を下回っており、主な要因としては、充当可能財源として財政調整基金等の造成に努めたことによる。</a:t>
          </a:r>
          <a:endParaRPr lang="ja-JP" altLang="ja-JP">
            <a:effectLst/>
          </a:endParaRPr>
        </a:p>
        <a:p>
          <a:r>
            <a:rPr kumimoji="1" lang="ja-JP" altLang="ja-JP" sz="1100">
              <a:solidFill>
                <a:schemeClr val="dk1"/>
              </a:solidFill>
              <a:effectLst/>
              <a:latin typeface="+mn-lt"/>
              <a:ea typeface="+mn-ea"/>
              <a:cs typeface="+mn-cs"/>
            </a:rPr>
            <a:t>今後、人口減少や公共施設の再配置等により将来負担額が増加し、充当可能財源が減少していくと見込まれるので、より一層経費の削減に努めていく。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57785</xdr:rowOff>
    </xdr:to>
    <xdr:cxnSp macro="">
      <xdr:nvCxnSpPr>
        <xdr:cNvPr id="137" name="直線コネクタ 136"/>
        <xdr:cNvCxnSpPr/>
      </xdr:nvCxnSpPr>
      <xdr:spPr>
        <a:xfrm flipV="1">
          <a:off x="14793595" y="4541308"/>
          <a:ext cx="1269" cy="134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61612</xdr:rowOff>
    </xdr:from>
    <xdr:ext cx="469744" cy="259045"/>
    <xdr:sp macro="" textlink="">
      <xdr:nvSpPr>
        <xdr:cNvPr id="138" name="債務償還比率最小値テキスト"/>
        <xdr:cNvSpPr txBox="1"/>
      </xdr:nvSpPr>
      <xdr:spPr>
        <a:xfrm>
          <a:off x="14846300" y="58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57785</xdr:rowOff>
    </xdr:from>
    <xdr:to>
      <xdr:col>76</xdr:col>
      <xdr:colOff>111125</xdr:colOff>
      <xdr:row>34</xdr:row>
      <xdr:rowOff>57785</xdr:rowOff>
    </xdr:to>
    <xdr:cxnSp macro="">
      <xdr:nvCxnSpPr>
        <xdr:cNvPr id="139" name="直線コネクタ 138"/>
        <xdr:cNvCxnSpPr/>
      </xdr:nvCxnSpPr>
      <xdr:spPr>
        <a:xfrm>
          <a:off x="14706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159159</xdr:rowOff>
    </xdr:from>
    <xdr:ext cx="469744" cy="259045"/>
    <xdr:sp macro="" textlink="">
      <xdr:nvSpPr>
        <xdr:cNvPr id="142" name="債務償還比率平均値テキスト"/>
        <xdr:cNvSpPr txBox="1"/>
      </xdr:nvSpPr>
      <xdr:spPr>
        <a:xfrm>
          <a:off x="14846300" y="5131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9282</xdr:rowOff>
    </xdr:from>
    <xdr:to>
      <xdr:col>76</xdr:col>
      <xdr:colOff>73025</xdr:colOff>
      <xdr:row>30</xdr:row>
      <xdr:rowOff>110882</xdr:rowOff>
    </xdr:to>
    <xdr:sp macro="" textlink="">
      <xdr:nvSpPr>
        <xdr:cNvPr id="143" name="フローチャート: 判断 142"/>
        <xdr:cNvSpPr/>
      </xdr:nvSpPr>
      <xdr:spPr>
        <a:xfrm>
          <a:off x="14744700" y="51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155184</xdr:rowOff>
    </xdr:from>
    <xdr:to>
      <xdr:col>72</xdr:col>
      <xdr:colOff>123825</xdr:colOff>
      <xdr:row>30</xdr:row>
      <xdr:rowOff>85334</xdr:rowOff>
    </xdr:to>
    <xdr:sp macro="" textlink="">
      <xdr:nvSpPr>
        <xdr:cNvPr id="144" name="フローチャート: 判断 143"/>
        <xdr:cNvSpPr/>
      </xdr:nvSpPr>
      <xdr:spPr>
        <a:xfrm>
          <a:off x="14033500" y="512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50853</xdr:rowOff>
    </xdr:from>
    <xdr:to>
      <xdr:col>68</xdr:col>
      <xdr:colOff>123825</xdr:colOff>
      <xdr:row>31</xdr:row>
      <xdr:rowOff>152453</xdr:rowOff>
    </xdr:to>
    <xdr:sp macro="" textlink="">
      <xdr:nvSpPr>
        <xdr:cNvPr id="145" name="フローチャート: 判断 144"/>
        <xdr:cNvSpPr/>
      </xdr:nvSpPr>
      <xdr:spPr>
        <a:xfrm>
          <a:off x="13271500" y="53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75142</xdr:rowOff>
    </xdr:from>
    <xdr:to>
      <xdr:col>64</xdr:col>
      <xdr:colOff>123825</xdr:colOff>
      <xdr:row>32</xdr:row>
      <xdr:rowOff>5292</xdr:rowOff>
    </xdr:to>
    <xdr:sp macro="" textlink="">
      <xdr:nvSpPr>
        <xdr:cNvPr id="146" name="フローチャート: 判断 145"/>
        <xdr:cNvSpPr/>
      </xdr:nvSpPr>
      <xdr:spPr>
        <a:xfrm>
          <a:off x="125095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70104</xdr:rowOff>
    </xdr:from>
    <xdr:to>
      <xdr:col>60</xdr:col>
      <xdr:colOff>123825</xdr:colOff>
      <xdr:row>32</xdr:row>
      <xdr:rowOff>254</xdr:rowOff>
    </xdr:to>
    <xdr:sp macro="" textlink="">
      <xdr:nvSpPr>
        <xdr:cNvPr id="147" name="フローチャート: 判断 146"/>
        <xdr:cNvSpPr/>
      </xdr:nvSpPr>
      <xdr:spPr>
        <a:xfrm>
          <a:off x="11747500" y="538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109823</xdr:rowOff>
    </xdr:from>
    <xdr:to>
      <xdr:col>76</xdr:col>
      <xdr:colOff>73025</xdr:colOff>
      <xdr:row>28</xdr:row>
      <xdr:rowOff>39973</xdr:rowOff>
    </xdr:to>
    <xdr:sp macro="" textlink="">
      <xdr:nvSpPr>
        <xdr:cNvPr id="153" name="楕円 152"/>
        <xdr:cNvSpPr/>
      </xdr:nvSpPr>
      <xdr:spPr>
        <a:xfrm>
          <a:off x="14744700" y="47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132700</xdr:rowOff>
    </xdr:from>
    <xdr:ext cx="469744" cy="259045"/>
    <xdr:sp macro="" textlink="">
      <xdr:nvSpPr>
        <xdr:cNvPr id="154" name="債務償還比率該当値テキスト"/>
        <xdr:cNvSpPr txBox="1"/>
      </xdr:nvSpPr>
      <xdr:spPr>
        <a:xfrm>
          <a:off x="14846300" y="459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18436</xdr:rowOff>
    </xdr:from>
    <xdr:to>
      <xdr:col>72</xdr:col>
      <xdr:colOff>123825</xdr:colOff>
      <xdr:row>28</xdr:row>
      <xdr:rowOff>120036</xdr:rowOff>
    </xdr:to>
    <xdr:sp macro="" textlink="">
      <xdr:nvSpPr>
        <xdr:cNvPr id="155" name="楕円 154"/>
        <xdr:cNvSpPr/>
      </xdr:nvSpPr>
      <xdr:spPr>
        <a:xfrm>
          <a:off x="14033500" y="48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160623</xdr:rowOff>
    </xdr:from>
    <xdr:to>
      <xdr:col>76</xdr:col>
      <xdr:colOff>22225</xdr:colOff>
      <xdr:row>28</xdr:row>
      <xdr:rowOff>69236</xdr:rowOff>
    </xdr:to>
    <xdr:cxnSp macro="">
      <xdr:nvCxnSpPr>
        <xdr:cNvPr id="156" name="直線コネクタ 155"/>
        <xdr:cNvCxnSpPr/>
      </xdr:nvCxnSpPr>
      <xdr:spPr>
        <a:xfrm flipV="1">
          <a:off x="14084300" y="4789773"/>
          <a:ext cx="711200" cy="8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110194</xdr:rowOff>
    </xdr:from>
    <xdr:to>
      <xdr:col>68</xdr:col>
      <xdr:colOff>123825</xdr:colOff>
      <xdr:row>29</xdr:row>
      <xdr:rowOff>40344</xdr:rowOff>
    </xdr:to>
    <xdr:sp macro="" textlink="">
      <xdr:nvSpPr>
        <xdr:cNvPr id="157" name="楕円 156"/>
        <xdr:cNvSpPr/>
      </xdr:nvSpPr>
      <xdr:spPr>
        <a:xfrm>
          <a:off x="13271500" y="49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69236</xdr:rowOff>
    </xdr:from>
    <xdr:to>
      <xdr:col>72</xdr:col>
      <xdr:colOff>73025</xdr:colOff>
      <xdr:row>28</xdr:row>
      <xdr:rowOff>160994</xdr:rowOff>
    </xdr:to>
    <xdr:cxnSp macro="">
      <xdr:nvCxnSpPr>
        <xdr:cNvPr id="158" name="直線コネクタ 157"/>
        <xdr:cNvCxnSpPr/>
      </xdr:nvCxnSpPr>
      <xdr:spPr>
        <a:xfrm flipV="1">
          <a:off x="13322300" y="4869836"/>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131064</xdr:rowOff>
    </xdr:from>
    <xdr:to>
      <xdr:col>64</xdr:col>
      <xdr:colOff>123825</xdr:colOff>
      <xdr:row>29</xdr:row>
      <xdr:rowOff>61214</xdr:rowOff>
    </xdr:to>
    <xdr:sp macro="" textlink="">
      <xdr:nvSpPr>
        <xdr:cNvPr id="159" name="楕円 158"/>
        <xdr:cNvSpPr/>
      </xdr:nvSpPr>
      <xdr:spPr>
        <a:xfrm>
          <a:off x="12509500" y="493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160994</xdr:rowOff>
    </xdr:from>
    <xdr:to>
      <xdr:col>68</xdr:col>
      <xdr:colOff>73025</xdr:colOff>
      <xdr:row>29</xdr:row>
      <xdr:rowOff>10414</xdr:rowOff>
    </xdr:to>
    <xdr:cxnSp macro="">
      <xdr:nvCxnSpPr>
        <xdr:cNvPr id="160" name="直線コネクタ 159"/>
        <xdr:cNvCxnSpPr/>
      </xdr:nvCxnSpPr>
      <xdr:spPr>
        <a:xfrm flipV="1">
          <a:off x="12560300" y="4961594"/>
          <a:ext cx="762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118470</xdr:rowOff>
    </xdr:from>
    <xdr:to>
      <xdr:col>60</xdr:col>
      <xdr:colOff>123825</xdr:colOff>
      <xdr:row>29</xdr:row>
      <xdr:rowOff>48620</xdr:rowOff>
    </xdr:to>
    <xdr:sp macro="" textlink="">
      <xdr:nvSpPr>
        <xdr:cNvPr id="161" name="楕円 160"/>
        <xdr:cNvSpPr/>
      </xdr:nvSpPr>
      <xdr:spPr>
        <a:xfrm>
          <a:off x="11747500" y="49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169270</xdr:rowOff>
    </xdr:from>
    <xdr:to>
      <xdr:col>64</xdr:col>
      <xdr:colOff>73025</xdr:colOff>
      <xdr:row>29</xdr:row>
      <xdr:rowOff>10414</xdr:rowOff>
    </xdr:to>
    <xdr:cxnSp macro="">
      <xdr:nvCxnSpPr>
        <xdr:cNvPr id="162" name="直線コネクタ 161"/>
        <xdr:cNvCxnSpPr/>
      </xdr:nvCxnSpPr>
      <xdr:spPr>
        <a:xfrm>
          <a:off x="11798300" y="4969870"/>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76461</xdr:rowOff>
    </xdr:from>
    <xdr:ext cx="469744" cy="259045"/>
    <xdr:sp macro="" textlink="">
      <xdr:nvSpPr>
        <xdr:cNvPr id="163" name="n_1aveValue債務償還比率"/>
        <xdr:cNvSpPr txBox="1"/>
      </xdr:nvSpPr>
      <xdr:spPr>
        <a:xfrm>
          <a:off x="13836727" y="521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143580</xdr:rowOff>
    </xdr:from>
    <xdr:ext cx="469744" cy="259045"/>
    <xdr:sp macro="" textlink="">
      <xdr:nvSpPr>
        <xdr:cNvPr id="164" name="n_2aveValue債務償還比率"/>
        <xdr:cNvSpPr txBox="1"/>
      </xdr:nvSpPr>
      <xdr:spPr>
        <a:xfrm>
          <a:off x="13087427" y="545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167869</xdr:rowOff>
    </xdr:from>
    <xdr:ext cx="469744" cy="259045"/>
    <xdr:sp macro="" textlink="">
      <xdr:nvSpPr>
        <xdr:cNvPr id="165" name="n_3aveValue債務償還比率"/>
        <xdr:cNvSpPr txBox="1"/>
      </xdr:nvSpPr>
      <xdr:spPr>
        <a:xfrm>
          <a:off x="12325427" y="54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162831</xdr:rowOff>
    </xdr:from>
    <xdr:ext cx="469744" cy="259045"/>
    <xdr:sp macro="" textlink="">
      <xdr:nvSpPr>
        <xdr:cNvPr id="166" name="n_4aveValue債務償還比率"/>
        <xdr:cNvSpPr txBox="1"/>
      </xdr:nvSpPr>
      <xdr:spPr>
        <a:xfrm>
          <a:off x="11563427" y="547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136563</xdr:rowOff>
    </xdr:from>
    <xdr:ext cx="469744" cy="259045"/>
    <xdr:sp macro="" textlink="">
      <xdr:nvSpPr>
        <xdr:cNvPr id="167" name="n_1mainValue債務償還比率"/>
        <xdr:cNvSpPr txBox="1"/>
      </xdr:nvSpPr>
      <xdr:spPr>
        <a:xfrm>
          <a:off x="13836727" y="459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56871</xdr:rowOff>
    </xdr:from>
    <xdr:ext cx="469744" cy="259045"/>
    <xdr:sp macro="" textlink="">
      <xdr:nvSpPr>
        <xdr:cNvPr id="168" name="n_2mainValue債務償還比率"/>
        <xdr:cNvSpPr txBox="1"/>
      </xdr:nvSpPr>
      <xdr:spPr>
        <a:xfrm>
          <a:off x="13087427" y="46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77741</xdr:rowOff>
    </xdr:from>
    <xdr:ext cx="469744" cy="259045"/>
    <xdr:sp macro="" textlink="">
      <xdr:nvSpPr>
        <xdr:cNvPr id="169" name="n_3mainValue債務償還比率"/>
        <xdr:cNvSpPr txBox="1"/>
      </xdr:nvSpPr>
      <xdr:spPr>
        <a:xfrm>
          <a:off x="12325427" y="470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65147</xdr:rowOff>
    </xdr:from>
    <xdr:ext cx="469744" cy="259045"/>
    <xdr:sp macro="" textlink="">
      <xdr:nvSpPr>
        <xdr:cNvPr id="170" name="n_4mainValue債務償還比率"/>
        <xdr:cNvSpPr txBox="1"/>
      </xdr:nvSpPr>
      <xdr:spPr>
        <a:xfrm>
          <a:off x="11563427" y="469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100965</xdr:rowOff>
    </xdr:to>
    <xdr:cxnSp macro="">
      <xdr:nvCxnSpPr>
        <xdr:cNvPr id="57" name="直線コネクタ 56"/>
        <xdr:cNvCxnSpPr/>
      </xdr:nvCxnSpPr>
      <xdr:spPr>
        <a:xfrm flipV="1">
          <a:off x="4634865" y="583882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8" name="【道路】&#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9" name="直線コネクタ 58"/>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3827</xdr:rowOff>
    </xdr:from>
    <xdr:ext cx="405111" cy="259045"/>
    <xdr:sp macro="" textlink="">
      <xdr:nvSpPr>
        <xdr:cNvPr id="62" name="【道路】&#10;有形固定資産減価償却率平均値テキスト"/>
        <xdr:cNvSpPr txBox="1"/>
      </xdr:nvSpPr>
      <xdr:spPr>
        <a:xfrm>
          <a:off x="4673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63" name="フローチャート: 判断 62"/>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xdr:rowOff>
    </xdr:from>
    <xdr:to>
      <xdr:col>20</xdr:col>
      <xdr:colOff>38100</xdr:colOff>
      <xdr:row>38</xdr:row>
      <xdr:rowOff>102235</xdr:rowOff>
    </xdr:to>
    <xdr:sp macro="" textlink="">
      <xdr:nvSpPr>
        <xdr:cNvPr id="64" name="フローチャート: 判断 63"/>
        <xdr:cNvSpPr/>
      </xdr:nvSpPr>
      <xdr:spPr>
        <a:xfrm>
          <a:off x="3746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42545</xdr:rowOff>
    </xdr:from>
    <xdr:to>
      <xdr:col>15</xdr:col>
      <xdr:colOff>101600</xdr:colOff>
      <xdr:row>38</xdr:row>
      <xdr:rowOff>144145</xdr:rowOff>
    </xdr:to>
    <xdr:sp macro="" textlink="">
      <xdr:nvSpPr>
        <xdr:cNvPr id="65" name="フローチャート: 判断 64"/>
        <xdr:cNvSpPr/>
      </xdr:nvSpPr>
      <xdr:spPr>
        <a:xfrm>
          <a:off x="2857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6" name="フローチャート: 判断 65"/>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xdr:cNvSpPr/>
      </xdr:nvSpPr>
      <xdr:spPr>
        <a:xfrm>
          <a:off x="107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3" name="楕円 72"/>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4" name="【道路】&#10;有形固定資産減価償却率該当値テキスト"/>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75" name="楕円 74"/>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97155</xdr:rowOff>
    </xdr:from>
    <xdr:to>
      <xdr:col>24</xdr:col>
      <xdr:colOff>63500</xdr:colOff>
      <xdr:row>36</xdr:row>
      <xdr:rowOff>133350</xdr:rowOff>
    </xdr:to>
    <xdr:cxnSp macro="">
      <xdr:nvCxnSpPr>
        <xdr:cNvPr id="76" name="直線コネクタ 75"/>
        <xdr:cNvCxnSpPr/>
      </xdr:nvCxnSpPr>
      <xdr:spPr>
        <a:xfrm>
          <a:off x="3797300" y="62693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77" name="楕円 76"/>
        <xdr:cNvSpPr/>
      </xdr:nvSpPr>
      <xdr:spPr>
        <a:xfrm>
          <a:off x="2857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62865</xdr:rowOff>
    </xdr:from>
    <xdr:to>
      <xdr:col>19</xdr:col>
      <xdr:colOff>177800</xdr:colOff>
      <xdr:row>36</xdr:row>
      <xdr:rowOff>97155</xdr:rowOff>
    </xdr:to>
    <xdr:cxnSp macro="">
      <xdr:nvCxnSpPr>
        <xdr:cNvPr id="78" name="直線コネクタ 77"/>
        <xdr:cNvCxnSpPr/>
      </xdr:nvCxnSpPr>
      <xdr:spPr>
        <a:xfrm>
          <a:off x="2908300" y="6235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160655</xdr:rowOff>
    </xdr:from>
    <xdr:to>
      <xdr:col>10</xdr:col>
      <xdr:colOff>165100</xdr:colOff>
      <xdr:row>36</xdr:row>
      <xdr:rowOff>90805</xdr:rowOff>
    </xdr:to>
    <xdr:sp macro="" textlink="">
      <xdr:nvSpPr>
        <xdr:cNvPr id="79" name="楕円 78"/>
        <xdr:cNvSpPr/>
      </xdr:nvSpPr>
      <xdr:spPr>
        <a:xfrm>
          <a:off x="1968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40005</xdr:rowOff>
    </xdr:from>
    <xdr:to>
      <xdr:col>15</xdr:col>
      <xdr:colOff>50800</xdr:colOff>
      <xdr:row>36</xdr:row>
      <xdr:rowOff>62865</xdr:rowOff>
    </xdr:to>
    <xdr:cxnSp macro="">
      <xdr:nvCxnSpPr>
        <xdr:cNvPr id="80" name="直線コネクタ 79"/>
        <xdr:cNvCxnSpPr/>
      </xdr:nvCxnSpPr>
      <xdr:spPr>
        <a:xfrm>
          <a:off x="2019300" y="6212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130175</xdr:rowOff>
    </xdr:from>
    <xdr:to>
      <xdr:col>6</xdr:col>
      <xdr:colOff>38100</xdr:colOff>
      <xdr:row>36</xdr:row>
      <xdr:rowOff>60325</xdr:rowOff>
    </xdr:to>
    <xdr:sp macro="" textlink="">
      <xdr:nvSpPr>
        <xdr:cNvPr id="81" name="楕円 80"/>
        <xdr:cNvSpPr/>
      </xdr:nvSpPr>
      <xdr:spPr>
        <a:xfrm>
          <a:off x="1079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xdr:rowOff>
    </xdr:from>
    <xdr:to>
      <xdr:col>10</xdr:col>
      <xdr:colOff>114300</xdr:colOff>
      <xdr:row>36</xdr:row>
      <xdr:rowOff>40005</xdr:rowOff>
    </xdr:to>
    <xdr:cxnSp macro="">
      <xdr:nvCxnSpPr>
        <xdr:cNvPr id="82" name="直線コネクタ 81"/>
        <xdr:cNvCxnSpPr/>
      </xdr:nvCxnSpPr>
      <xdr:spPr>
        <a:xfrm>
          <a:off x="1130300" y="6181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93362</xdr:rowOff>
    </xdr:from>
    <xdr:ext cx="405111" cy="259045"/>
    <xdr:sp macro="" textlink="">
      <xdr:nvSpPr>
        <xdr:cNvPr id="83" name="n_1aveValue【道路】&#10;有形固定資産減価償却率"/>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135272</xdr:rowOff>
    </xdr:from>
    <xdr:ext cx="405111" cy="259045"/>
    <xdr:sp macro="" textlink="">
      <xdr:nvSpPr>
        <xdr:cNvPr id="84" name="n_2aveValue【道路】&#10;有形固定資産減価償却率"/>
        <xdr:cNvSpPr txBox="1"/>
      </xdr:nvSpPr>
      <xdr:spPr>
        <a:xfrm>
          <a:off x="2705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5" name="n_3aveValue【道路】&#10;有形固定資産減価償却率"/>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86" name="n_4aveValue【道路】&#10;有形固定資産減価償却率"/>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164482</xdr:rowOff>
    </xdr:from>
    <xdr:ext cx="405111" cy="259045"/>
    <xdr:sp macro="" textlink="">
      <xdr:nvSpPr>
        <xdr:cNvPr id="87" name="n_1mainValue【道路】&#10;有形固定資産減価償却率"/>
        <xdr:cNvSpPr txBox="1"/>
      </xdr:nvSpPr>
      <xdr:spPr>
        <a:xfrm>
          <a:off x="3582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88" name="n_2main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107332</xdr:rowOff>
    </xdr:from>
    <xdr:ext cx="405111" cy="259045"/>
    <xdr:sp macro="" textlink="">
      <xdr:nvSpPr>
        <xdr:cNvPr id="89" name="n_3mainValue【道路】&#10;有形固定資産減価償却率"/>
        <xdr:cNvSpPr txBox="1"/>
      </xdr:nvSpPr>
      <xdr:spPr>
        <a:xfrm>
          <a:off x="1816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90" name="n_4mainValue【道路】&#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27222</xdr:rowOff>
    </xdr:from>
    <xdr:to>
      <xdr:col>54</xdr:col>
      <xdr:colOff>189865</xdr:colOff>
      <xdr:row>41</xdr:row>
      <xdr:rowOff>99251</xdr:rowOff>
    </xdr:to>
    <xdr:cxnSp macro="">
      <xdr:nvCxnSpPr>
        <xdr:cNvPr id="114" name="直線コネクタ 113"/>
        <xdr:cNvCxnSpPr/>
      </xdr:nvCxnSpPr>
      <xdr:spPr>
        <a:xfrm flipV="1">
          <a:off x="10476865" y="5856522"/>
          <a:ext cx="0" cy="127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103078</xdr:rowOff>
    </xdr:from>
    <xdr:ext cx="469744" cy="259045"/>
    <xdr:sp macro="" textlink="">
      <xdr:nvSpPr>
        <xdr:cNvPr id="115" name="【道路】&#10;一人当たり延長最小値テキスト"/>
        <xdr:cNvSpPr txBox="1"/>
      </xdr:nvSpPr>
      <xdr:spPr>
        <a:xfrm>
          <a:off x="10515600" y="713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99251</xdr:rowOff>
    </xdr:from>
    <xdr:to>
      <xdr:col>55</xdr:col>
      <xdr:colOff>88900</xdr:colOff>
      <xdr:row>41</xdr:row>
      <xdr:rowOff>99251</xdr:rowOff>
    </xdr:to>
    <xdr:cxnSp macro="">
      <xdr:nvCxnSpPr>
        <xdr:cNvPr id="116" name="直線コネクタ 115"/>
        <xdr:cNvCxnSpPr/>
      </xdr:nvCxnSpPr>
      <xdr:spPr>
        <a:xfrm>
          <a:off x="10388600" y="712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145349</xdr:rowOff>
    </xdr:from>
    <xdr:ext cx="534377" cy="259045"/>
    <xdr:sp macro="" textlink="">
      <xdr:nvSpPr>
        <xdr:cNvPr id="117" name="【道路】&#10;一人当たり延長最大値テキスト"/>
        <xdr:cNvSpPr txBox="1"/>
      </xdr:nvSpPr>
      <xdr:spPr>
        <a:xfrm>
          <a:off x="10515600" y="56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27222</xdr:rowOff>
    </xdr:from>
    <xdr:to>
      <xdr:col>55</xdr:col>
      <xdr:colOff>88900</xdr:colOff>
      <xdr:row>34</xdr:row>
      <xdr:rowOff>27222</xdr:rowOff>
    </xdr:to>
    <xdr:cxnSp macro="">
      <xdr:nvCxnSpPr>
        <xdr:cNvPr id="118" name="直線コネクタ 117"/>
        <xdr:cNvCxnSpPr/>
      </xdr:nvCxnSpPr>
      <xdr:spPr>
        <a:xfrm>
          <a:off x="10388600" y="585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90847</xdr:rowOff>
    </xdr:from>
    <xdr:ext cx="534377" cy="259045"/>
    <xdr:sp macro="" textlink="">
      <xdr:nvSpPr>
        <xdr:cNvPr id="119" name="【道路】&#10;一人当たり延長平均値テキスト"/>
        <xdr:cNvSpPr txBox="1"/>
      </xdr:nvSpPr>
      <xdr:spPr>
        <a:xfrm>
          <a:off x="10515600" y="660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112420</xdr:rowOff>
    </xdr:from>
    <xdr:to>
      <xdr:col>55</xdr:col>
      <xdr:colOff>50800</xdr:colOff>
      <xdr:row>39</xdr:row>
      <xdr:rowOff>42570</xdr:rowOff>
    </xdr:to>
    <xdr:sp macro="" textlink="">
      <xdr:nvSpPr>
        <xdr:cNvPr id="120" name="フローチャート: 判断 119"/>
        <xdr:cNvSpPr/>
      </xdr:nvSpPr>
      <xdr:spPr>
        <a:xfrm>
          <a:off x="10426700" y="66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130594</xdr:rowOff>
    </xdr:from>
    <xdr:to>
      <xdr:col>50</xdr:col>
      <xdr:colOff>165100</xdr:colOff>
      <xdr:row>39</xdr:row>
      <xdr:rowOff>60744</xdr:rowOff>
    </xdr:to>
    <xdr:sp macro="" textlink="">
      <xdr:nvSpPr>
        <xdr:cNvPr id="121" name="フローチャート: 判断 120"/>
        <xdr:cNvSpPr/>
      </xdr:nvSpPr>
      <xdr:spPr>
        <a:xfrm>
          <a:off x="9588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124136</xdr:rowOff>
    </xdr:from>
    <xdr:to>
      <xdr:col>46</xdr:col>
      <xdr:colOff>38100</xdr:colOff>
      <xdr:row>39</xdr:row>
      <xdr:rowOff>54286</xdr:rowOff>
    </xdr:to>
    <xdr:sp macro="" textlink="">
      <xdr:nvSpPr>
        <xdr:cNvPr id="122" name="フローチャート: 判断 121"/>
        <xdr:cNvSpPr/>
      </xdr:nvSpPr>
      <xdr:spPr>
        <a:xfrm>
          <a:off x="8699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125299</xdr:rowOff>
    </xdr:from>
    <xdr:to>
      <xdr:col>41</xdr:col>
      <xdr:colOff>101600</xdr:colOff>
      <xdr:row>40</xdr:row>
      <xdr:rowOff>55449</xdr:rowOff>
    </xdr:to>
    <xdr:sp macro="" textlink="">
      <xdr:nvSpPr>
        <xdr:cNvPr id="123" name="フローチャート: 判断 122"/>
        <xdr:cNvSpPr/>
      </xdr:nvSpPr>
      <xdr:spPr>
        <a:xfrm>
          <a:off x="7810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119659</xdr:rowOff>
    </xdr:from>
    <xdr:to>
      <xdr:col>36</xdr:col>
      <xdr:colOff>165100</xdr:colOff>
      <xdr:row>40</xdr:row>
      <xdr:rowOff>49809</xdr:rowOff>
    </xdr:to>
    <xdr:sp macro="" textlink="">
      <xdr:nvSpPr>
        <xdr:cNvPr id="124" name="フローチャート: 判断 123"/>
        <xdr:cNvSpPr/>
      </xdr:nvSpPr>
      <xdr:spPr>
        <a:xfrm>
          <a:off x="6921500" y="680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34201</xdr:rowOff>
    </xdr:from>
    <xdr:to>
      <xdr:col>55</xdr:col>
      <xdr:colOff>50800</xdr:colOff>
      <xdr:row>38</xdr:row>
      <xdr:rowOff>135801</xdr:rowOff>
    </xdr:to>
    <xdr:sp macro="" textlink="">
      <xdr:nvSpPr>
        <xdr:cNvPr id="130" name="楕円 129"/>
        <xdr:cNvSpPr/>
      </xdr:nvSpPr>
      <xdr:spPr>
        <a:xfrm>
          <a:off x="10426700" y="65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57078</xdr:rowOff>
    </xdr:from>
    <xdr:ext cx="534377" cy="259045"/>
    <xdr:sp macro="" textlink="">
      <xdr:nvSpPr>
        <xdr:cNvPr id="131" name="【道路】&#10;一人当たり延長該当値テキスト"/>
        <xdr:cNvSpPr txBox="1"/>
      </xdr:nvSpPr>
      <xdr:spPr>
        <a:xfrm>
          <a:off x="10515600" y="64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47155</xdr:rowOff>
    </xdr:from>
    <xdr:to>
      <xdr:col>50</xdr:col>
      <xdr:colOff>165100</xdr:colOff>
      <xdr:row>38</xdr:row>
      <xdr:rowOff>148755</xdr:rowOff>
    </xdr:to>
    <xdr:sp macro="" textlink="">
      <xdr:nvSpPr>
        <xdr:cNvPr id="132" name="楕円 131"/>
        <xdr:cNvSpPr/>
      </xdr:nvSpPr>
      <xdr:spPr>
        <a:xfrm>
          <a:off x="9588500" y="65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85001</xdr:rowOff>
    </xdr:from>
    <xdr:to>
      <xdr:col>55</xdr:col>
      <xdr:colOff>0</xdr:colOff>
      <xdr:row>38</xdr:row>
      <xdr:rowOff>97955</xdr:rowOff>
    </xdr:to>
    <xdr:cxnSp macro="">
      <xdr:nvCxnSpPr>
        <xdr:cNvPr id="133" name="直線コネクタ 132"/>
        <xdr:cNvCxnSpPr/>
      </xdr:nvCxnSpPr>
      <xdr:spPr>
        <a:xfrm flipV="1">
          <a:off x="9639300" y="6600101"/>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59309</xdr:rowOff>
    </xdr:from>
    <xdr:to>
      <xdr:col>46</xdr:col>
      <xdr:colOff>38100</xdr:colOff>
      <xdr:row>38</xdr:row>
      <xdr:rowOff>160909</xdr:rowOff>
    </xdr:to>
    <xdr:sp macro="" textlink="">
      <xdr:nvSpPr>
        <xdr:cNvPr id="134" name="楕円 133"/>
        <xdr:cNvSpPr/>
      </xdr:nvSpPr>
      <xdr:spPr>
        <a:xfrm>
          <a:off x="8699500" y="65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97955</xdr:rowOff>
    </xdr:from>
    <xdr:to>
      <xdr:col>50</xdr:col>
      <xdr:colOff>114300</xdr:colOff>
      <xdr:row>38</xdr:row>
      <xdr:rowOff>110109</xdr:rowOff>
    </xdr:to>
    <xdr:cxnSp macro="">
      <xdr:nvCxnSpPr>
        <xdr:cNvPr id="135" name="直線コネクタ 134"/>
        <xdr:cNvCxnSpPr/>
      </xdr:nvCxnSpPr>
      <xdr:spPr>
        <a:xfrm flipV="1">
          <a:off x="8750300" y="661305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71710</xdr:rowOff>
    </xdr:from>
    <xdr:to>
      <xdr:col>41</xdr:col>
      <xdr:colOff>101600</xdr:colOff>
      <xdr:row>39</xdr:row>
      <xdr:rowOff>1860</xdr:rowOff>
    </xdr:to>
    <xdr:sp macro="" textlink="">
      <xdr:nvSpPr>
        <xdr:cNvPr id="136" name="楕円 135"/>
        <xdr:cNvSpPr/>
      </xdr:nvSpPr>
      <xdr:spPr>
        <a:xfrm>
          <a:off x="7810500" y="65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110109</xdr:rowOff>
    </xdr:from>
    <xdr:to>
      <xdr:col>45</xdr:col>
      <xdr:colOff>177800</xdr:colOff>
      <xdr:row>38</xdr:row>
      <xdr:rowOff>122510</xdr:rowOff>
    </xdr:to>
    <xdr:cxnSp macro="">
      <xdr:nvCxnSpPr>
        <xdr:cNvPr id="137" name="直線コネクタ 136"/>
        <xdr:cNvCxnSpPr/>
      </xdr:nvCxnSpPr>
      <xdr:spPr>
        <a:xfrm flipV="1">
          <a:off x="7861300" y="6625209"/>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83179</xdr:rowOff>
    </xdr:from>
    <xdr:to>
      <xdr:col>36</xdr:col>
      <xdr:colOff>165100</xdr:colOff>
      <xdr:row>39</xdr:row>
      <xdr:rowOff>13329</xdr:rowOff>
    </xdr:to>
    <xdr:sp macro="" textlink="">
      <xdr:nvSpPr>
        <xdr:cNvPr id="138" name="楕円 137"/>
        <xdr:cNvSpPr/>
      </xdr:nvSpPr>
      <xdr:spPr>
        <a:xfrm>
          <a:off x="6921500" y="65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122510</xdr:rowOff>
    </xdr:from>
    <xdr:to>
      <xdr:col>41</xdr:col>
      <xdr:colOff>50800</xdr:colOff>
      <xdr:row>38</xdr:row>
      <xdr:rowOff>133979</xdr:rowOff>
    </xdr:to>
    <xdr:cxnSp macro="">
      <xdr:nvCxnSpPr>
        <xdr:cNvPr id="139" name="直線コネクタ 138"/>
        <xdr:cNvCxnSpPr/>
      </xdr:nvCxnSpPr>
      <xdr:spPr>
        <a:xfrm flipV="1">
          <a:off x="6972300" y="6637610"/>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51871</xdr:rowOff>
    </xdr:from>
    <xdr:ext cx="534377" cy="259045"/>
    <xdr:sp macro="" textlink="">
      <xdr:nvSpPr>
        <xdr:cNvPr id="140" name="n_1aveValue【道路】&#10;一人当たり延長"/>
        <xdr:cNvSpPr txBox="1"/>
      </xdr:nvSpPr>
      <xdr:spPr>
        <a:xfrm>
          <a:off x="9359411" y="67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45413</xdr:rowOff>
    </xdr:from>
    <xdr:ext cx="534377" cy="259045"/>
    <xdr:sp macro="" textlink="">
      <xdr:nvSpPr>
        <xdr:cNvPr id="141" name="n_2aveValue【道路】&#10;一人当たり延長"/>
        <xdr:cNvSpPr txBox="1"/>
      </xdr:nvSpPr>
      <xdr:spPr>
        <a:xfrm>
          <a:off x="8483111" y="67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46576</xdr:rowOff>
    </xdr:from>
    <xdr:ext cx="534377" cy="259045"/>
    <xdr:sp macro="" textlink="">
      <xdr:nvSpPr>
        <xdr:cNvPr id="142" name="n_3aveValue【道路】&#10;一人当たり延長"/>
        <xdr:cNvSpPr txBox="1"/>
      </xdr:nvSpPr>
      <xdr:spPr>
        <a:xfrm>
          <a:off x="7594111" y="6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40936</xdr:rowOff>
    </xdr:from>
    <xdr:ext cx="534377" cy="259045"/>
    <xdr:sp macro="" textlink="">
      <xdr:nvSpPr>
        <xdr:cNvPr id="143" name="n_4aveValue【道路】&#10;一人当たり延長"/>
        <xdr:cNvSpPr txBox="1"/>
      </xdr:nvSpPr>
      <xdr:spPr>
        <a:xfrm>
          <a:off x="6705111" y="68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165282</xdr:rowOff>
    </xdr:from>
    <xdr:ext cx="534377" cy="259045"/>
    <xdr:sp macro="" textlink="">
      <xdr:nvSpPr>
        <xdr:cNvPr id="144" name="n_1mainValue【道路】&#10;一人当たり延長"/>
        <xdr:cNvSpPr txBox="1"/>
      </xdr:nvSpPr>
      <xdr:spPr>
        <a:xfrm>
          <a:off x="9359411" y="63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5986</xdr:rowOff>
    </xdr:from>
    <xdr:ext cx="534377" cy="259045"/>
    <xdr:sp macro="" textlink="">
      <xdr:nvSpPr>
        <xdr:cNvPr id="145" name="n_2mainValue【道路】&#10;一人当たり延長"/>
        <xdr:cNvSpPr txBox="1"/>
      </xdr:nvSpPr>
      <xdr:spPr>
        <a:xfrm>
          <a:off x="8483111" y="63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18388</xdr:rowOff>
    </xdr:from>
    <xdr:ext cx="534377" cy="259045"/>
    <xdr:sp macro="" textlink="">
      <xdr:nvSpPr>
        <xdr:cNvPr id="146" name="n_3mainValue【道路】&#10;一人当たり延長"/>
        <xdr:cNvSpPr txBox="1"/>
      </xdr:nvSpPr>
      <xdr:spPr>
        <a:xfrm>
          <a:off x="7594111" y="63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29856</xdr:rowOff>
    </xdr:from>
    <xdr:ext cx="534377" cy="259045"/>
    <xdr:sp macro="" textlink="">
      <xdr:nvSpPr>
        <xdr:cNvPr id="147" name="n_4mainValue【道路】&#10;一人当たり延長"/>
        <xdr:cNvSpPr txBox="1"/>
      </xdr:nvSpPr>
      <xdr:spPr>
        <a:xfrm>
          <a:off x="6705111" y="63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97972</xdr:rowOff>
    </xdr:from>
    <xdr:to>
      <xdr:col>24</xdr:col>
      <xdr:colOff>62865</xdr:colOff>
      <xdr:row>64</xdr:row>
      <xdr:rowOff>44087</xdr:rowOff>
    </xdr:to>
    <xdr:cxnSp macro="">
      <xdr:nvCxnSpPr>
        <xdr:cNvPr id="173" name="直線コネクタ 172"/>
        <xdr:cNvCxnSpPr/>
      </xdr:nvCxnSpPr>
      <xdr:spPr>
        <a:xfrm flipV="1">
          <a:off x="4634865" y="952772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47914</xdr:rowOff>
    </xdr:from>
    <xdr:ext cx="405111" cy="259045"/>
    <xdr:sp macro="" textlink="">
      <xdr:nvSpPr>
        <xdr:cNvPr id="174" name="【橋りょう・トンネル】&#10;有形固定資産減価償却率最小値テキスト"/>
        <xdr:cNvSpPr txBox="1"/>
      </xdr:nvSpPr>
      <xdr:spPr>
        <a:xfrm>
          <a:off x="4673600" y="1102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44087</xdr:rowOff>
    </xdr:from>
    <xdr:to>
      <xdr:col>24</xdr:col>
      <xdr:colOff>152400</xdr:colOff>
      <xdr:row>64</xdr:row>
      <xdr:rowOff>44087</xdr:rowOff>
    </xdr:to>
    <xdr:cxnSp macro="">
      <xdr:nvCxnSpPr>
        <xdr:cNvPr id="175" name="直線コネクタ 174"/>
        <xdr:cNvCxnSpPr/>
      </xdr:nvCxnSpPr>
      <xdr:spPr>
        <a:xfrm>
          <a:off x="4546600" y="1101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44649</xdr:rowOff>
    </xdr:from>
    <xdr:ext cx="340478" cy="259045"/>
    <xdr:sp macro="" textlink="">
      <xdr:nvSpPr>
        <xdr:cNvPr id="176" name="【橋りょう・トンネル】&#10;有形固定資産減価償却率最大値テキスト"/>
        <xdr:cNvSpPr txBox="1"/>
      </xdr:nvSpPr>
      <xdr:spPr>
        <a:xfrm>
          <a:off x="4673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97972</xdr:rowOff>
    </xdr:from>
    <xdr:to>
      <xdr:col>24</xdr:col>
      <xdr:colOff>152400</xdr:colOff>
      <xdr:row>55</xdr:row>
      <xdr:rowOff>97972</xdr:rowOff>
    </xdr:to>
    <xdr:cxnSp macro="">
      <xdr:nvCxnSpPr>
        <xdr:cNvPr id="177" name="直線コネクタ 176"/>
        <xdr:cNvCxnSpPr/>
      </xdr:nvCxnSpPr>
      <xdr:spPr>
        <a:xfrm>
          <a:off x="4546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35396</xdr:rowOff>
    </xdr:from>
    <xdr:ext cx="405111" cy="259045"/>
    <xdr:sp macro="" textlink="">
      <xdr:nvSpPr>
        <xdr:cNvPr id="178" name="【橋りょう・トンネル】&#10;有形固定資産減価償却率平均値テキスト"/>
        <xdr:cNvSpPr txBox="1"/>
      </xdr:nvSpPr>
      <xdr:spPr>
        <a:xfrm>
          <a:off x="4673600" y="1049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79" name="フローチャート: 判断 178"/>
        <xdr:cNvSpPr/>
      </xdr:nvSpPr>
      <xdr:spPr>
        <a:xfrm>
          <a:off x="45847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40640</xdr:rowOff>
    </xdr:from>
    <xdr:to>
      <xdr:col>20</xdr:col>
      <xdr:colOff>38100</xdr:colOff>
      <xdr:row>61</xdr:row>
      <xdr:rowOff>142240</xdr:rowOff>
    </xdr:to>
    <xdr:sp macro="" textlink="">
      <xdr:nvSpPr>
        <xdr:cNvPr id="180" name="フローチャート: 判断 179"/>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1" name="フローチャート: 判断 180"/>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52070</xdr:rowOff>
    </xdr:from>
    <xdr:to>
      <xdr:col>6</xdr:col>
      <xdr:colOff>38100</xdr:colOff>
      <xdr:row>60</xdr:row>
      <xdr:rowOff>153670</xdr:rowOff>
    </xdr:to>
    <xdr:sp macro="" textlink="">
      <xdr:nvSpPr>
        <xdr:cNvPr id="183" name="フローチャート: 判断 182"/>
        <xdr:cNvSpPr/>
      </xdr:nvSpPr>
      <xdr:spPr>
        <a:xfrm>
          <a:off x="1079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81462</xdr:rowOff>
    </xdr:from>
    <xdr:to>
      <xdr:col>24</xdr:col>
      <xdr:colOff>114300</xdr:colOff>
      <xdr:row>61</xdr:row>
      <xdr:rowOff>11612</xdr:rowOff>
    </xdr:to>
    <xdr:sp macro="" textlink="">
      <xdr:nvSpPr>
        <xdr:cNvPr id="189" name="楕円 188"/>
        <xdr:cNvSpPr/>
      </xdr:nvSpPr>
      <xdr:spPr>
        <a:xfrm>
          <a:off x="45847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104339</xdr:rowOff>
    </xdr:from>
    <xdr:ext cx="405111" cy="259045"/>
    <xdr:sp macro="" textlink="">
      <xdr:nvSpPr>
        <xdr:cNvPr id="190" name="【橋りょう・トンネル】&#10;有形固定資産減価償却率該当値テキスト"/>
        <xdr:cNvSpPr txBox="1"/>
      </xdr:nvSpPr>
      <xdr:spPr>
        <a:xfrm>
          <a:off x="4673600" y="1021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1" name="楕円 190"/>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132262</xdr:rowOff>
    </xdr:to>
    <xdr:cxnSp macro="">
      <xdr:nvCxnSpPr>
        <xdr:cNvPr id="192" name="直線コネクタ 191"/>
        <xdr:cNvCxnSpPr/>
      </xdr:nvCxnSpPr>
      <xdr:spPr>
        <a:xfrm>
          <a:off x="3797300" y="103931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93" name="楕円 192"/>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106135</xdr:rowOff>
    </xdr:to>
    <xdr:cxnSp macro="">
      <xdr:nvCxnSpPr>
        <xdr:cNvPr id="194" name="直線コネクタ 193"/>
        <xdr:cNvCxnSpPr/>
      </xdr:nvCxnSpPr>
      <xdr:spPr>
        <a:xfrm>
          <a:off x="2908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5" name="楕円 194"/>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84909</xdr:rowOff>
    </xdr:to>
    <xdr:cxnSp macro="">
      <xdr:nvCxnSpPr>
        <xdr:cNvPr id="196" name="直線コネクタ 195"/>
        <xdr:cNvCxnSpPr/>
      </xdr:nvCxnSpPr>
      <xdr:spPr>
        <a:xfrm>
          <a:off x="2019300" y="103539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7" name="楕円 196"/>
        <xdr:cNvSpPr/>
      </xdr:nvSpPr>
      <xdr:spPr>
        <a:xfrm>
          <a:off x="1079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42454</xdr:rowOff>
    </xdr:from>
    <xdr:to>
      <xdr:col>10</xdr:col>
      <xdr:colOff>114300</xdr:colOff>
      <xdr:row>60</xdr:row>
      <xdr:rowOff>66947</xdr:rowOff>
    </xdr:to>
    <xdr:cxnSp macro="">
      <xdr:nvCxnSpPr>
        <xdr:cNvPr id="198" name="直線コネクタ 197"/>
        <xdr:cNvCxnSpPr/>
      </xdr:nvCxnSpPr>
      <xdr:spPr>
        <a:xfrm>
          <a:off x="1130300" y="103294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133367</xdr:rowOff>
    </xdr:from>
    <xdr:ext cx="405111" cy="259045"/>
    <xdr:sp macro="" textlink="">
      <xdr:nvSpPr>
        <xdr:cNvPr id="199" name="n_1aveValue【橋りょう・トンネル】&#10;有形固定資産減価償却率"/>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0" name="n_2aveValue【橋りょう・トンネル】&#10;有形固定資産減価償却率"/>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2" name="n_4aveValue【橋りょう・トンネル】&#10;有形固定資産減価償却率"/>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3" name="n_1mainValue【橋りょう・トンネル】&#10;有形固定資産減価償却率"/>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204" name="n_2mainValue【橋りょう・トンネル】&#10;有形固定資産減価償却率"/>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5" name="n_3main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6" name="n_4main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162542</xdr:rowOff>
    </xdr:from>
    <xdr:to>
      <xdr:col>54</xdr:col>
      <xdr:colOff>189865</xdr:colOff>
      <xdr:row>64</xdr:row>
      <xdr:rowOff>60871</xdr:rowOff>
    </xdr:to>
    <xdr:cxnSp macro="">
      <xdr:nvCxnSpPr>
        <xdr:cNvPr id="230" name="直線コネクタ 229"/>
        <xdr:cNvCxnSpPr/>
      </xdr:nvCxnSpPr>
      <xdr:spPr>
        <a:xfrm flipV="1">
          <a:off x="10476865" y="9763742"/>
          <a:ext cx="0" cy="1269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64698</xdr:rowOff>
    </xdr:from>
    <xdr:ext cx="469744" cy="259045"/>
    <xdr:sp macro="" textlink="">
      <xdr:nvSpPr>
        <xdr:cNvPr id="231" name="【橋りょう・トンネル】&#10;一人当たり有形固定資産（償却資産）額最小値テキスト"/>
        <xdr:cNvSpPr txBox="1"/>
      </xdr:nvSpPr>
      <xdr:spPr>
        <a:xfrm>
          <a:off x="10515600" y="1103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60871</xdr:rowOff>
    </xdr:from>
    <xdr:to>
      <xdr:col>55</xdr:col>
      <xdr:colOff>88900</xdr:colOff>
      <xdr:row>64</xdr:row>
      <xdr:rowOff>60871</xdr:rowOff>
    </xdr:to>
    <xdr:cxnSp macro="">
      <xdr:nvCxnSpPr>
        <xdr:cNvPr id="232" name="直線コネクタ 231"/>
        <xdr:cNvCxnSpPr/>
      </xdr:nvCxnSpPr>
      <xdr:spPr>
        <a:xfrm>
          <a:off x="10388600" y="110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109219</xdr:rowOff>
    </xdr:from>
    <xdr:ext cx="599010" cy="259045"/>
    <xdr:sp macro="" textlink="">
      <xdr:nvSpPr>
        <xdr:cNvPr id="233" name="【橋りょう・トンネル】&#10;一人当たり有形固定資産（償却資産）額最大値テキスト"/>
        <xdr:cNvSpPr txBox="1"/>
      </xdr:nvSpPr>
      <xdr:spPr>
        <a:xfrm>
          <a:off x="10515600" y="953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162542</xdr:rowOff>
    </xdr:from>
    <xdr:to>
      <xdr:col>55</xdr:col>
      <xdr:colOff>88900</xdr:colOff>
      <xdr:row>56</xdr:row>
      <xdr:rowOff>162542</xdr:rowOff>
    </xdr:to>
    <xdr:cxnSp macro="">
      <xdr:nvCxnSpPr>
        <xdr:cNvPr id="234" name="直線コネクタ 233"/>
        <xdr:cNvCxnSpPr/>
      </xdr:nvCxnSpPr>
      <xdr:spPr>
        <a:xfrm>
          <a:off x="10388600" y="976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12922</xdr:rowOff>
    </xdr:from>
    <xdr:ext cx="599010" cy="259045"/>
    <xdr:sp macro="" textlink="">
      <xdr:nvSpPr>
        <xdr:cNvPr id="235" name="【橋りょう・トンネル】&#10;一人当たり有形固定資産（償却資産）額平均値テキスト"/>
        <xdr:cNvSpPr txBox="1"/>
      </xdr:nvSpPr>
      <xdr:spPr>
        <a:xfrm>
          <a:off x="10515600" y="1047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34495</xdr:rowOff>
    </xdr:from>
    <xdr:to>
      <xdr:col>55</xdr:col>
      <xdr:colOff>50800</xdr:colOff>
      <xdr:row>61</xdr:row>
      <xdr:rowOff>136095</xdr:rowOff>
    </xdr:to>
    <xdr:sp macro="" textlink="">
      <xdr:nvSpPr>
        <xdr:cNvPr id="236" name="フローチャート: 判断 235"/>
        <xdr:cNvSpPr/>
      </xdr:nvSpPr>
      <xdr:spPr>
        <a:xfrm>
          <a:off x="10426700" y="104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55283</xdr:rowOff>
    </xdr:from>
    <xdr:to>
      <xdr:col>50</xdr:col>
      <xdr:colOff>165100</xdr:colOff>
      <xdr:row>61</xdr:row>
      <xdr:rowOff>156883</xdr:rowOff>
    </xdr:to>
    <xdr:sp macro="" textlink="">
      <xdr:nvSpPr>
        <xdr:cNvPr id="237" name="フローチャート: 判断 236"/>
        <xdr:cNvSpPr/>
      </xdr:nvSpPr>
      <xdr:spPr>
        <a:xfrm>
          <a:off x="9588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34371</xdr:rowOff>
    </xdr:from>
    <xdr:to>
      <xdr:col>46</xdr:col>
      <xdr:colOff>38100</xdr:colOff>
      <xdr:row>61</xdr:row>
      <xdr:rowOff>135971</xdr:rowOff>
    </xdr:to>
    <xdr:sp macro="" textlink="">
      <xdr:nvSpPr>
        <xdr:cNvPr id="238" name="フローチャート: 判断 237"/>
        <xdr:cNvSpPr/>
      </xdr:nvSpPr>
      <xdr:spPr>
        <a:xfrm>
          <a:off x="8699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15517</xdr:rowOff>
    </xdr:from>
    <xdr:to>
      <xdr:col>41</xdr:col>
      <xdr:colOff>101600</xdr:colOff>
      <xdr:row>62</xdr:row>
      <xdr:rowOff>117117</xdr:rowOff>
    </xdr:to>
    <xdr:sp macro="" textlink="">
      <xdr:nvSpPr>
        <xdr:cNvPr id="239" name="フローチャート: 判断 238"/>
        <xdr:cNvSpPr/>
      </xdr:nvSpPr>
      <xdr:spPr>
        <a:xfrm>
          <a:off x="7810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6021</xdr:rowOff>
    </xdr:from>
    <xdr:to>
      <xdr:col>36</xdr:col>
      <xdr:colOff>165100</xdr:colOff>
      <xdr:row>62</xdr:row>
      <xdr:rowOff>107621</xdr:rowOff>
    </xdr:to>
    <xdr:sp macro="" textlink="">
      <xdr:nvSpPr>
        <xdr:cNvPr id="240" name="フローチャート: 判断 239"/>
        <xdr:cNvSpPr/>
      </xdr:nvSpPr>
      <xdr:spPr>
        <a:xfrm>
          <a:off x="6921500" y="106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119360</xdr:rowOff>
    </xdr:from>
    <xdr:to>
      <xdr:col>55</xdr:col>
      <xdr:colOff>50800</xdr:colOff>
      <xdr:row>58</xdr:row>
      <xdr:rowOff>49510</xdr:rowOff>
    </xdr:to>
    <xdr:sp macro="" textlink="">
      <xdr:nvSpPr>
        <xdr:cNvPr id="246" name="楕円 245"/>
        <xdr:cNvSpPr/>
      </xdr:nvSpPr>
      <xdr:spPr>
        <a:xfrm>
          <a:off x="10426700" y="98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142237</xdr:rowOff>
    </xdr:from>
    <xdr:ext cx="599010" cy="259045"/>
    <xdr:sp macro="" textlink="">
      <xdr:nvSpPr>
        <xdr:cNvPr id="247" name="【橋りょう・トンネル】&#10;一人当たり有形固定資産（償却資産）額該当値テキスト"/>
        <xdr:cNvSpPr txBox="1"/>
      </xdr:nvSpPr>
      <xdr:spPr>
        <a:xfrm>
          <a:off x="10515600" y="974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141761</xdr:rowOff>
    </xdr:from>
    <xdr:to>
      <xdr:col>50</xdr:col>
      <xdr:colOff>165100</xdr:colOff>
      <xdr:row>58</xdr:row>
      <xdr:rowOff>71911</xdr:rowOff>
    </xdr:to>
    <xdr:sp macro="" textlink="">
      <xdr:nvSpPr>
        <xdr:cNvPr id="248" name="楕円 247"/>
        <xdr:cNvSpPr/>
      </xdr:nvSpPr>
      <xdr:spPr>
        <a:xfrm>
          <a:off x="9588500" y="99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170160</xdr:rowOff>
    </xdr:from>
    <xdr:to>
      <xdr:col>55</xdr:col>
      <xdr:colOff>0</xdr:colOff>
      <xdr:row>58</xdr:row>
      <xdr:rowOff>21111</xdr:rowOff>
    </xdr:to>
    <xdr:cxnSp macro="">
      <xdr:nvCxnSpPr>
        <xdr:cNvPr id="249" name="直線コネクタ 248"/>
        <xdr:cNvCxnSpPr/>
      </xdr:nvCxnSpPr>
      <xdr:spPr>
        <a:xfrm flipV="1">
          <a:off x="9639300" y="9942810"/>
          <a:ext cx="8382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169749</xdr:rowOff>
    </xdr:from>
    <xdr:to>
      <xdr:col>46</xdr:col>
      <xdr:colOff>38100</xdr:colOff>
      <xdr:row>58</xdr:row>
      <xdr:rowOff>99899</xdr:rowOff>
    </xdr:to>
    <xdr:sp macro="" textlink="">
      <xdr:nvSpPr>
        <xdr:cNvPr id="250" name="楕円 249"/>
        <xdr:cNvSpPr/>
      </xdr:nvSpPr>
      <xdr:spPr>
        <a:xfrm>
          <a:off x="86995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21111</xdr:rowOff>
    </xdr:from>
    <xdr:to>
      <xdr:col>50</xdr:col>
      <xdr:colOff>114300</xdr:colOff>
      <xdr:row>58</xdr:row>
      <xdr:rowOff>49099</xdr:rowOff>
    </xdr:to>
    <xdr:cxnSp macro="">
      <xdr:nvCxnSpPr>
        <xdr:cNvPr id="251" name="直線コネクタ 250"/>
        <xdr:cNvCxnSpPr/>
      </xdr:nvCxnSpPr>
      <xdr:spPr>
        <a:xfrm flipV="1">
          <a:off x="8750300" y="9965211"/>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29191</xdr:rowOff>
    </xdr:from>
    <xdr:to>
      <xdr:col>41</xdr:col>
      <xdr:colOff>101600</xdr:colOff>
      <xdr:row>58</xdr:row>
      <xdr:rowOff>130791</xdr:rowOff>
    </xdr:to>
    <xdr:sp macro="" textlink="">
      <xdr:nvSpPr>
        <xdr:cNvPr id="252" name="楕円 251"/>
        <xdr:cNvSpPr/>
      </xdr:nvSpPr>
      <xdr:spPr>
        <a:xfrm>
          <a:off x="7810500" y="99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49099</xdr:rowOff>
    </xdr:from>
    <xdr:to>
      <xdr:col>45</xdr:col>
      <xdr:colOff>177800</xdr:colOff>
      <xdr:row>58</xdr:row>
      <xdr:rowOff>79991</xdr:rowOff>
    </xdr:to>
    <xdr:cxnSp macro="">
      <xdr:nvCxnSpPr>
        <xdr:cNvPr id="253" name="直線コネクタ 252"/>
        <xdr:cNvCxnSpPr/>
      </xdr:nvCxnSpPr>
      <xdr:spPr>
        <a:xfrm flipV="1">
          <a:off x="7861300" y="9993199"/>
          <a:ext cx="889000" cy="3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52480</xdr:rowOff>
    </xdr:from>
    <xdr:to>
      <xdr:col>36</xdr:col>
      <xdr:colOff>165100</xdr:colOff>
      <xdr:row>58</xdr:row>
      <xdr:rowOff>154080</xdr:rowOff>
    </xdr:to>
    <xdr:sp macro="" textlink="">
      <xdr:nvSpPr>
        <xdr:cNvPr id="254" name="楕円 253"/>
        <xdr:cNvSpPr/>
      </xdr:nvSpPr>
      <xdr:spPr>
        <a:xfrm>
          <a:off x="6921500" y="99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79991</xdr:rowOff>
    </xdr:from>
    <xdr:to>
      <xdr:col>41</xdr:col>
      <xdr:colOff>50800</xdr:colOff>
      <xdr:row>58</xdr:row>
      <xdr:rowOff>103280</xdr:rowOff>
    </xdr:to>
    <xdr:cxnSp macro="">
      <xdr:nvCxnSpPr>
        <xdr:cNvPr id="255" name="直線コネクタ 254"/>
        <xdr:cNvCxnSpPr/>
      </xdr:nvCxnSpPr>
      <xdr:spPr>
        <a:xfrm flipV="1">
          <a:off x="6972300" y="10024091"/>
          <a:ext cx="8890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148010</xdr:rowOff>
    </xdr:from>
    <xdr:ext cx="599010" cy="259045"/>
    <xdr:sp macro="" textlink="">
      <xdr:nvSpPr>
        <xdr:cNvPr id="256" name="n_1aveValue【橋りょう・トンネル】&#10;一人当たり有形固定資産（償却資産）額"/>
        <xdr:cNvSpPr txBox="1"/>
      </xdr:nvSpPr>
      <xdr:spPr>
        <a:xfrm>
          <a:off x="9327095" y="106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127098</xdr:rowOff>
    </xdr:from>
    <xdr:ext cx="599010" cy="259045"/>
    <xdr:sp macro="" textlink="">
      <xdr:nvSpPr>
        <xdr:cNvPr id="257" name="n_2aveValue【橋りょう・トンネル】&#10;一人当たり有形固定資産（償却資産）額"/>
        <xdr:cNvSpPr txBox="1"/>
      </xdr:nvSpPr>
      <xdr:spPr>
        <a:xfrm>
          <a:off x="8450795" y="1058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108244</xdr:rowOff>
    </xdr:from>
    <xdr:ext cx="599010" cy="259045"/>
    <xdr:sp macro="" textlink="">
      <xdr:nvSpPr>
        <xdr:cNvPr id="258" name="n_3aveValue【橋りょう・トンネル】&#10;一人当たり有形固定資産（償却資産）額"/>
        <xdr:cNvSpPr txBox="1"/>
      </xdr:nvSpPr>
      <xdr:spPr>
        <a:xfrm>
          <a:off x="7561795" y="1073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98748</xdr:rowOff>
    </xdr:from>
    <xdr:ext cx="599010" cy="259045"/>
    <xdr:sp macro="" textlink="">
      <xdr:nvSpPr>
        <xdr:cNvPr id="259" name="n_4aveValue【橋りょう・トンネル】&#10;一人当たり有形固定資産（償却資産）額"/>
        <xdr:cNvSpPr txBox="1"/>
      </xdr:nvSpPr>
      <xdr:spPr>
        <a:xfrm>
          <a:off x="6672795" y="1072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88438</xdr:rowOff>
    </xdr:from>
    <xdr:ext cx="599010" cy="259045"/>
    <xdr:sp macro="" textlink="">
      <xdr:nvSpPr>
        <xdr:cNvPr id="260" name="n_1mainValue【橋りょう・トンネル】&#10;一人当たり有形固定資産（償却資産）額"/>
        <xdr:cNvSpPr txBox="1"/>
      </xdr:nvSpPr>
      <xdr:spPr>
        <a:xfrm>
          <a:off x="9327095" y="968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116426</xdr:rowOff>
    </xdr:from>
    <xdr:ext cx="599010" cy="259045"/>
    <xdr:sp macro="" textlink="">
      <xdr:nvSpPr>
        <xdr:cNvPr id="261" name="n_2mainValue【橋りょう・トンネル】&#10;一人当たり有形固定資産（償却資産）額"/>
        <xdr:cNvSpPr txBox="1"/>
      </xdr:nvSpPr>
      <xdr:spPr>
        <a:xfrm>
          <a:off x="8450795" y="971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147318</xdr:rowOff>
    </xdr:from>
    <xdr:ext cx="599010" cy="259045"/>
    <xdr:sp macro="" textlink="">
      <xdr:nvSpPr>
        <xdr:cNvPr id="262" name="n_3mainValue【橋りょう・トンネル】&#10;一人当たり有形固定資産（償却資産）額"/>
        <xdr:cNvSpPr txBox="1"/>
      </xdr:nvSpPr>
      <xdr:spPr>
        <a:xfrm>
          <a:off x="7561795" y="974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170607</xdr:rowOff>
    </xdr:from>
    <xdr:ext cx="599010" cy="259045"/>
    <xdr:sp macro="" textlink="">
      <xdr:nvSpPr>
        <xdr:cNvPr id="263" name="n_4mainValue【橋りょう・トンネル】&#10;一人当たり有形固定資産（償却資産）額"/>
        <xdr:cNvSpPr txBox="1"/>
      </xdr:nvSpPr>
      <xdr:spPr>
        <a:xfrm>
          <a:off x="6672795" y="977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19050</xdr:rowOff>
    </xdr:from>
    <xdr:to>
      <xdr:col>24</xdr:col>
      <xdr:colOff>62865</xdr:colOff>
      <xdr:row>86</xdr:row>
      <xdr:rowOff>89536</xdr:rowOff>
    </xdr:to>
    <xdr:cxnSp macro="">
      <xdr:nvCxnSpPr>
        <xdr:cNvPr id="288" name="直線コネクタ 287"/>
        <xdr:cNvCxnSpPr/>
      </xdr:nvCxnSpPr>
      <xdr:spPr>
        <a:xfrm flipV="1">
          <a:off x="4634865" y="1339215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93363</xdr:rowOff>
    </xdr:from>
    <xdr:ext cx="405111" cy="259045"/>
    <xdr:sp macro="" textlink="">
      <xdr:nvSpPr>
        <xdr:cNvPr id="289" name="【公営住宅】&#10;有形固定資産減価償却率最小値テキスト"/>
        <xdr:cNvSpPr txBox="1"/>
      </xdr:nvSpPr>
      <xdr:spPr>
        <a:xfrm>
          <a:off x="4673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89536</xdr:rowOff>
    </xdr:from>
    <xdr:to>
      <xdr:col>24</xdr:col>
      <xdr:colOff>152400</xdr:colOff>
      <xdr:row>86</xdr:row>
      <xdr:rowOff>89536</xdr:rowOff>
    </xdr:to>
    <xdr:cxnSp macro="">
      <xdr:nvCxnSpPr>
        <xdr:cNvPr id="290" name="直線コネクタ 289"/>
        <xdr:cNvCxnSpPr/>
      </xdr:nvCxnSpPr>
      <xdr:spPr>
        <a:xfrm>
          <a:off x="4546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137177</xdr:rowOff>
    </xdr:from>
    <xdr:ext cx="405111" cy="259045"/>
    <xdr:sp macro="" textlink="">
      <xdr:nvSpPr>
        <xdr:cNvPr id="291" name="【公営住宅】&#10;有形固定資産減価償却率最大値テキスト"/>
        <xdr:cNvSpPr txBox="1"/>
      </xdr:nvSpPr>
      <xdr:spPr>
        <a:xfrm>
          <a:off x="4673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19050</xdr:rowOff>
    </xdr:from>
    <xdr:to>
      <xdr:col>24</xdr:col>
      <xdr:colOff>152400</xdr:colOff>
      <xdr:row>78</xdr:row>
      <xdr:rowOff>19050</xdr:rowOff>
    </xdr:to>
    <xdr:cxnSp macro="">
      <xdr:nvCxnSpPr>
        <xdr:cNvPr id="292" name="直線コネクタ 291"/>
        <xdr:cNvCxnSpPr/>
      </xdr:nvCxnSpPr>
      <xdr:spPr>
        <a:xfrm>
          <a:off x="4546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158132</xdr:rowOff>
    </xdr:from>
    <xdr:ext cx="405111" cy="259045"/>
    <xdr:sp macro="" textlink="">
      <xdr:nvSpPr>
        <xdr:cNvPr id="293" name="【公営住宅】&#10;有形固定資産減価償却率平均値テキスト"/>
        <xdr:cNvSpPr txBox="1"/>
      </xdr:nvSpPr>
      <xdr:spPr>
        <a:xfrm>
          <a:off x="46736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4" name="フローチャート: 判断 293"/>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6" name="フローチャート: 判断 295"/>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7" name="フローチャート: 判断 296"/>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8" name="フローチャート: 判断 297"/>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4" name="楕円 303"/>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5" name="【公営住宅】&#10;有形固定資産減価償却率該当値テキスト"/>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42545</xdr:rowOff>
    </xdr:from>
    <xdr:to>
      <xdr:col>20</xdr:col>
      <xdr:colOff>38100</xdr:colOff>
      <xdr:row>82</xdr:row>
      <xdr:rowOff>144145</xdr:rowOff>
    </xdr:to>
    <xdr:sp macro="" textlink="">
      <xdr:nvSpPr>
        <xdr:cNvPr id="306" name="楕円 305"/>
        <xdr:cNvSpPr/>
      </xdr:nvSpPr>
      <xdr:spPr>
        <a:xfrm>
          <a:off x="3746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116205</xdr:rowOff>
    </xdr:from>
    <xdr:to>
      <xdr:col>24</xdr:col>
      <xdr:colOff>63500</xdr:colOff>
      <xdr:row>82</xdr:row>
      <xdr:rowOff>93345</xdr:rowOff>
    </xdr:to>
    <xdr:cxnSp macro="">
      <xdr:nvCxnSpPr>
        <xdr:cNvPr id="307" name="直線コネクタ 306"/>
        <xdr:cNvCxnSpPr/>
      </xdr:nvCxnSpPr>
      <xdr:spPr>
        <a:xfrm flipV="1">
          <a:off x="3797300" y="1400365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308" name="楕円 307"/>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93345</xdr:rowOff>
    </xdr:to>
    <xdr:cxnSp macro="">
      <xdr:nvCxnSpPr>
        <xdr:cNvPr id="309" name="直線コネクタ 308"/>
        <xdr:cNvCxnSpPr/>
      </xdr:nvCxnSpPr>
      <xdr:spPr>
        <a:xfrm>
          <a:off x="2908300" y="141370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10" name="楕円 309"/>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78105</xdr:rowOff>
    </xdr:to>
    <xdr:cxnSp macro="">
      <xdr:nvCxnSpPr>
        <xdr:cNvPr id="311" name="直線コネクタ 310"/>
        <xdr:cNvCxnSpPr/>
      </xdr:nvCxnSpPr>
      <xdr:spPr>
        <a:xfrm>
          <a:off x="2019300" y="141160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312" name="楕円 311"/>
        <xdr:cNvSpPr/>
      </xdr:nvSpPr>
      <xdr:spPr>
        <a:xfrm>
          <a:off x="107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102870</xdr:rowOff>
    </xdr:to>
    <xdr:cxnSp macro="">
      <xdr:nvCxnSpPr>
        <xdr:cNvPr id="313" name="直線コネクタ 312"/>
        <xdr:cNvCxnSpPr/>
      </xdr:nvCxnSpPr>
      <xdr:spPr>
        <a:xfrm flipV="1">
          <a:off x="1130300" y="14116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81932</xdr:rowOff>
    </xdr:from>
    <xdr:ext cx="405111" cy="259045"/>
    <xdr:sp macro="" textlink="">
      <xdr:nvSpPr>
        <xdr:cNvPr id="314" name="n_1ave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5"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6" name="n_3aveValue【公営住宅】&#10;有形固定資産減価償却率"/>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7" name="n_4aveValue【公営住宅】&#10;有形固定資産減価償却率"/>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160672</xdr:rowOff>
    </xdr:from>
    <xdr:ext cx="405111" cy="259045"/>
    <xdr:sp macro="" textlink="">
      <xdr:nvSpPr>
        <xdr:cNvPr id="318" name="n_1mainValue【公営住宅】&#10;有形固定資産減価償却率"/>
        <xdr:cNvSpPr txBox="1"/>
      </xdr:nvSpPr>
      <xdr:spPr>
        <a:xfrm>
          <a:off x="35820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319" name="n_2mainValue【公営住宅】&#10;有形固定資産減価償却率"/>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20" name="n_3mainValue【公営住宅】&#10;有形固定資産減価償却率"/>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21" name="n_4main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85</xdr:row>
      <xdr:rowOff>83820</xdr:rowOff>
    </xdr:to>
    <xdr:cxnSp macro="">
      <xdr:nvCxnSpPr>
        <xdr:cNvPr id="341" name="直線コネクタ 340"/>
        <xdr:cNvCxnSpPr/>
      </xdr:nvCxnSpPr>
      <xdr:spPr>
        <a:xfrm flipV="1">
          <a:off x="10476865" y="133654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3" name="直線コネクタ 34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4" name="【公営住宅】&#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5" name="直線コネクタ 34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158894</xdr:rowOff>
    </xdr:from>
    <xdr:ext cx="469744" cy="259045"/>
    <xdr:sp macro="" textlink="">
      <xdr:nvSpPr>
        <xdr:cNvPr id="346" name="【公営住宅】&#10;一人当たり面積平均値テキスト"/>
        <xdr:cNvSpPr txBox="1"/>
      </xdr:nvSpPr>
      <xdr:spPr>
        <a:xfrm>
          <a:off x="10515600" y="1404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xdr:rowOff>
    </xdr:from>
    <xdr:to>
      <xdr:col>55</xdr:col>
      <xdr:colOff>50800</xdr:colOff>
      <xdr:row>82</xdr:row>
      <xdr:rowOff>110617</xdr:rowOff>
    </xdr:to>
    <xdr:sp macro="" textlink="">
      <xdr:nvSpPr>
        <xdr:cNvPr id="347" name="フローチャート: 判断 346"/>
        <xdr:cNvSpPr/>
      </xdr:nvSpPr>
      <xdr:spPr>
        <a:xfrm>
          <a:off x="10426700" y="1406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27305</xdr:rowOff>
    </xdr:from>
    <xdr:to>
      <xdr:col>50</xdr:col>
      <xdr:colOff>165100</xdr:colOff>
      <xdr:row>82</xdr:row>
      <xdr:rowOff>128905</xdr:rowOff>
    </xdr:to>
    <xdr:sp macro="" textlink="">
      <xdr:nvSpPr>
        <xdr:cNvPr id="348" name="フローチャート: 判断 347"/>
        <xdr:cNvSpPr/>
      </xdr:nvSpPr>
      <xdr:spPr>
        <a:xfrm>
          <a:off x="9588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89027</xdr:rowOff>
    </xdr:from>
    <xdr:to>
      <xdr:col>46</xdr:col>
      <xdr:colOff>38100</xdr:colOff>
      <xdr:row>83</xdr:row>
      <xdr:rowOff>19177</xdr:rowOff>
    </xdr:to>
    <xdr:sp macro="" textlink="">
      <xdr:nvSpPr>
        <xdr:cNvPr id="349" name="フローチャート: 判断 348"/>
        <xdr:cNvSpPr/>
      </xdr:nvSpPr>
      <xdr:spPr>
        <a:xfrm>
          <a:off x="8699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0" name="フローチャート: 判断 349"/>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51" name="フローチャート: 判断 350"/>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113030</xdr:rowOff>
    </xdr:from>
    <xdr:to>
      <xdr:col>55</xdr:col>
      <xdr:colOff>50800</xdr:colOff>
      <xdr:row>78</xdr:row>
      <xdr:rowOff>43180</xdr:rowOff>
    </xdr:to>
    <xdr:sp macro="" textlink="">
      <xdr:nvSpPr>
        <xdr:cNvPr id="357" name="楕円 356"/>
        <xdr:cNvSpPr/>
      </xdr:nvSpPr>
      <xdr:spPr>
        <a:xfrm>
          <a:off x="10426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66057</xdr:rowOff>
    </xdr:from>
    <xdr:ext cx="469744" cy="259045"/>
    <xdr:sp macro="" textlink="">
      <xdr:nvSpPr>
        <xdr:cNvPr id="358" name="【公営住宅】&#10;一人当たり面積該当値テキスト"/>
        <xdr:cNvSpPr txBox="1"/>
      </xdr:nvSpPr>
      <xdr:spPr>
        <a:xfrm>
          <a:off x="10515600" y="132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139319</xdr:rowOff>
    </xdr:from>
    <xdr:to>
      <xdr:col>50</xdr:col>
      <xdr:colOff>165100</xdr:colOff>
      <xdr:row>78</xdr:row>
      <xdr:rowOff>69469</xdr:rowOff>
    </xdr:to>
    <xdr:sp macro="" textlink="">
      <xdr:nvSpPr>
        <xdr:cNvPr id="359" name="楕円 358"/>
        <xdr:cNvSpPr/>
      </xdr:nvSpPr>
      <xdr:spPr>
        <a:xfrm>
          <a:off x="9588500" y="133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163830</xdr:rowOff>
    </xdr:from>
    <xdr:to>
      <xdr:col>55</xdr:col>
      <xdr:colOff>0</xdr:colOff>
      <xdr:row>78</xdr:row>
      <xdr:rowOff>18669</xdr:rowOff>
    </xdr:to>
    <xdr:cxnSp macro="">
      <xdr:nvCxnSpPr>
        <xdr:cNvPr id="360" name="直線コネクタ 359"/>
        <xdr:cNvCxnSpPr/>
      </xdr:nvCxnSpPr>
      <xdr:spPr>
        <a:xfrm flipV="1">
          <a:off x="9639300" y="13365480"/>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154750</xdr:rowOff>
    </xdr:from>
    <xdr:to>
      <xdr:col>46</xdr:col>
      <xdr:colOff>38100</xdr:colOff>
      <xdr:row>78</xdr:row>
      <xdr:rowOff>84900</xdr:rowOff>
    </xdr:to>
    <xdr:sp macro="" textlink="">
      <xdr:nvSpPr>
        <xdr:cNvPr id="361" name="楕円 360"/>
        <xdr:cNvSpPr/>
      </xdr:nvSpPr>
      <xdr:spPr>
        <a:xfrm>
          <a:off x="8699500" y="133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18669</xdr:rowOff>
    </xdr:from>
    <xdr:to>
      <xdr:col>50</xdr:col>
      <xdr:colOff>114300</xdr:colOff>
      <xdr:row>78</xdr:row>
      <xdr:rowOff>34100</xdr:rowOff>
    </xdr:to>
    <xdr:cxnSp macro="">
      <xdr:nvCxnSpPr>
        <xdr:cNvPr id="362" name="直線コネクタ 361"/>
        <xdr:cNvCxnSpPr/>
      </xdr:nvCxnSpPr>
      <xdr:spPr>
        <a:xfrm flipV="1">
          <a:off x="8750300" y="13391769"/>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163894</xdr:rowOff>
    </xdr:from>
    <xdr:to>
      <xdr:col>41</xdr:col>
      <xdr:colOff>101600</xdr:colOff>
      <xdr:row>78</xdr:row>
      <xdr:rowOff>94044</xdr:rowOff>
    </xdr:to>
    <xdr:sp macro="" textlink="">
      <xdr:nvSpPr>
        <xdr:cNvPr id="363" name="楕円 362"/>
        <xdr:cNvSpPr/>
      </xdr:nvSpPr>
      <xdr:spPr>
        <a:xfrm>
          <a:off x="7810500" y="133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34100</xdr:rowOff>
    </xdr:from>
    <xdr:to>
      <xdr:col>45</xdr:col>
      <xdr:colOff>177800</xdr:colOff>
      <xdr:row>78</xdr:row>
      <xdr:rowOff>43244</xdr:rowOff>
    </xdr:to>
    <xdr:cxnSp macro="">
      <xdr:nvCxnSpPr>
        <xdr:cNvPr id="364" name="直線コネクタ 363"/>
        <xdr:cNvCxnSpPr/>
      </xdr:nvCxnSpPr>
      <xdr:spPr>
        <a:xfrm flipV="1">
          <a:off x="7861300" y="1340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120459</xdr:rowOff>
    </xdr:from>
    <xdr:to>
      <xdr:col>36</xdr:col>
      <xdr:colOff>165100</xdr:colOff>
      <xdr:row>78</xdr:row>
      <xdr:rowOff>50609</xdr:rowOff>
    </xdr:to>
    <xdr:sp macro="" textlink="">
      <xdr:nvSpPr>
        <xdr:cNvPr id="365" name="楕円 364"/>
        <xdr:cNvSpPr/>
      </xdr:nvSpPr>
      <xdr:spPr>
        <a:xfrm>
          <a:off x="6921500" y="133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171259</xdr:rowOff>
    </xdr:from>
    <xdr:to>
      <xdr:col>41</xdr:col>
      <xdr:colOff>50800</xdr:colOff>
      <xdr:row>78</xdr:row>
      <xdr:rowOff>43244</xdr:rowOff>
    </xdr:to>
    <xdr:cxnSp macro="">
      <xdr:nvCxnSpPr>
        <xdr:cNvPr id="366" name="直線コネクタ 365"/>
        <xdr:cNvCxnSpPr/>
      </xdr:nvCxnSpPr>
      <xdr:spPr>
        <a:xfrm>
          <a:off x="6972300" y="1337290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120032</xdr:rowOff>
    </xdr:from>
    <xdr:ext cx="469744" cy="259045"/>
    <xdr:sp macro="" textlink="">
      <xdr:nvSpPr>
        <xdr:cNvPr id="367" name="n_1aveValue【公営住宅】&#10;一人当たり面積"/>
        <xdr:cNvSpPr txBox="1"/>
      </xdr:nvSpPr>
      <xdr:spPr>
        <a:xfrm>
          <a:off x="93917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10304</xdr:rowOff>
    </xdr:from>
    <xdr:ext cx="469744" cy="259045"/>
    <xdr:sp macro="" textlink="">
      <xdr:nvSpPr>
        <xdr:cNvPr id="368" name="n_2aveValue【公営住宅】&#10;一人当たり面積"/>
        <xdr:cNvSpPr txBox="1"/>
      </xdr:nvSpPr>
      <xdr:spPr>
        <a:xfrm>
          <a:off x="8515427" y="1424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9" name="n_3aveValue【公営住宅】&#10;一人当たり面積"/>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70" name="n_4aveValue【公営住宅】&#10;一人当たり面積"/>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85996</xdr:rowOff>
    </xdr:from>
    <xdr:ext cx="469744" cy="259045"/>
    <xdr:sp macro="" textlink="">
      <xdr:nvSpPr>
        <xdr:cNvPr id="371" name="n_1mainValue【公営住宅】&#10;一人当たり面積"/>
        <xdr:cNvSpPr txBox="1"/>
      </xdr:nvSpPr>
      <xdr:spPr>
        <a:xfrm>
          <a:off x="9391727" y="1311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101427</xdr:rowOff>
    </xdr:from>
    <xdr:ext cx="469744" cy="259045"/>
    <xdr:sp macro="" textlink="">
      <xdr:nvSpPr>
        <xdr:cNvPr id="372" name="n_2mainValue【公営住宅】&#10;一人当たり面積"/>
        <xdr:cNvSpPr txBox="1"/>
      </xdr:nvSpPr>
      <xdr:spPr>
        <a:xfrm>
          <a:off x="8515427" y="131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110571</xdr:rowOff>
    </xdr:from>
    <xdr:ext cx="469744" cy="259045"/>
    <xdr:sp macro="" textlink="">
      <xdr:nvSpPr>
        <xdr:cNvPr id="373" name="n_3mainValue【公営住宅】&#10;一人当たり面積"/>
        <xdr:cNvSpPr txBox="1"/>
      </xdr:nvSpPr>
      <xdr:spPr>
        <a:xfrm>
          <a:off x="7626427" y="1314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67136</xdr:rowOff>
    </xdr:from>
    <xdr:ext cx="469744" cy="259045"/>
    <xdr:sp macro="" textlink="">
      <xdr:nvSpPr>
        <xdr:cNvPr id="374" name="n_4mainValue【公営住宅】&#10;一人当たり面積"/>
        <xdr:cNvSpPr txBox="1"/>
      </xdr:nvSpPr>
      <xdr:spPr>
        <a:xfrm>
          <a:off x="6737427" y="1309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30480</xdr:rowOff>
    </xdr:from>
    <xdr:to>
      <xdr:col>85</xdr:col>
      <xdr:colOff>126364</xdr:colOff>
      <xdr:row>41</xdr:row>
      <xdr:rowOff>133350</xdr:rowOff>
    </xdr:to>
    <xdr:cxnSp macro="">
      <xdr:nvCxnSpPr>
        <xdr:cNvPr id="413" name="直線コネクタ 412"/>
        <xdr:cNvCxnSpPr/>
      </xdr:nvCxnSpPr>
      <xdr:spPr>
        <a:xfrm flipV="1">
          <a:off x="16318864" y="56883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4" name="【認定こども園・幼稚園・保育所】&#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5" name="直線コネクタ 41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148607</xdr:rowOff>
    </xdr:from>
    <xdr:ext cx="405111" cy="259045"/>
    <xdr:sp macro="" textlink="">
      <xdr:nvSpPr>
        <xdr:cNvPr id="416" name="【認定こども園・幼稚園・保育所】&#10;有形固定資産減価償却率最大値テキスト"/>
        <xdr:cNvSpPr txBox="1"/>
      </xdr:nvSpPr>
      <xdr:spPr>
        <a:xfrm>
          <a:off x="16357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30480</xdr:rowOff>
    </xdr:from>
    <xdr:to>
      <xdr:col>86</xdr:col>
      <xdr:colOff>25400</xdr:colOff>
      <xdr:row>33</xdr:row>
      <xdr:rowOff>30480</xdr:rowOff>
    </xdr:to>
    <xdr:cxnSp macro="">
      <xdr:nvCxnSpPr>
        <xdr:cNvPr id="417" name="直線コネクタ 416"/>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89425</xdr:rowOff>
    </xdr:from>
    <xdr:ext cx="405111" cy="259045"/>
    <xdr:sp macro="" textlink="">
      <xdr:nvSpPr>
        <xdr:cNvPr id="418" name="【認定こども園・幼稚園・保育所】&#10;有形固定資産減価償却率平均値テキスト"/>
        <xdr:cNvSpPr txBox="1"/>
      </xdr:nvSpPr>
      <xdr:spPr>
        <a:xfrm>
          <a:off x="1635760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66548</xdr:rowOff>
    </xdr:from>
    <xdr:to>
      <xdr:col>85</xdr:col>
      <xdr:colOff>177800</xdr:colOff>
      <xdr:row>36</xdr:row>
      <xdr:rowOff>168148</xdr:rowOff>
    </xdr:to>
    <xdr:sp macro="" textlink="">
      <xdr:nvSpPr>
        <xdr:cNvPr id="419" name="フローチャート: 判断 418"/>
        <xdr:cNvSpPr/>
      </xdr:nvSpPr>
      <xdr:spPr>
        <a:xfrm>
          <a:off x="162687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20" name="フローチャート: 判断 419"/>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39116</xdr:rowOff>
    </xdr:from>
    <xdr:to>
      <xdr:col>76</xdr:col>
      <xdr:colOff>165100</xdr:colOff>
      <xdr:row>36</xdr:row>
      <xdr:rowOff>140716</xdr:rowOff>
    </xdr:to>
    <xdr:sp macro="" textlink="">
      <xdr:nvSpPr>
        <xdr:cNvPr id="421" name="フローチャート: 判断 420"/>
        <xdr:cNvSpPr/>
      </xdr:nvSpPr>
      <xdr:spPr>
        <a:xfrm>
          <a:off x="14541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91694</xdr:rowOff>
    </xdr:from>
    <xdr:to>
      <xdr:col>72</xdr:col>
      <xdr:colOff>38100</xdr:colOff>
      <xdr:row>36</xdr:row>
      <xdr:rowOff>21844</xdr:rowOff>
    </xdr:to>
    <xdr:sp macro="" textlink="">
      <xdr:nvSpPr>
        <xdr:cNvPr id="422" name="フローチャート: 判断 421"/>
        <xdr:cNvSpPr/>
      </xdr:nvSpPr>
      <xdr:spPr>
        <a:xfrm>
          <a:off x="13652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96266</xdr:rowOff>
    </xdr:from>
    <xdr:to>
      <xdr:col>67</xdr:col>
      <xdr:colOff>101600</xdr:colOff>
      <xdr:row>36</xdr:row>
      <xdr:rowOff>26416</xdr:rowOff>
    </xdr:to>
    <xdr:sp macro="" textlink="">
      <xdr:nvSpPr>
        <xdr:cNvPr id="423" name="フローチャート: 判断 422"/>
        <xdr:cNvSpPr/>
      </xdr:nvSpPr>
      <xdr:spPr>
        <a:xfrm>
          <a:off x="12763500" y="609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75692</xdr:rowOff>
    </xdr:from>
    <xdr:to>
      <xdr:col>85</xdr:col>
      <xdr:colOff>177800</xdr:colOff>
      <xdr:row>40</xdr:row>
      <xdr:rowOff>5842</xdr:rowOff>
    </xdr:to>
    <xdr:sp macro="" textlink="">
      <xdr:nvSpPr>
        <xdr:cNvPr id="429" name="楕円 428"/>
        <xdr:cNvSpPr/>
      </xdr:nvSpPr>
      <xdr:spPr>
        <a:xfrm>
          <a:off x="162687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54119</xdr:rowOff>
    </xdr:from>
    <xdr:ext cx="405111" cy="259045"/>
    <xdr:sp macro="" textlink="">
      <xdr:nvSpPr>
        <xdr:cNvPr id="430" name="【認定こども園・幼稚園・保育所】&#10;有形固定資産減価償却率該当値テキスト"/>
        <xdr:cNvSpPr txBox="1"/>
      </xdr:nvSpPr>
      <xdr:spPr>
        <a:xfrm>
          <a:off x="16357600"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431" name="楕円 43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126492</xdr:rowOff>
    </xdr:to>
    <xdr:cxnSp macro="">
      <xdr:nvCxnSpPr>
        <xdr:cNvPr id="432" name="直線コネクタ 431"/>
        <xdr:cNvCxnSpPr/>
      </xdr:nvCxnSpPr>
      <xdr:spPr>
        <a:xfrm>
          <a:off x="15481300" y="678561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18542</xdr:rowOff>
    </xdr:from>
    <xdr:to>
      <xdr:col>76</xdr:col>
      <xdr:colOff>165100</xdr:colOff>
      <xdr:row>39</xdr:row>
      <xdr:rowOff>120142</xdr:rowOff>
    </xdr:to>
    <xdr:sp macro="" textlink="">
      <xdr:nvSpPr>
        <xdr:cNvPr id="433" name="楕円 432"/>
        <xdr:cNvSpPr/>
      </xdr:nvSpPr>
      <xdr:spPr>
        <a:xfrm>
          <a:off x="1454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69342</xdr:rowOff>
    </xdr:from>
    <xdr:to>
      <xdr:col>81</xdr:col>
      <xdr:colOff>50800</xdr:colOff>
      <xdr:row>39</xdr:row>
      <xdr:rowOff>99060</xdr:rowOff>
    </xdr:to>
    <xdr:cxnSp macro="">
      <xdr:nvCxnSpPr>
        <xdr:cNvPr id="434" name="直線コネクタ 433"/>
        <xdr:cNvCxnSpPr/>
      </xdr:nvCxnSpPr>
      <xdr:spPr>
        <a:xfrm>
          <a:off x="14592300" y="675589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xdr:rowOff>
    </xdr:from>
    <xdr:to>
      <xdr:col>72</xdr:col>
      <xdr:colOff>38100</xdr:colOff>
      <xdr:row>39</xdr:row>
      <xdr:rowOff>106426</xdr:rowOff>
    </xdr:to>
    <xdr:sp macro="" textlink="">
      <xdr:nvSpPr>
        <xdr:cNvPr id="435" name="楕円 434"/>
        <xdr:cNvSpPr/>
      </xdr:nvSpPr>
      <xdr:spPr>
        <a:xfrm>
          <a:off x="13652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55626</xdr:rowOff>
    </xdr:from>
    <xdr:to>
      <xdr:col>76</xdr:col>
      <xdr:colOff>114300</xdr:colOff>
      <xdr:row>39</xdr:row>
      <xdr:rowOff>69342</xdr:rowOff>
    </xdr:to>
    <xdr:cxnSp macro="">
      <xdr:nvCxnSpPr>
        <xdr:cNvPr id="436" name="直線コネクタ 435"/>
        <xdr:cNvCxnSpPr/>
      </xdr:nvCxnSpPr>
      <xdr:spPr>
        <a:xfrm>
          <a:off x="13703300" y="674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141986</xdr:rowOff>
    </xdr:from>
    <xdr:to>
      <xdr:col>67</xdr:col>
      <xdr:colOff>101600</xdr:colOff>
      <xdr:row>39</xdr:row>
      <xdr:rowOff>72136</xdr:rowOff>
    </xdr:to>
    <xdr:sp macro="" textlink="">
      <xdr:nvSpPr>
        <xdr:cNvPr id="437" name="楕円 436"/>
        <xdr:cNvSpPr/>
      </xdr:nvSpPr>
      <xdr:spPr>
        <a:xfrm>
          <a:off x="12763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21336</xdr:rowOff>
    </xdr:from>
    <xdr:to>
      <xdr:col>71</xdr:col>
      <xdr:colOff>177800</xdr:colOff>
      <xdr:row>39</xdr:row>
      <xdr:rowOff>55626</xdr:rowOff>
    </xdr:to>
    <xdr:cxnSp macro="">
      <xdr:nvCxnSpPr>
        <xdr:cNvPr id="438" name="直線コネクタ 437"/>
        <xdr:cNvCxnSpPr/>
      </xdr:nvCxnSpPr>
      <xdr:spPr>
        <a:xfrm>
          <a:off x="12814300" y="6707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109237</xdr:rowOff>
    </xdr:from>
    <xdr:ext cx="405111" cy="259045"/>
    <xdr:sp macro="" textlink="">
      <xdr:nvSpPr>
        <xdr:cNvPr id="439" name="n_1aveValue【認定こども園・幼稚園・保育所】&#10;有形固定資産減価償却率"/>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157243</xdr:rowOff>
    </xdr:from>
    <xdr:ext cx="405111" cy="259045"/>
    <xdr:sp macro="" textlink="">
      <xdr:nvSpPr>
        <xdr:cNvPr id="440" name="n_2aveValue【認定こども園・幼稚園・保育所】&#10;有形固定資産減価償却率"/>
        <xdr:cNvSpPr txBox="1"/>
      </xdr:nvSpPr>
      <xdr:spPr>
        <a:xfrm>
          <a:off x="14389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38371</xdr:rowOff>
    </xdr:from>
    <xdr:ext cx="405111" cy="259045"/>
    <xdr:sp macro="" textlink="">
      <xdr:nvSpPr>
        <xdr:cNvPr id="441" name="n_3aveValue【認定こども園・幼稚園・保育所】&#10;有形固定資産減価償却率"/>
        <xdr:cNvSpPr txBox="1"/>
      </xdr:nvSpPr>
      <xdr:spPr>
        <a:xfrm>
          <a:off x="13500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42943</xdr:rowOff>
    </xdr:from>
    <xdr:ext cx="405111" cy="259045"/>
    <xdr:sp macro="" textlink="">
      <xdr:nvSpPr>
        <xdr:cNvPr id="442" name="n_4aveValue【認定こども園・幼稚園・保育所】&#10;有形固定資産減価償却率"/>
        <xdr:cNvSpPr txBox="1"/>
      </xdr:nvSpPr>
      <xdr:spPr>
        <a:xfrm>
          <a:off x="12611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443" name="n_1mainValue【認定こども園・幼稚園・保育所】&#10;有形固定資産減価償却率"/>
        <xdr:cNvSpPr txBox="1"/>
      </xdr:nvSpPr>
      <xdr:spPr>
        <a:xfrm>
          <a:off x="15266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111269</xdr:rowOff>
    </xdr:from>
    <xdr:ext cx="405111" cy="259045"/>
    <xdr:sp macro="" textlink="">
      <xdr:nvSpPr>
        <xdr:cNvPr id="444" name="n_2mainValue【認定こども園・幼稚園・保育所】&#10;有形固定資産減価償却率"/>
        <xdr:cNvSpPr txBox="1"/>
      </xdr:nvSpPr>
      <xdr:spPr>
        <a:xfrm>
          <a:off x="14389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97553</xdr:rowOff>
    </xdr:from>
    <xdr:ext cx="405111" cy="259045"/>
    <xdr:sp macro="" textlink="">
      <xdr:nvSpPr>
        <xdr:cNvPr id="445" name="n_3mainValue【認定こども園・幼稚園・保育所】&#10;有形固定資産減価償却率"/>
        <xdr:cNvSpPr txBox="1"/>
      </xdr:nvSpPr>
      <xdr:spPr>
        <a:xfrm>
          <a:off x="13500744"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446" name="n_4mainValue【認定こども園・幼稚園・保育所】&#10;有形固定資産減価償却率"/>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102326</xdr:rowOff>
    </xdr:from>
    <xdr:to>
      <xdr:col>116</xdr:col>
      <xdr:colOff>62864</xdr:colOff>
      <xdr:row>41</xdr:row>
      <xdr:rowOff>169273</xdr:rowOff>
    </xdr:to>
    <xdr:cxnSp macro="">
      <xdr:nvCxnSpPr>
        <xdr:cNvPr id="472" name="直線コネクタ 471"/>
        <xdr:cNvCxnSpPr/>
      </xdr:nvCxnSpPr>
      <xdr:spPr>
        <a:xfrm flipV="1">
          <a:off x="22160864" y="5588726"/>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1650</xdr:rowOff>
    </xdr:from>
    <xdr:ext cx="469744" cy="259045"/>
    <xdr:sp macro="" textlink="">
      <xdr:nvSpPr>
        <xdr:cNvPr id="473" name="【認定こども園・幼稚園・保育所】&#10;一人当たり面積最小値テキスト"/>
        <xdr:cNvSpPr txBox="1"/>
      </xdr:nvSpPr>
      <xdr:spPr>
        <a:xfrm>
          <a:off x="22199600" y="72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169273</xdr:rowOff>
    </xdr:from>
    <xdr:to>
      <xdr:col>116</xdr:col>
      <xdr:colOff>152400</xdr:colOff>
      <xdr:row>41</xdr:row>
      <xdr:rowOff>169273</xdr:rowOff>
    </xdr:to>
    <xdr:cxnSp macro="">
      <xdr:nvCxnSpPr>
        <xdr:cNvPr id="474" name="直線コネクタ 473"/>
        <xdr:cNvCxnSpPr/>
      </xdr:nvCxnSpPr>
      <xdr:spPr>
        <a:xfrm>
          <a:off x="22072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49003</xdr:rowOff>
    </xdr:from>
    <xdr:ext cx="469744" cy="259045"/>
    <xdr:sp macro="" textlink="">
      <xdr:nvSpPr>
        <xdr:cNvPr id="475" name="【認定こども園・幼稚園・保育所】&#10;一人当たり面積最大値テキスト"/>
        <xdr:cNvSpPr txBox="1"/>
      </xdr:nvSpPr>
      <xdr:spPr>
        <a:xfrm>
          <a:off x="22199600" y="536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102326</xdr:rowOff>
    </xdr:from>
    <xdr:to>
      <xdr:col>116</xdr:col>
      <xdr:colOff>152400</xdr:colOff>
      <xdr:row>32</xdr:row>
      <xdr:rowOff>102326</xdr:rowOff>
    </xdr:to>
    <xdr:cxnSp macro="">
      <xdr:nvCxnSpPr>
        <xdr:cNvPr id="476" name="直線コネクタ 475"/>
        <xdr:cNvCxnSpPr/>
      </xdr:nvCxnSpPr>
      <xdr:spPr>
        <a:xfrm>
          <a:off x="22072600" y="558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66238</xdr:rowOff>
    </xdr:from>
    <xdr:ext cx="469744" cy="259045"/>
    <xdr:sp macro="" textlink="">
      <xdr:nvSpPr>
        <xdr:cNvPr id="477" name="【認定こども園・幼稚園・保育所】&#10;一人当たり面積平均値テキスト"/>
        <xdr:cNvSpPr txBox="1"/>
      </xdr:nvSpPr>
      <xdr:spPr>
        <a:xfrm>
          <a:off x="22199600" y="6238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43361</xdr:rowOff>
    </xdr:from>
    <xdr:to>
      <xdr:col>116</xdr:col>
      <xdr:colOff>114300</xdr:colOff>
      <xdr:row>37</xdr:row>
      <xdr:rowOff>144961</xdr:rowOff>
    </xdr:to>
    <xdr:sp macro="" textlink="">
      <xdr:nvSpPr>
        <xdr:cNvPr id="478" name="フローチャート: 判断 477"/>
        <xdr:cNvSpPr/>
      </xdr:nvSpPr>
      <xdr:spPr>
        <a:xfrm>
          <a:off x="22110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27033</xdr:rowOff>
    </xdr:from>
    <xdr:to>
      <xdr:col>112</xdr:col>
      <xdr:colOff>38100</xdr:colOff>
      <xdr:row>37</xdr:row>
      <xdr:rowOff>128633</xdr:rowOff>
    </xdr:to>
    <xdr:sp macro="" textlink="">
      <xdr:nvSpPr>
        <xdr:cNvPr id="479" name="フローチャート: 判断 478"/>
        <xdr:cNvSpPr/>
      </xdr:nvSpPr>
      <xdr:spPr>
        <a:xfrm>
          <a:off x="21272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85816</xdr:rowOff>
    </xdr:from>
    <xdr:to>
      <xdr:col>107</xdr:col>
      <xdr:colOff>101600</xdr:colOff>
      <xdr:row>38</xdr:row>
      <xdr:rowOff>15966</xdr:rowOff>
    </xdr:to>
    <xdr:sp macro="" textlink="">
      <xdr:nvSpPr>
        <xdr:cNvPr id="480" name="フローチャート: 判断 479"/>
        <xdr:cNvSpPr/>
      </xdr:nvSpPr>
      <xdr:spPr>
        <a:xfrm>
          <a:off x="20383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81" name="フローチャート: 判断 480"/>
        <xdr:cNvSpPr/>
      </xdr:nvSpPr>
      <xdr:spPr>
        <a:xfrm>
          <a:off x="19494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22134</xdr:rowOff>
    </xdr:from>
    <xdr:to>
      <xdr:col>98</xdr:col>
      <xdr:colOff>38100</xdr:colOff>
      <xdr:row>38</xdr:row>
      <xdr:rowOff>123734</xdr:rowOff>
    </xdr:to>
    <xdr:sp macro="" textlink="">
      <xdr:nvSpPr>
        <xdr:cNvPr id="482" name="フローチャート: 判断 481"/>
        <xdr:cNvSpPr/>
      </xdr:nvSpPr>
      <xdr:spPr>
        <a:xfrm>
          <a:off x="18605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103777</xdr:rowOff>
    </xdr:from>
    <xdr:to>
      <xdr:col>116</xdr:col>
      <xdr:colOff>114300</xdr:colOff>
      <xdr:row>41</xdr:row>
      <xdr:rowOff>33927</xdr:rowOff>
    </xdr:to>
    <xdr:sp macro="" textlink="">
      <xdr:nvSpPr>
        <xdr:cNvPr id="488" name="楕円 487"/>
        <xdr:cNvSpPr/>
      </xdr:nvSpPr>
      <xdr:spPr>
        <a:xfrm>
          <a:off x="22110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82204</xdr:rowOff>
    </xdr:from>
    <xdr:ext cx="469744" cy="259045"/>
    <xdr:sp macro="" textlink="">
      <xdr:nvSpPr>
        <xdr:cNvPr id="489" name="【認定こども園・幼稚園・保育所】&#10;一人当たり面積該当値テキスト"/>
        <xdr:cNvSpPr txBox="1"/>
      </xdr:nvSpPr>
      <xdr:spPr>
        <a:xfrm>
          <a:off x="22199600"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490" name="楕円 489"/>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154577</xdr:rowOff>
    </xdr:from>
    <xdr:to>
      <xdr:col>116</xdr:col>
      <xdr:colOff>63500</xdr:colOff>
      <xdr:row>40</xdr:row>
      <xdr:rowOff>157843</xdr:rowOff>
    </xdr:to>
    <xdr:cxnSp macro="">
      <xdr:nvCxnSpPr>
        <xdr:cNvPr id="491" name="直線コネクタ 490"/>
        <xdr:cNvCxnSpPr/>
      </xdr:nvCxnSpPr>
      <xdr:spPr>
        <a:xfrm flipV="1">
          <a:off x="21323300" y="701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113574</xdr:rowOff>
    </xdr:from>
    <xdr:to>
      <xdr:col>107</xdr:col>
      <xdr:colOff>101600</xdr:colOff>
      <xdr:row>41</xdr:row>
      <xdr:rowOff>43724</xdr:rowOff>
    </xdr:to>
    <xdr:sp macro="" textlink="">
      <xdr:nvSpPr>
        <xdr:cNvPr id="492" name="楕円 491"/>
        <xdr:cNvSpPr/>
      </xdr:nvSpPr>
      <xdr:spPr>
        <a:xfrm>
          <a:off x="2038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40</xdr:row>
      <xdr:rowOff>164374</xdr:rowOff>
    </xdr:to>
    <xdr:cxnSp macro="">
      <xdr:nvCxnSpPr>
        <xdr:cNvPr id="493" name="直線コネクタ 492"/>
        <xdr:cNvCxnSpPr/>
      </xdr:nvCxnSpPr>
      <xdr:spPr>
        <a:xfrm flipV="1">
          <a:off x="20434300" y="701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22134</xdr:rowOff>
    </xdr:from>
    <xdr:to>
      <xdr:col>102</xdr:col>
      <xdr:colOff>165100</xdr:colOff>
      <xdr:row>40</xdr:row>
      <xdr:rowOff>123734</xdr:rowOff>
    </xdr:to>
    <xdr:sp macro="" textlink="">
      <xdr:nvSpPr>
        <xdr:cNvPr id="494" name="楕円 493"/>
        <xdr:cNvSpPr/>
      </xdr:nvSpPr>
      <xdr:spPr>
        <a:xfrm>
          <a:off x="19494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72934</xdr:rowOff>
    </xdr:from>
    <xdr:to>
      <xdr:col>107</xdr:col>
      <xdr:colOff>50800</xdr:colOff>
      <xdr:row>40</xdr:row>
      <xdr:rowOff>164374</xdr:rowOff>
    </xdr:to>
    <xdr:cxnSp macro="">
      <xdr:nvCxnSpPr>
        <xdr:cNvPr id="495" name="直線コネクタ 494"/>
        <xdr:cNvCxnSpPr/>
      </xdr:nvCxnSpPr>
      <xdr:spPr>
        <a:xfrm>
          <a:off x="19545300" y="69309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31931</xdr:rowOff>
    </xdr:from>
    <xdr:to>
      <xdr:col>98</xdr:col>
      <xdr:colOff>38100</xdr:colOff>
      <xdr:row>40</xdr:row>
      <xdr:rowOff>133531</xdr:rowOff>
    </xdr:to>
    <xdr:sp macro="" textlink="">
      <xdr:nvSpPr>
        <xdr:cNvPr id="496" name="楕円 495"/>
        <xdr:cNvSpPr/>
      </xdr:nvSpPr>
      <xdr:spPr>
        <a:xfrm>
          <a:off x="18605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72934</xdr:rowOff>
    </xdr:from>
    <xdr:to>
      <xdr:col>102</xdr:col>
      <xdr:colOff>114300</xdr:colOff>
      <xdr:row>40</xdr:row>
      <xdr:rowOff>82731</xdr:rowOff>
    </xdr:to>
    <xdr:cxnSp macro="">
      <xdr:nvCxnSpPr>
        <xdr:cNvPr id="497" name="直線コネクタ 496"/>
        <xdr:cNvCxnSpPr/>
      </xdr:nvCxnSpPr>
      <xdr:spPr>
        <a:xfrm flipV="1">
          <a:off x="18656300" y="69309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145160</xdr:rowOff>
    </xdr:from>
    <xdr:ext cx="469744" cy="259045"/>
    <xdr:sp macro="" textlink="">
      <xdr:nvSpPr>
        <xdr:cNvPr id="498" name="n_1aveValue【認定こども園・幼稚園・保育所】&#10;一人当たり面積"/>
        <xdr:cNvSpPr txBox="1"/>
      </xdr:nvSpPr>
      <xdr:spPr>
        <a:xfrm>
          <a:off x="210757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32493</xdr:rowOff>
    </xdr:from>
    <xdr:ext cx="469744" cy="259045"/>
    <xdr:sp macro="" textlink="">
      <xdr:nvSpPr>
        <xdr:cNvPr id="499" name="n_2aveValue【認定こども園・幼稚園・保育所】&#10;一人当たり面積"/>
        <xdr:cNvSpPr txBox="1"/>
      </xdr:nvSpPr>
      <xdr:spPr>
        <a:xfrm>
          <a:off x="20199427" y="620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00" name="n_3aveValue【認定こども園・幼稚園・保育所】&#10;一人当たり面積"/>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140261</xdr:rowOff>
    </xdr:from>
    <xdr:ext cx="469744" cy="259045"/>
    <xdr:sp macro="" textlink="">
      <xdr:nvSpPr>
        <xdr:cNvPr id="501" name="n_4aveValue【認定こども園・幼稚園・保育所】&#10;一人当たり面積"/>
        <xdr:cNvSpPr txBox="1"/>
      </xdr:nvSpPr>
      <xdr:spPr>
        <a:xfrm>
          <a:off x="18421427" y="6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502" name="n_1mainValue【認定こども園・幼稚園・保育所】&#10;一人当たり面積"/>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34851</xdr:rowOff>
    </xdr:from>
    <xdr:ext cx="469744" cy="259045"/>
    <xdr:sp macro="" textlink="">
      <xdr:nvSpPr>
        <xdr:cNvPr id="503" name="n_2mainValue【認定こども園・幼稚園・保育所】&#10;一人当たり面積"/>
        <xdr:cNvSpPr txBox="1"/>
      </xdr:nvSpPr>
      <xdr:spPr>
        <a:xfrm>
          <a:off x="20199427" y="706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114861</xdr:rowOff>
    </xdr:from>
    <xdr:ext cx="469744" cy="259045"/>
    <xdr:sp macro="" textlink="">
      <xdr:nvSpPr>
        <xdr:cNvPr id="504" name="n_3mainValue【認定こども園・幼稚園・保育所】&#10;一人当たり面積"/>
        <xdr:cNvSpPr txBox="1"/>
      </xdr:nvSpPr>
      <xdr:spPr>
        <a:xfrm>
          <a:off x="19310427"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124658</xdr:rowOff>
    </xdr:from>
    <xdr:ext cx="469744" cy="259045"/>
    <xdr:sp macro="" textlink="">
      <xdr:nvSpPr>
        <xdr:cNvPr id="505" name="n_4mainValue【認定こども園・幼稚園・保育所】&#10;一人当たり面積"/>
        <xdr:cNvSpPr txBox="1"/>
      </xdr:nvSpPr>
      <xdr:spPr>
        <a:xfrm>
          <a:off x="18421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97972</xdr:rowOff>
    </xdr:to>
    <xdr:cxnSp macro="">
      <xdr:nvCxnSpPr>
        <xdr:cNvPr id="532" name="直線コネクタ 531"/>
        <xdr:cNvCxnSpPr/>
      </xdr:nvCxnSpPr>
      <xdr:spPr>
        <a:xfrm flipV="1">
          <a:off x="16318864" y="94869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533" name="【学校施設】&#10;有形固定資産減価償却率最小値テキスト"/>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4" name="直線コネクタ 533"/>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5"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6" name="直線コネクタ 535"/>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157860</xdr:rowOff>
    </xdr:from>
    <xdr:ext cx="405111" cy="259045"/>
    <xdr:sp macro="" textlink="">
      <xdr:nvSpPr>
        <xdr:cNvPr id="537" name="【学校施設】&#10;有形固定資産減価償却率平均値テキスト"/>
        <xdr:cNvSpPr txBox="1"/>
      </xdr:nvSpPr>
      <xdr:spPr>
        <a:xfrm>
          <a:off x="16357600" y="1027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538" name="フローチャート: 判断 537"/>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146776</xdr:rowOff>
    </xdr:from>
    <xdr:to>
      <xdr:col>81</xdr:col>
      <xdr:colOff>101600</xdr:colOff>
      <xdr:row>60</xdr:row>
      <xdr:rowOff>76926</xdr:rowOff>
    </xdr:to>
    <xdr:sp macro="" textlink="">
      <xdr:nvSpPr>
        <xdr:cNvPr id="539" name="フローチャート: 判断 538"/>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35741</xdr:rowOff>
    </xdr:from>
    <xdr:to>
      <xdr:col>76</xdr:col>
      <xdr:colOff>165100</xdr:colOff>
      <xdr:row>59</xdr:row>
      <xdr:rowOff>137341</xdr:rowOff>
    </xdr:to>
    <xdr:sp macro="" textlink="">
      <xdr:nvSpPr>
        <xdr:cNvPr id="540" name="フローチャート: 判断 539"/>
        <xdr:cNvSpPr/>
      </xdr:nvSpPr>
      <xdr:spPr>
        <a:xfrm>
          <a:off x="14541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41" name="フローチャート: 判断 540"/>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42" name="フローチャート: 判断 541"/>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48" name="楕円 547"/>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49" name="【学校施設】&#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550" name="楕円 549"/>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0</xdr:rowOff>
    </xdr:to>
    <xdr:cxnSp macro="">
      <xdr:nvCxnSpPr>
        <xdr:cNvPr id="551" name="直線コネクタ 550"/>
        <xdr:cNvCxnSpPr/>
      </xdr:nvCxnSpPr>
      <xdr:spPr>
        <a:xfrm>
          <a:off x="15481300" y="102347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52" name="楕円 551"/>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125730</xdr:rowOff>
    </xdr:to>
    <xdr:cxnSp macro="">
      <xdr:nvCxnSpPr>
        <xdr:cNvPr id="553" name="直線コネクタ 552"/>
        <xdr:cNvCxnSpPr/>
      </xdr:nvCxnSpPr>
      <xdr:spPr>
        <a:xfrm flipV="1">
          <a:off x="14592300" y="10234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133713</xdr:rowOff>
    </xdr:from>
    <xdr:to>
      <xdr:col>72</xdr:col>
      <xdr:colOff>38100</xdr:colOff>
      <xdr:row>62</xdr:row>
      <xdr:rowOff>63863</xdr:rowOff>
    </xdr:to>
    <xdr:sp macro="" textlink="">
      <xdr:nvSpPr>
        <xdr:cNvPr id="554" name="楕円 553"/>
        <xdr:cNvSpPr/>
      </xdr:nvSpPr>
      <xdr:spPr>
        <a:xfrm>
          <a:off x="1365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62</xdr:row>
      <xdr:rowOff>13063</xdr:rowOff>
    </xdr:to>
    <xdr:cxnSp macro="">
      <xdr:nvCxnSpPr>
        <xdr:cNvPr id="555" name="直線コネクタ 554"/>
        <xdr:cNvCxnSpPr/>
      </xdr:nvCxnSpPr>
      <xdr:spPr>
        <a:xfrm flipV="1">
          <a:off x="13703300" y="10241280"/>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87993</xdr:rowOff>
    </xdr:from>
    <xdr:to>
      <xdr:col>67</xdr:col>
      <xdr:colOff>101600</xdr:colOff>
      <xdr:row>62</xdr:row>
      <xdr:rowOff>18143</xdr:rowOff>
    </xdr:to>
    <xdr:sp macro="" textlink="">
      <xdr:nvSpPr>
        <xdr:cNvPr id="556" name="楕円 555"/>
        <xdr:cNvSpPr/>
      </xdr:nvSpPr>
      <xdr:spPr>
        <a:xfrm>
          <a:off x="1276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138793</xdr:rowOff>
    </xdr:from>
    <xdr:to>
      <xdr:col>71</xdr:col>
      <xdr:colOff>177800</xdr:colOff>
      <xdr:row>62</xdr:row>
      <xdr:rowOff>13063</xdr:rowOff>
    </xdr:to>
    <xdr:cxnSp macro="">
      <xdr:nvCxnSpPr>
        <xdr:cNvPr id="557" name="直線コネクタ 556"/>
        <xdr:cNvCxnSpPr/>
      </xdr:nvCxnSpPr>
      <xdr:spPr>
        <a:xfrm>
          <a:off x="12814300" y="10597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68053</xdr:rowOff>
    </xdr:from>
    <xdr:ext cx="405111" cy="259045"/>
    <xdr:sp macro="" textlink="">
      <xdr:nvSpPr>
        <xdr:cNvPr id="558" name="n_1aveValue【学校施設】&#10;有形固定資産減価償却率"/>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153868</xdr:rowOff>
    </xdr:from>
    <xdr:ext cx="405111" cy="259045"/>
    <xdr:sp macro="" textlink="">
      <xdr:nvSpPr>
        <xdr:cNvPr id="559" name="n_2aveValue【学校施設】&#10;有形固定資産減価償却率"/>
        <xdr:cNvSpPr txBox="1"/>
      </xdr:nvSpPr>
      <xdr:spPr>
        <a:xfrm>
          <a:off x="14389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60"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61" name="n_4aveValue【学校施設】&#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562" name="n_1mainValue【学校施設】&#10;有形固定資産減価償却率"/>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563" name="n_2mainValue【学校施設】&#10;有形固定資産減価償却率"/>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54990</xdr:rowOff>
    </xdr:from>
    <xdr:ext cx="405111" cy="259045"/>
    <xdr:sp macro="" textlink="">
      <xdr:nvSpPr>
        <xdr:cNvPr id="564" name="n_3mainValue【学校施設】&#10;有形固定資産減価償却率"/>
        <xdr:cNvSpPr txBox="1"/>
      </xdr:nvSpPr>
      <xdr:spPr>
        <a:xfrm>
          <a:off x="13500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9270</xdr:rowOff>
    </xdr:from>
    <xdr:ext cx="405111" cy="259045"/>
    <xdr:sp macro="" textlink="">
      <xdr:nvSpPr>
        <xdr:cNvPr id="565" name="n_4mainValue【学校施設】&#10;有形固定資産減価償却率"/>
        <xdr:cNvSpPr txBox="1"/>
      </xdr:nvSpPr>
      <xdr:spPr>
        <a:xfrm>
          <a:off x="12611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60808</xdr:rowOff>
    </xdr:from>
    <xdr:to>
      <xdr:col>116</xdr:col>
      <xdr:colOff>62864</xdr:colOff>
      <xdr:row>62</xdr:row>
      <xdr:rowOff>163220</xdr:rowOff>
    </xdr:to>
    <xdr:cxnSp macro="">
      <xdr:nvCxnSpPr>
        <xdr:cNvPr id="588" name="直線コネクタ 587"/>
        <xdr:cNvCxnSpPr/>
      </xdr:nvCxnSpPr>
      <xdr:spPr>
        <a:xfrm flipV="1">
          <a:off x="22160864" y="9490558"/>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167047</xdr:rowOff>
    </xdr:from>
    <xdr:ext cx="469744" cy="259045"/>
    <xdr:sp macro="" textlink="">
      <xdr:nvSpPr>
        <xdr:cNvPr id="589" name="【学校施設】&#10;一人当たり面積最小値テキスト"/>
        <xdr:cNvSpPr txBox="1"/>
      </xdr:nvSpPr>
      <xdr:spPr>
        <a:xfrm>
          <a:off x="22199600" y="1079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163220</xdr:rowOff>
    </xdr:from>
    <xdr:to>
      <xdr:col>116</xdr:col>
      <xdr:colOff>152400</xdr:colOff>
      <xdr:row>62</xdr:row>
      <xdr:rowOff>163220</xdr:rowOff>
    </xdr:to>
    <xdr:cxnSp macro="">
      <xdr:nvCxnSpPr>
        <xdr:cNvPr id="590" name="直線コネクタ 589"/>
        <xdr:cNvCxnSpPr/>
      </xdr:nvCxnSpPr>
      <xdr:spPr>
        <a:xfrm>
          <a:off x="22072600" y="1079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7485</xdr:rowOff>
    </xdr:from>
    <xdr:ext cx="469744" cy="259045"/>
    <xdr:sp macro="" textlink="">
      <xdr:nvSpPr>
        <xdr:cNvPr id="591" name="【学校施設】&#10;一人当たり面積最大値テキスト"/>
        <xdr:cNvSpPr txBox="1"/>
      </xdr:nvSpPr>
      <xdr:spPr>
        <a:xfrm>
          <a:off x="22199600" y="926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60808</xdr:rowOff>
    </xdr:from>
    <xdr:to>
      <xdr:col>116</xdr:col>
      <xdr:colOff>152400</xdr:colOff>
      <xdr:row>55</xdr:row>
      <xdr:rowOff>60808</xdr:rowOff>
    </xdr:to>
    <xdr:cxnSp macro="">
      <xdr:nvCxnSpPr>
        <xdr:cNvPr id="592" name="直線コネクタ 591"/>
        <xdr:cNvCxnSpPr/>
      </xdr:nvCxnSpPr>
      <xdr:spPr>
        <a:xfrm>
          <a:off x="22072600" y="949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3" name="【学校施設】&#10;一人当たり面積平均値テキスト"/>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4" name="フローチャート: 判断 593"/>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xdr:rowOff>
    </xdr:from>
    <xdr:to>
      <xdr:col>112</xdr:col>
      <xdr:colOff>38100</xdr:colOff>
      <xdr:row>61</xdr:row>
      <xdr:rowOff>108407</xdr:rowOff>
    </xdr:to>
    <xdr:sp macro="" textlink="">
      <xdr:nvSpPr>
        <xdr:cNvPr id="595" name="フローチャート: 判断 594"/>
        <xdr:cNvSpPr/>
      </xdr:nvSpPr>
      <xdr:spPr>
        <a:xfrm>
          <a:off x="212725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29667</xdr:rowOff>
    </xdr:from>
    <xdr:to>
      <xdr:col>107</xdr:col>
      <xdr:colOff>101600</xdr:colOff>
      <xdr:row>61</xdr:row>
      <xdr:rowOff>131267</xdr:rowOff>
    </xdr:to>
    <xdr:sp macro="" textlink="">
      <xdr:nvSpPr>
        <xdr:cNvPr id="596" name="フローチャート: 判断 595"/>
        <xdr:cNvSpPr/>
      </xdr:nvSpPr>
      <xdr:spPr>
        <a:xfrm>
          <a:off x="20383500" y="1048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145796</xdr:rowOff>
    </xdr:from>
    <xdr:to>
      <xdr:col>102</xdr:col>
      <xdr:colOff>165100</xdr:colOff>
      <xdr:row>62</xdr:row>
      <xdr:rowOff>75946</xdr:rowOff>
    </xdr:to>
    <xdr:sp macro="" textlink="">
      <xdr:nvSpPr>
        <xdr:cNvPr id="597" name="フローチャート: 判断 596"/>
        <xdr:cNvSpPr/>
      </xdr:nvSpPr>
      <xdr:spPr>
        <a:xfrm>
          <a:off x="19494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137566</xdr:rowOff>
    </xdr:from>
    <xdr:to>
      <xdr:col>98</xdr:col>
      <xdr:colOff>38100</xdr:colOff>
      <xdr:row>62</xdr:row>
      <xdr:rowOff>67716</xdr:rowOff>
    </xdr:to>
    <xdr:sp macro="" textlink="">
      <xdr:nvSpPr>
        <xdr:cNvPr id="598" name="フローチャート: 判断 597"/>
        <xdr:cNvSpPr/>
      </xdr:nvSpPr>
      <xdr:spPr>
        <a:xfrm>
          <a:off x="18605500" y="1059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31496</xdr:rowOff>
    </xdr:from>
    <xdr:to>
      <xdr:col>116</xdr:col>
      <xdr:colOff>114300</xdr:colOff>
      <xdr:row>61</xdr:row>
      <xdr:rowOff>133096</xdr:rowOff>
    </xdr:to>
    <xdr:sp macro="" textlink="">
      <xdr:nvSpPr>
        <xdr:cNvPr id="604" name="楕円 603"/>
        <xdr:cNvSpPr/>
      </xdr:nvSpPr>
      <xdr:spPr>
        <a:xfrm>
          <a:off x="22110700" y="10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9923</xdr:rowOff>
    </xdr:from>
    <xdr:ext cx="469744" cy="259045"/>
    <xdr:sp macro="" textlink="">
      <xdr:nvSpPr>
        <xdr:cNvPr id="605" name="【学校施設】&#10;一人当たり面積該当値テキスト"/>
        <xdr:cNvSpPr txBox="1"/>
      </xdr:nvSpPr>
      <xdr:spPr>
        <a:xfrm>
          <a:off x="22199600" y="104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49784</xdr:rowOff>
    </xdr:from>
    <xdr:to>
      <xdr:col>112</xdr:col>
      <xdr:colOff>38100</xdr:colOff>
      <xdr:row>61</xdr:row>
      <xdr:rowOff>151384</xdr:rowOff>
    </xdr:to>
    <xdr:sp macro="" textlink="">
      <xdr:nvSpPr>
        <xdr:cNvPr id="606" name="楕円 605"/>
        <xdr:cNvSpPr/>
      </xdr:nvSpPr>
      <xdr:spPr>
        <a:xfrm>
          <a:off x="21272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82296</xdr:rowOff>
    </xdr:from>
    <xdr:to>
      <xdr:col>116</xdr:col>
      <xdr:colOff>63500</xdr:colOff>
      <xdr:row>61</xdr:row>
      <xdr:rowOff>100584</xdr:rowOff>
    </xdr:to>
    <xdr:cxnSp macro="">
      <xdr:nvCxnSpPr>
        <xdr:cNvPr id="607" name="直線コネクタ 606"/>
        <xdr:cNvCxnSpPr/>
      </xdr:nvCxnSpPr>
      <xdr:spPr>
        <a:xfrm flipV="1">
          <a:off x="21323300" y="1054074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164541</xdr:rowOff>
    </xdr:from>
    <xdr:to>
      <xdr:col>107</xdr:col>
      <xdr:colOff>101600</xdr:colOff>
      <xdr:row>61</xdr:row>
      <xdr:rowOff>94691</xdr:rowOff>
    </xdr:to>
    <xdr:sp macro="" textlink="">
      <xdr:nvSpPr>
        <xdr:cNvPr id="608" name="楕円 607"/>
        <xdr:cNvSpPr/>
      </xdr:nvSpPr>
      <xdr:spPr>
        <a:xfrm>
          <a:off x="20383500" y="104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43891</xdr:rowOff>
    </xdr:from>
    <xdr:to>
      <xdr:col>111</xdr:col>
      <xdr:colOff>177800</xdr:colOff>
      <xdr:row>61</xdr:row>
      <xdr:rowOff>100584</xdr:rowOff>
    </xdr:to>
    <xdr:cxnSp macro="">
      <xdr:nvCxnSpPr>
        <xdr:cNvPr id="609" name="直線コネクタ 608"/>
        <xdr:cNvCxnSpPr/>
      </xdr:nvCxnSpPr>
      <xdr:spPr>
        <a:xfrm>
          <a:off x="20434300" y="10502341"/>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126136</xdr:rowOff>
    </xdr:from>
    <xdr:to>
      <xdr:col>102</xdr:col>
      <xdr:colOff>165100</xdr:colOff>
      <xdr:row>61</xdr:row>
      <xdr:rowOff>56286</xdr:rowOff>
    </xdr:to>
    <xdr:sp macro="" textlink="">
      <xdr:nvSpPr>
        <xdr:cNvPr id="610" name="楕円 609"/>
        <xdr:cNvSpPr/>
      </xdr:nvSpPr>
      <xdr:spPr>
        <a:xfrm>
          <a:off x="19494500" y="104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5486</xdr:rowOff>
    </xdr:from>
    <xdr:to>
      <xdr:col>107</xdr:col>
      <xdr:colOff>50800</xdr:colOff>
      <xdr:row>61</xdr:row>
      <xdr:rowOff>43891</xdr:rowOff>
    </xdr:to>
    <xdr:cxnSp macro="">
      <xdr:nvCxnSpPr>
        <xdr:cNvPr id="611" name="直線コネクタ 610"/>
        <xdr:cNvCxnSpPr/>
      </xdr:nvCxnSpPr>
      <xdr:spPr>
        <a:xfrm>
          <a:off x="19545300" y="1046393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144425</xdr:rowOff>
    </xdr:from>
    <xdr:to>
      <xdr:col>98</xdr:col>
      <xdr:colOff>38100</xdr:colOff>
      <xdr:row>61</xdr:row>
      <xdr:rowOff>74575</xdr:rowOff>
    </xdr:to>
    <xdr:sp macro="" textlink="">
      <xdr:nvSpPr>
        <xdr:cNvPr id="612" name="楕円 611"/>
        <xdr:cNvSpPr/>
      </xdr:nvSpPr>
      <xdr:spPr>
        <a:xfrm>
          <a:off x="18605500" y="104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5486</xdr:rowOff>
    </xdr:from>
    <xdr:to>
      <xdr:col>102</xdr:col>
      <xdr:colOff>114300</xdr:colOff>
      <xdr:row>61</xdr:row>
      <xdr:rowOff>23775</xdr:rowOff>
    </xdr:to>
    <xdr:cxnSp macro="">
      <xdr:nvCxnSpPr>
        <xdr:cNvPr id="613" name="直線コネクタ 612"/>
        <xdr:cNvCxnSpPr/>
      </xdr:nvCxnSpPr>
      <xdr:spPr>
        <a:xfrm flipV="1">
          <a:off x="18656300" y="1046393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124934</xdr:rowOff>
    </xdr:from>
    <xdr:ext cx="469744" cy="259045"/>
    <xdr:sp macro="" textlink="">
      <xdr:nvSpPr>
        <xdr:cNvPr id="614" name="n_1aveValue【学校施設】&#10;一人当たり面積"/>
        <xdr:cNvSpPr txBox="1"/>
      </xdr:nvSpPr>
      <xdr:spPr>
        <a:xfrm>
          <a:off x="21075727" y="1024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122394</xdr:rowOff>
    </xdr:from>
    <xdr:ext cx="469744" cy="259045"/>
    <xdr:sp macro="" textlink="">
      <xdr:nvSpPr>
        <xdr:cNvPr id="615" name="n_2aveValue【学校施設】&#10;一人当たり面積"/>
        <xdr:cNvSpPr txBox="1"/>
      </xdr:nvSpPr>
      <xdr:spPr>
        <a:xfrm>
          <a:off x="20199427" y="1058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67073</xdr:rowOff>
    </xdr:from>
    <xdr:ext cx="469744" cy="259045"/>
    <xdr:sp macro="" textlink="">
      <xdr:nvSpPr>
        <xdr:cNvPr id="616" name="n_3aveValue【学校施設】&#10;一人当たり面積"/>
        <xdr:cNvSpPr txBox="1"/>
      </xdr:nvSpPr>
      <xdr:spPr>
        <a:xfrm>
          <a:off x="19310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58843</xdr:rowOff>
    </xdr:from>
    <xdr:ext cx="469744" cy="259045"/>
    <xdr:sp macro="" textlink="">
      <xdr:nvSpPr>
        <xdr:cNvPr id="617" name="n_4aveValue【学校施設】&#10;一人当たり面積"/>
        <xdr:cNvSpPr txBox="1"/>
      </xdr:nvSpPr>
      <xdr:spPr>
        <a:xfrm>
          <a:off x="18421427" y="1068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142511</xdr:rowOff>
    </xdr:from>
    <xdr:ext cx="469744" cy="259045"/>
    <xdr:sp macro="" textlink="">
      <xdr:nvSpPr>
        <xdr:cNvPr id="618" name="n_1mainValue【学校施設】&#10;一人当たり面積"/>
        <xdr:cNvSpPr txBox="1"/>
      </xdr:nvSpPr>
      <xdr:spPr>
        <a:xfrm>
          <a:off x="210757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111218</xdr:rowOff>
    </xdr:from>
    <xdr:ext cx="469744" cy="259045"/>
    <xdr:sp macro="" textlink="">
      <xdr:nvSpPr>
        <xdr:cNvPr id="619" name="n_2mainValue【学校施設】&#10;一人当たり面積"/>
        <xdr:cNvSpPr txBox="1"/>
      </xdr:nvSpPr>
      <xdr:spPr>
        <a:xfrm>
          <a:off x="20199427" y="102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72813</xdr:rowOff>
    </xdr:from>
    <xdr:ext cx="469744" cy="259045"/>
    <xdr:sp macro="" textlink="">
      <xdr:nvSpPr>
        <xdr:cNvPr id="620" name="n_3mainValue【学校施設】&#10;一人当たり面積"/>
        <xdr:cNvSpPr txBox="1"/>
      </xdr:nvSpPr>
      <xdr:spPr>
        <a:xfrm>
          <a:off x="19310427" y="101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91102</xdr:rowOff>
    </xdr:from>
    <xdr:ext cx="469744" cy="259045"/>
    <xdr:sp macro="" textlink="">
      <xdr:nvSpPr>
        <xdr:cNvPr id="621" name="n_4mainValue【学校施設】&#10;一人当たり面積"/>
        <xdr:cNvSpPr txBox="1"/>
      </xdr:nvSpPr>
      <xdr:spPr>
        <a:xfrm>
          <a:off x="18421427" y="102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127636</xdr:rowOff>
    </xdr:from>
    <xdr:to>
      <xdr:col>85</xdr:col>
      <xdr:colOff>126364</xdr:colOff>
      <xdr:row>108</xdr:row>
      <xdr:rowOff>152400</xdr:rowOff>
    </xdr:to>
    <xdr:cxnSp macro="">
      <xdr:nvCxnSpPr>
        <xdr:cNvPr id="662" name="直線コネクタ 661"/>
        <xdr:cNvCxnSpPr/>
      </xdr:nvCxnSpPr>
      <xdr:spPr>
        <a:xfrm flipV="1">
          <a:off x="16318864" y="1710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74313</xdr:rowOff>
    </xdr:from>
    <xdr:ext cx="405111" cy="259045"/>
    <xdr:sp macro="" textlink="">
      <xdr:nvSpPr>
        <xdr:cNvPr id="665" name="【公民館】&#10;有形固定資産減価償却率最大値テキスト"/>
        <xdr:cNvSpPr txBox="1"/>
      </xdr:nvSpPr>
      <xdr:spPr>
        <a:xfrm>
          <a:off x="16357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127636</xdr:rowOff>
    </xdr:from>
    <xdr:to>
      <xdr:col>86</xdr:col>
      <xdr:colOff>25400</xdr:colOff>
      <xdr:row>99</xdr:row>
      <xdr:rowOff>127636</xdr:rowOff>
    </xdr:to>
    <xdr:cxnSp macro="">
      <xdr:nvCxnSpPr>
        <xdr:cNvPr id="666" name="直線コネクタ 665"/>
        <xdr:cNvCxnSpPr/>
      </xdr:nvCxnSpPr>
      <xdr:spPr>
        <a:xfrm>
          <a:off x="16230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67" name="【公民館】&#10;有形固定資産減価償却率平均値テキスト"/>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68" name="フローチャート: 判断 667"/>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69" name="フローチャート: 判断 668"/>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670" name="フローチャート: 判断 669"/>
        <xdr:cNvSpPr/>
      </xdr:nvSpPr>
      <xdr:spPr>
        <a:xfrm>
          <a:off x="14541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71" name="フローチャート: 判断 670"/>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72" name="フローチャート: 判断 671"/>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33020</xdr:rowOff>
    </xdr:from>
    <xdr:to>
      <xdr:col>85</xdr:col>
      <xdr:colOff>177800</xdr:colOff>
      <xdr:row>106</xdr:row>
      <xdr:rowOff>134620</xdr:rowOff>
    </xdr:to>
    <xdr:sp macro="" textlink="">
      <xdr:nvSpPr>
        <xdr:cNvPr id="678" name="楕円 677"/>
        <xdr:cNvSpPr/>
      </xdr:nvSpPr>
      <xdr:spPr>
        <a:xfrm>
          <a:off x="16268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11447</xdr:rowOff>
    </xdr:from>
    <xdr:ext cx="405111" cy="259045"/>
    <xdr:sp macro="" textlink="">
      <xdr:nvSpPr>
        <xdr:cNvPr id="679" name="【公民館】&#10;有形固定資産減価償却率該当値テキスト"/>
        <xdr:cNvSpPr txBox="1"/>
      </xdr:nvSpPr>
      <xdr:spPr>
        <a:xfrm>
          <a:off x="16357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680" name="楕円 679"/>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83820</xdr:rowOff>
    </xdr:to>
    <xdr:cxnSp macro="">
      <xdr:nvCxnSpPr>
        <xdr:cNvPr id="681" name="直線コネクタ 680"/>
        <xdr:cNvCxnSpPr/>
      </xdr:nvCxnSpPr>
      <xdr:spPr>
        <a:xfrm>
          <a:off x="15481300" y="18227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682" name="楕円 681"/>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53339</xdr:rowOff>
    </xdr:to>
    <xdr:cxnSp macro="">
      <xdr:nvCxnSpPr>
        <xdr:cNvPr id="683" name="直線コネクタ 682"/>
        <xdr:cNvCxnSpPr/>
      </xdr:nvCxnSpPr>
      <xdr:spPr>
        <a:xfrm>
          <a:off x="14592300" y="18166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684" name="楕円 683"/>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135255</xdr:rowOff>
    </xdr:from>
    <xdr:to>
      <xdr:col>76</xdr:col>
      <xdr:colOff>114300</xdr:colOff>
      <xdr:row>105</xdr:row>
      <xdr:rowOff>163830</xdr:rowOff>
    </xdr:to>
    <xdr:cxnSp macro="">
      <xdr:nvCxnSpPr>
        <xdr:cNvPr id="685" name="直線コネクタ 684"/>
        <xdr:cNvCxnSpPr/>
      </xdr:nvCxnSpPr>
      <xdr:spPr>
        <a:xfrm>
          <a:off x="13703300" y="1813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46355</xdr:rowOff>
    </xdr:from>
    <xdr:to>
      <xdr:col>67</xdr:col>
      <xdr:colOff>101600</xdr:colOff>
      <xdr:row>105</xdr:row>
      <xdr:rowOff>147955</xdr:rowOff>
    </xdr:to>
    <xdr:sp macro="" textlink="">
      <xdr:nvSpPr>
        <xdr:cNvPr id="686" name="楕円 685"/>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97155</xdr:rowOff>
    </xdr:from>
    <xdr:to>
      <xdr:col>71</xdr:col>
      <xdr:colOff>177800</xdr:colOff>
      <xdr:row>105</xdr:row>
      <xdr:rowOff>135255</xdr:rowOff>
    </xdr:to>
    <xdr:cxnSp macro="">
      <xdr:nvCxnSpPr>
        <xdr:cNvPr id="687" name="直線コネクタ 686"/>
        <xdr:cNvCxnSpPr/>
      </xdr:nvCxnSpPr>
      <xdr:spPr>
        <a:xfrm>
          <a:off x="12814300" y="1809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688" name="n_1aveValue【公民館】&#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73041</xdr:rowOff>
    </xdr:from>
    <xdr:ext cx="405111" cy="259045"/>
    <xdr:sp macro="" textlink="">
      <xdr:nvSpPr>
        <xdr:cNvPr id="689" name="n_2aveValue【公民館】&#10;有形固定資産減価償却率"/>
        <xdr:cNvSpPr txBox="1"/>
      </xdr:nvSpPr>
      <xdr:spPr>
        <a:xfrm>
          <a:off x="14389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90" name="n_3aveValue【公民館】&#10;有形固定資産減価償却率"/>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691" name="n_4aveValue【公民館】&#10;有形固定資産減価償却率"/>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692" name="n_1mainValue【公民館】&#10;有形固定資産減価償却率"/>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693" name="n_2mainValue【公民館】&#10;有形固定資産減価償却率"/>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5732</xdr:rowOff>
    </xdr:from>
    <xdr:ext cx="405111" cy="259045"/>
    <xdr:sp macro="" textlink="">
      <xdr:nvSpPr>
        <xdr:cNvPr id="694" name="n_3mainValue【公民館】&#10;有形固定資産減価償却率"/>
        <xdr:cNvSpPr txBox="1"/>
      </xdr:nvSpPr>
      <xdr:spPr>
        <a:xfrm>
          <a:off x="13500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139082</xdr:rowOff>
    </xdr:from>
    <xdr:ext cx="405111" cy="259045"/>
    <xdr:sp macro="" textlink="">
      <xdr:nvSpPr>
        <xdr:cNvPr id="695" name="n_4mainValue【公民館】&#10;有形固定資産減価償却率"/>
        <xdr:cNvSpPr txBox="1"/>
      </xdr:nvSpPr>
      <xdr:spPr>
        <a:xfrm>
          <a:off x="12611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109</xdr:row>
      <xdr:rowOff>25581</xdr:rowOff>
    </xdr:to>
    <xdr:cxnSp macro="">
      <xdr:nvCxnSpPr>
        <xdr:cNvPr id="721" name="直線コネクタ 720"/>
        <xdr:cNvCxnSpPr/>
      </xdr:nvCxnSpPr>
      <xdr:spPr>
        <a:xfrm flipV="1">
          <a:off x="22160864" y="17093837"/>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24" name="【公民館】&#10;一人当たり面積最大値テキスト"/>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25" name="直線コネクタ 724"/>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124658</xdr:rowOff>
    </xdr:from>
    <xdr:ext cx="469744" cy="259045"/>
    <xdr:sp macro="" textlink="">
      <xdr:nvSpPr>
        <xdr:cNvPr id="726" name="【公民館】&#10;一人当たり面積平均値テキスト"/>
        <xdr:cNvSpPr txBox="1"/>
      </xdr:nvSpPr>
      <xdr:spPr>
        <a:xfrm>
          <a:off x="22199600" y="18126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146231</xdr:rowOff>
    </xdr:from>
    <xdr:to>
      <xdr:col>116</xdr:col>
      <xdr:colOff>114300</xdr:colOff>
      <xdr:row>106</xdr:row>
      <xdr:rowOff>76381</xdr:rowOff>
    </xdr:to>
    <xdr:sp macro="" textlink="">
      <xdr:nvSpPr>
        <xdr:cNvPr id="727" name="フローチャート: 判断 726"/>
        <xdr:cNvSpPr/>
      </xdr:nvSpPr>
      <xdr:spPr>
        <a:xfrm>
          <a:off x="22110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169092</xdr:rowOff>
    </xdr:from>
    <xdr:to>
      <xdr:col>112</xdr:col>
      <xdr:colOff>38100</xdr:colOff>
      <xdr:row>106</xdr:row>
      <xdr:rowOff>99242</xdr:rowOff>
    </xdr:to>
    <xdr:sp macro="" textlink="">
      <xdr:nvSpPr>
        <xdr:cNvPr id="728" name="フローチャート: 判断 727"/>
        <xdr:cNvSpPr/>
      </xdr:nvSpPr>
      <xdr:spPr>
        <a:xfrm>
          <a:off x="21272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29" name="フローチャート: 判断 728"/>
        <xdr:cNvSpPr/>
      </xdr:nvSpPr>
      <xdr:spPr>
        <a:xfrm>
          <a:off x="20383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0" name="フローチャート: 判断 729"/>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731" name="フローチャート: 判断 730"/>
        <xdr:cNvSpPr/>
      </xdr:nvSpPr>
      <xdr:spPr>
        <a:xfrm>
          <a:off x="18605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7" name="楕円 736"/>
        <xdr:cNvSpPr/>
      </xdr:nvSpPr>
      <xdr:spPr>
        <a:xfrm>
          <a:off x="22110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152779</xdr:rowOff>
    </xdr:from>
    <xdr:ext cx="469744" cy="259045"/>
    <xdr:sp macro="" textlink="">
      <xdr:nvSpPr>
        <xdr:cNvPr id="738" name="【公民館】&#10;一人当たり面積該当値テキスト"/>
        <xdr:cNvSpPr txBox="1"/>
      </xdr:nvSpPr>
      <xdr:spPr>
        <a:xfrm>
          <a:off x="22199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90714</xdr:rowOff>
    </xdr:from>
    <xdr:to>
      <xdr:col>112</xdr:col>
      <xdr:colOff>38100</xdr:colOff>
      <xdr:row>106</xdr:row>
      <xdr:rowOff>20864</xdr:rowOff>
    </xdr:to>
    <xdr:sp macro="" textlink="">
      <xdr:nvSpPr>
        <xdr:cNvPr id="739" name="楕円 738"/>
        <xdr:cNvSpPr/>
      </xdr:nvSpPr>
      <xdr:spPr>
        <a:xfrm>
          <a:off x="2127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141514</xdr:rowOff>
    </xdr:from>
    <xdr:to>
      <xdr:col>116</xdr:col>
      <xdr:colOff>63500</xdr:colOff>
      <xdr:row>106</xdr:row>
      <xdr:rowOff>9252</xdr:rowOff>
    </xdr:to>
    <xdr:cxnSp macro="">
      <xdr:nvCxnSpPr>
        <xdr:cNvPr id="740" name="直線コネクタ 739"/>
        <xdr:cNvCxnSpPr/>
      </xdr:nvCxnSpPr>
      <xdr:spPr>
        <a:xfrm>
          <a:off x="21323300" y="1814376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100512</xdr:rowOff>
    </xdr:from>
    <xdr:to>
      <xdr:col>107</xdr:col>
      <xdr:colOff>101600</xdr:colOff>
      <xdr:row>106</xdr:row>
      <xdr:rowOff>30662</xdr:rowOff>
    </xdr:to>
    <xdr:sp macro="" textlink="">
      <xdr:nvSpPr>
        <xdr:cNvPr id="741" name="楕円 740"/>
        <xdr:cNvSpPr/>
      </xdr:nvSpPr>
      <xdr:spPr>
        <a:xfrm>
          <a:off x="2038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141514</xdr:rowOff>
    </xdr:from>
    <xdr:to>
      <xdr:col>111</xdr:col>
      <xdr:colOff>177800</xdr:colOff>
      <xdr:row>105</xdr:row>
      <xdr:rowOff>151312</xdr:rowOff>
    </xdr:to>
    <xdr:cxnSp macro="">
      <xdr:nvCxnSpPr>
        <xdr:cNvPr id="742" name="直線コネクタ 741"/>
        <xdr:cNvCxnSpPr/>
      </xdr:nvCxnSpPr>
      <xdr:spPr>
        <a:xfrm flipV="1">
          <a:off x="20434300" y="1814376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43" name="楕円 742"/>
        <xdr:cNvSpPr/>
      </xdr:nvSpPr>
      <xdr:spPr>
        <a:xfrm>
          <a:off x="19494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146413</xdr:rowOff>
    </xdr:from>
    <xdr:to>
      <xdr:col>107</xdr:col>
      <xdr:colOff>50800</xdr:colOff>
      <xdr:row>105</xdr:row>
      <xdr:rowOff>151312</xdr:rowOff>
    </xdr:to>
    <xdr:cxnSp macro="">
      <xdr:nvCxnSpPr>
        <xdr:cNvPr id="744" name="直線コネクタ 743"/>
        <xdr:cNvCxnSpPr/>
      </xdr:nvCxnSpPr>
      <xdr:spPr>
        <a:xfrm>
          <a:off x="19545300" y="181486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107043</xdr:rowOff>
    </xdr:from>
    <xdr:to>
      <xdr:col>98</xdr:col>
      <xdr:colOff>38100</xdr:colOff>
      <xdr:row>106</xdr:row>
      <xdr:rowOff>37193</xdr:rowOff>
    </xdr:to>
    <xdr:sp macro="" textlink="">
      <xdr:nvSpPr>
        <xdr:cNvPr id="745" name="楕円 744"/>
        <xdr:cNvSpPr/>
      </xdr:nvSpPr>
      <xdr:spPr>
        <a:xfrm>
          <a:off x="18605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146413</xdr:rowOff>
    </xdr:from>
    <xdr:to>
      <xdr:col>102</xdr:col>
      <xdr:colOff>114300</xdr:colOff>
      <xdr:row>105</xdr:row>
      <xdr:rowOff>157843</xdr:rowOff>
    </xdr:to>
    <xdr:cxnSp macro="">
      <xdr:nvCxnSpPr>
        <xdr:cNvPr id="746" name="直線コネクタ 745"/>
        <xdr:cNvCxnSpPr/>
      </xdr:nvCxnSpPr>
      <xdr:spPr>
        <a:xfrm flipV="1">
          <a:off x="18656300" y="1814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90369</xdr:rowOff>
    </xdr:from>
    <xdr:ext cx="469744" cy="259045"/>
    <xdr:sp macro="" textlink="">
      <xdr:nvSpPr>
        <xdr:cNvPr id="747" name="n_1aveValue【公民館】&#10;一人当たり面積"/>
        <xdr:cNvSpPr txBox="1"/>
      </xdr:nvSpPr>
      <xdr:spPr>
        <a:xfrm>
          <a:off x="210757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748" name="n_2aveValue【公民館】&#10;一人当たり面積"/>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49" name="n_3aveValue【公民館】&#10;一人当たり面積"/>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750" name="n_4aveValue【公民館】&#10;一人当たり面積"/>
        <xdr:cNvSpPr txBox="1"/>
      </xdr:nvSpPr>
      <xdr:spPr>
        <a:xfrm>
          <a:off x="18421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37391</xdr:rowOff>
    </xdr:from>
    <xdr:ext cx="469744" cy="259045"/>
    <xdr:sp macro="" textlink="">
      <xdr:nvSpPr>
        <xdr:cNvPr id="751" name="n_1mainValue【公民館】&#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47189</xdr:rowOff>
    </xdr:from>
    <xdr:ext cx="469744" cy="259045"/>
    <xdr:sp macro="" textlink="">
      <xdr:nvSpPr>
        <xdr:cNvPr id="752" name="n_2mainValue【公民館】&#10;一人当たり面積"/>
        <xdr:cNvSpPr txBox="1"/>
      </xdr:nvSpPr>
      <xdr:spPr>
        <a:xfrm>
          <a:off x="20199427" y="1787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3" name="n_3mainValue【公民館】&#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53720</xdr:rowOff>
    </xdr:from>
    <xdr:ext cx="469744" cy="259045"/>
    <xdr:sp macro="" textlink="">
      <xdr:nvSpPr>
        <xdr:cNvPr id="754" name="n_4mainValue【公民館】&#10;一人当たり面積"/>
        <xdr:cNvSpPr txBox="1"/>
      </xdr:nvSpPr>
      <xdr:spPr>
        <a:xfrm>
          <a:off x="18421427" y="1788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類似団体と比較して有形固定資産減価償却率が高くなっている施設は、保育所、公民館であり、低くなっている施設は、道路、公営住宅、学校施設、橋りょう・トンネルである。</a:t>
          </a:r>
          <a:endParaRPr lang="ja-JP" altLang="ja-JP" sz="1400">
            <a:effectLst/>
          </a:endParaRPr>
        </a:p>
        <a:p>
          <a:r>
            <a:rPr kumimoji="1" lang="ja-JP" altLang="ja-JP" sz="1100">
              <a:solidFill>
                <a:schemeClr val="dk1"/>
              </a:solidFill>
              <a:effectLst/>
              <a:latin typeface="+mn-lt"/>
              <a:ea typeface="+mn-ea"/>
              <a:cs typeface="+mn-cs"/>
            </a:rPr>
            <a:t>保育所については、建物自体の老朽化がかなり進んでいる。民営化を検討するとともに、公共施設再配置計画に基づき長寿命化を推進していく。また、公民館、公営住宅も公共施設再配置計画に基づいて施設の統廃合、長寿命化に取り組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有形固定資産減価償却率は、減少していくと見込んでいる。橋りょう・トンネルについては、当町の面積が広く山間部や河川が多い等地理的要因により箇所数も多く、老朽化してきている。道路も含め必要性、緊急性の高い箇所を優先に改修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68580</xdr:rowOff>
    </xdr:from>
    <xdr:to>
      <xdr:col>24</xdr:col>
      <xdr:colOff>62865</xdr:colOff>
      <xdr:row>41</xdr:row>
      <xdr:rowOff>110490</xdr:rowOff>
    </xdr:to>
    <xdr:cxnSp macro="">
      <xdr:nvCxnSpPr>
        <xdr:cNvPr id="57" name="直線コネクタ 56"/>
        <xdr:cNvCxnSpPr/>
      </xdr:nvCxnSpPr>
      <xdr:spPr>
        <a:xfrm flipV="1">
          <a:off x="4634865" y="572643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図書館】&#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15257</xdr:rowOff>
    </xdr:from>
    <xdr:ext cx="405111" cy="259045"/>
    <xdr:sp macro="" textlink="">
      <xdr:nvSpPr>
        <xdr:cNvPr id="60" name="【図書館】&#10;有形固定資産減価償却率最大値テキスト"/>
        <xdr:cNvSpPr txBox="1"/>
      </xdr:nvSpPr>
      <xdr:spPr>
        <a:xfrm>
          <a:off x="4673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68580</xdr:rowOff>
    </xdr:from>
    <xdr:to>
      <xdr:col>24</xdr:col>
      <xdr:colOff>152400</xdr:colOff>
      <xdr:row>33</xdr:row>
      <xdr:rowOff>68580</xdr:rowOff>
    </xdr:to>
    <xdr:cxnSp macro="">
      <xdr:nvCxnSpPr>
        <xdr:cNvPr id="61" name="直線コネクタ 60"/>
        <xdr:cNvCxnSpPr/>
      </xdr:nvCxnSpPr>
      <xdr:spPr>
        <a:xfrm>
          <a:off x="4546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158132</xdr:rowOff>
    </xdr:from>
    <xdr:ext cx="405111" cy="259045"/>
    <xdr:sp macro="" textlink="">
      <xdr:nvSpPr>
        <xdr:cNvPr id="62" name="【図書館】&#10;有形固定資産減価償却率平均値テキスト"/>
        <xdr:cNvSpPr txBox="1"/>
      </xdr:nvSpPr>
      <xdr:spPr>
        <a:xfrm>
          <a:off x="4673600" y="633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63" name="フローチャート: 判断 62"/>
        <xdr:cNvSpPr/>
      </xdr:nvSpPr>
      <xdr:spPr>
        <a:xfrm>
          <a:off x="45847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107315</xdr:rowOff>
    </xdr:from>
    <xdr:to>
      <xdr:col>20</xdr:col>
      <xdr:colOff>38100</xdr:colOff>
      <xdr:row>37</xdr:row>
      <xdr:rowOff>37465</xdr:rowOff>
    </xdr:to>
    <xdr:sp macro="" textlink="">
      <xdr:nvSpPr>
        <xdr:cNvPr id="64" name="フローチャート: 判断 63"/>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52070</xdr:rowOff>
    </xdr:from>
    <xdr:to>
      <xdr:col>15</xdr:col>
      <xdr:colOff>101600</xdr:colOff>
      <xdr:row>36</xdr:row>
      <xdr:rowOff>153670</xdr:rowOff>
    </xdr:to>
    <xdr:sp macro="" textlink="">
      <xdr:nvSpPr>
        <xdr:cNvPr id="65" name="フローチャート: 判断 64"/>
        <xdr:cNvSpPr/>
      </xdr:nvSpPr>
      <xdr:spPr>
        <a:xfrm>
          <a:off x="2857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88265</xdr:rowOff>
    </xdr:from>
    <xdr:to>
      <xdr:col>10</xdr:col>
      <xdr:colOff>165100</xdr:colOff>
      <xdr:row>37</xdr:row>
      <xdr:rowOff>18415</xdr:rowOff>
    </xdr:to>
    <xdr:sp macro="" textlink="">
      <xdr:nvSpPr>
        <xdr:cNvPr id="66" name="フローチャート: 判断 65"/>
        <xdr:cNvSpPr/>
      </xdr:nvSpPr>
      <xdr:spPr>
        <a:xfrm>
          <a:off x="1968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114935</xdr:rowOff>
    </xdr:from>
    <xdr:to>
      <xdr:col>24</xdr:col>
      <xdr:colOff>114300</xdr:colOff>
      <xdr:row>36</xdr:row>
      <xdr:rowOff>45085</xdr:rowOff>
    </xdr:to>
    <xdr:sp macro="" textlink="">
      <xdr:nvSpPr>
        <xdr:cNvPr id="73" name="楕円 72"/>
        <xdr:cNvSpPr/>
      </xdr:nvSpPr>
      <xdr:spPr>
        <a:xfrm>
          <a:off x="45847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137812</xdr:rowOff>
    </xdr:from>
    <xdr:ext cx="405111" cy="259045"/>
    <xdr:sp macro="" textlink="">
      <xdr:nvSpPr>
        <xdr:cNvPr id="74" name="【図書館】&#10;有形固定資産減価償却率該当値テキスト"/>
        <xdr:cNvSpPr txBox="1"/>
      </xdr:nvSpPr>
      <xdr:spPr>
        <a:xfrm>
          <a:off x="4673600"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165735</xdr:rowOff>
    </xdr:from>
    <xdr:to>
      <xdr:col>24</xdr:col>
      <xdr:colOff>63500</xdr:colOff>
      <xdr:row>36</xdr:row>
      <xdr:rowOff>0</xdr:rowOff>
    </xdr:to>
    <xdr:cxnSp macro="">
      <xdr:nvCxnSpPr>
        <xdr:cNvPr id="76" name="直線コネクタ 75"/>
        <xdr:cNvCxnSpPr/>
      </xdr:nvCxnSpPr>
      <xdr:spPr>
        <a:xfrm flipV="1">
          <a:off x="3797300" y="61664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7" name="楕円 76"/>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36</xdr:row>
      <xdr:rowOff>0</xdr:rowOff>
    </xdr:to>
    <xdr:cxnSp macro="">
      <xdr:nvCxnSpPr>
        <xdr:cNvPr id="78" name="直線コネクタ 77"/>
        <xdr:cNvCxnSpPr/>
      </xdr:nvCxnSpPr>
      <xdr:spPr>
        <a:xfrm>
          <a:off x="2908300" y="613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96520</xdr:rowOff>
    </xdr:to>
    <xdr:sp macro="" textlink="">
      <xdr:nvSpPr>
        <xdr:cNvPr id="79" name="楕円 78"/>
        <xdr:cNvSpPr/>
      </xdr:nvSpPr>
      <xdr:spPr>
        <a:xfrm>
          <a:off x="1968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45720</xdr:rowOff>
    </xdr:from>
    <xdr:to>
      <xdr:col>15</xdr:col>
      <xdr:colOff>50800</xdr:colOff>
      <xdr:row>35</xdr:row>
      <xdr:rowOff>133350</xdr:rowOff>
    </xdr:to>
    <xdr:cxnSp macro="">
      <xdr:nvCxnSpPr>
        <xdr:cNvPr id="80" name="直線コネクタ 79"/>
        <xdr:cNvCxnSpPr/>
      </xdr:nvCxnSpPr>
      <xdr:spPr>
        <a:xfrm>
          <a:off x="2019300" y="60464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128270</xdr:rowOff>
    </xdr:from>
    <xdr:to>
      <xdr:col>6</xdr:col>
      <xdr:colOff>38100</xdr:colOff>
      <xdr:row>35</xdr:row>
      <xdr:rowOff>58420</xdr:rowOff>
    </xdr:to>
    <xdr:sp macro="" textlink="">
      <xdr:nvSpPr>
        <xdr:cNvPr id="81" name="楕円 80"/>
        <xdr:cNvSpPr/>
      </xdr:nvSpPr>
      <xdr:spPr>
        <a:xfrm>
          <a:off x="1079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7620</xdr:rowOff>
    </xdr:from>
    <xdr:to>
      <xdr:col>10</xdr:col>
      <xdr:colOff>114300</xdr:colOff>
      <xdr:row>35</xdr:row>
      <xdr:rowOff>45720</xdr:rowOff>
    </xdr:to>
    <xdr:cxnSp macro="">
      <xdr:nvCxnSpPr>
        <xdr:cNvPr id="82" name="直線コネクタ 81"/>
        <xdr:cNvCxnSpPr/>
      </xdr:nvCxnSpPr>
      <xdr:spPr>
        <a:xfrm>
          <a:off x="1130300" y="6008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28592</xdr:rowOff>
    </xdr:from>
    <xdr:ext cx="405111" cy="259045"/>
    <xdr:sp macro="" textlink="">
      <xdr:nvSpPr>
        <xdr:cNvPr id="83" name="n_1aveValue【図書館】&#10;有形固定資産減価償却率"/>
        <xdr:cNvSpPr txBox="1"/>
      </xdr:nvSpPr>
      <xdr:spPr>
        <a:xfrm>
          <a:off x="3582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144797</xdr:rowOff>
    </xdr:from>
    <xdr:ext cx="405111" cy="259045"/>
    <xdr:sp macro="" textlink="">
      <xdr:nvSpPr>
        <xdr:cNvPr id="84" name="n_2aveValue【図書館】&#10;有形固定資産減価償却率"/>
        <xdr:cNvSpPr txBox="1"/>
      </xdr:nvSpPr>
      <xdr:spPr>
        <a:xfrm>
          <a:off x="27057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9542</xdr:rowOff>
    </xdr:from>
    <xdr:ext cx="405111" cy="259045"/>
    <xdr:sp macro="" textlink="">
      <xdr:nvSpPr>
        <xdr:cNvPr id="85" name="n_3aveValue【図書館】&#10;有形固定資産減価償却率"/>
        <xdr:cNvSpPr txBox="1"/>
      </xdr:nvSpPr>
      <xdr:spPr>
        <a:xfrm>
          <a:off x="1816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169562</xdr:rowOff>
    </xdr:from>
    <xdr:ext cx="405111" cy="259045"/>
    <xdr:sp macro="" textlink="">
      <xdr:nvSpPr>
        <xdr:cNvPr id="86" name="n_4aveValue【図書館】&#10;有形固定資産減価償却率"/>
        <xdr:cNvSpPr txBox="1"/>
      </xdr:nvSpPr>
      <xdr:spPr>
        <a:xfrm>
          <a:off x="927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図書館】&#10;有形固定資産減価償却率"/>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8" name="n_2mainValue【図書館】&#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113047</xdr:rowOff>
    </xdr:from>
    <xdr:ext cx="405111" cy="259045"/>
    <xdr:sp macro="" textlink="">
      <xdr:nvSpPr>
        <xdr:cNvPr id="89" name="n_3mainValue【図書館】&#10;有形固定資産減価償却率"/>
        <xdr:cNvSpPr txBox="1"/>
      </xdr:nvSpPr>
      <xdr:spPr>
        <a:xfrm>
          <a:off x="1816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74947</xdr:rowOff>
    </xdr:from>
    <xdr:ext cx="405111" cy="259045"/>
    <xdr:sp macro="" textlink="">
      <xdr:nvSpPr>
        <xdr:cNvPr id="90" name="n_4mainValue【図書館】&#10;有形固定資産減価償却率"/>
        <xdr:cNvSpPr txBox="1"/>
      </xdr:nvSpPr>
      <xdr:spPr>
        <a:xfrm>
          <a:off x="9277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41</xdr:row>
      <xdr:rowOff>95250</xdr:rowOff>
    </xdr:to>
    <xdr:cxnSp macro="">
      <xdr:nvCxnSpPr>
        <xdr:cNvPr id="114" name="直線コネクタ 113"/>
        <xdr:cNvCxnSpPr/>
      </xdr:nvCxnSpPr>
      <xdr:spPr>
        <a:xfrm flipV="1">
          <a:off x="10476865" y="5867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7"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72407</xdr:rowOff>
    </xdr:from>
    <xdr:ext cx="469744" cy="259045"/>
    <xdr:sp macro="" textlink="">
      <xdr:nvSpPr>
        <xdr:cNvPr id="119" name="【図書館】&#10;一人当たり面積平均値テキスト"/>
        <xdr:cNvSpPr txBox="1"/>
      </xdr:nvSpPr>
      <xdr:spPr>
        <a:xfrm>
          <a:off x="10515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0" name="フローチャート: 判断 119"/>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86360</xdr:rowOff>
    </xdr:from>
    <xdr:to>
      <xdr:col>50</xdr:col>
      <xdr:colOff>165100</xdr:colOff>
      <xdr:row>39</xdr:row>
      <xdr:rowOff>16510</xdr:rowOff>
    </xdr:to>
    <xdr:sp macro="" textlink="">
      <xdr:nvSpPr>
        <xdr:cNvPr id="121" name="フローチャート: 判断 120"/>
        <xdr:cNvSpPr/>
      </xdr:nvSpPr>
      <xdr:spPr>
        <a:xfrm>
          <a:off x="9588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2" name="フローチャート: 判断 121"/>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3" name="フローチャート: 判断 122"/>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4" name="フローチャート: 判断 123"/>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30" name="楕円 129"/>
        <xdr:cNvSpPr/>
      </xdr:nvSpPr>
      <xdr:spPr>
        <a:xfrm>
          <a:off x="10426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25417</xdr:rowOff>
    </xdr:from>
    <xdr:ext cx="469744" cy="259045"/>
    <xdr:sp macro="" textlink="">
      <xdr:nvSpPr>
        <xdr:cNvPr id="131" name="【図書館】&#10;一人当たり面積該当値テキスト"/>
        <xdr:cNvSpPr txBox="1"/>
      </xdr:nvSpPr>
      <xdr:spPr>
        <a:xfrm>
          <a:off x="10515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32" name="楕円 131"/>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36</xdr:row>
      <xdr:rowOff>76200</xdr:rowOff>
    </xdr:to>
    <xdr:cxnSp macro="">
      <xdr:nvCxnSpPr>
        <xdr:cNvPr id="133" name="直線コネクタ 132"/>
        <xdr:cNvCxnSpPr/>
      </xdr:nvCxnSpPr>
      <xdr:spPr>
        <a:xfrm flipV="1">
          <a:off x="9639300" y="6225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48260</xdr:rowOff>
    </xdr:from>
    <xdr:to>
      <xdr:col>46</xdr:col>
      <xdr:colOff>38100</xdr:colOff>
      <xdr:row>36</xdr:row>
      <xdr:rowOff>149860</xdr:rowOff>
    </xdr:to>
    <xdr:sp macro="" textlink="">
      <xdr:nvSpPr>
        <xdr:cNvPr id="134" name="楕円 133"/>
        <xdr:cNvSpPr/>
      </xdr:nvSpPr>
      <xdr:spPr>
        <a:xfrm>
          <a:off x="869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99060</xdr:rowOff>
    </xdr:to>
    <xdr:cxnSp macro="">
      <xdr:nvCxnSpPr>
        <xdr:cNvPr id="135" name="直線コネクタ 134"/>
        <xdr:cNvCxnSpPr/>
      </xdr:nvCxnSpPr>
      <xdr:spPr>
        <a:xfrm flipV="1">
          <a:off x="8750300" y="6248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6" name="楕円 135"/>
        <xdr:cNvSpPr/>
      </xdr:nvSpPr>
      <xdr:spPr>
        <a:xfrm>
          <a:off x="781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99060</xdr:rowOff>
    </xdr:from>
    <xdr:to>
      <xdr:col>45</xdr:col>
      <xdr:colOff>177800</xdr:colOff>
      <xdr:row>38</xdr:row>
      <xdr:rowOff>99060</xdr:rowOff>
    </xdr:to>
    <xdr:cxnSp macro="">
      <xdr:nvCxnSpPr>
        <xdr:cNvPr id="137" name="直線コネクタ 136"/>
        <xdr:cNvCxnSpPr/>
      </xdr:nvCxnSpPr>
      <xdr:spPr>
        <a:xfrm flipV="1">
          <a:off x="7861300" y="62712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55880</xdr:rowOff>
    </xdr:from>
    <xdr:to>
      <xdr:col>36</xdr:col>
      <xdr:colOff>165100</xdr:colOff>
      <xdr:row>38</xdr:row>
      <xdr:rowOff>157480</xdr:rowOff>
    </xdr:to>
    <xdr:sp macro="" textlink="">
      <xdr:nvSpPr>
        <xdr:cNvPr id="138" name="楕円 137"/>
        <xdr:cNvSpPr/>
      </xdr:nvSpPr>
      <xdr:spPr>
        <a:xfrm>
          <a:off x="692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99060</xdr:rowOff>
    </xdr:from>
    <xdr:to>
      <xdr:col>41</xdr:col>
      <xdr:colOff>50800</xdr:colOff>
      <xdr:row>38</xdr:row>
      <xdr:rowOff>106680</xdr:rowOff>
    </xdr:to>
    <xdr:cxnSp macro="">
      <xdr:nvCxnSpPr>
        <xdr:cNvPr id="139" name="直線コネクタ 138"/>
        <xdr:cNvCxnSpPr/>
      </xdr:nvCxnSpPr>
      <xdr:spPr>
        <a:xfrm flipV="1">
          <a:off x="6972300" y="661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7637</xdr:rowOff>
    </xdr:from>
    <xdr:ext cx="469744" cy="259045"/>
    <xdr:sp macro="" textlink="">
      <xdr:nvSpPr>
        <xdr:cNvPr id="140" name="n_1aveValue【図書館】&#10;一人当たり面積"/>
        <xdr:cNvSpPr txBox="1"/>
      </xdr:nvSpPr>
      <xdr:spPr>
        <a:xfrm>
          <a:off x="93917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1"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2" name="n_3aveValue【図書館】&#10;一人当たり面積"/>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91457</xdr:rowOff>
    </xdr:from>
    <xdr:ext cx="469744" cy="259045"/>
    <xdr:sp macro="" textlink="">
      <xdr:nvSpPr>
        <xdr:cNvPr id="143" name="n_4aveValue【図書館】&#10;一人当たり面積"/>
        <xdr:cNvSpPr txBox="1"/>
      </xdr:nvSpPr>
      <xdr:spPr>
        <a:xfrm>
          <a:off x="6737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44"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166387</xdr:rowOff>
    </xdr:from>
    <xdr:ext cx="469744" cy="259045"/>
    <xdr:sp macro="" textlink="">
      <xdr:nvSpPr>
        <xdr:cNvPr id="145" name="n_2mainValue【図書館】&#10;一人当たり面積"/>
        <xdr:cNvSpPr txBox="1"/>
      </xdr:nvSpPr>
      <xdr:spPr>
        <a:xfrm>
          <a:off x="8515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6" name="n_3mainValue【図書館】&#10;一人当たり面積"/>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2557</xdr:rowOff>
    </xdr:from>
    <xdr:ext cx="469744" cy="259045"/>
    <xdr:sp macro="" textlink="">
      <xdr:nvSpPr>
        <xdr:cNvPr id="147" name="n_4mainValue【図書館】&#10;一人当たり面積"/>
        <xdr:cNvSpPr txBox="1"/>
      </xdr:nvSpPr>
      <xdr:spPr>
        <a:xfrm>
          <a:off x="6737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43815</xdr:rowOff>
    </xdr:from>
    <xdr:to>
      <xdr:col>24</xdr:col>
      <xdr:colOff>62865</xdr:colOff>
      <xdr:row>64</xdr:row>
      <xdr:rowOff>49530</xdr:rowOff>
    </xdr:to>
    <xdr:cxnSp macro="">
      <xdr:nvCxnSpPr>
        <xdr:cNvPr id="172" name="直線コネクタ 171"/>
        <xdr:cNvCxnSpPr/>
      </xdr:nvCxnSpPr>
      <xdr:spPr>
        <a:xfrm flipV="1">
          <a:off x="4634865" y="9473565"/>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161942</xdr:rowOff>
    </xdr:from>
    <xdr:ext cx="405111" cy="259045"/>
    <xdr:sp macro="" textlink="">
      <xdr:nvSpPr>
        <xdr:cNvPr id="175" name="【体育館・プール】&#10;有形固定資産減価償却率最大値テキスト"/>
        <xdr:cNvSpPr txBox="1"/>
      </xdr:nvSpPr>
      <xdr:spPr>
        <a:xfrm>
          <a:off x="4673600"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43815</xdr:rowOff>
    </xdr:from>
    <xdr:to>
      <xdr:col>24</xdr:col>
      <xdr:colOff>152400</xdr:colOff>
      <xdr:row>55</xdr:row>
      <xdr:rowOff>43815</xdr:rowOff>
    </xdr:to>
    <xdr:cxnSp macro="">
      <xdr:nvCxnSpPr>
        <xdr:cNvPr id="176" name="直線コネクタ 175"/>
        <xdr:cNvCxnSpPr/>
      </xdr:nvCxnSpPr>
      <xdr:spPr>
        <a:xfrm>
          <a:off x="4546600" y="947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7" name="【体育館・プール】&#10;有形固定資産減価償却率平均値テキスト"/>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8" name="フローチャート: 判断 177"/>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80645</xdr:rowOff>
    </xdr:from>
    <xdr:to>
      <xdr:col>15</xdr:col>
      <xdr:colOff>101600</xdr:colOff>
      <xdr:row>61</xdr:row>
      <xdr:rowOff>10795</xdr:rowOff>
    </xdr:to>
    <xdr:sp macro="" textlink="">
      <xdr:nvSpPr>
        <xdr:cNvPr id="180" name="フローチャート: 判断 179"/>
        <xdr:cNvSpPr/>
      </xdr:nvSpPr>
      <xdr:spPr>
        <a:xfrm>
          <a:off x="2857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81" name="フローチャート: 判断 180"/>
        <xdr:cNvSpPr/>
      </xdr:nvSpPr>
      <xdr:spPr>
        <a:xfrm>
          <a:off x="1968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46355</xdr:rowOff>
    </xdr:from>
    <xdr:to>
      <xdr:col>6</xdr:col>
      <xdr:colOff>38100</xdr:colOff>
      <xdr:row>60</xdr:row>
      <xdr:rowOff>147955</xdr:rowOff>
    </xdr:to>
    <xdr:sp macro="" textlink="">
      <xdr:nvSpPr>
        <xdr:cNvPr id="182" name="フローチャート: 判断 181"/>
        <xdr:cNvSpPr/>
      </xdr:nvSpPr>
      <xdr:spPr>
        <a:xfrm>
          <a:off x="107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8" name="楕円 187"/>
        <xdr:cNvSpPr/>
      </xdr:nvSpPr>
      <xdr:spPr>
        <a:xfrm>
          <a:off x="4584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2557</xdr:rowOff>
    </xdr:from>
    <xdr:ext cx="405111" cy="259045"/>
    <xdr:sp macro="" textlink="">
      <xdr:nvSpPr>
        <xdr:cNvPr id="189" name="【体育館・プール】&#10;有形固定資産減価償却率該当値テキスト"/>
        <xdr:cNvSpPr txBox="1"/>
      </xdr:nvSpPr>
      <xdr:spPr>
        <a:xfrm>
          <a:off x="46736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90" name="楕円 189"/>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161925</xdr:rowOff>
    </xdr:from>
    <xdr:to>
      <xdr:col>24</xdr:col>
      <xdr:colOff>63500</xdr:colOff>
      <xdr:row>60</xdr:row>
      <xdr:rowOff>30480</xdr:rowOff>
    </xdr:to>
    <xdr:cxnSp macro="">
      <xdr:nvCxnSpPr>
        <xdr:cNvPr id="191" name="直線コネクタ 190"/>
        <xdr:cNvCxnSpPr/>
      </xdr:nvCxnSpPr>
      <xdr:spPr>
        <a:xfrm>
          <a:off x="3797300" y="102774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2" name="楕円 191"/>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26670</xdr:rowOff>
    </xdr:to>
    <xdr:cxnSp macro="">
      <xdr:nvCxnSpPr>
        <xdr:cNvPr id="193" name="直線コネクタ 192"/>
        <xdr:cNvCxnSpPr/>
      </xdr:nvCxnSpPr>
      <xdr:spPr>
        <a:xfrm flipV="1">
          <a:off x="2908300" y="102774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4" name="楕円 193"/>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28575</xdr:rowOff>
    </xdr:to>
    <xdr:cxnSp macro="">
      <xdr:nvCxnSpPr>
        <xdr:cNvPr id="195" name="直線コネクタ 194"/>
        <xdr:cNvCxnSpPr/>
      </xdr:nvCxnSpPr>
      <xdr:spPr>
        <a:xfrm flipV="1">
          <a:off x="2019300" y="1031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6" name="楕円 195"/>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28575</xdr:rowOff>
    </xdr:to>
    <xdr:cxnSp macro="">
      <xdr:nvCxnSpPr>
        <xdr:cNvPr id="197" name="直線コネクタ 196"/>
        <xdr:cNvCxnSpPr/>
      </xdr:nvCxnSpPr>
      <xdr:spPr>
        <a:xfrm>
          <a:off x="1130300" y="103079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133367</xdr:rowOff>
    </xdr:from>
    <xdr:ext cx="405111" cy="259045"/>
    <xdr:sp macro="" textlink="">
      <xdr:nvSpPr>
        <xdr:cNvPr id="198" name="n_1aveValue【体育館・プール】&#10;有形固定資産減価償却率"/>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199" name="n_2aveValue【体育館・プール】&#10;有形固定資産減価償却率"/>
        <xdr:cNvSpPr txBox="1"/>
      </xdr:nvSpPr>
      <xdr:spPr>
        <a:xfrm>
          <a:off x="2705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158132</xdr:rowOff>
    </xdr:from>
    <xdr:ext cx="405111" cy="259045"/>
    <xdr:sp macro="" textlink="">
      <xdr:nvSpPr>
        <xdr:cNvPr id="200" name="n_3aveValue【体育館・プール】&#10;有形固定資産減価償却率"/>
        <xdr:cNvSpPr txBox="1"/>
      </xdr:nvSpPr>
      <xdr:spPr>
        <a:xfrm>
          <a:off x="1816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1" name="n_4aveValue【体育館・プール】&#10;有形固定資産減価償却率"/>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57802</xdr:rowOff>
    </xdr:from>
    <xdr:ext cx="405111" cy="259045"/>
    <xdr:sp macro="" textlink="">
      <xdr:nvSpPr>
        <xdr:cNvPr id="202" name="n_1mainValue【体育館・プール】&#10;有形固定資産減価償却率"/>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3" name="n_2mainValue【体育館・プール】&#10;有形固定資産減価償却率"/>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4" name="n_3mainValue【体育館・プール】&#10;有形固定資産減価償却率"/>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88282</xdr:rowOff>
    </xdr:from>
    <xdr:ext cx="405111" cy="259045"/>
    <xdr:sp macro="" textlink="">
      <xdr:nvSpPr>
        <xdr:cNvPr id="205" name="n_4mainValue【体育館・プール】&#10;有形固定資産減価償却率"/>
        <xdr:cNvSpPr txBox="1"/>
      </xdr:nvSpPr>
      <xdr:spPr>
        <a:xfrm>
          <a:off x="927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137160</xdr:rowOff>
    </xdr:to>
    <xdr:cxnSp macro="">
      <xdr:nvCxnSpPr>
        <xdr:cNvPr id="229" name="直線コネクタ 228"/>
        <xdr:cNvCxnSpPr/>
      </xdr:nvCxnSpPr>
      <xdr:spPr>
        <a:xfrm flipV="1">
          <a:off x="10476865" y="965073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140987</xdr:rowOff>
    </xdr:from>
    <xdr:ext cx="469744" cy="259045"/>
    <xdr:sp macro="" textlink="">
      <xdr:nvSpPr>
        <xdr:cNvPr id="230" name="【体育館・プール】&#10;一人当たり面積最小値テキスト"/>
        <xdr:cNvSpPr txBox="1"/>
      </xdr:nvSpPr>
      <xdr:spPr>
        <a:xfrm>
          <a:off x="10515600"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137160</xdr:rowOff>
    </xdr:from>
    <xdr:to>
      <xdr:col>55</xdr:col>
      <xdr:colOff>88900</xdr:colOff>
      <xdr:row>63</xdr:row>
      <xdr:rowOff>137160</xdr:rowOff>
    </xdr:to>
    <xdr:cxnSp macro="">
      <xdr:nvCxnSpPr>
        <xdr:cNvPr id="231" name="直線コネクタ 230"/>
        <xdr:cNvCxnSpPr/>
      </xdr:nvCxnSpPr>
      <xdr:spPr>
        <a:xfrm>
          <a:off x="10388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32" name="【体育館・プール】&#10;一人当たり面積最大値テキスト"/>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3" name="直線コネクタ 232"/>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100347</xdr:rowOff>
    </xdr:from>
    <xdr:ext cx="469744" cy="259045"/>
    <xdr:sp macro="" textlink="">
      <xdr:nvSpPr>
        <xdr:cNvPr id="234" name="【体育館・プール】&#10;一人当たり面積平均値テキスト"/>
        <xdr:cNvSpPr txBox="1"/>
      </xdr:nvSpPr>
      <xdr:spPr>
        <a:xfrm>
          <a:off x="10515600" y="10387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121920</xdr:rowOff>
    </xdr:from>
    <xdr:to>
      <xdr:col>55</xdr:col>
      <xdr:colOff>50800</xdr:colOff>
      <xdr:row>61</xdr:row>
      <xdr:rowOff>52070</xdr:rowOff>
    </xdr:to>
    <xdr:sp macro="" textlink="">
      <xdr:nvSpPr>
        <xdr:cNvPr id="235" name="フローチャート: 判断 234"/>
        <xdr:cNvSpPr/>
      </xdr:nvSpPr>
      <xdr:spPr>
        <a:xfrm>
          <a:off x="10426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149860</xdr:rowOff>
    </xdr:from>
    <xdr:to>
      <xdr:col>50</xdr:col>
      <xdr:colOff>165100</xdr:colOff>
      <xdr:row>61</xdr:row>
      <xdr:rowOff>80010</xdr:rowOff>
    </xdr:to>
    <xdr:sp macro="" textlink="">
      <xdr:nvSpPr>
        <xdr:cNvPr id="236" name="フローチャート: 判断 235"/>
        <xdr:cNvSpPr/>
      </xdr:nvSpPr>
      <xdr:spPr>
        <a:xfrm>
          <a:off x="9588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237" name="フローチャート: 判断 236"/>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58420</xdr:rowOff>
    </xdr:from>
    <xdr:to>
      <xdr:col>41</xdr:col>
      <xdr:colOff>101600</xdr:colOff>
      <xdr:row>62</xdr:row>
      <xdr:rowOff>160020</xdr:rowOff>
    </xdr:to>
    <xdr:sp macro="" textlink="">
      <xdr:nvSpPr>
        <xdr:cNvPr id="238" name="フローチャート: 判断 237"/>
        <xdr:cNvSpPr/>
      </xdr:nvSpPr>
      <xdr:spPr>
        <a:xfrm>
          <a:off x="781050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39" name="フローチャート: 判断 238"/>
        <xdr:cNvSpPr/>
      </xdr:nvSpPr>
      <xdr:spPr>
        <a:xfrm>
          <a:off x="6921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81280</xdr:rowOff>
    </xdr:from>
    <xdr:to>
      <xdr:col>55</xdr:col>
      <xdr:colOff>50800</xdr:colOff>
      <xdr:row>61</xdr:row>
      <xdr:rowOff>11430</xdr:rowOff>
    </xdr:to>
    <xdr:sp macro="" textlink="">
      <xdr:nvSpPr>
        <xdr:cNvPr id="245" name="楕円 244"/>
        <xdr:cNvSpPr/>
      </xdr:nvSpPr>
      <xdr:spPr>
        <a:xfrm>
          <a:off x="104267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104157</xdr:rowOff>
    </xdr:from>
    <xdr:ext cx="469744" cy="259045"/>
    <xdr:sp macro="" textlink="">
      <xdr:nvSpPr>
        <xdr:cNvPr id="246" name="【体育館・プール】&#10;一人当たり面積該当値テキスト"/>
        <xdr:cNvSpPr txBox="1"/>
      </xdr:nvSpPr>
      <xdr:spPr>
        <a:xfrm>
          <a:off x="10515600" y="102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93980</xdr:rowOff>
    </xdr:from>
    <xdr:to>
      <xdr:col>50</xdr:col>
      <xdr:colOff>165100</xdr:colOff>
      <xdr:row>61</xdr:row>
      <xdr:rowOff>24130</xdr:rowOff>
    </xdr:to>
    <xdr:sp macro="" textlink="">
      <xdr:nvSpPr>
        <xdr:cNvPr id="247" name="楕円 246"/>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132080</xdr:rowOff>
    </xdr:from>
    <xdr:to>
      <xdr:col>55</xdr:col>
      <xdr:colOff>0</xdr:colOff>
      <xdr:row>60</xdr:row>
      <xdr:rowOff>144780</xdr:rowOff>
    </xdr:to>
    <xdr:cxnSp macro="">
      <xdr:nvCxnSpPr>
        <xdr:cNvPr id="248" name="直線コネクタ 247"/>
        <xdr:cNvCxnSpPr/>
      </xdr:nvCxnSpPr>
      <xdr:spPr>
        <a:xfrm flipV="1">
          <a:off x="9639300" y="104190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106680</xdr:rowOff>
    </xdr:from>
    <xdr:to>
      <xdr:col>46</xdr:col>
      <xdr:colOff>38100</xdr:colOff>
      <xdr:row>61</xdr:row>
      <xdr:rowOff>36830</xdr:rowOff>
    </xdr:to>
    <xdr:sp macro="" textlink="">
      <xdr:nvSpPr>
        <xdr:cNvPr id="249" name="楕円 248"/>
        <xdr:cNvSpPr/>
      </xdr:nvSpPr>
      <xdr:spPr>
        <a:xfrm>
          <a:off x="86995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144780</xdr:rowOff>
    </xdr:from>
    <xdr:to>
      <xdr:col>50</xdr:col>
      <xdr:colOff>114300</xdr:colOff>
      <xdr:row>60</xdr:row>
      <xdr:rowOff>157480</xdr:rowOff>
    </xdr:to>
    <xdr:cxnSp macro="">
      <xdr:nvCxnSpPr>
        <xdr:cNvPr id="250" name="直線コネクタ 249"/>
        <xdr:cNvCxnSpPr/>
      </xdr:nvCxnSpPr>
      <xdr:spPr>
        <a:xfrm flipV="1">
          <a:off x="8750300" y="104317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6350</xdr:rowOff>
    </xdr:from>
    <xdr:to>
      <xdr:col>41</xdr:col>
      <xdr:colOff>101600</xdr:colOff>
      <xdr:row>60</xdr:row>
      <xdr:rowOff>107950</xdr:rowOff>
    </xdr:to>
    <xdr:sp macro="" textlink="">
      <xdr:nvSpPr>
        <xdr:cNvPr id="251" name="楕円 250"/>
        <xdr:cNvSpPr/>
      </xdr:nvSpPr>
      <xdr:spPr>
        <a:xfrm>
          <a:off x="781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57150</xdr:rowOff>
    </xdr:from>
    <xdr:to>
      <xdr:col>45</xdr:col>
      <xdr:colOff>177800</xdr:colOff>
      <xdr:row>60</xdr:row>
      <xdr:rowOff>157480</xdr:rowOff>
    </xdr:to>
    <xdr:cxnSp macro="">
      <xdr:nvCxnSpPr>
        <xdr:cNvPr id="252" name="直線コネクタ 251"/>
        <xdr:cNvCxnSpPr/>
      </xdr:nvCxnSpPr>
      <xdr:spPr>
        <a:xfrm>
          <a:off x="7861300" y="10344150"/>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60960</xdr:rowOff>
    </xdr:from>
    <xdr:to>
      <xdr:col>36</xdr:col>
      <xdr:colOff>165100</xdr:colOff>
      <xdr:row>59</xdr:row>
      <xdr:rowOff>162560</xdr:rowOff>
    </xdr:to>
    <xdr:sp macro="" textlink="">
      <xdr:nvSpPr>
        <xdr:cNvPr id="253" name="楕円 252"/>
        <xdr:cNvSpPr/>
      </xdr:nvSpPr>
      <xdr:spPr>
        <a:xfrm>
          <a:off x="69215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111760</xdr:rowOff>
    </xdr:from>
    <xdr:to>
      <xdr:col>41</xdr:col>
      <xdr:colOff>50800</xdr:colOff>
      <xdr:row>60</xdr:row>
      <xdr:rowOff>57150</xdr:rowOff>
    </xdr:to>
    <xdr:cxnSp macro="">
      <xdr:nvCxnSpPr>
        <xdr:cNvPr id="254" name="直線コネクタ 253"/>
        <xdr:cNvCxnSpPr/>
      </xdr:nvCxnSpPr>
      <xdr:spPr>
        <a:xfrm>
          <a:off x="6972300" y="1022731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71137</xdr:rowOff>
    </xdr:from>
    <xdr:ext cx="469744" cy="259045"/>
    <xdr:sp macro="" textlink="">
      <xdr:nvSpPr>
        <xdr:cNvPr id="255" name="n_1aveValue【体育館・プール】&#10;一人当たり面積"/>
        <xdr:cNvSpPr txBox="1"/>
      </xdr:nvSpPr>
      <xdr:spPr>
        <a:xfrm>
          <a:off x="93917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142257</xdr:rowOff>
    </xdr:from>
    <xdr:ext cx="469744" cy="259045"/>
    <xdr:sp macro="" textlink="">
      <xdr:nvSpPr>
        <xdr:cNvPr id="256" name="n_2aveValue【体育館・プール】&#10;一人当たり面積"/>
        <xdr:cNvSpPr txBox="1"/>
      </xdr:nvSpPr>
      <xdr:spPr>
        <a:xfrm>
          <a:off x="8515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151147</xdr:rowOff>
    </xdr:from>
    <xdr:ext cx="469744" cy="259045"/>
    <xdr:sp macro="" textlink="">
      <xdr:nvSpPr>
        <xdr:cNvPr id="257" name="n_3aveValue【体育館・プール】&#10;一人当たり面積"/>
        <xdr:cNvSpPr txBox="1"/>
      </xdr:nvSpPr>
      <xdr:spPr>
        <a:xfrm>
          <a:off x="7626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58" name="n_4aveValue【体育館・プール】&#10;一人当たり面積"/>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40657</xdr:rowOff>
    </xdr:from>
    <xdr:ext cx="469744" cy="259045"/>
    <xdr:sp macro="" textlink="">
      <xdr:nvSpPr>
        <xdr:cNvPr id="259" name="n_1mainValue【体育館・プール】&#10;一人当たり面積"/>
        <xdr:cNvSpPr txBox="1"/>
      </xdr:nvSpPr>
      <xdr:spPr>
        <a:xfrm>
          <a:off x="9391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53357</xdr:rowOff>
    </xdr:from>
    <xdr:ext cx="469744" cy="259045"/>
    <xdr:sp macro="" textlink="">
      <xdr:nvSpPr>
        <xdr:cNvPr id="260" name="n_2mainValue【体育館・プール】&#10;一人当たり面積"/>
        <xdr:cNvSpPr txBox="1"/>
      </xdr:nvSpPr>
      <xdr:spPr>
        <a:xfrm>
          <a:off x="8515427"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124477</xdr:rowOff>
    </xdr:from>
    <xdr:ext cx="469744" cy="259045"/>
    <xdr:sp macro="" textlink="">
      <xdr:nvSpPr>
        <xdr:cNvPr id="261" name="n_3mainValue【体育館・プール】&#10;一人当たり面積"/>
        <xdr:cNvSpPr txBox="1"/>
      </xdr:nvSpPr>
      <xdr:spPr>
        <a:xfrm>
          <a:off x="7626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7637</xdr:rowOff>
    </xdr:from>
    <xdr:ext cx="469744" cy="259045"/>
    <xdr:sp macro="" textlink="">
      <xdr:nvSpPr>
        <xdr:cNvPr id="262" name="n_4mainValue【体育館・プール】&#10;一人当たり面積"/>
        <xdr:cNvSpPr txBox="1"/>
      </xdr:nvSpPr>
      <xdr:spPr>
        <a:xfrm>
          <a:off x="6737427" y="995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5" name="テキスト ボックス 274"/>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85</xdr:row>
      <xdr:rowOff>136398</xdr:rowOff>
    </xdr:to>
    <xdr:cxnSp macro="">
      <xdr:nvCxnSpPr>
        <xdr:cNvPr id="285" name="直線コネクタ 284"/>
        <xdr:cNvCxnSpPr/>
      </xdr:nvCxnSpPr>
      <xdr:spPr>
        <a:xfrm flipV="1">
          <a:off x="4634865" y="13317474"/>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6" name="【福祉施設】&#10;有形固定資産減価償却率最小値テキスト"/>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7" name="直線コネクタ 286"/>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8"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9" name="直線コネクタ 288"/>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32021</xdr:rowOff>
    </xdr:from>
    <xdr:ext cx="405111" cy="259045"/>
    <xdr:sp macro="" textlink="">
      <xdr:nvSpPr>
        <xdr:cNvPr id="290" name="【福祉施設】&#10;有形固定資産減価償却率平均値テキスト"/>
        <xdr:cNvSpPr txBox="1"/>
      </xdr:nvSpPr>
      <xdr:spPr>
        <a:xfrm>
          <a:off x="46736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1" name="フローチャート: 判断 290"/>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2" name="フローチャート: 判断 291"/>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3" name="フローチャート: 判断 292"/>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4" name="フローチャート: 判断 293"/>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5" name="フローチャート: 判断 294"/>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301" name="楕円 300"/>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10177</xdr:rowOff>
    </xdr:from>
    <xdr:ext cx="405111" cy="259045"/>
    <xdr:sp macro="" textlink="">
      <xdr:nvSpPr>
        <xdr:cNvPr id="302" name="【福祉施設】&#10;有形固定資産減価償却率該当値テキスト"/>
        <xdr:cNvSpPr txBox="1"/>
      </xdr:nvSpPr>
      <xdr:spPr>
        <a:xfrm>
          <a:off x="4673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108458</xdr:rowOff>
    </xdr:from>
    <xdr:to>
      <xdr:col>20</xdr:col>
      <xdr:colOff>38100</xdr:colOff>
      <xdr:row>80</xdr:row>
      <xdr:rowOff>38608</xdr:rowOff>
    </xdr:to>
    <xdr:sp macro="" textlink="">
      <xdr:nvSpPr>
        <xdr:cNvPr id="303" name="楕円 302"/>
        <xdr:cNvSpPr/>
      </xdr:nvSpPr>
      <xdr:spPr>
        <a:xfrm>
          <a:off x="3746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159258</xdr:rowOff>
    </xdr:from>
    <xdr:to>
      <xdr:col>24</xdr:col>
      <xdr:colOff>63500</xdr:colOff>
      <xdr:row>80</xdr:row>
      <xdr:rowOff>38100</xdr:rowOff>
    </xdr:to>
    <xdr:cxnSp macro="">
      <xdr:nvCxnSpPr>
        <xdr:cNvPr id="304" name="直線コネクタ 303"/>
        <xdr:cNvCxnSpPr/>
      </xdr:nvCxnSpPr>
      <xdr:spPr>
        <a:xfrm>
          <a:off x="3797300" y="137038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60452</xdr:rowOff>
    </xdr:from>
    <xdr:to>
      <xdr:col>15</xdr:col>
      <xdr:colOff>101600</xdr:colOff>
      <xdr:row>79</xdr:row>
      <xdr:rowOff>162052</xdr:rowOff>
    </xdr:to>
    <xdr:sp macro="" textlink="">
      <xdr:nvSpPr>
        <xdr:cNvPr id="305" name="楕円 304"/>
        <xdr:cNvSpPr/>
      </xdr:nvSpPr>
      <xdr:spPr>
        <a:xfrm>
          <a:off x="2857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111252</xdr:rowOff>
    </xdr:from>
    <xdr:to>
      <xdr:col>19</xdr:col>
      <xdr:colOff>177800</xdr:colOff>
      <xdr:row>79</xdr:row>
      <xdr:rowOff>159258</xdr:rowOff>
    </xdr:to>
    <xdr:cxnSp macro="">
      <xdr:nvCxnSpPr>
        <xdr:cNvPr id="306" name="直線コネクタ 305"/>
        <xdr:cNvCxnSpPr/>
      </xdr:nvCxnSpPr>
      <xdr:spPr>
        <a:xfrm>
          <a:off x="2908300" y="136558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07" name="楕円 306"/>
        <xdr:cNvSpPr/>
      </xdr:nvSpPr>
      <xdr:spPr>
        <a:xfrm>
          <a:off x="196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58674</xdr:rowOff>
    </xdr:from>
    <xdr:to>
      <xdr:col>15</xdr:col>
      <xdr:colOff>50800</xdr:colOff>
      <xdr:row>79</xdr:row>
      <xdr:rowOff>111252</xdr:rowOff>
    </xdr:to>
    <xdr:cxnSp macro="">
      <xdr:nvCxnSpPr>
        <xdr:cNvPr id="308" name="直線コネクタ 307"/>
        <xdr:cNvCxnSpPr/>
      </xdr:nvCxnSpPr>
      <xdr:spPr>
        <a:xfrm>
          <a:off x="2019300" y="136032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129032</xdr:rowOff>
    </xdr:from>
    <xdr:to>
      <xdr:col>6</xdr:col>
      <xdr:colOff>38100</xdr:colOff>
      <xdr:row>79</xdr:row>
      <xdr:rowOff>59182</xdr:rowOff>
    </xdr:to>
    <xdr:sp macro="" textlink="">
      <xdr:nvSpPr>
        <xdr:cNvPr id="309" name="楕円 308"/>
        <xdr:cNvSpPr/>
      </xdr:nvSpPr>
      <xdr:spPr>
        <a:xfrm>
          <a:off x="10795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xdr:rowOff>
    </xdr:from>
    <xdr:to>
      <xdr:col>10</xdr:col>
      <xdr:colOff>114300</xdr:colOff>
      <xdr:row>79</xdr:row>
      <xdr:rowOff>58674</xdr:rowOff>
    </xdr:to>
    <xdr:cxnSp macro="">
      <xdr:nvCxnSpPr>
        <xdr:cNvPr id="310" name="直線コネクタ 309"/>
        <xdr:cNvCxnSpPr/>
      </xdr:nvCxnSpPr>
      <xdr:spPr>
        <a:xfrm>
          <a:off x="1130300" y="13552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311"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144035</xdr:rowOff>
    </xdr:from>
    <xdr:ext cx="405111" cy="259045"/>
    <xdr:sp macro="" textlink="">
      <xdr:nvSpPr>
        <xdr:cNvPr id="312" name="n_2aveValue【福祉施設】&#10;有形固定資産減価償却率"/>
        <xdr:cNvSpPr txBox="1"/>
      </xdr:nvSpPr>
      <xdr:spPr>
        <a:xfrm>
          <a:off x="2705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123462</xdr:rowOff>
    </xdr:from>
    <xdr:ext cx="405111" cy="259045"/>
    <xdr:sp macro="" textlink="">
      <xdr:nvSpPr>
        <xdr:cNvPr id="313" name="n_3aveValue【福祉施設】&#10;有形固定資産減価償却率"/>
        <xdr:cNvSpPr txBox="1"/>
      </xdr:nvSpPr>
      <xdr:spPr>
        <a:xfrm>
          <a:off x="1816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93742</xdr:rowOff>
    </xdr:from>
    <xdr:ext cx="405111" cy="259045"/>
    <xdr:sp macro="" textlink="">
      <xdr:nvSpPr>
        <xdr:cNvPr id="314" name="n_4aveValue【福祉施設】&#10;有形固定資産減価償却率"/>
        <xdr:cNvSpPr txBox="1"/>
      </xdr:nvSpPr>
      <xdr:spPr>
        <a:xfrm>
          <a:off x="927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55135</xdr:rowOff>
    </xdr:from>
    <xdr:ext cx="405111" cy="259045"/>
    <xdr:sp macro="" textlink="">
      <xdr:nvSpPr>
        <xdr:cNvPr id="315" name="n_1mainValue【福祉施設】&#10;有形固定資産減価償却率"/>
        <xdr:cNvSpPr txBox="1"/>
      </xdr:nvSpPr>
      <xdr:spPr>
        <a:xfrm>
          <a:off x="3582044"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7129</xdr:rowOff>
    </xdr:from>
    <xdr:ext cx="405111" cy="259045"/>
    <xdr:sp macro="" textlink="">
      <xdr:nvSpPr>
        <xdr:cNvPr id="316" name="n_2mainValue【福祉施設】&#10;有形固定資産減価償却率"/>
        <xdr:cNvSpPr txBox="1"/>
      </xdr:nvSpPr>
      <xdr:spPr>
        <a:xfrm>
          <a:off x="27057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17" name="n_3mainValue【福祉施設】&#10;有形固定資産減価償却率"/>
        <xdr:cNvSpPr txBox="1"/>
      </xdr:nvSpPr>
      <xdr:spPr>
        <a:xfrm>
          <a:off x="1816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75709</xdr:rowOff>
    </xdr:from>
    <xdr:ext cx="405111" cy="259045"/>
    <xdr:sp macro="" textlink="">
      <xdr:nvSpPr>
        <xdr:cNvPr id="318" name="n_4mainValue【福祉施設】&#10;有形固定資産減価償却率"/>
        <xdr:cNvSpPr txBox="1"/>
      </xdr:nvSpPr>
      <xdr:spPr>
        <a:xfrm>
          <a:off x="927744"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170362</xdr:rowOff>
    </xdr:from>
    <xdr:to>
      <xdr:col>54</xdr:col>
      <xdr:colOff>189865</xdr:colOff>
      <xdr:row>86</xdr:row>
      <xdr:rowOff>109945</xdr:rowOff>
    </xdr:to>
    <xdr:cxnSp macro="">
      <xdr:nvCxnSpPr>
        <xdr:cNvPr id="344" name="直線コネクタ 343"/>
        <xdr:cNvCxnSpPr/>
      </xdr:nvCxnSpPr>
      <xdr:spPr>
        <a:xfrm flipV="1">
          <a:off x="10476865" y="13372012"/>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4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46" name="直線コネクタ 34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117039</xdr:rowOff>
    </xdr:from>
    <xdr:ext cx="469744" cy="259045"/>
    <xdr:sp macro="" textlink="">
      <xdr:nvSpPr>
        <xdr:cNvPr id="347" name="【福祉施設】&#10;一人当たり面積最大値テキスト"/>
        <xdr:cNvSpPr txBox="1"/>
      </xdr:nvSpPr>
      <xdr:spPr>
        <a:xfrm>
          <a:off x="10515600" y="1314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170362</xdr:rowOff>
    </xdr:from>
    <xdr:to>
      <xdr:col>55</xdr:col>
      <xdr:colOff>88900</xdr:colOff>
      <xdr:row>77</xdr:row>
      <xdr:rowOff>170362</xdr:rowOff>
    </xdr:to>
    <xdr:cxnSp macro="">
      <xdr:nvCxnSpPr>
        <xdr:cNvPr id="348" name="直線コネクタ 347"/>
        <xdr:cNvCxnSpPr/>
      </xdr:nvCxnSpPr>
      <xdr:spPr>
        <a:xfrm>
          <a:off x="10388600" y="133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349" name="【福祉施設】&#10;一人当たり面積平均値テキスト"/>
        <xdr:cNvSpPr txBox="1"/>
      </xdr:nvSpPr>
      <xdr:spPr>
        <a:xfrm>
          <a:off x="10515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0" name="フローチャート: 判断 349"/>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1" name="フローチャート: 判断 350"/>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144055</xdr:rowOff>
    </xdr:from>
    <xdr:to>
      <xdr:col>46</xdr:col>
      <xdr:colOff>38100</xdr:colOff>
      <xdr:row>83</xdr:row>
      <xdr:rowOff>74205</xdr:rowOff>
    </xdr:to>
    <xdr:sp macro="" textlink="">
      <xdr:nvSpPr>
        <xdr:cNvPr id="352" name="フローチャート: 判断 351"/>
        <xdr:cNvSpPr/>
      </xdr:nvSpPr>
      <xdr:spPr>
        <a:xfrm>
          <a:off x="8699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111398</xdr:rowOff>
    </xdr:from>
    <xdr:to>
      <xdr:col>41</xdr:col>
      <xdr:colOff>101600</xdr:colOff>
      <xdr:row>85</xdr:row>
      <xdr:rowOff>41548</xdr:rowOff>
    </xdr:to>
    <xdr:sp macro="" textlink="">
      <xdr:nvSpPr>
        <xdr:cNvPr id="353" name="フローチャート: 判断 352"/>
        <xdr:cNvSpPr/>
      </xdr:nvSpPr>
      <xdr:spPr>
        <a:xfrm>
          <a:off x="7810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91802</xdr:rowOff>
    </xdr:from>
    <xdr:to>
      <xdr:col>36</xdr:col>
      <xdr:colOff>165100</xdr:colOff>
      <xdr:row>85</xdr:row>
      <xdr:rowOff>21952</xdr:rowOff>
    </xdr:to>
    <xdr:sp macro="" textlink="">
      <xdr:nvSpPr>
        <xdr:cNvPr id="354" name="フローチャート: 判断 353"/>
        <xdr:cNvSpPr/>
      </xdr:nvSpPr>
      <xdr:spPr>
        <a:xfrm>
          <a:off x="69215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134257</xdr:rowOff>
    </xdr:from>
    <xdr:to>
      <xdr:col>55</xdr:col>
      <xdr:colOff>50800</xdr:colOff>
      <xdr:row>79</xdr:row>
      <xdr:rowOff>64407</xdr:rowOff>
    </xdr:to>
    <xdr:sp macro="" textlink="">
      <xdr:nvSpPr>
        <xdr:cNvPr id="360" name="楕円 359"/>
        <xdr:cNvSpPr/>
      </xdr:nvSpPr>
      <xdr:spPr>
        <a:xfrm>
          <a:off x="10426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157134</xdr:rowOff>
    </xdr:from>
    <xdr:ext cx="469744" cy="259045"/>
    <xdr:sp macro="" textlink="">
      <xdr:nvSpPr>
        <xdr:cNvPr id="361" name="【福祉施設】&#10;一人当たり面積該当値テキスト"/>
        <xdr:cNvSpPr txBox="1"/>
      </xdr:nvSpPr>
      <xdr:spPr>
        <a:xfrm>
          <a:off x="10515600" y="1335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163649</xdr:rowOff>
    </xdr:from>
    <xdr:to>
      <xdr:col>50</xdr:col>
      <xdr:colOff>165100</xdr:colOff>
      <xdr:row>79</xdr:row>
      <xdr:rowOff>93799</xdr:rowOff>
    </xdr:to>
    <xdr:sp macro="" textlink="">
      <xdr:nvSpPr>
        <xdr:cNvPr id="362" name="楕円 361"/>
        <xdr:cNvSpPr/>
      </xdr:nvSpPr>
      <xdr:spPr>
        <a:xfrm>
          <a:off x="9588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13607</xdr:rowOff>
    </xdr:from>
    <xdr:to>
      <xdr:col>55</xdr:col>
      <xdr:colOff>0</xdr:colOff>
      <xdr:row>79</xdr:row>
      <xdr:rowOff>42999</xdr:rowOff>
    </xdr:to>
    <xdr:cxnSp macro="">
      <xdr:nvCxnSpPr>
        <xdr:cNvPr id="363" name="直線コネクタ 362"/>
        <xdr:cNvCxnSpPr/>
      </xdr:nvCxnSpPr>
      <xdr:spPr>
        <a:xfrm flipV="1">
          <a:off x="9639300" y="135581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18324</xdr:rowOff>
    </xdr:from>
    <xdr:to>
      <xdr:col>46</xdr:col>
      <xdr:colOff>38100</xdr:colOff>
      <xdr:row>79</xdr:row>
      <xdr:rowOff>119924</xdr:rowOff>
    </xdr:to>
    <xdr:sp macro="" textlink="">
      <xdr:nvSpPr>
        <xdr:cNvPr id="364" name="楕円 363"/>
        <xdr:cNvSpPr/>
      </xdr:nvSpPr>
      <xdr:spPr>
        <a:xfrm>
          <a:off x="8699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42999</xdr:rowOff>
    </xdr:from>
    <xdr:to>
      <xdr:col>50</xdr:col>
      <xdr:colOff>114300</xdr:colOff>
      <xdr:row>79</xdr:row>
      <xdr:rowOff>69124</xdr:rowOff>
    </xdr:to>
    <xdr:cxnSp macro="">
      <xdr:nvCxnSpPr>
        <xdr:cNvPr id="365" name="直線コネクタ 364"/>
        <xdr:cNvCxnSpPr/>
      </xdr:nvCxnSpPr>
      <xdr:spPr>
        <a:xfrm flipV="1">
          <a:off x="8750300" y="135875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15058</xdr:rowOff>
    </xdr:from>
    <xdr:to>
      <xdr:col>41</xdr:col>
      <xdr:colOff>101600</xdr:colOff>
      <xdr:row>79</xdr:row>
      <xdr:rowOff>116658</xdr:rowOff>
    </xdr:to>
    <xdr:sp macro="" textlink="">
      <xdr:nvSpPr>
        <xdr:cNvPr id="366" name="楕円 365"/>
        <xdr:cNvSpPr/>
      </xdr:nvSpPr>
      <xdr:spPr>
        <a:xfrm>
          <a:off x="7810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65858</xdr:rowOff>
    </xdr:from>
    <xdr:to>
      <xdr:col>45</xdr:col>
      <xdr:colOff>177800</xdr:colOff>
      <xdr:row>79</xdr:row>
      <xdr:rowOff>69124</xdr:rowOff>
    </xdr:to>
    <xdr:cxnSp macro="">
      <xdr:nvCxnSpPr>
        <xdr:cNvPr id="367" name="直線コネクタ 366"/>
        <xdr:cNvCxnSpPr/>
      </xdr:nvCxnSpPr>
      <xdr:spPr>
        <a:xfrm>
          <a:off x="7861300" y="13610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41184</xdr:rowOff>
    </xdr:from>
    <xdr:to>
      <xdr:col>36</xdr:col>
      <xdr:colOff>165100</xdr:colOff>
      <xdr:row>79</xdr:row>
      <xdr:rowOff>142784</xdr:rowOff>
    </xdr:to>
    <xdr:sp macro="" textlink="">
      <xdr:nvSpPr>
        <xdr:cNvPr id="368" name="楕円 367"/>
        <xdr:cNvSpPr/>
      </xdr:nvSpPr>
      <xdr:spPr>
        <a:xfrm>
          <a:off x="69215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65858</xdr:rowOff>
    </xdr:from>
    <xdr:to>
      <xdr:col>41</xdr:col>
      <xdr:colOff>50800</xdr:colOff>
      <xdr:row>79</xdr:row>
      <xdr:rowOff>91984</xdr:rowOff>
    </xdr:to>
    <xdr:cxnSp macro="">
      <xdr:nvCxnSpPr>
        <xdr:cNvPr id="369" name="直線コネクタ 368"/>
        <xdr:cNvCxnSpPr/>
      </xdr:nvCxnSpPr>
      <xdr:spPr>
        <a:xfrm flipV="1">
          <a:off x="6972300" y="13610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370" name="n_1aveValue【福祉施設】&#10;一人当たり面積"/>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65332</xdr:rowOff>
    </xdr:from>
    <xdr:ext cx="469744" cy="259045"/>
    <xdr:sp macro="" textlink="">
      <xdr:nvSpPr>
        <xdr:cNvPr id="371" name="n_2aveValue【福祉施設】&#10;一人当たり面積"/>
        <xdr:cNvSpPr txBox="1"/>
      </xdr:nvSpPr>
      <xdr:spPr>
        <a:xfrm>
          <a:off x="8515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32675</xdr:rowOff>
    </xdr:from>
    <xdr:ext cx="469744" cy="259045"/>
    <xdr:sp macro="" textlink="">
      <xdr:nvSpPr>
        <xdr:cNvPr id="372" name="n_3aveValue【福祉施設】&#10;一人当たり面積"/>
        <xdr:cNvSpPr txBox="1"/>
      </xdr:nvSpPr>
      <xdr:spPr>
        <a:xfrm>
          <a:off x="7626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13079</xdr:rowOff>
    </xdr:from>
    <xdr:ext cx="469744" cy="259045"/>
    <xdr:sp macro="" textlink="">
      <xdr:nvSpPr>
        <xdr:cNvPr id="373" name="n_4aveValue【福祉施設】&#10;一人当たり面積"/>
        <xdr:cNvSpPr txBox="1"/>
      </xdr:nvSpPr>
      <xdr:spPr>
        <a:xfrm>
          <a:off x="6737427" y="1458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110326</xdr:rowOff>
    </xdr:from>
    <xdr:ext cx="469744" cy="259045"/>
    <xdr:sp macro="" textlink="">
      <xdr:nvSpPr>
        <xdr:cNvPr id="374" name="n_1mainValue【福祉施設】&#10;一人当たり面積"/>
        <xdr:cNvSpPr txBox="1"/>
      </xdr:nvSpPr>
      <xdr:spPr>
        <a:xfrm>
          <a:off x="9391727" y="1331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136451</xdr:rowOff>
    </xdr:from>
    <xdr:ext cx="469744" cy="259045"/>
    <xdr:sp macro="" textlink="">
      <xdr:nvSpPr>
        <xdr:cNvPr id="375" name="n_2mainValue【福祉施設】&#10;一人当たり面積"/>
        <xdr:cNvSpPr txBox="1"/>
      </xdr:nvSpPr>
      <xdr:spPr>
        <a:xfrm>
          <a:off x="8515427" y="1333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133185</xdr:rowOff>
    </xdr:from>
    <xdr:ext cx="469744" cy="259045"/>
    <xdr:sp macro="" textlink="">
      <xdr:nvSpPr>
        <xdr:cNvPr id="376" name="n_3mainValue【福祉施設】&#10;一人当たり面積"/>
        <xdr:cNvSpPr txBox="1"/>
      </xdr:nvSpPr>
      <xdr:spPr>
        <a:xfrm>
          <a:off x="7626427" y="1333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159311</xdr:rowOff>
    </xdr:from>
    <xdr:ext cx="469744" cy="259045"/>
    <xdr:sp macro="" textlink="">
      <xdr:nvSpPr>
        <xdr:cNvPr id="377" name="n_4mainValue【福祉施設】&#10;一人当たり面積"/>
        <xdr:cNvSpPr txBox="1"/>
      </xdr:nvSpPr>
      <xdr:spPr>
        <a:xfrm>
          <a:off x="6737427"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118111</xdr:rowOff>
    </xdr:to>
    <xdr:cxnSp macro="">
      <xdr:nvCxnSpPr>
        <xdr:cNvPr id="402" name="直線コネクタ 401"/>
        <xdr:cNvCxnSpPr/>
      </xdr:nvCxnSpPr>
      <xdr:spPr>
        <a:xfrm flipV="1">
          <a:off x="4634865" y="17331689"/>
          <a:ext cx="0" cy="113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403" name="【市民会館】&#10;有形固定資産減価償却率最小値テキスト"/>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404" name="直線コネクタ 403"/>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405" name="【市民会館】&#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406" name="直線コネクタ 405"/>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07"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08" name="フローチャート: 判断 407"/>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09" name="フローチャート: 判断 408"/>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0" name="フローチャート: 判断 409"/>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1" name="フローチャート: 判断 410"/>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12" name="フローチャート: 判断 411"/>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145414</xdr:rowOff>
    </xdr:from>
    <xdr:to>
      <xdr:col>24</xdr:col>
      <xdr:colOff>114300</xdr:colOff>
      <xdr:row>104</xdr:row>
      <xdr:rowOff>75564</xdr:rowOff>
    </xdr:to>
    <xdr:sp macro="" textlink="">
      <xdr:nvSpPr>
        <xdr:cNvPr id="418" name="楕円 417"/>
        <xdr:cNvSpPr/>
      </xdr:nvSpPr>
      <xdr:spPr>
        <a:xfrm>
          <a:off x="4584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123841</xdr:rowOff>
    </xdr:from>
    <xdr:ext cx="405111" cy="259045"/>
    <xdr:sp macro="" textlink="">
      <xdr:nvSpPr>
        <xdr:cNvPr id="419" name="【市民会館】&#10;有形固定資産減価償却率該当値テキスト"/>
        <xdr:cNvSpPr txBox="1"/>
      </xdr:nvSpPr>
      <xdr:spPr>
        <a:xfrm>
          <a:off x="4673600"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101600</xdr:rowOff>
    </xdr:from>
    <xdr:to>
      <xdr:col>20</xdr:col>
      <xdr:colOff>38100</xdr:colOff>
      <xdr:row>104</xdr:row>
      <xdr:rowOff>31750</xdr:rowOff>
    </xdr:to>
    <xdr:sp macro="" textlink="">
      <xdr:nvSpPr>
        <xdr:cNvPr id="420" name="楕円 419"/>
        <xdr:cNvSpPr/>
      </xdr:nvSpPr>
      <xdr:spPr>
        <a:xfrm>
          <a:off x="3746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152400</xdr:rowOff>
    </xdr:from>
    <xdr:to>
      <xdr:col>24</xdr:col>
      <xdr:colOff>63500</xdr:colOff>
      <xdr:row>104</xdr:row>
      <xdr:rowOff>24764</xdr:rowOff>
    </xdr:to>
    <xdr:cxnSp macro="">
      <xdr:nvCxnSpPr>
        <xdr:cNvPr id="421" name="直線コネクタ 420"/>
        <xdr:cNvCxnSpPr/>
      </xdr:nvCxnSpPr>
      <xdr:spPr>
        <a:xfrm>
          <a:off x="3797300" y="178117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422" name="楕円 421"/>
        <xdr:cNvSpPr/>
      </xdr:nvSpPr>
      <xdr:spPr>
        <a:xfrm>
          <a:off x="2857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103</xdr:row>
      <xdr:rowOff>152400</xdr:rowOff>
    </xdr:to>
    <xdr:cxnSp macro="">
      <xdr:nvCxnSpPr>
        <xdr:cNvPr id="423" name="直線コネクタ 422"/>
        <xdr:cNvCxnSpPr/>
      </xdr:nvCxnSpPr>
      <xdr:spPr>
        <a:xfrm>
          <a:off x="2908300" y="17766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424" name="楕円 423"/>
        <xdr:cNvSpPr/>
      </xdr:nvSpPr>
      <xdr:spPr>
        <a:xfrm>
          <a:off x="1968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103</xdr:row>
      <xdr:rowOff>131445</xdr:rowOff>
    </xdr:to>
    <xdr:cxnSp macro="">
      <xdr:nvCxnSpPr>
        <xdr:cNvPr id="425" name="直線コネクタ 424"/>
        <xdr:cNvCxnSpPr/>
      </xdr:nvCxnSpPr>
      <xdr:spPr>
        <a:xfrm flipV="1">
          <a:off x="2019300" y="177660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26" name="楕円 425"/>
        <xdr:cNvSpPr/>
      </xdr:nvSpPr>
      <xdr:spPr>
        <a:xfrm>
          <a:off x="1079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89536</xdr:rowOff>
    </xdr:from>
    <xdr:to>
      <xdr:col>10</xdr:col>
      <xdr:colOff>114300</xdr:colOff>
      <xdr:row>103</xdr:row>
      <xdr:rowOff>131445</xdr:rowOff>
    </xdr:to>
    <xdr:cxnSp macro="">
      <xdr:nvCxnSpPr>
        <xdr:cNvPr id="427" name="直線コネクタ 426"/>
        <xdr:cNvCxnSpPr/>
      </xdr:nvCxnSpPr>
      <xdr:spPr>
        <a:xfrm>
          <a:off x="1130300" y="17748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28"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29" name="n_2aveValue【市民会館】&#10;有形固定資産減価償却率"/>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30" name="n_3aveValue【市民会館】&#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431" name="n_4aveValue【市民会館】&#10;有形固定資産減価償却率"/>
        <xdr:cNvSpPr txBox="1"/>
      </xdr:nvSpPr>
      <xdr:spPr>
        <a:xfrm>
          <a:off x="927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22877</xdr:rowOff>
    </xdr:from>
    <xdr:ext cx="405111" cy="259045"/>
    <xdr:sp macro="" textlink="">
      <xdr:nvSpPr>
        <xdr:cNvPr id="432" name="n_1mainValue【市民会館】&#10;有形固定資産減価償却率"/>
        <xdr:cNvSpPr txBox="1"/>
      </xdr:nvSpPr>
      <xdr:spPr>
        <a:xfrm>
          <a:off x="3582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3" name="n_2mainValue【市民会館】&#10;有形固定資産減価償却率"/>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34" name="n_3mainValue【市民会館】&#10;有形固定資産減価償却率"/>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5" name="n_4main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115388</xdr:rowOff>
    </xdr:from>
    <xdr:to>
      <xdr:col>54</xdr:col>
      <xdr:colOff>189865</xdr:colOff>
      <xdr:row>108</xdr:row>
      <xdr:rowOff>69669</xdr:rowOff>
    </xdr:to>
    <xdr:cxnSp macro="">
      <xdr:nvCxnSpPr>
        <xdr:cNvPr id="461" name="直線コネクタ 460"/>
        <xdr:cNvCxnSpPr/>
      </xdr:nvCxnSpPr>
      <xdr:spPr>
        <a:xfrm flipV="1">
          <a:off x="10476865" y="17260388"/>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2" name="【市民会館】&#10;一人当たり面積最小値テキスト"/>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3" name="直線コネクタ 462"/>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62065</xdr:rowOff>
    </xdr:from>
    <xdr:ext cx="469744" cy="259045"/>
    <xdr:sp macro="" textlink="">
      <xdr:nvSpPr>
        <xdr:cNvPr id="464" name="【市民会館】&#10;一人当たり面積最大値テキスト"/>
        <xdr:cNvSpPr txBox="1"/>
      </xdr:nvSpPr>
      <xdr:spPr>
        <a:xfrm>
          <a:off x="10515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115388</xdr:rowOff>
    </xdr:from>
    <xdr:to>
      <xdr:col>55</xdr:col>
      <xdr:colOff>88900</xdr:colOff>
      <xdr:row>100</xdr:row>
      <xdr:rowOff>115388</xdr:rowOff>
    </xdr:to>
    <xdr:cxnSp macro="">
      <xdr:nvCxnSpPr>
        <xdr:cNvPr id="465" name="直線コネクタ 464"/>
        <xdr:cNvCxnSpPr/>
      </xdr:nvCxnSpPr>
      <xdr:spPr>
        <a:xfrm>
          <a:off x="10388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108329</xdr:rowOff>
    </xdr:from>
    <xdr:ext cx="469744" cy="259045"/>
    <xdr:sp macro="" textlink="">
      <xdr:nvSpPr>
        <xdr:cNvPr id="466" name="【市民会館】&#10;一人当たり面積平均値テキスト"/>
        <xdr:cNvSpPr txBox="1"/>
      </xdr:nvSpPr>
      <xdr:spPr>
        <a:xfrm>
          <a:off x="10515600" y="179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129902</xdr:rowOff>
    </xdr:from>
    <xdr:to>
      <xdr:col>55</xdr:col>
      <xdr:colOff>50800</xdr:colOff>
      <xdr:row>105</xdr:row>
      <xdr:rowOff>60052</xdr:rowOff>
    </xdr:to>
    <xdr:sp macro="" textlink="">
      <xdr:nvSpPr>
        <xdr:cNvPr id="467" name="フローチャート: 判断 466"/>
        <xdr:cNvSpPr/>
      </xdr:nvSpPr>
      <xdr:spPr>
        <a:xfrm>
          <a:off x="10426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68" name="フローチャート: 判断 467"/>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149498</xdr:rowOff>
    </xdr:from>
    <xdr:to>
      <xdr:col>46</xdr:col>
      <xdr:colOff>38100</xdr:colOff>
      <xdr:row>105</xdr:row>
      <xdr:rowOff>79648</xdr:rowOff>
    </xdr:to>
    <xdr:sp macro="" textlink="">
      <xdr:nvSpPr>
        <xdr:cNvPr id="469" name="フローチャート: 判断 468"/>
        <xdr:cNvSpPr/>
      </xdr:nvSpPr>
      <xdr:spPr>
        <a:xfrm>
          <a:off x="8699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111942</xdr:rowOff>
    </xdr:from>
    <xdr:to>
      <xdr:col>41</xdr:col>
      <xdr:colOff>101600</xdr:colOff>
      <xdr:row>106</xdr:row>
      <xdr:rowOff>42092</xdr:rowOff>
    </xdr:to>
    <xdr:sp macro="" textlink="">
      <xdr:nvSpPr>
        <xdr:cNvPr id="470" name="フローチャート: 判断 469"/>
        <xdr:cNvSpPr/>
      </xdr:nvSpPr>
      <xdr:spPr>
        <a:xfrm>
          <a:off x="7810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111942</xdr:rowOff>
    </xdr:from>
    <xdr:to>
      <xdr:col>36</xdr:col>
      <xdr:colOff>165100</xdr:colOff>
      <xdr:row>106</xdr:row>
      <xdr:rowOff>42092</xdr:rowOff>
    </xdr:to>
    <xdr:sp macro="" textlink="">
      <xdr:nvSpPr>
        <xdr:cNvPr id="471" name="フローチャート: 判断 470"/>
        <xdr:cNvSpPr/>
      </xdr:nvSpPr>
      <xdr:spPr>
        <a:xfrm>
          <a:off x="6921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15602</xdr:rowOff>
    </xdr:from>
    <xdr:to>
      <xdr:col>55</xdr:col>
      <xdr:colOff>50800</xdr:colOff>
      <xdr:row>104</xdr:row>
      <xdr:rowOff>117202</xdr:rowOff>
    </xdr:to>
    <xdr:sp macro="" textlink="">
      <xdr:nvSpPr>
        <xdr:cNvPr id="477" name="楕円 476"/>
        <xdr:cNvSpPr/>
      </xdr:nvSpPr>
      <xdr:spPr>
        <a:xfrm>
          <a:off x="104267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38479</xdr:rowOff>
    </xdr:from>
    <xdr:ext cx="469744" cy="259045"/>
    <xdr:sp macro="" textlink="">
      <xdr:nvSpPr>
        <xdr:cNvPr id="478" name="【市民会館】&#10;一人当たり面積該当値テキスト"/>
        <xdr:cNvSpPr txBox="1"/>
      </xdr:nvSpPr>
      <xdr:spPr>
        <a:xfrm>
          <a:off x="10515600" y="176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31931</xdr:rowOff>
    </xdr:from>
    <xdr:to>
      <xdr:col>50</xdr:col>
      <xdr:colOff>165100</xdr:colOff>
      <xdr:row>104</xdr:row>
      <xdr:rowOff>133531</xdr:rowOff>
    </xdr:to>
    <xdr:sp macro="" textlink="">
      <xdr:nvSpPr>
        <xdr:cNvPr id="479" name="楕円 478"/>
        <xdr:cNvSpPr/>
      </xdr:nvSpPr>
      <xdr:spPr>
        <a:xfrm>
          <a:off x="9588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66402</xdr:rowOff>
    </xdr:from>
    <xdr:to>
      <xdr:col>55</xdr:col>
      <xdr:colOff>0</xdr:colOff>
      <xdr:row>104</xdr:row>
      <xdr:rowOff>82731</xdr:rowOff>
    </xdr:to>
    <xdr:cxnSp macro="">
      <xdr:nvCxnSpPr>
        <xdr:cNvPr id="480" name="直線コネクタ 479"/>
        <xdr:cNvCxnSpPr/>
      </xdr:nvCxnSpPr>
      <xdr:spPr>
        <a:xfrm flipV="1">
          <a:off x="9639300" y="1789720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48261</xdr:rowOff>
    </xdr:from>
    <xdr:to>
      <xdr:col>46</xdr:col>
      <xdr:colOff>38100</xdr:colOff>
      <xdr:row>104</xdr:row>
      <xdr:rowOff>149861</xdr:rowOff>
    </xdr:to>
    <xdr:sp macro="" textlink="">
      <xdr:nvSpPr>
        <xdr:cNvPr id="481" name="楕円 480"/>
        <xdr:cNvSpPr/>
      </xdr:nvSpPr>
      <xdr:spPr>
        <a:xfrm>
          <a:off x="869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82731</xdr:rowOff>
    </xdr:from>
    <xdr:to>
      <xdr:col>50</xdr:col>
      <xdr:colOff>114300</xdr:colOff>
      <xdr:row>104</xdr:row>
      <xdr:rowOff>99061</xdr:rowOff>
    </xdr:to>
    <xdr:cxnSp macro="">
      <xdr:nvCxnSpPr>
        <xdr:cNvPr id="482" name="直線コネクタ 481"/>
        <xdr:cNvCxnSpPr/>
      </xdr:nvCxnSpPr>
      <xdr:spPr>
        <a:xfrm flipV="1">
          <a:off x="8750300" y="179135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95613</xdr:rowOff>
    </xdr:from>
    <xdr:to>
      <xdr:col>41</xdr:col>
      <xdr:colOff>101600</xdr:colOff>
      <xdr:row>104</xdr:row>
      <xdr:rowOff>25763</xdr:rowOff>
    </xdr:to>
    <xdr:sp macro="" textlink="">
      <xdr:nvSpPr>
        <xdr:cNvPr id="483" name="楕円 482"/>
        <xdr:cNvSpPr/>
      </xdr:nvSpPr>
      <xdr:spPr>
        <a:xfrm>
          <a:off x="7810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146413</xdr:rowOff>
    </xdr:from>
    <xdr:to>
      <xdr:col>45</xdr:col>
      <xdr:colOff>177800</xdr:colOff>
      <xdr:row>104</xdr:row>
      <xdr:rowOff>99061</xdr:rowOff>
    </xdr:to>
    <xdr:cxnSp macro="">
      <xdr:nvCxnSpPr>
        <xdr:cNvPr id="484" name="直線コネクタ 483"/>
        <xdr:cNvCxnSpPr/>
      </xdr:nvCxnSpPr>
      <xdr:spPr>
        <a:xfrm>
          <a:off x="7861300" y="17805763"/>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111942</xdr:rowOff>
    </xdr:from>
    <xdr:to>
      <xdr:col>36</xdr:col>
      <xdr:colOff>165100</xdr:colOff>
      <xdr:row>104</xdr:row>
      <xdr:rowOff>42092</xdr:rowOff>
    </xdr:to>
    <xdr:sp macro="" textlink="">
      <xdr:nvSpPr>
        <xdr:cNvPr id="485" name="楕円 484"/>
        <xdr:cNvSpPr/>
      </xdr:nvSpPr>
      <xdr:spPr>
        <a:xfrm>
          <a:off x="6921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146413</xdr:rowOff>
    </xdr:from>
    <xdr:to>
      <xdr:col>41</xdr:col>
      <xdr:colOff>50800</xdr:colOff>
      <xdr:row>103</xdr:row>
      <xdr:rowOff>162742</xdr:rowOff>
    </xdr:to>
    <xdr:cxnSp macro="">
      <xdr:nvCxnSpPr>
        <xdr:cNvPr id="486" name="直線コネクタ 485"/>
        <xdr:cNvCxnSpPr/>
      </xdr:nvCxnSpPr>
      <xdr:spPr>
        <a:xfrm flipV="1">
          <a:off x="6972300" y="178057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67508</xdr:rowOff>
    </xdr:from>
    <xdr:ext cx="469744" cy="259045"/>
    <xdr:sp macro="" textlink="">
      <xdr:nvSpPr>
        <xdr:cNvPr id="487" name="n_1aveValue【市民会館】&#10;一人当たり面積"/>
        <xdr:cNvSpPr txBox="1"/>
      </xdr:nvSpPr>
      <xdr:spPr>
        <a:xfrm>
          <a:off x="93917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70775</xdr:rowOff>
    </xdr:from>
    <xdr:ext cx="469744" cy="259045"/>
    <xdr:sp macro="" textlink="">
      <xdr:nvSpPr>
        <xdr:cNvPr id="488" name="n_2aveValue【市民会館】&#10;一人当たり面積"/>
        <xdr:cNvSpPr txBox="1"/>
      </xdr:nvSpPr>
      <xdr:spPr>
        <a:xfrm>
          <a:off x="8515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33219</xdr:rowOff>
    </xdr:from>
    <xdr:ext cx="469744" cy="259045"/>
    <xdr:sp macro="" textlink="">
      <xdr:nvSpPr>
        <xdr:cNvPr id="489" name="n_3aveValue【市民会館】&#10;一人当たり面積"/>
        <xdr:cNvSpPr txBox="1"/>
      </xdr:nvSpPr>
      <xdr:spPr>
        <a:xfrm>
          <a:off x="7626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33219</xdr:rowOff>
    </xdr:from>
    <xdr:ext cx="469744" cy="259045"/>
    <xdr:sp macro="" textlink="">
      <xdr:nvSpPr>
        <xdr:cNvPr id="490" name="n_4aveValue【市民会館】&#10;一人当たり面積"/>
        <xdr:cNvSpPr txBox="1"/>
      </xdr:nvSpPr>
      <xdr:spPr>
        <a:xfrm>
          <a:off x="6737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150058</xdr:rowOff>
    </xdr:from>
    <xdr:ext cx="469744" cy="259045"/>
    <xdr:sp macro="" textlink="">
      <xdr:nvSpPr>
        <xdr:cNvPr id="491" name="n_1mainValue【市民会館】&#10;一人当たり面積"/>
        <xdr:cNvSpPr txBox="1"/>
      </xdr:nvSpPr>
      <xdr:spPr>
        <a:xfrm>
          <a:off x="93917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166388</xdr:rowOff>
    </xdr:from>
    <xdr:ext cx="469744" cy="259045"/>
    <xdr:sp macro="" textlink="">
      <xdr:nvSpPr>
        <xdr:cNvPr id="492" name="n_2mainValue【市民会館】&#10;一人当たり面積"/>
        <xdr:cNvSpPr txBox="1"/>
      </xdr:nvSpPr>
      <xdr:spPr>
        <a:xfrm>
          <a:off x="8515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42290</xdr:rowOff>
    </xdr:from>
    <xdr:ext cx="469744" cy="259045"/>
    <xdr:sp macro="" textlink="">
      <xdr:nvSpPr>
        <xdr:cNvPr id="493" name="n_3mainValue【市民会館】&#10;一人当たり面積"/>
        <xdr:cNvSpPr txBox="1"/>
      </xdr:nvSpPr>
      <xdr:spPr>
        <a:xfrm>
          <a:off x="76264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58619</xdr:rowOff>
    </xdr:from>
    <xdr:ext cx="469744" cy="259045"/>
    <xdr:sp macro="" textlink="">
      <xdr:nvSpPr>
        <xdr:cNvPr id="494" name="n_4mainValue【市民会館】&#10;一人当たり面積"/>
        <xdr:cNvSpPr txBox="1"/>
      </xdr:nvSpPr>
      <xdr:spPr>
        <a:xfrm>
          <a:off x="6737427" y="1754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61504</xdr:rowOff>
    </xdr:to>
    <xdr:cxnSp macro="">
      <xdr:nvCxnSpPr>
        <xdr:cNvPr id="520" name="直線コネクタ 519"/>
        <xdr:cNvCxnSpPr/>
      </xdr:nvCxnSpPr>
      <xdr:spPr>
        <a:xfrm flipV="1">
          <a:off x="16318864" y="5866311"/>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21" name="【一般廃棄物処理施設】&#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2" name="直線コネクタ 521"/>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3"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4" name="直線コネクタ 523"/>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27050</xdr:rowOff>
    </xdr:from>
    <xdr:ext cx="405111" cy="259045"/>
    <xdr:sp macro="" textlink="">
      <xdr:nvSpPr>
        <xdr:cNvPr id="525" name="【一般廃棄物処理施設】&#10;有形固定資産減価償却率平均値テキスト"/>
        <xdr:cNvSpPr txBox="1"/>
      </xdr:nvSpPr>
      <xdr:spPr>
        <a:xfrm>
          <a:off x="16357600" y="637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26" name="フローチャート: 判断 525"/>
        <xdr:cNvSpPr/>
      </xdr:nvSpPr>
      <xdr:spPr>
        <a:xfrm>
          <a:off x="162687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20501</xdr:rowOff>
    </xdr:from>
    <xdr:to>
      <xdr:col>81</xdr:col>
      <xdr:colOff>101600</xdr:colOff>
      <xdr:row>38</xdr:row>
      <xdr:rowOff>122101</xdr:rowOff>
    </xdr:to>
    <xdr:sp macro="" textlink="">
      <xdr:nvSpPr>
        <xdr:cNvPr id="527" name="フローチャート: 判断 526"/>
        <xdr:cNvSpPr/>
      </xdr:nvSpPr>
      <xdr:spPr>
        <a:xfrm>
          <a:off x="15430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528" name="フローチャート: 判断 527"/>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29" name="フローチャート: 判断 528"/>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530" name="フローチャート: 判断 529"/>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165826</xdr:rowOff>
    </xdr:from>
    <xdr:to>
      <xdr:col>85</xdr:col>
      <xdr:colOff>177800</xdr:colOff>
      <xdr:row>40</xdr:row>
      <xdr:rowOff>95976</xdr:rowOff>
    </xdr:to>
    <xdr:sp macro="" textlink="">
      <xdr:nvSpPr>
        <xdr:cNvPr id="536" name="楕円 535"/>
        <xdr:cNvSpPr/>
      </xdr:nvSpPr>
      <xdr:spPr>
        <a:xfrm>
          <a:off x="16268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144253</xdr:rowOff>
    </xdr:from>
    <xdr:ext cx="405111" cy="259045"/>
    <xdr:sp macro="" textlink="">
      <xdr:nvSpPr>
        <xdr:cNvPr id="537" name="【一般廃棄物処理施設】&#10;有形固定資産減価償却率該当値テキスト"/>
        <xdr:cNvSpPr txBox="1"/>
      </xdr:nvSpPr>
      <xdr:spPr>
        <a:xfrm>
          <a:off x="16357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118473</xdr:rowOff>
    </xdr:from>
    <xdr:to>
      <xdr:col>81</xdr:col>
      <xdr:colOff>101600</xdr:colOff>
      <xdr:row>40</xdr:row>
      <xdr:rowOff>48623</xdr:rowOff>
    </xdr:to>
    <xdr:sp macro="" textlink="">
      <xdr:nvSpPr>
        <xdr:cNvPr id="538" name="楕円 537"/>
        <xdr:cNvSpPr/>
      </xdr:nvSpPr>
      <xdr:spPr>
        <a:xfrm>
          <a:off x="15430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169273</xdr:rowOff>
    </xdr:from>
    <xdr:to>
      <xdr:col>85</xdr:col>
      <xdr:colOff>127000</xdr:colOff>
      <xdr:row>40</xdr:row>
      <xdr:rowOff>45176</xdr:rowOff>
    </xdr:to>
    <xdr:cxnSp macro="">
      <xdr:nvCxnSpPr>
        <xdr:cNvPr id="539" name="直線コネクタ 538"/>
        <xdr:cNvCxnSpPr/>
      </xdr:nvCxnSpPr>
      <xdr:spPr>
        <a:xfrm>
          <a:off x="15481300" y="685582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540" name="楕円 539"/>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169273</xdr:rowOff>
    </xdr:to>
    <xdr:cxnSp macro="">
      <xdr:nvCxnSpPr>
        <xdr:cNvPr id="541" name="直線コネクタ 540"/>
        <xdr:cNvCxnSpPr/>
      </xdr:nvCxnSpPr>
      <xdr:spPr>
        <a:xfrm>
          <a:off x="14592300" y="68101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542" name="楕円 541"/>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123553</xdr:rowOff>
    </xdr:to>
    <xdr:cxnSp macro="">
      <xdr:nvCxnSpPr>
        <xdr:cNvPr id="543" name="直線コネクタ 542"/>
        <xdr:cNvCxnSpPr/>
      </xdr:nvCxnSpPr>
      <xdr:spPr>
        <a:xfrm>
          <a:off x="13703300" y="67627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544" name="楕円 543"/>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76200</xdr:rowOff>
    </xdr:to>
    <xdr:cxnSp macro="">
      <xdr:nvCxnSpPr>
        <xdr:cNvPr id="545" name="直線コネクタ 544"/>
        <xdr:cNvCxnSpPr/>
      </xdr:nvCxnSpPr>
      <xdr:spPr>
        <a:xfrm>
          <a:off x="12814300" y="6717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138628</xdr:rowOff>
    </xdr:from>
    <xdr:ext cx="405111" cy="259045"/>
    <xdr:sp macro="" textlink="">
      <xdr:nvSpPr>
        <xdr:cNvPr id="546" name="n_1aveValue【一般廃棄物処理施設】&#10;有形固定資産減価償却率"/>
        <xdr:cNvSpPr txBox="1"/>
      </xdr:nvSpPr>
      <xdr:spPr>
        <a:xfrm>
          <a:off x="152660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547" name="n_2aveValue【一般廃棄物処理施設】&#10;有形固定資産減価償却率"/>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76580</xdr:rowOff>
    </xdr:from>
    <xdr:ext cx="405111" cy="259045"/>
    <xdr:sp macro="" textlink="">
      <xdr:nvSpPr>
        <xdr:cNvPr id="548" name="n_3aveValue【一般廃棄物処理施設】&#10;有形固定資産減価償却率"/>
        <xdr:cNvSpPr txBox="1"/>
      </xdr:nvSpPr>
      <xdr:spPr>
        <a:xfrm>
          <a:off x="135007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549" name="n_4aveValue【一般廃棄物処理施設】&#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39750</xdr:rowOff>
    </xdr:from>
    <xdr:ext cx="405111" cy="259045"/>
    <xdr:sp macro="" textlink="">
      <xdr:nvSpPr>
        <xdr:cNvPr id="550" name="n_1mainValue【一般廃棄物処理施設】&#10;有形固定資産減価償却率"/>
        <xdr:cNvSpPr txBox="1"/>
      </xdr:nvSpPr>
      <xdr:spPr>
        <a:xfrm>
          <a:off x="152660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551" name="n_2mainValue【一般廃棄物処理施設】&#10;有形固定資産減価償却率"/>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552" name="n_3mainValue【一般廃棄物処理施設】&#10;有形固定資産減価償却率"/>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553" name="n_4mainValue【一般廃棄物処理施設】&#10;有形固定資産減価償却率"/>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24134</xdr:rowOff>
    </xdr:from>
    <xdr:to>
      <xdr:col>116</xdr:col>
      <xdr:colOff>62864</xdr:colOff>
      <xdr:row>41</xdr:row>
      <xdr:rowOff>125994</xdr:rowOff>
    </xdr:to>
    <xdr:cxnSp macro="">
      <xdr:nvCxnSpPr>
        <xdr:cNvPr id="575" name="直線コネクタ 574"/>
        <xdr:cNvCxnSpPr/>
      </xdr:nvCxnSpPr>
      <xdr:spPr>
        <a:xfrm flipV="1">
          <a:off x="22160864" y="6024884"/>
          <a:ext cx="0" cy="1130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129821</xdr:rowOff>
    </xdr:from>
    <xdr:ext cx="469744" cy="259045"/>
    <xdr:sp macro="" textlink="">
      <xdr:nvSpPr>
        <xdr:cNvPr id="576" name="【一般廃棄物処理施設】&#10;一人当たり有形固定資産（償却資産）額最小値テキスト"/>
        <xdr:cNvSpPr txBox="1"/>
      </xdr:nvSpPr>
      <xdr:spPr>
        <a:xfrm>
          <a:off x="22199600" y="71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125994</xdr:rowOff>
    </xdr:from>
    <xdr:to>
      <xdr:col>116</xdr:col>
      <xdr:colOff>152400</xdr:colOff>
      <xdr:row>41</xdr:row>
      <xdr:rowOff>125994</xdr:rowOff>
    </xdr:to>
    <xdr:cxnSp macro="">
      <xdr:nvCxnSpPr>
        <xdr:cNvPr id="577" name="直線コネクタ 576"/>
        <xdr:cNvCxnSpPr/>
      </xdr:nvCxnSpPr>
      <xdr:spPr>
        <a:xfrm>
          <a:off x="22072600" y="715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142261</xdr:rowOff>
    </xdr:from>
    <xdr:ext cx="599010" cy="259045"/>
    <xdr:sp macro="" textlink="">
      <xdr:nvSpPr>
        <xdr:cNvPr id="578" name="【一般廃棄物処理施設】&#10;一人当たり有形固定資産（償却資産）額最大値テキスト"/>
        <xdr:cNvSpPr txBox="1"/>
      </xdr:nvSpPr>
      <xdr:spPr>
        <a:xfrm>
          <a:off x="22199600" y="580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24134</xdr:rowOff>
    </xdr:from>
    <xdr:to>
      <xdr:col>116</xdr:col>
      <xdr:colOff>152400</xdr:colOff>
      <xdr:row>35</xdr:row>
      <xdr:rowOff>24134</xdr:rowOff>
    </xdr:to>
    <xdr:cxnSp macro="">
      <xdr:nvCxnSpPr>
        <xdr:cNvPr id="579" name="直線コネクタ 578"/>
        <xdr:cNvCxnSpPr/>
      </xdr:nvCxnSpPr>
      <xdr:spPr>
        <a:xfrm>
          <a:off x="22072600" y="602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30908</xdr:rowOff>
    </xdr:from>
    <xdr:ext cx="534377" cy="259045"/>
    <xdr:sp macro="" textlink="">
      <xdr:nvSpPr>
        <xdr:cNvPr id="580" name="【一般廃棄物処理施設】&#10;一人当たり有形固定資産（償却資産）額平均値テキスト"/>
        <xdr:cNvSpPr txBox="1"/>
      </xdr:nvSpPr>
      <xdr:spPr>
        <a:xfrm>
          <a:off x="22199600" y="654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8031</xdr:rowOff>
    </xdr:from>
    <xdr:to>
      <xdr:col>116</xdr:col>
      <xdr:colOff>114300</xdr:colOff>
      <xdr:row>39</xdr:row>
      <xdr:rowOff>109631</xdr:rowOff>
    </xdr:to>
    <xdr:sp macro="" textlink="">
      <xdr:nvSpPr>
        <xdr:cNvPr id="581" name="フローチャート: 判断 580"/>
        <xdr:cNvSpPr/>
      </xdr:nvSpPr>
      <xdr:spPr>
        <a:xfrm>
          <a:off x="22110700" y="669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19003</xdr:rowOff>
    </xdr:from>
    <xdr:to>
      <xdr:col>112</xdr:col>
      <xdr:colOff>38100</xdr:colOff>
      <xdr:row>39</xdr:row>
      <xdr:rowOff>120603</xdr:rowOff>
    </xdr:to>
    <xdr:sp macro="" textlink="">
      <xdr:nvSpPr>
        <xdr:cNvPr id="582" name="フローチャート: 判断 581"/>
        <xdr:cNvSpPr/>
      </xdr:nvSpPr>
      <xdr:spPr>
        <a:xfrm>
          <a:off x="21272500" y="670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36350</xdr:rowOff>
    </xdr:from>
    <xdr:to>
      <xdr:col>107</xdr:col>
      <xdr:colOff>101600</xdr:colOff>
      <xdr:row>39</xdr:row>
      <xdr:rowOff>137950</xdr:rowOff>
    </xdr:to>
    <xdr:sp macro="" textlink="">
      <xdr:nvSpPr>
        <xdr:cNvPr id="583" name="フローチャート: 判断 582"/>
        <xdr:cNvSpPr/>
      </xdr:nvSpPr>
      <xdr:spPr>
        <a:xfrm>
          <a:off x="20383500" y="67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112373</xdr:rowOff>
    </xdr:from>
    <xdr:to>
      <xdr:col>102</xdr:col>
      <xdr:colOff>165100</xdr:colOff>
      <xdr:row>40</xdr:row>
      <xdr:rowOff>42523</xdr:rowOff>
    </xdr:to>
    <xdr:sp macro="" textlink="">
      <xdr:nvSpPr>
        <xdr:cNvPr id="584" name="フローチャート: 判断 583"/>
        <xdr:cNvSpPr/>
      </xdr:nvSpPr>
      <xdr:spPr>
        <a:xfrm>
          <a:off x="19494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115491</xdr:rowOff>
    </xdr:from>
    <xdr:to>
      <xdr:col>98</xdr:col>
      <xdr:colOff>38100</xdr:colOff>
      <xdr:row>40</xdr:row>
      <xdr:rowOff>45641</xdr:rowOff>
    </xdr:to>
    <xdr:sp macro="" textlink="">
      <xdr:nvSpPr>
        <xdr:cNvPr id="585" name="フローチャート: 判断 584"/>
        <xdr:cNvSpPr/>
      </xdr:nvSpPr>
      <xdr:spPr>
        <a:xfrm>
          <a:off x="18605500" y="680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63279</xdr:rowOff>
    </xdr:from>
    <xdr:to>
      <xdr:col>116</xdr:col>
      <xdr:colOff>114300</xdr:colOff>
      <xdr:row>41</xdr:row>
      <xdr:rowOff>164879</xdr:rowOff>
    </xdr:to>
    <xdr:sp macro="" textlink="">
      <xdr:nvSpPr>
        <xdr:cNvPr id="591" name="楕円 590"/>
        <xdr:cNvSpPr/>
      </xdr:nvSpPr>
      <xdr:spPr>
        <a:xfrm>
          <a:off x="22110700" y="70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149656</xdr:rowOff>
    </xdr:from>
    <xdr:ext cx="469744" cy="259045"/>
    <xdr:sp macro="" textlink="">
      <xdr:nvSpPr>
        <xdr:cNvPr id="592" name="【一般廃棄物処理施設】&#10;一人当たり有形固定資産（償却資産）額該当値テキスト"/>
        <xdr:cNvSpPr txBox="1"/>
      </xdr:nvSpPr>
      <xdr:spPr>
        <a:xfrm>
          <a:off x="22199600" y="70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63672</xdr:rowOff>
    </xdr:from>
    <xdr:to>
      <xdr:col>112</xdr:col>
      <xdr:colOff>38100</xdr:colOff>
      <xdr:row>41</xdr:row>
      <xdr:rowOff>165272</xdr:rowOff>
    </xdr:to>
    <xdr:sp macro="" textlink="">
      <xdr:nvSpPr>
        <xdr:cNvPr id="593" name="楕円 592"/>
        <xdr:cNvSpPr/>
      </xdr:nvSpPr>
      <xdr:spPr>
        <a:xfrm>
          <a:off x="21272500" y="70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114079</xdr:rowOff>
    </xdr:from>
    <xdr:to>
      <xdr:col>116</xdr:col>
      <xdr:colOff>63500</xdr:colOff>
      <xdr:row>41</xdr:row>
      <xdr:rowOff>114472</xdr:rowOff>
    </xdr:to>
    <xdr:cxnSp macro="">
      <xdr:nvCxnSpPr>
        <xdr:cNvPr id="594" name="直線コネクタ 593"/>
        <xdr:cNvCxnSpPr/>
      </xdr:nvCxnSpPr>
      <xdr:spPr>
        <a:xfrm flipV="1">
          <a:off x="21323300" y="7143529"/>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64029</xdr:rowOff>
    </xdr:from>
    <xdr:to>
      <xdr:col>107</xdr:col>
      <xdr:colOff>101600</xdr:colOff>
      <xdr:row>41</xdr:row>
      <xdr:rowOff>165629</xdr:rowOff>
    </xdr:to>
    <xdr:sp macro="" textlink="">
      <xdr:nvSpPr>
        <xdr:cNvPr id="595" name="楕円 594"/>
        <xdr:cNvSpPr/>
      </xdr:nvSpPr>
      <xdr:spPr>
        <a:xfrm>
          <a:off x="20383500" y="70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114472</xdr:rowOff>
    </xdr:from>
    <xdr:to>
      <xdr:col>111</xdr:col>
      <xdr:colOff>177800</xdr:colOff>
      <xdr:row>41</xdr:row>
      <xdr:rowOff>114829</xdr:rowOff>
    </xdr:to>
    <xdr:cxnSp macro="">
      <xdr:nvCxnSpPr>
        <xdr:cNvPr id="596" name="直線コネクタ 595"/>
        <xdr:cNvCxnSpPr/>
      </xdr:nvCxnSpPr>
      <xdr:spPr>
        <a:xfrm flipV="1">
          <a:off x="20434300" y="7143922"/>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64395</xdr:rowOff>
    </xdr:from>
    <xdr:to>
      <xdr:col>102</xdr:col>
      <xdr:colOff>165100</xdr:colOff>
      <xdr:row>41</xdr:row>
      <xdr:rowOff>165995</xdr:rowOff>
    </xdr:to>
    <xdr:sp macro="" textlink="">
      <xdr:nvSpPr>
        <xdr:cNvPr id="597" name="楕円 596"/>
        <xdr:cNvSpPr/>
      </xdr:nvSpPr>
      <xdr:spPr>
        <a:xfrm>
          <a:off x="19494500" y="70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114829</xdr:rowOff>
    </xdr:from>
    <xdr:to>
      <xdr:col>107</xdr:col>
      <xdr:colOff>50800</xdr:colOff>
      <xdr:row>41</xdr:row>
      <xdr:rowOff>115195</xdr:rowOff>
    </xdr:to>
    <xdr:cxnSp macro="">
      <xdr:nvCxnSpPr>
        <xdr:cNvPr id="598" name="直線コネクタ 597"/>
        <xdr:cNvCxnSpPr/>
      </xdr:nvCxnSpPr>
      <xdr:spPr>
        <a:xfrm flipV="1">
          <a:off x="19545300" y="714427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64742</xdr:rowOff>
    </xdr:from>
    <xdr:to>
      <xdr:col>98</xdr:col>
      <xdr:colOff>38100</xdr:colOff>
      <xdr:row>41</xdr:row>
      <xdr:rowOff>166342</xdr:rowOff>
    </xdr:to>
    <xdr:sp macro="" textlink="">
      <xdr:nvSpPr>
        <xdr:cNvPr id="599" name="楕円 598"/>
        <xdr:cNvSpPr/>
      </xdr:nvSpPr>
      <xdr:spPr>
        <a:xfrm>
          <a:off x="18605500" y="70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115195</xdr:rowOff>
    </xdr:from>
    <xdr:to>
      <xdr:col>102</xdr:col>
      <xdr:colOff>114300</xdr:colOff>
      <xdr:row>41</xdr:row>
      <xdr:rowOff>115542</xdr:rowOff>
    </xdr:to>
    <xdr:cxnSp macro="">
      <xdr:nvCxnSpPr>
        <xdr:cNvPr id="600" name="直線コネクタ 599"/>
        <xdr:cNvCxnSpPr/>
      </xdr:nvCxnSpPr>
      <xdr:spPr>
        <a:xfrm flipV="1">
          <a:off x="18656300" y="7144645"/>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137130</xdr:rowOff>
    </xdr:from>
    <xdr:ext cx="534377" cy="259045"/>
    <xdr:sp macro="" textlink="">
      <xdr:nvSpPr>
        <xdr:cNvPr id="601" name="n_1aveValue【一般廃棄物処理施設】&#10;一人当たり有形固定資産（償却資産）額"/>
        <xdr:cNvSpPr txBox="1"/>
      </xdr:nvSpPr>
      <xdr:spPr>
        <a:xfrm>
          <a:off x="21043411" y="648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154477</xdr:rowOff>
    </xdr:from>
    <xdr:ext cx="534377" cy="259045"/>
    <xdr:sp macro="" textlink="">
      <xdr:nvSpPr>
        <xdr:cNvPr id="602" name="n_2aveValue【一般廃棄物処理施設】&#10;一人当たり有形固定資産（償却資産）額"/>
        <xdr:cNvSpPr txBox="1"/>
      </xdr:nvSpPr>
      <xdr:spPr>
        <a:xfrm>
          <a:off x="20167111" y="649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59050</xdr:rowOff>
    </xdr:from>
    <xdr:ext cx="534377" cy="259045"/>
    <xdr:sp macro="" textlink="">
      <xdr:nvSpPr>
        <xdr:cNvPr id="603" name="n_3aveValue【一般廃棄物処理施設】&#10;一人当たり有形固定資産（償却資産）額"/>
        <xdr:cNvSpPr txBox="1"/>
      </xdr:nvSpPr>
      <xdr:spPr>
        <a:xfrm>
          <a:off x="19278111" y="65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62168</xdr:rowOff>
    </xdr:from>
    <xdr:ext cx="534377" cy="259045"/>
    <xdr:sp macro="" textlink="">
      <xdr:nvSpPr>
        <xdr:cNvPr id="604" name="n_4aveValue【一般廃棄物処理施設】&#10;一人当たり有形固定資産（償却資産）額"/>
        <xdr:cNvSpPr txBox="1"/>
      </xdr:nvSpPr>
      <xdr:spPr>
        <a:xfrm>
          <a:off x="18389111" y="65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156399</xdr:rowOff>
    </xdr:from>
    <xdr:ext cx="469744" cy="259045"/>
    <xdr:sp macro="" textlink="">
      <xdr:nvSpPr>
        <xdr:cNvPr id="605" name="n_1mainValue【一般廃棄物処理施設】&#10;一人当たり有形固定資産（償却資産）額"/>
        <xdr:cNvSpPr txBox="1"/>
      </xdr:nvSpPr>
      <xdr:spPr>
        <a:xfrm>
          <a:off x="21075728" y="71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156756</xdr:rowOff>
    </xdr:from>
    <xdr:ext cx="469744" cy="259045"/>
    <xdr:sp macro="" textlink="">
      <xdr:nvSpPr>
        <xdr:cNvPr id="606" name="n_2mainValue【一般廃棄物処理施設】&#10;一人当たり有形固定資産（償却資産）額"/>
        <xdr:cNvSpPr txBox="1"/>
      </xdr:nvSpPr>
      <xdr:spPr>
        <a:xfrm>
          <a:off x="20199428" y="718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157122</xdr:rowOff>
    </xdr:from>
    <xdr:ext cx="469744" cy="259045"/>
    <xdr:sp macro="" textlink="">
      <xdr:nvSpPr>
        <xdr:cNvPr id="607" name="n_3mainValue【一般廃棄物処理施設】&#10;一人当たり有形固定資産（償却資産）額"/>
        <xdr:cNvSpPr txBox="1"/>
      </xdr:nvSpPr>
      <xdr:spPr>
        <a:xfrm>
          <a:off x="19310428" y="718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157469</xdr:rowOff>
    </xdr:from>
    <xdr:ext cx="469744" cy="259045"/>
    <xdr:sp macro="" textlink="">
      <xdr:nvSpPr>
        <xdr:cNvPr id="608" name="n_4mainValue【一般廃棄物処理施設】&#10;一人当たり有形固定資産（償却資産）額"/>
        <xdr:cNvSpPr txBox="1"/>
      </xdr:nvSpPr>
      <xdr:spPr>
        <a:xfrm>
          <a:off x="18421428" y="718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0" name="直線コネクタ 619"/>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64</xdr:row>
      <xdr:rowOff>29227</xdr:rowOff>
    </xdr:from>
    <xdr:ext cx="467179" cy="259045"/>
    <xdr:sp macro="" textlink="">
      <xdr:nvSpPr>
        <xdr:cNvPr id="621" name="テキスト ボックス 620"/>
        <xdr:cNvSpPr txBox="1"/>
      </xdr:nvSpPr>
      <xdr:spPr>
        <a:xfrm>
          <a:off x="11978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2" name="直線コネクタ 62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3" name="テキスト ボックス 62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4" name="直線コネクタ 623"/>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5" name="テキスト ボックス 624"/>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8" name="直線コネクタ 627"/>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9" name="テキスト ボックス 628"/>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0" name="直線コネクタ 62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1" name="テキスト ボックス 63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2" name="直線コネクタ 631"/>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3" name="テキスト ボックス 632"/>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63</xdr:row>
      <xdr:rowOff>151447</xdr:rowOff>
    </xdr:to>
    <xdr:cxnSp macro="">
      <xdr:nvCxnSpPr>
        <xdr:cNvPr id="637" name="直線コネクタ 636"/>
        <xdr:cNvCxnSpPr/>
      </xdr:nvCxnSpPr>
      <xdr:spPr>
        <a:xfrm flipV="1">
          <a:off x="16318864" y="9532620"/>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155274</xdr:rowOff>
    </xdr:from>
    <xdr:ext cx="405111" cy="259045"/>
    <xdr:sp macro="" textlink="">
      <xdr:nvSpPr>
        <xdr:cNvPr id="638" name="【保健センター・保健所】&#10;有形固定資産減価償却率最小値テキスト"/>
        <xdr:cNvSpPr txBox="1"/>
      </xdr:nvSpPr>
      <xdr:spPr>
        <a:xfrm>
          <a:off x="16357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151447</xdr:rowOff>
    </xdr:from>
    <xdr:to>
      <xdr:col>86</xdr:col>
      <xdr:colOff>25400</xdr:colOff>
      <xdr:row>63</xdr:row>
      <xdr:rowOff>151447</xdr:rowOff>
    </xdr:to>
    <xdr:cxnSp macro="">
      <xdr:nvCxnSpPr>
        <xdr:cNvPr id="639" name="直線コネクタ 638"/>
        <xdr:cNvCxnSpPr/>
      </xdr:nvCxnSpPr>
      <xdr:spPr>
        <a:xfrm>
          <a:off x="16230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40" name="【保健センター・保健所】&#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41" name="直線コネクタ 640"/>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137812</xdr:rowOff>
    </xdr:from>
    <xdr:ext cx="405111" cy="259045"/>
    <xdr:sp macro="" textlink="">
      <xdr:nvSpPr>
        <xdr:cNvPr id="642" name="【保健センター・保健所】&#10;有形固定資産減価償却率平均値テキスト"/>
        <xdr:cNvSpPr txBox="1"/>
      </xdr:nvSpPr>
      <xdr:spPr>
        <a:xfrm>
          <a:off x="16357600" y="9739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114935</xdr:rowOff>
    </xdr:from>
    <xdr:to>
      <xdr:col>85</xdr:col>
      <xdr:colOff>177800</xdr:colOff>
      <xdr:row>58</xdr:row>
      <xdr:rowOff>45085</xdr:rowOff>
    </xdr:to>
    <xdr:sp macro="" textlink="">
      <xdr:nvSpPr>
        <xdr:cNvPr id="643" name="フローチャート: 判断 642"/>
        <xdr:cNvSpPr/>
      </xdr:nvSpPr>
      <xdr:spPr>
        <a:xfrm>
          <a:off x="16268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69215</xdr:rowOff>
    </xdr:from>
    <xdr:to>
      <xdr:col>81</xdr:col>
      <xdr:colOff>101600</xdr:colOff>
      <xdr:row>57</xdr:row>
      <xdr:rowOff>170815</xdr:rowOff>
    </xdr:to>
    <xdr:sp macro="" textlink="">
      <xdr:nvSpPr>
        <xdr:cNvPr id="644" name="フローチャート: 判断 643"/>
        <xdr:cNvSpPr/>
      </xdr:nvSpPr>
      <xdr:spPr>
        <a:xfrm>
          <a:off x="1543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140653</xdr:rowOff>
    </xdr:from>
    <xdr:to>
      <xdr:col>76</xdr:col>
      <xdr:colOff>165100</xdr:colOff>
      <xdr:row>57</xdr:row>
      <xdr:rowOff>70803</xdr:rowOff>
    </xdr:to>
    <xdr:sp macro="" textlink="">
      <xdr:nvSpPr>
        <xdr:cNvPr id="645" name="フローチャート: 判断 644"/>
        <xdr:cNvSpPr/>
      </xdr:nvSpPr>
      <xdr:spPr>
        <a:xfrm>
          <a:off x="14541500" y="974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106363</xdr:rowOff>
    </xdr:from>
    <xdr:to>
      <xdr:col>72</xdr:col>
      <xdr:colOff>38100</xdr:colOff>
      <xdr:row>57</xdr:row>
      <xdr:rowOff>36513</xdr:rowOff>
    </xdr:to>
    <xdr:sp macro="" textlink="">
      <xdr:nvSpPr>
        <xdr:cNvPr id="646" name="フローチャート: 判断 645"/>
        <xdr:cNvSpPr/>
      </xdr:nvSpPr>
      <xdr:spPr>
        <a:xfrm>
          <a:off x="13652500" y="97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57785</xdr:rowOff>
    </xdr:from>
    <xdr:to>
      <xdr:col>67</xdr:col>
      <xdr:colOff>101600</xdr:colOff>
      <xdr:row>56</xdr:row>
      <xdr:rowOff>159385</xdr:rowOff>
    </xdr:to>
    <xdr:sp macro="" textlink="">
      <xdr:nvSpPr>
        <xdr:cNvPr id="647" name="フローチャート: 判断 646"/>
        <xdr:cNvSpPr/>
      </xdr:nvSpPr>
      <xdr:spPr>
        <a:xfrm>
          <a:off x="12763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653" name="楕円 652"/>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654" name="【保健センター・保健所】&#10;有形固定資産減価償却率該当値テキスト"/>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34925</xdr:rowOff>
    </xdr:from>
    <xdr:to>
      <xdr:col>81</xdr:col>
      <xdr:colOff>101600</xdr:colOff>
      <xdr:row>60</xdr:row>
      <xdr:rowOff>136525</xdr:rowOff>
    </xdr:to>
    <xdr:sp macro="" textlink="">
      <xdr:nvSpPr>
        <xdr:cNvPr id="655" name="楕円 654"/>
        <xdr:cNvSpPr/>
      </xdr:nvSpPr>
      <xdr:spPr>
        <a:xfrm>
          <a:off x="15430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85725</xdr:rowOff>
    </xdr:from>
    <xdr:to>
      <xdr:col>85</xdr:col>
      <xdr:colOff>127000</xdr:colOff>
      <xdr:row>60</xdr:row>
      <xdr:rowOff>142875</xdr:rowOff>
    </xdr:to>
    <xdr:cxnSp macro="">
      <xdr:nvCxnSpPr>
        <xdr:cNvPr id="656" name="直線コネクタ 655"/>
        <xdr:cNvCxnSpPr/>
      </xdr:nvCxnSpPr>
      <xdr:spPr>
        <a:xfrm>
          <a:off x="15481300" y="103727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57" name="楕円 656"/>
        <xdr:cNvSpPr/>
      </xdr:nvSpPr>
      <xdr:spPr>
        <a:xfrm>
          <a:off x="14541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28575</xdr:rowOff>
    </xdr:from>
    <xdr:to>
      <xdr:col>81</xdr:col>
      <xdr:colOff>50800</xdr:colOff>
      <xdr:row>60</xdr:row>
      <xdr:rowOff>85725</xdr:rowOff>
    </xdr:to>
    <xdr:cxnSp macro="">
      <xdr:nvCxnSpPr>
        <xdr:cNvPr id="658" name="直線コネクタ 657"/>
        <xdr:cNvCxnSpPr/>
      </xdr:nvCxnSpPr>
      <xdr:spPr>
        <a:xfrm>
          <a:off x="14592300" y="10315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83503</xdr:rowOff>
    </xdr:from>
    <xdr:to>
      <xdr:col>72</xdr:col>
      <xdr:colOff>38100</xdr:colOff>
      <xdr:row>60</xdr:row>
      <xdr:rowOff>13653</xdr:rowOff>
    </xdr:to>
    <xdr:sp macro="" textlink="">
      <xdr:nvSpPr>
        <xdr:cNvPr id="659" name="楕円 658"/>
        <xdr:cNvSpPr/>
      </xdr:nvSpPr>
      <xdr:spPr>
        <a:xfrm>
          <a:off x="13652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134303</xdr:rowOff>
    </xdr:from>
    <xdr:to>
      <xdr:col>76</xdr:col>
      <xdr:colOff>114300</xdr:colOff>
      <xdr:row>60</xdr:row>
      <xdr:rowOff>28575</xdr:rowOff>
    </xdr:to>
    <xdr:cxnSp macro="">
      <xdr:nvCxnSpPr>
        <xdr:cNvPr id="660" name="直線コネクタ 659"/>
        <xdr:cNvCxnSpPr/>
      </xdr:nvCxnSpPr>
      <xdr:spPr>
        <a:xfrm>
          <a:off x="13703300" y="10249853"/>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661" name="楕円 660"/>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134303</xdr:rowOff>
    </xdr:to>
    <xdr:cxnSp macro="">
      <xdr:nvCxnSpPr>
        <xdr:cNvPr id="662" name="直線コネクタ 661"/>
        <xdr:cNvCxnSpPr/>
      </xdr:nvCxnSpPr>
      <xdr:spPr>
        <a:xfrm>
          <a:off x="12814300" y="1018413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15892</xdr:rowOff>
    </xdr:from>
    <xdr:ext cx="405111" cy="259045"/>
    <xdr:sp macro="" textlink="">
      <xdr:nvSpPr>
        <xdr:cNvPr id="663" name="n_1aveValue【保健センター・保健所】&#10;有形固定資産減価償却率"/>
        <xdr:cNvSpPr txBox="1"/>
      </xdr:nvSpPr>
      <xdr:spPr>
        <a:xfrm>
          <a:off x="15266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87330</xdr:rowOff>
    </xdr:from>
    <xdr:ext cx="405111" cy="259045"/>
    <xdr:sp macro="" textlink="">
      <xdr:nvSpPr>
        <xdr:cNvPr id="664" name="n_2aveValue【保健センター・保健所】&#10;有形固定資産減価償却率"/>
        <xdr:cNvSpPr txBox="1"/>
      </xdr:nvSpPr>
      <xdr:spPr>
        <a:xfrm>
          <a:off x="14389744" y="9517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53040</xdr:rowOff>
    </xdr:from>
    <xdr:ext cx="405111" cy="259045"/>
    <xdr:sp macro="" textlink="">
      <xdr:nvSpPr>
        <xdr:cNvPr id="665" name="n_3aveValue【保健センター・保健所】&#10;有形固定資産減価償却率"/>
        <xdr:cNvSpPr txBox="1"/>
      </xdr:nvSpPr>
      <xdr:spPr>
        <a:xfrm>
          <a:off x="13500744" y="948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4462</xdr:rowOff>
    </xdr:from>
    <xdr:ext cx="405111" cy="259045"/>
    <xdr:sp macro="" textlink="">
      <xdr:nvSpPr>
        <xdr:cNvPr id="666" name="n_4aveValue【保健センター・保健所】&#10;有形固定資産減価償却率"/>
        <xdr:cNvSpPr txBox="1"/>
      </xdr:nvSpPr>
      <xdr:spPr>
        <a:xfrm>
          <a:off x="12611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127652</xdr:rowOff>
    </xdr:from>
    <xdr:ext cx="405111" cy="259045"/>
    <xdr:sp macro="" textlink="">
      <xdr:nvSpPr>
        <xdr:cNvPr id="667" name="n_1mainValue【保健センター・保健所】&#10;有形固定資産減価償却率"/>
        <xdr:cNvSpPr txBox="1"/>
      </xdr:nvSpPr>
      <xdr:spPr>
        <a:xfrm>
          <a:off x="15266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668" name="n_2mainValue【保健センター・保健所】&#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4780</xdr:rowOff>
    </xdr:from>
    <xdr:ext cx="405111" cy="259045"/>
    <xdr:sp macro="" textlink="">
      <xdr:nvSpPr>
        <xdr:cNvPr id="669" name="n_3mainValue【保健センター・保健所】&#10;有形固定資産減価償却率"/>
        <xdr:cNvSpPr txBox="1"/>
      </xdr:nvSpPr>
      <xdr:spPr>
        <a:xfrm>
          <a:off x="13500744" y="1029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110507</xdr:rowOff>
    </xdr:from>
    <xdr:ext cx="405111" cy="259045"/>
    <xdr:sp macro="" textlink="">
      <xdr:nvSpPr>
        <xdr:cNvPr id="670" name="n_4mainValue【保健センター・保健所】&#10;有形固定資産減価償却率"/>
        <xdr:cNvSpPr txBox="1"/>
      </xdr:nvSpPr>
      <xdr:spPr>
        <a:xfrm>
          <a:off x="12611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63</xdr:row>
      <xdr:rowOff>148590</xdr:rowOff>
    </xdr:to>
    <xdr:cxnSp macro="">
      <xdr:nvCxnSpPr>
        <xdr:cNvPr id="694" name="直線コネクタ 693"/>
        <xdr:cNvCxnSpPr/>
      </xdr:nvCxnSpPr>
      <xdr:spPr>
        <a:xfrm flipV="1">
          <a:off x="22160864" y="952881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5"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6" name="直線コネクタ 695"/>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7"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8" name="直線コネクタ 697"/>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699" name="【保健センター・保健所】&#10;一人当たり面積平均値テキスト"/>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700" name="フローチャート: 判断 699"/>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701" name="フローチャート: 判断 700"/>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702" name="フローチャート: 判断 701"/>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3" name="フローチャート: 判断 702"/>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704" name="フローチャート: 判断 703"/>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710" name="楕円 709"/>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85107</xdr:rowOff>
    </xdr:from>
    <xdr:ext cx="469744" cy="259045"/>
    <xdr:sp macro="" textlink="">
      <xdr:nvSpPr>
        <xdr:cNvPr id="711" name="【保健センター・保健所】&#10;一人当たり面積該当値テキスト"/>
        <xdr:cNvSpPr txBox="1"/>
      </xdr:nvSpPr>
      <xdr:spPr>
        <a:xfrm>
          <a:off x="22199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712" name="楕円 711"/>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713" name="直線コネクタ 712"/>
        <xdr:cNvCxnSpPr/>
      </xdr:nvCxnSpPr>
      <xdr:spPr>
        <a:xfrm flipV="1">
          <a:off x="21323300" y="1085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4" name="楕円 713"/>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715" name="直線コネクタ 714"/>
        <xdr:cNvCxnSpPr/>
      </xdr:nvCxnSpPr>
      <xdr:spPr>
        <a:xfrm flipV="1">
          <a:off x="20434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16" name="楕円 715"/>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57150</xdr:rowOff>
    </xdr:to>
    <xdr:cxnSp macro="">
      <xdr:nvCxnSpPr>
        <xdr:cNvPr id="717" name="直線コネクタ 716"/>
        <xdr:cNvCxnSpPr/>
      </xdr:nvCxnSpPr>
      <xdr:spPr>
        <a:xfrm>
          <a:off x="19545300" y="10847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718" name="楕円 717"/>
        <xdr:cNvSpPr/>
      </xdr:nvSpPr>
      <xdr:spPr>
        <a:xfrm>
          <a:off x="18605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49530</xdr:rowOff>
    </xdr:to>
    <xdr:cxnSp macro="">
      <xdr:nvCxnSpPr>
        <xdr:cNvPr id="719" name="直線コネクタ 718"/>
        <xdr:cNvCxnSpPr/>
      </xdr:nvCxnSpPr>
      <xdr:spPr>
        <a:xfrm flipV="1">
          <a:off x="18656300" y="1084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20"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721" name="n_2aveValue【保健センター・保健所】&#10;一人当たり面積"/>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722" name="n_3aveValue【保健センター・保健所】&#10;一人当たり面積"/>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23" name="n_4aveValue【保健センター・保健所】&#10;一人当たり面積"/>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724" name="n_1mainValue【保健センター・保健所】&#10;一人当たり面積"/>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5"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26" name="n_3mainValue【保健センター・保健所】&#10;一人当たり面積"/>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727" name="n_4mainValue【保健センター・保健所】&#10;一人当たり面積"/>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752" name="直線コネクタ 751"/>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753" name="【消防施設】&#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754" name="直線コネクタ 753"/>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139716</xdr:rowOff>
    </xdr:from>
    <xdr:ext cx="405111" cy="259045"/>
    <xdr:sp macro="" textlink="">
      <xdr:nvSpPr>
        <xdr:cNvPr id="757" name="【消防施設】&#10;有形固定資産減価償却率平均値テキスト"/>
        <xdr:cNvSpPr txBox="1"/>
      </xdr:nvSpPr>
      <xdr:spPr>
        <a:xfrm>
          <a:off x="16357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116839</xdr:rowOff>
    </xdr:from>
    <xdr:to>
      <xdr:col>85</xdr:col>
      <xdr:colOff>177800</xdr:colOff>
      <xdr:row>83</xdr:row>
      <xdr:rowOff>46989</xdr:rowOff>
    </xdr:to>
    <xdr:sp macro="" textlink="">
      <xdr:nvSpPr>
        <xdr:cNvPr id="758" name="フローチャート: 判断 757"/>
        <xdr:cNvSpPr/>
      </xdr:nvSpPr>
      <xdr:spPr>
        <a:xfrm>
          <a:off x="16268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759" name="フローチャート: 判断 758"/>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40639</xdr:rowOff>
    </xdr:from>
    <xdr:to>
      <xdr:col>76</xdr:col>
      <xdr:colOff>165100</xdr:colOff>
      <xdr:row>82</xdr:row>
      <xdr:rowOff>142239</xdr:rowOff>
    </xdr:to>
    <xdr:sp macro="" textlink="">
      <xdr:nvSpPr>
        <xdr:cNvPr id="760" name="フローチャート: 判断 759"/>
        <xdr:cNvSpPr/>
      </xdr:nvSpPr>
      <xdr:spPr>
        <a:xfrm>
          <a:off x="14541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61" name="フローチャート: 判断 760"/>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762" name="フローチャート: 判断 761"/>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768" name="楕円 767"/>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769" name="【消防施設】&#10;有形固定資産減価償却率該当値テキスト"/>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95886</xdr:rowOff>
    </xdr:from>
    <xdr:to>
      <xdr:col>81</xdr:col>
      <xdr:colOff>101600</xdr:colOff>
      <xdr:row>84</xdr:row>
      <xdr:rowOff>26036</xdr:rowOff>
    </xdr:to>
    <xdr:sp macro="" textlink="">
      <xdr:nvSpPr>
        <xdr:cNvPr id="770" name="楕円 769"/>
        <xdr:cNvSpPr/>
      </xdr:nvSpPr>
      <xdr:spPr>
        <a:xfrm>
          <a:off x="1543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146686</xdr:rowOff>
    </xdr:from>
    <xdr:to>
      <xdr:col>85</xdr:col>
      <xdr:colOff>127000</xdr:colOff>
      <xdr:row>84</xdr:row>
      <xdr:rowOff>9525</xdr:rowOff>
    </xdr:to>
    <xdr:cxnSp macro="">
      <xdr:nvCxnSpPr>
        <xdr:cNvPr id="771" name="直線コネクタ 770"/>
        <xdr:cNvCxnSpPr/>
      </xdr:nvCxnSpPr>
      <xdr:spPr>
        <a:xfrm>
          <a:off x="15481300" y="143770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82550</xdr:rowOff>
    </xdr:from>
    <xdr:to>
      <xdr:col>76</xdr:col>
      <xdr:colOff>165100</xdr:colOff>
      <xdr:row>84</xdr:row>
      <xdr:rowOff>12700</xdr:rowOff>
    </xdr:to>
    <xdr:sp macro="" textlink="">
      <xdr:nvSpPr>
        <xdr:cNvPr id="772" name="楕円 771"/>
        <xdr:cNvSpPr/>
      </xdr:nvSpPr>
      <xdr:spPr>
        <a:xfrm>
          <a:off x="14541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133350</xdr:rowOff>
    </xdr:from>
    <xdr:to>
      <xdr:col>81</xdr:col>
      <xdr:colOff>50800</xdr:colOff>
      <xdr:row>83</xdr:row>
      <xdr:rowOff>146686</xdr:rowOff>
    </xdr:to>
    <xdr:cxnSp macro="">
      <xdr:nvCxnSpPr>
        <xdr:cNvPr id="773" name="直線コネクタ 772"/>
        <xdr:cNvCxnSpPr/>
      </xdr:nvCxnSpPr>
      <xdr:spPr>
        <a:xfrm>
          <a:off x="14592300" y="143637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29211</xdr:rowOff>
    </xdr:from>
    <xdr:to>
      <xdr:col>72</xdr:col>
      <xdr:colOff>38100</xdr:colOff>
      <xdr:row>83</xdr:row>
      <xdr:rowOff>130811</xdr:rowOff>
    </xdr:to>
    <xdr:sp macro="" textlink="">
      <xdr:nvSpPr>
        <xdr:cNvPr id="774" name="楕円 773"/>
        <xdr:cNvSpPr/>
      </xdr:nvSpPr>
      <xdr:spPr>
        <a:xfrm>
          <a:off x="13652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80011</xdr:rowOff>
    </xdr:from>
    <xdr:to>
      <xdr:col>76</xdr:col>
      <xdr:colOff>114300</xdr:colOff>
      <xdr:row>83</xdr:row>
      <xdr:rowOff>133350</xdr:rowOff>
    </xdr:to>
    <xdr:cxnSp macro="">
      <xdr:nvCxnSpPr>
        <xdr:cNvPr id="775" name="直線コネクタ 774"/>
        <xdr:cNvCxnSpPr/>
      </xdr:nvCxnSpPr>
      <xdr:spPr>
        <a:xfrm>
          <a:off x="13703300" y="143103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776" name="楕円 775"/>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83</xdr:row>
      <xdr:rowOff>80011</xdr:rowOff>
    </xdr:to>
    <xdr:cxnSp macro="">
      <xdr:nvCxnSpPr>
        <xdr:cNvPr id="777" name="直線コネクタ 776"/>
        <xdr:cNvCxnSpPr/>
      </xdr:nvCxnSpPr>
      <xdr:spPr>
        <a:xfrm>
          <a:off x="12814300" y="14276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778" name="n_1aveValue【消防施設】&#10;有形固定資産減価償却率"/>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158766</xdr:rowOff>
    </xdr:from>
    <xdr:ext cx="405111" cy="259045"/>
    <xdr:sp macro="" textlink="">
      <xdr:nvSpPr>
        <xdr:cNvPr id="779" name="n_2aveValue【消防施設】&#10;有形固定資産減価償却率"/>
        <xdr:cNvSpPr txBox="1"/>
      </xdr:nvSpPr>
      <xdr:spPr>
        <a:xfrm>
          <a:off x="14389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80" name="n_3aveValue【消防施設】&#10;有形固定資産減価償却率"/>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81" name="n_4aveValue【消防施設】&#10;有形固定資産減価償却率"/>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17163</xdr:rowOff>
    </xdr:from>
    <xdr:ext cx="405111" cy="259045"/>
    <xdr:sp macro="" textlink="">
      <xdr:nvSpPr>
        <xdr:cNvPr id="782" name="n_1mainValue【消防施設】&#10;有形固定資産減価償却率"/>
        <xdr:cNvSpPr txBox="1"/>
      </xdr:nvSpPr>
      <xdr:spPr>
        <a:xfrm>
          <a:off x="15266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3827</xdr:rowOff>
    </xdr:from>
    <xdr:ext cx="405111" cy="259045"/>
    <xdr:sp macro="" textlink="">
      <xdr:nvSpPr>
        <xdr:cNvPr id="783" name="n_2mainValue【消防施設】&#10;有形固定資産減価償却率"/>
        <xdr:cNvSpPr txBox="1"/>
      </xdr:nvSpPr>
      <xdr:spPr>
        <a:xfrm>
          <a:off x="14389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121938</xdr:rowOff>
    </xdr:from>
    <xdr:ext cx="405111" cy="259045"/>
    <xdr:sp macro="" textlink="">
      <xdr:nvSpPr>
        <xdr:cNvPr id="784" name="n_3mainValue【消防施設】&#10;有形固定資産減価償却率"/>
        <xdr:cNvSpPr txBox="1"/>
      </xdr:nvSpPr>
      <xdr:spPr>
        <a:xfrm>
          <a:off x="13500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785" name="n_4mainValue【消防施設】&#10;有形固定資産減価償却率"/>
        <xdr:cNvSpPr txBox="1"/>
      </xdr:nvSpPr>
      <xdr:spPr>
        <a:xfrm>
          <a:off x="12611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54611</xdr:rowOff>
    </xdr:from>
    <xdr:to>
      <xdr:col>116</xdr:col>
      <xdr:colOff>62864</xdr:colOff>
      <xdr:row>86</xdr:row>
      <xdr:rowOff>85089</xdr:rowOff>
    </xdr:to>
    <xdr:cxnSp macro="">
      <xdr:nvCxnSpPr>
        <xdr:cNvPr id="809" name="直線コネクタ 808"/>
        <xdr:cNvCxnSpPr/>
      </xdr:nvCxnSpPr>
      <xdr:spPr>
        <a:xfrm flipV="1">
          <a:off x="22160864" y="134277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0"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1" name="直線コネクタ 810"/>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1288</xdr:rowOff>
    </xdr:from>
    <xdr:ext cx="469744" cy="259045"/>
    <xdr:sp macro="" textlink="">
      <xdr:nvSpPr>
        <xdr:cNvPr id="812" name="【消防施設】&#10;一人当たり面積最大値テキスト"/>
        <xdr:cNvSpPr txBox="1"/>
      </xdr:nvSpPr>
      <xdr:spPr>
        <a:xfrm>
          <a:off x="22199600"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54611</xdr:rowOff>
    </xdr:from>
    <xdr:to>
      <xdr:col>116</xdr:col>
      <xdr:colOff>152400</xdr:colOff>
      <xdr:row>78</xdr:row>
      <xdr:rowOff>54611</xdr:rowOff>
    </xdr:to>
    <xdr:cxnSp macro="">
      <xdr:nvCxnSpPr>
        <xdr:cNvPr id="813" name="直線コネクタ 812"/>
        <xdr:cNvCxnSpPr/>
      </xdr:nvCxnSpPr>
      <xdr:spPr>
        <a:xfrm>
          <a:off x="22072600" y="134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147338</xdr:rowOff>
    </xdr:from>
    <xdr:ext cx="469744" cy="259045"/>
    <xdr:sp macro="" textlink="">
      <xdr:nvSpPr>
        <xdr:cNvPr id="814" name="【消防施設】&#10;一人当たり面積平均値テキスト"/>
        <xdr:cNvSpPr txBox="1"/>
      </xdr:nvSpPr>
      <xdr:spPr>
        <a:xfrm>
          <a:off x="22199600" y="14549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168911</xdr:rowOff>
    </xdr:from>
    <xdr:to>
      <xdr:col>116</xdr:col>
      <xdr:colOff>114300</xdr:colOff>
      <xdr:row>85</xdr:row>
      <xdr:rowOff>99061</xdr:rowOff>
    </xdr:to>
    <xdr:sp macro="" textlink="">
      <xdr:nvSpPr>
        <xdr:cNvPr id="815" name="フローチャート: 判断 814"/>
        <xdr:cNvSpPr/>
      </xdr:nvSpPr>
      <xdr:spPr>
        <a:xfrm>
          <a:off x="22110700" y="1457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2539</xdr:rowOff>
    </xdr:from>
    <xdr:to>
      <xdr:col>112</xdr:col>
      <xdr:colOff>38100</xdr:colOff>
      <xdr:row>85</xdr:row>
      <xdr:rowOff>104139</xdr:rowOff>
    </xdr:to>
    <xdr:sp macro="" textlink="">
      <xdr:nvSpPr>
        <xdr:cNvPr id="816" name="フローチャート: 判断 815"/>
        <xdr:cNvSpPr/>
      </xdr:nvSpPr>
      <xdr:spPr>
        <a:xfrm>
          <a:off x="21272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0</xdr:rowOff>
    </xdr:from>
    <xdr:to>
      <xdr:col>107</xdr:col>
      <xdr:colOff>101600</xdr:colOff>
      <xdr:row>85</xdr:row>
      <xdr:rowOff>101600</xdr:rowOff>
    </xdr:to>
    <xdr:sp macro="" textlink="">
      <xdr:nvSpPr>
        <xdr:cNvPr id="817" name="フローチャート: 判断 816"/>
        <xdr:cNvSpPr/>
      </xdr:nvSpPr>
      <xdr:spPr>
        <a:xfrm>
          <a:off x="20383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115570</xdr:rowOff>
    </xdr:from>
    <xdr:to>
      <xdr:col>102</xdr:col>
      <xdr:colOff>165100</xdr:colOff>
      <xdr:row>86</xdr:row>
      <xdr:rowOff>45720</xdr:rowOff>
    </xdr:to>
    <xdr:sp macro="" textlink="">
      <xdr:nvSpPr>
        <xdr:cNvPr id="818" name="フローチャート: 判断 817"/>
        <xdr:cNvSpPr/>
      </xdr:nvSpPr>
      <xdr:spPr>
        <a:xfrm>
          <a:off x="19494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114300</xdr:rowOff>
    </xdr:from>
    <xdr:to>
      <xdr:col>98</xdr:col>
      <xdr:colOff>38100</xdr:colOff>
      <xdr:row>86</xdr:row>
      <xdr:rowOff>44450</xdr:rowOff>
    </xdr:to>
    <xdr:sp macro="" textlink="">
      <xdr:nvSpPr>
        <xdr:cNvPr id="819" name="フローチャート: 判断 818"/>
        <xdr:cNvSpPr/>
      </xdr:nvSpPr>
      <xdr:spPr>
        <a:xfrm>
          <a:off x="18605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3811</xdr:rowOff>
    </xdr:from>
    <xdr:to>
      <xdr:col>116</xdr:col>
      <xdr:colOff>114300</xdr:colOff>
      <xdr:row>78</xdr:row>
      <xdr:rowOff>105411</xdr:rowOff>
    </xdr:to>
    <xdr:sp macro="" textlink="">
      <xdr:nvSpPr>
        <xdr:cNvPr id="825" name="楕円 824"/>
        <xdr:cNvSpPr/>
      </xdr:nvSpPr>
      <xdr:spPr>
        <a:xfrm>
          <a:off x="221107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128288</xdr:rowOff>
    </xdr:from>
    <xdr:ext cx="469744" cy="259045"/>
    <xdr:sp macro="" textlink="">
      <xdr:nvSpPr>
        <xdr:cNvPr id="826" name="【消防施設】&#10;一人当たり面積該当値テキスト"/>
        <xdr:cNvSpPr txBox="1"/>
      </xdr:nvSpPr>
      <xdr:spPr>
        <a:xfrm>
          <a:off x="22199600"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31750</xdr:rowOff>
    </xdr:from>
    <xdr:to>
      <xdr:col>112</xdr:col>
      <xdr:colOff>38100</xdr:colOff>
      <xdr:row>78</xdr:row>
      <xdr:rowOff>133350</xdr:rowOff>
    </xdr:to>
    <xdr:sp macro="" textlink="">
      <xdr:nvSpPr>
        <xdr:cNvPr id="827" name="楕円 826"/>
        <xdr:cNvSpPr/>
      </xdr:nvSpPr>
      <xdr:spPr>
        <a:xfrm>
          <a:off x="21272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54611</xdr:rowOff>
    </xdr:from>
    <xdr:to>
      <xdr:col>116</xdr:col>
      <xdr:colOff>63500</xdr:colOff>
      <xdr:row>78</xdr:row>
      <xdr:rowOff>82550</xdr:rowOff>
    </xdr:to>
    <xdr:cxnSp macro="">
      <xdr:nvCxnSpPr>
        <xdr:cNvPr id="828" name="直線コネクタ 827"/>
        <xdr:cNvCxnSpPr/>
      </xdr:nvCxnSpPr>
      <xdr:spPr>
        <a:xfrm flipV="1">
          <a:off x="21323300" y="1342771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71120</xdr:rowOff>
    </xdr:from>
    <xdr:to>
      <xdr:col>107</xdr:col>
      <xdr:colOff>101600</xdr:colOff>
      <xdr:row>79</xdr:row>
      <xdr:rowOff>1270</xdr:rowOff>
    </xdr:to>
    <xdr:sp macro="" textlink="">
      <xdr:nvSpPr>
        <xdr:cNvPr id="829" name="楕円 828"/>
        <xdr:cNvSpPr/>
      </xdr:nvSpPr>
      <xdr:spPr>
        <a:xfrm>
          <a:off x="20383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82550</xdr:rowOff>
    </xdr:from>
    <xdr:to>
      <xdr:col>111</xdr:col>
      <xdr:colOff>177800</xdr:colOff>
      <xdr:row>78</xdr:row>
      <xdr:rowOff>121920</xdr:rowOff>
    </xdr:to>
    <xdr:cxnSp macro="">
      <xdr:nvCxnSpPr>
        <xdr:cNvPr id="830" name="直線コネクタ 829"/>
        <xdr:cNvCxnSpPr/>
      </xdr:nvCxnSpPr>
      <xdr:spPr>
        <a:xfrm flipV="1">
          <a:off x="20434300" y="1345565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102870</xdr:rowOff>
    </xdr:from>
    <xdr:to>
      <xdr:col>102</xdr:col>
      <xdr:colOff>165100</xdr:colOff>
      <xdr:row>79</xdr:row>
      <xdr:rowOff>33020</xdr:rowOff>
    </xdr:to>
    <xdr:sp macro="" textlink="">
      <xdr:nvSpPr>
        <xdr:cNvPr id="831" name="楕円 830"/>
        <xdr:cNvSpPr/>
      </xdr:nvSpPr>
      <xdr:spPr>
        <a:xfrm>
          <a:off x="19494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121920</xdr:rowOff>
    </xdr:from>
    <xdr:to>
      <xdr:col>107</xdr:col>
      <xdr:colOff>50800</xdr:colOff>
      <xdr:row>78</xdr:row>
      <xdr:rowOff>153670</xdr:rowOff>
    </xdr:to>
    <xdr:cxnSp macro="">
      <xdr:nvCxnSpPr>
        <xdr:cNvPr id="832" name="直線コネクタ 831"/>
        <xdr:cNvCxnSpPr/>
      </xdr:nvCxnSpPr>
      <xdr:spPr>
        <a:xfrm flipV="1">
          <a:off x="19545300" y="134950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129539</xdr:rowOff>
    </xdr:from>
    <xdr:to>
      <xdr:col>98</xdr:col>
      <xdr:colOff>38100</xdr:colOff>
      <xdr:row>79</xdr:row>
      <xdr:rowOff>59689</xdr:rowOff>
    </xdr:to>
    <xdr:sp macro="" textlink="">
      <xdr:nvSpPr>
        <xdr:cNvPr id="833" name="楕円 832"/>
        <xdr:cNvSpPr/>
      </xdr:nvSpPr>
      <xdr:spPr>
        <a:xfrm>
          <a:off x="186055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153670</xdr:rowOff>
    </xdr:from>
    <xdr:to>
      <xdr:col>102</xdr:col>
      <xdr:colOff>114300</xdr:colOff>
      <xdr:row>79</xdr:row>
      <xdr:rowOff>8889</xdr:rowOff>
    </xdr:to>
    <xdr:cxnSp macro="">
      <xdr:nvCxnSpPr>
        <xdr:cNvPr id="834" name="直線コネクタ 833"/>
        <xdr:cNvCxnSpPr/>
      </xdr:nvCxnSpPr>
      <xdr:spPr>
        <a:xfrm flipV="1">
          <a:off x="18656300" y="13526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95266</xdr:rowOff>
    </xdr:from>
    <xdr:ext cx="469744" cy="259045"/>
    <xdr:sp macro="" textlink="">
      <xdr:nvSpPr>
        <xdr:cNvPr id="835" name="n_1aveValue【消防施設】&#10;一人当たり面積"/>
        <xdr:cNvSpPr txBox="1"/>
      </xdr:nvSpPr>
      <xdr:spPr>
        <a:xfrm>
          <a:off x="21075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92727</xdr:rowOff>
    </xdr:from>
    <xdr:ext cx="469744" cy="259045"/>
    <xdr:sp macro="" textlink="">
      <xdr:nvSpPr>
        <xdr:cNvPr id="836" name="n_2aveValue【消防施設】&#10;一人当たり面積"/>
        <xdr:cNvSpPr txBox="1"/>
      </xdr:nvSpPr>
      <xdr:spPr>
        <a:xfrm>
          <a:off x="20199427"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36847</xdr:rowOff>
    </xdr:from>
    <xdr:ext cx="469744" cy="259045"/>
    <xdr:sp macro="" textlink="">
      <xdr:nvSpPr>
        <xdr:cNvPr id="837" name="n_3aveValue【消防施設】&#10;一人当たり面積"/>
        <xdr:cNvSpPr txBox="1"/>
      </xdr:nvSpPr>
      <xdr:spPr>
        <a:xfrm>
          <a:off x="19310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35577</xdr:rowOff>
    </xdr:from>
    <xdr:ext cx="469744" cy="259045"/>
    <xdr:sp macro="" textlink="">
      <xdr:nvSpPr>
        <xdr:cNvPr id="838" name="n_4aveValue【消防施設】&#10;一人当たり面積"/>
        <xdr:cNvSpPr txBox="1"/>
      </xdr:nvSpPr>
      <xdr:spPr>
        <a:xfrm>
          <a:off x="18421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149877</xdr:rowOff>
    </xdr:from>
    <xdr:ext cx="469744" cy="259045"/>
    <xdr:sp macro="" textlink="">
      <xdr:nvSpPr>
        <xdr:cNvPr id="839" name="n_1mainValue【消防施設】&#10;一人当たり面積"/>
        <xdr:cNvSpPr txBox="1"/>
      </xdr:nvSpPr>
      <xdr:spPr>
        <a:xfrm>
          <a:off x="21075727"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17797</xdr:rowOff>
    </xdr:from>
    <xdr:ext cx="469744" cy="259045"/>
    <xdr:sp macro="" textlink="">
      <xdr:nvSpPr>
        <xdr:cNvPr id="840" name="n_2mainValue【消防施設】&#10;一人当たり面積"/>
        <xdr:cNvSpPr txBox="1"/>
      </xdr:nvSpPr>
      <xdr:spPr>
        <a:xfrm>
          <a:off x="20199427" y="132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49547</xdr:rowOff>
    </xdr:from>
    <xdr:ext cx="469744" cy="259045"/>
    <xdr:sp macro="" textlink="">
      <xdr:nvSpPr>
        <xdr:cNvPr id="841" name="n_3mainValue【消防施設】&#10;一人当たり面積"/>
        <xdr:cNvSpPr txBox="1"/>
      </xdr:nvSpPr>
      <xdr:spPr>
        <a:xfrm>
          <a:off x="1931042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76216</xdr:rowOff>
    </xdr:from>
    <xdr:ext cx="469744" cy="259045"/>
    <xdr:sp macro="" textlink="">
      <xdr:nvSpPr>
        <xdr:cNvPr id="842" name="n_4mainValue【消防施設】&#10;一人当たり面積"/>
        <xdr:cNvSpPr txBox="1"/>
      </xdr:nvSpPr>
      <xdr:spPr>
        <a:xfrm>
          <a:off x="18421427"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131718</xdr:rowOff>
    </xdr:to>
    <xdr:cxnSp macro="">
      <xdr:nvCxnSpPr>
        <xdr:cNvPr id="868" name="直線コネクタ 867"/>
        <xdr:cNvCxnSpPr/>
      </xdr:nvCxnSpPr>
      <xdr:spPr>
        <a:xfrm flipV="1">
          <a:off x="16318864" y="17141189"/>
          <a:ext cx="0" cy="150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135545</xdr:rowOff>
    </xdr:from>
    <xdr:ext cx="405111" cy="259045"/>
    <xdr:sp macro="" textlink="">
      <xdr:nvSpPr>
        <xdr:cNvPr id="869" name="【庁舎】&#10;有形固定資産減価償却率最小値テキスト"/>
        <xdr:cNvSpPr txBox="1"/>
      </xdr:nvSpPr>
      <xdr:spPr>
        <a:xfrm>
          <a:off x="16357600" y="1865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131718</xdr:rowOff>
    </xdr:from>
    <xdr:to>
      <xdr:col>86</xdr:col>
      <xdr:colOff>25400</xdr:colOff>
      <xdr:row>108</xdr:row>
      <xdr:rowOff>131718</xdr:rowOff>
    </xdr:to>
    <xdr:cxnSp macro="">
      <xdr:nvCxnSpPr>
        <xdr:cNvPr id="870" name="直線コネクタ 869"/>
        <xdr:cNvCxnSpPr/>
      </xdr:nvCxnSpPr>
      <xdr:spPr>
        <a:xfrm>
          <a:off x="16230600" y="1864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71"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72" name="直線コネクタ 871"/>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72770</xdr:rowOff>
    </xdr:from>
    <xdr:ext cx="405111" cy="259045"/>
    <xdr:sp macro="" textlink="">
      <xdr:nvSpPr>
        <xdr:cNvPr id="873" name="【庁舎】&#10;有形固定資産減価償却率平均値テキスト"/>
        <xdr:cNvSpPr txBox="1"/>
      </xdr:nvSpPr>
      <xdr:spPr>
        <a:xfrm>
          <a:off x="16357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4" name="フローチャート: 判断 873"/>
        <xdr:cNvSpPr/>
      </xdr:nvSpPr>
      <xdr:spPr>
        <a:xfrm>
          <a:off x="16268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875" name="フローチャート: 判断 874"/>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76" name="フローチャート: 判断 875"/>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7" name="フローチャート: 判断 876"/>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78" name="フローチャート: 判断 877"/>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884" name="楕円 883"/>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885" name="【庁舎】&#10;有形固定資産減価償却率該当値テキスト"/>
        <xdr:cNvSpPr txBox="1"/>
      </xdr:nvSpPr>
      <xdr:spPr>
        <a:xfrm>
          <a:off x="16357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886" name="楕円 885"/>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94162</xdr:rowOff>
    </xdr:to>
    <xdr:cxnSp macro="">
      <xdr:nvCxnSpPr>
        <xdr:cNvPr id="887" name="直線コネクタ 886"/>
        <xdr:cNvCxnSpPr/>
      </xdr:nvCxnSpPr>
      <xdr:spPr>
        <a:xfrm>
          <a:off x="15481300" y="180621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144599</xdr:rowOff>
    </xdr:from>
    <xdr:to>
      <xdr:col>76</xdr:col>
      <xdr:colOff>165100</xdr:colOff>
      <xdr:row>105</xdr:row>
      <xdr:rowOff>74749</xdr:rowOff>
    </xdr:to>
    <xdr:sp macro="" textlink="">
      <xdr:nvSpPr>
        <xdr:cNvPr id="888" name="楕円 887"/>
        <xdr:cNvSpPr/>
      </xdr:nvSpPr>
      <xdr:spPr>
        <a:xfrm>
          <a:off x="14541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23949</xdr:rowOff>
    </xdr:from>
    <xdr:to>
      <xdr:col>81</xdr:col>
      <xdr:colOff>50800</xdr:colOff>
      <xdr:row>105</xdr:row>
      <xdr:rowOff>59871</xdr:rowOff>
    </xdr:to>
    <xdr:cxnSp macro="">
      <xdr:nvCxnSpPr>
        <xdr:cNvPr id="889" name="直線コネクタ 888"/>
        <xdr:cNvCxnSpPr/>
      </xdr:nvCxnSpPr>
      <xdr:spPr>
        <a:xfrm>
          <a:off x="14592300" y="180261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890" name="楕円 889"/>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23949</xdr:rowOff>
    </xdr:to>
    <xdr:cxnSp macro="">
      <xdr:nvCxnSpPr>
        <xdr:cNvPr id="891" name="直線コネクタ 890"/>
        <xdr:cNvCxnSpPr/>
      </xdr:nvCxnSpPr>
      <xdr:spPr>
        <a:xfrm>
          <a:off x="13703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892" name="楕円 891"/>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79466</xdr:rowOff>
    </xdr:to>
    <xdr:cxnSp macro="">
      <xdr:nvCxnSpPr>
        <xdr:cNvPr id="893" name="直線コネクタ 892"/>
        <xdr:cNvCxnSpPr/>
      </xdr:nvCxnSpPr>
      <xdr:spPr>
        <a:xfrm flipV="1">
          <a:off x="12814300" y="179919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894"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95" name="n_2aveValue【庁舎】&#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6"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897" name="n_4aveValue【庁舎】&#10;有形固定資産減価償却率"/>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898" name="n_1mainValue【庁舎】&#10;有形固定資産減価償却率"/>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65876</xdr:rowOff>
    </xdr:from>
    <xdr:ext cx="405111" cy="259045"/>
    <xdr:sp macro="" textlink="">
      <xdr:nvSpPr>
        <xdr:cNvPr id="899" name="n_2mainValue【庁舎】&#10;有形固定資産減価償却率"/>
        <xdr:cNvSpPr txBox="1"/>
      </xdr:nvSpPr>
      <xdr:spPr>
        <a:xfrm>
          <a:off x="14389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31585</xdr:rowOff>
    </xdr:from>
    <xdr:ext cx="405111" cy="259045"/>
    <xdr:sp macro="" textlink="">
      <xdr:nvSpPr>
        <xdr:cNvPr id="900" name="n_3mainValue【庁舎】&#10;有形固定資産減価償却率"/>
        <xdr:cNvSpPr txBox="1"/>
      </xdr:nvSpPr>
      <xdr:spPr>
        <a:xfrm>
          <a:off x="13500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901" name="n_4mainValue【庁舎】&#10;有形固定資産減価償却率"/>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3" name="直線コネクタ 91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4" name="テキスト ボックス 91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5" name="直線コネクタ 91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6" name="テキスト ボックス 91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7" name="直線コネクタ 91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8" name="テキスト ボックス 91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9" name="直線コネクタ 91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0" name="テキスト ボックス 91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167639</xdr:rowOff>
    </xdr:to>
    <xdr:cxnSp macro="">
      <xdr:nvCxnSpPr>
        <xdr:cNvPr id="924" name="直線コネクタ 923"/>
        <xdr:cNvCxnSpPr/>
      </xdr:nvCxnSpPr>
      <xdr:spPr>
        <a:xfrm flipV="1">
          <a:off x="22160864" y="17273778"/>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925" name="【庁舎】&#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926" name="直線コネクタ 925"/>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927" name="【庁舎】&#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928" name="直線コネクタ 927"/>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54119</xdr:rowOff>
    </xdr:from>
    <xdr:ext cx="469744" cy="259045"/>
    <xdr:sp macro="" textlink="">
      <xdr:nvSpPr>
        <xdr:cNvPr id="929" name="【庁舎】&#10;一人当たり面積平均値テキスト"/>
        <xdr:cNvSpPr txBox="1"/>
      </xdr:nvSpPr>
      <xdr:spPr>
        <a:xfrm>
          <a:off x="22199600" y="1805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75692</xdr:rowOff>
    </xdr:from>
    <xdr:to>
      <xdr:col>116</xdr:col>
      <xdr:colOff>114300</xdr:colOff>
      <xdr:row>106</xdr:row>
      <xdr:rowOff>5842</xdr:rowOff>
    </xdr:to>
    <xdr:sp macro="" textlink="">
      <xdr:nvSpPr>
        <xdr:cNvPr id="930" name="フローチャート: 判断 929"/>
        <xdr:cNvSpPr/>
      </xdr:nvSpPr>
      <xdr:spPr>
        <a:xfrm>
          <a:off x="22110700" y="180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931" name="フローチャート: 判断 930"/>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160274</xdr:rowOff>
    </xdr:from>
    <xdr:to>
      <xdr:col>107</xdr:col>
      <xdr:colOff>101600</xdr:colOff>
      <xdr:row>106</xdr:row>
      <xdr:rowOff>90424</xdr:rowOff>
    </xdr:to>
    <xdr:sp macro="" textlink="">
      <xdr:nvSpPr>
        <xdr:cNvPr id="932" name="フローチャート: 判断 931"/>
        <xdr:cNvSpPr/>
      </xdr:nvSpPr>
      <xdr:spPr>
        <a:xfrm>
          <a:off x="20383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933" name="フローチャート: 判断 932"/>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34" name="フローチャート: 判断 933"/>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160274</xdr:rowOff>
    </xdr:from>
    <xdr:to>
      <xdr:col>116</xdr:col>
      <xdr:colOff>114300</xdr:colOff>
      <xdr:row>103</xdr:row>
      <xdr:rowOff>90424</xdr:rowOff>
    </xdr:to>
    <xdr:sp macro="" textlink="">
      <xdr:nvSpPr>
        <xdr:cNvPr id="940" name="楕円 939"/>
        <xdr:cNvSpPr/>
      </xdr:nvSpPr>
      <xdr:spPr>
        <a:xfrm>
          <a:off x="221107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11701</xdr:rowOff>
    </xdr:from>
    <xdr:ext cx="469744" cy="259045"/>
    <xdr:sp macro="" textlink="">
      <xdr:nvSpPr>
        <xdr:cNvPr id="941" name="【庁舎】&#10;一人当たり面積該当値テキスト"/>
        <xdr:cNvSpPr txBox="1"/>
      </xdr:nvSpPr>
      <xdr:spPr>
        <a:xfrm>
          <a:off x="22199600" y="174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16256</xdr:rowOff>
    </xdr:from>
    <xdr:to>
      <xdr:col>112</xdr:col>
      <xdr:colOff>38100</xdr:colOff>
      <xdr:row>103</xdr:row>
      <xdr:rowOff>117856</xdr:rowOff>
    </xdr:to>
    <xdr:sp macro="" textlink="">
      <xdr:nvSpPr>
        <xdr:cNvPr id="942" name="楕円 941"/>
        <xdr:cNvSpPr/>
      </xdr:nvSpPr>
      <xdr:spPr>
        <a:xfrm>
          <a:off x="212725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39624</xdr:rowOff>
    </xdr:from>
    <xdr:to>
      <xdr:col>116</xdr:col>
      <xdr:colOff>63500</xdr:colOff>
      <xdr:row>103</xdr:row>
      <xdr:rowOff>67056</xdr:rowOff>
    </xdr:to>
    <xdr:cxnSp macro="">
      <xdr:nvCxnSpPr>
        <xdr:cNvPr id="943" name="直線コネクタ 942"/>
        <xdr:cNvCxnSpPr/>
      </xdr:nvCxnSpPr>
      <xdr:spPr>
        <a:xfrm flipV="1">
          <a:off x="21323300" y="176989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41402</xdr:rowOff>
    </xdr:from>
    <xdr:to>
      <xdr:col>107</xdr:col>
      <xdr:colOff>101600</xdr:colOff>
      <xdr:row>103</xdr:row>
      <xdr:rowOff>143002</xdr:rowOff>
    </xdr:to>
    <xdr:sp macro="" textlink="">
      <xdr:nvSpPr>
        <xdr:cNvPr id="944" name="楕円 943"/>
        <xdr:cNvSpPr/>
      </xdr:nvSpPr>
      <xdr:spPr>
        <a:xfrm>
          <a:off x="20383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67056</xdr:rowOff>
    </xdr:from>
    <xdr:to>
      <xdr:col>111</xdr:col>
      <xdr:colOff>177800</xdr:colOff>
      <xdr:row>103</xdr:row>
      <xdr:rowOff>92202</xdr:rowOff>
    </xdr:to>
    <xdr:cxnSp macro="">
      <xdr:nvCxnSpPr>
        <xdr:cNvPr id="945" name="直線コネクタ 944"/>
        <xdr:cNvCxnSpPr/>
      </xdr:nvCxnSpPr>
      <xdr:spPr>
        <a:xfrm flipV="1">
          <a:off x="20434300" y="177264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946" name="楕円 945"/>
        <xdr:cNvSpPr/>
      </xdr:nvSpPr>
      <xdr:spPr>
        <a:xfrm>
          <a:off x="19494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92202</xdr:rowOff>
    </xdr:from>
    <xdr:to>
      <xdr:col>107</xdr:col>
      <xdr:colOff>50800</xdr:colOff>
      <xdr:row>103</xdr:row>
      <xdr:rowOff>115063</xdr:rowOff>
    </xdr:to>
    <xdr:cxnSp macro="">
      <xdr:nvCxnSpPr>
        <xdr:cNvPr id="947" name="直線コネクタ 946"/>
        <xdr:cNvCxnSpPr/>
      </xdr:nvCxnSpPr>
      <xdr:spPr>
        <a:xfrm flipV="1">
          <a:off x="19545300" y="177515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130556</xdr:rowOff>
    </xdr:from>
    <xdr:to>
      <xdr:col>98</xdr:col>
      <xdr:colOff>38100</xdr:colOff>
      <xdr:row>102</xdr:row>
      <xdr:rowOff>60706</xdr:rowOff>
    </xdr:to>
    <xdr:sp macro="" textlink="">
      <xdr:nvSpPr>
        <xdr:cNvPr id="948" name="楕円 947"/>
        <xdr:cNvSpPr/>
      </xdr:nvSpPr>
      <xdr:spPr>
        <a:xfrm>
          <a:off x="18605500" y="17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9906</xdr:rowOff>
    </xdr:from>
    <xdr:to>
      <xdr:col>102</xdr:col>
      <xdr:colOff>114300</xdr:colOff>
      <xdr:row>103</xdr:row>
      <xdr:rowOff>115063</xdr:rowOff>
    </xdr:to>
    <xdr:cxnSp macro="">
      <xdr:nvCxnSpPr>
        <xdr:cNvPr id="949" name="直線コネクタ 948"/>
        <xdr:cNvCxnSpPr/>
      </xdr:nvCxnSpPr>
      <xdr:spPr>
        <a:xfrm>
          <a:off x="18656300" y="17497806"/>
          <a:ext cx="889000" cy="27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33545</xdr:rowOff>
    </xdr:from>
    <xdr:ext cx="469744" cy="259045"/>
    <xdr:sp macro="" textlink="">
      <xdr:nvSpPr>
        <xdr:cNvPr id="950" name="n_1aveValue【庁舎】&#10;一人当たり面積"/>
        <xdr:cNvSpPr txBox="1"/>
      </xdr:nvSpPr>
      <xdr:spPr>
        <a:xfrm>
          <a:off x="21075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951" name="n_2aveValue【庁舎】&#10;一人当たり面積"/>
        <xdr:cNvSpPr txBox="1"/>
      </xdr:nvSpPr>
      <xdr:spPr>
        <a:xfrm>
          <a:off x="20199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952" name="n_3aveValue【庁舎】&#10;一人当たり面積"/>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53" name="n_4aveValue【庁舎】&#10;一人当たり面積"/>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134383</xdr:rowOff>
    </xdr:from>
    <xdr:ext cx="469744" cy="259045"/>
    <xdr:sp macro="" textlink="">
      <xdr:nvSpPr>
        <xdr:cNvPr id="954" name="n_1mainValue【庁舎】&#10;一人当たり面積"/>
        <xdr:cNvSpPr txBox="1"/>
      </xdr:nvSpPr>
      <xdr:spPr>
        <a:xfrm>
          <a:off x="21075727" y="174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159529</xdr:rowOff>
    </xdr:from>
    <xdr:ext cx="469744" cy="259045"/>
    <xdr:sp macro="" textlink="">
      <xdr:nvSpPr>
        <xdr:cNvPr id="955" name="n_2mainValue【庁舎】&#10;一人当たり面積"/>
        <xdr:cNvSpPr txBox="1"/>
      </xdr:nvSpPr>
      <xdr:spPr>
        <a:xfrm>
          <a:off x="201994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956" name="n_3mainValue【庁舎】&#10;一人当たり面積"/>
        <xdr:cNvSpPr txBox="1"/>
      </xdr:nvSpPr>
      <xdr:spPr>
        <a:xfrm>
          <a:off x="19310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77233</xdr:rowOff>
    </xdr:from>
    <xdr:ext cx="469744" cy="259045"/>
    <xdr:sp macro="" textlink="">
      <xdr:nvSpPr>
        <xdr:cNvPr id="957" name="n_4mainValue【庁舎】&#10;一人当たり面積"/>
        <xdr:cNvSpPr txBox="1"/>
      </xdr:nvSpPr>
      <xdr:spPr>
        <a:xfrm>
          <a:off x="18421427" y="1722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市民会館、一般廃棄物処理場、保健センター、消防施設、庁舎であり、低くなっている施設は、図書館、体育館・プール、福祉施設である。</a:t>
          </a:r>
          <a:endParaRPr lang="ja-JP" altLang="ja-JP" sz="1400">
            <a:effectLst/>
          </a:endParaRPr>
        </a:p>
        <a:p>
          <a:r>
            <a:rPr kumimoji="1" lang="ja-JP" altLang="ja-JP" sz="1100">
              <a:solidFill>
                <a:schemeClr val="dk1"/>
              </a:solidFill>
              <a:effectLst/>
              <a:latin typeface="+mn-lt"/>
              <a:ea typeface="+mn-ea"/>
              <a:cs typeface="+mn-cs"/>
            </a:rPr>
            <a:t>消防施設については、当町の面積が広く各地域に存在していることから、施設の統廃合を進めるとともに、必要性、緊急性に応じて随時更新していく。</a:t>
          </a:r>
          <a:endParaRPr lang="ja-JP" altLang="ja-JP" sz="1400">
            <a:effectLst/>
          </a:endParaRPr>
        </a:p>
        <a:p>
          <a:r>
            <a:rPr kumimoji="1" lang="ja-JP" altLang="ja-JP" sz="1100">
              <a:solidFill>
                <a:schemeClr val="dk1"/>
              </a:solidFill>
              <a:effectLst/>
              <a:latin typeface="+mn-lt"/>
              <a:ea typeface="+mn-ea"/>
              <a:cs typeface="+mn-cs"/>
            </a:rPr>
            <a:t>また、庁舎及び保健センター、市民会館、体育館・プール、福祉施設、図書館についても公共施設再配置計画に基づいて施設の統廃合、長寿命化に取り組んでいくこととしているので、今後、有形固定資産減価償却率や一人当たりの床面積について減少していくと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人口の減少や全国平均を上回る高齢化率に加え、町内に中心となる産業がないこと等により、財政基盤が弱く、類似団体平均をかなり下回っている。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３次みやこ町総合計画（計画期間：令和３年度～令和７年度）に沿って企業誘致や産業の振興、定住・移住促進に努めるとともに、公共施設の統廃合等を進め、経費の削減に努め、財政の健全化を図り、令和７年度の目標値である０．４０の達成を目指す</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7" name="直線コネクタ 66"/>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84667</xdr:rowOff>
    </xdr:to>
    <xdr:cxnSp macro="">
      <xdr:nvCxnSpPr>
        <xdr:cNvPr id="70" name="直線コネクタ 69"/>
        <xdr:cNvCxnSpPr/>
      </xdr:nvCxnSpPr>
      <xdr:spPr>
        <a:xfrm>
          <a:off x="3225800" y="76123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68580</xdr:rowOff>
    </xdr:to>
    <xdr:cxnSp macro="">
      <xdr:nvCxnSpPr>
        <xdr:cNvPr id="73" name="直線コネクタ 72"/>
        <xdr:cNvCxnSpPr/>
      </xdr:nvCxnSpPr>
      <xdr:spPr>
        <a:xfrm>
          <a:off x="2336800" y="75962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6" name="直線コネクタ 75"/>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7"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8" name="楕円 87"/>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89" name="テキスト ボックス 88"/>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2" name="楕円 91"/>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3" name="テキスト ボックス 92"/>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4" name="楕円 93"/>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5" name="テキスト ボックス 94"/>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年度は昨年度より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の悪化となって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地方交付税の一時的な増加により、令和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歳入は増加したものの、人口減少等による地方税の減少や、施設老朽化に伴う維持補修費等の歳出の増加が見込まれることを踏まえ、今後は、公共施設の統廃合等を進め、経常経費をより一層削減するとともに、滞納対策を推進し、令和７年度の経常収支比率目標値である８５．０％の達成を目指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64</xdr:row>
      <xdr:rowOff>47413</xdr:rowOff>
    </xdr:to>
    <xdr:cxnSp macro="">
      <xdr:nvCxnSpPr>
        <xdr:cNvPr id="130" name="直線コネクタ 129"/>
        <xdr:cNvCxnSpPr/>
      </xdr:nvCxnSpPr>
      <xdr:spPr>
        <a:xfrm>
          <a:off x="4114800" y="10811087"/>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1"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64</xdr:row>
      <xdr:rowOff>127846</xdr:rowOff>
    </xdr:to>
    <xdr:cxnSp macro="">
      <xdr:nvCxnSpPr>
        <xdr:cNvPr id="133" name="直線コネクタ 132"/>
        <xdr:cNvCxnSpPr/>
      </xdr:nvCxnSpPr>
      <xdr:spPr>
        <a:xfrm flipV="1">
          <a:off x="3225800" y="10811087"/>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5" name="テキスト ボックス 134"/>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127846</xdr:rowOff>
    </xdr:to>
    <xdr:cxnSp macro="">
      <xdr:nvCxnSpPr>
        <xdr:cNvPr id="136" name="直線コネクタ 135"/>
        <xdr:cNvCxnSpPr/>
      </xdr:nvCxnSpPr>
      <xdr:spPr>
        <a:xfrm>
          <a:off x="2336800" y="110282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55456</xdr:rowOff>
    </xdr:to>
    <xdr:cxnSp macro="">
      <xdr:nvCxnSpPr>
        <xdr:cNvPr id="139" name="直線コネクタ 138"/>
        <xdr:cNvCxnSpPr/>
      </xdr:nvCxnSpPr>
      <xdr:spPr>
        <a:xfrm>
          <a:off x="1447800" y="109397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41" name="テキスト ボックス 140"/>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3" name="テキスト ボックス 142"/>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49" name="楕円 148"/>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0" name="財政構造の弾力性該当値テキスト"/>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1" name="楕円 150"/>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52" name="テキスト ボックス 151"/>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3" name="楕円 152"/>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4" name="テキスト ボックス 153"/>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5" name="楕円 154"/>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116433</xdr:rowOff>
    </xdr:from>
    <xdr:ext cx="762000" cy="259045"/>
    <xdr:sp macro="" textlink="">
      <xdr:nvSpPr>
        <xdr:cNvPr id="156" name="テキスト ボックス 155"/>
        <xdr:cNvSpPr txBox="1"/>
      </xdr:nvSpPr>
      <xdr:spPr>
        <a:xfrm>
          <a:off x="1955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8" name="テキスト ボックス 157"/>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高くなっている要因としては、本町は地理的要因（面積１５１．３４ｋ㎡／県内町村では第１位）を考慮して、本庁以外に２支所１出張所を有しており、また、保有する公共施設も多く、その維持管理に費用がかかっている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今後は、支所や公共施設の統廃合をすすめ、廃止した施設については解体等を実施するなど、施設維持管理費の削減をすすめ、物件費の抑制に努める。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42238</xdr:rowOff>
    </xdr:from>
    <xdr:to>
      <xdr:col>23</xdr:col>
      <xdr:colOff>133350</xdr:colOff>
      <xdr:row>85</xdr:row>
      <xdr:rowOff>83831</xdr:rowOff>
    </xdr:to>
    <xdr:cxnSp macro="">
      <xdr:nvCxnSpPr>
        <xdr:cNvPr id="193" name="直線コネクタ 192"/>
        <xdr:cNvCxnSpPr/>
      </xdr:nvCxnSpPr>
      <xdr:spPr>
        <a:xfrm>
          <a:off x="4114800" y="14615488"/>
          <a:ext cx="8382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4844</xdr:rowOff>
    </xdr:from>
    <xdr:ext cx="762000" cy="259045"/>
    <xdr:sp macro="" textlink="">
      <xdr:nvSpPr>
        <xdr:cNvPr id="194" name="人件費・物件費等の状況平均値テキスト"/>
        <xdr:cNvSpPr txBox="1"/>
      </xdr:nvSpPr>
      <xdr:spPr>
        <a:xfrm>
          <a:off x="5041900" y="1440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102634</xdr:rowOff>
    </xdr:from>
    <xdr:to>
      <xdr:col>19</xdr:col>
      <xdr:colOff>133350</xdr:colOff>
      <xdr:row>85</xdr:row>
      <xdr:rowOff>42238</xdr:rowOff>
    </xdr:to>
    <xdr:cxnSp macro="">
      <xdr:nvCxnSpPr>
        <xdr:cNvPr id="196" name="直線コネクタ 195"/>
        <xdr:cNvCxnSpPr/>
      </xdr:nvCxnSpPr>
      <xdr:spPr>
        <a:xfrm>
          <a:off x="3225800" y="14504434"/>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157190</xdr:rowOff>
    </xdr:from>
    <xdr:to>
      <xdr:col>15</xdr:col>
      <xdr:colOff>82550</xdr:colOff>
      <xdr:row>84</xdr:row>
      <xdr:rowOff>102634</xdr:rowOff>
    </xdr:to>
    <xdr:cxnSp macro="">
      <xdr:nvCxnSpPr>
        <xdr:cNvPr id="199" name="直線コネクタ 198"/>
        <xdr:cNvCxnSpPr/>
      </xdr:nvCxnSpPr>
      <xdr:spPr>
        <a:xfrm>
          <a:off x="2336800" y="14387540"/>
          <a:ext cx="889000" cy="1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157190</xdr:rowOff>
    </xdr:from>
    <xdr:to>
      <xdr:col>11</xdr:col>
      <xdr:colOff>31750</xdr:colOff>
      <xdr:row>83</xdr:row>
      <xdr:rowOff>163954</xdr:rowOff>
    </xdr:to>
    <xdr:cxnSp macro="">
      <xdr:nvCxnSpPr>
        <xdr:cNvPr id="202" name="直線コネクタ 201"/>
        <xdr:cNvCxnSpPr/>
      </xdr:nvCxnSpPr>
      <xdr:spPr>
        <a:xfrm flipV="1">
          <a:off x="1447800" y="14387540"/>
          <a:ext cx="889000" cy="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33031</xdr:rowOff>
    </xdr:from>
    <xdr:to>
      <xdr:col>23</xdr:col>
      <xdr:colOff>184150</xdr:colOff>
      <xdr:row>85</xdr:row>
      <xdr:rowOff>134631</xdr:rowOff>
    </xdr:to>
    <xdr:sp macro="" textlink="">
      <xdr:nvSpPr>
        <xdr:cNvPr id="212" name="楕円 211"/>
        <xdr:cNvSpPr/>
      </xdr:nvSpPr>
      <xdr:spPr>
        <a:xfrm>
          <a:off x="4902200" y="146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5108</xdr:rowOff>
    </xdr:from>
    <xdr:ext cx="762000" cy="259045"/>
    <xdr:sp macro="" textlink="">
      <xdr:nvSpPr>
        <xdr:cNvPr id="213" name="人件費・物件費等の状況該当値テキスト"/>
        <xdr:cNvSpPr txBox="1"/>
      </xdr:nvSpPr>
      <xdr:spPr>
        <a:xfrm>
          <a:off x="5041900" y="1457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162888</xdr:rowOff>
    </xdr:from>
    <xdr:to>
      <xdr:col>19</xdr:col>
      <xdr:colOff>184150</xdr:colOff>
      <xdr:row>85</xdr:row>
      <xdr:rowOff>93038</xdr:rowOff>
    </xdr:to>
    <xdr:sp macro="" textlink="">
      <xdr:nvSpPr>
        <xdr:cNvPr id="214" name="楕円 213"/>
        <xdr:cNvSpPr/>
      </xdr:nvSpPr>
      <xdr:spPr>
        <a:xfrm>
          <a:off x="4064000" y="145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77815</xdr:rowOff>
    </xdr:from>
    <xdr:ext cx="736600" cy="259045"/>
    <xdr:sp macro="" textlink="">
      <xdr:nvSpPr>
        <xdr:cNvPr id="215" name="テキスト ボックス 214"/>
        <xdr:cNvSpPr txBox="1"/>
      </xdr:nvSpPr>
      <xdr:spPr>
        <a:xfrm>
          <a:off x="3733800" y="1465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51834</xdr:rowOff>
    </xdr:from>
    <xdr:to>
      <xdr:col>15</xdr:col>
      <xdr:colOff>133350</xdr:colOff>
      <xdr:row>84</xdr:row>
      <xdr:rowOff>153434</xdr:rowOff>
    </xdr:to>
    <xdr:sp macro="" textlink="">
      <xdr:nvSpPr>
        <xdr:cNvPr id="216" name="楕円 215"/>
        <xdr:cNvSpPr/>
      </xdr:nvSpPr>
      <xdr:spPr>
        <a:xfrm>
          <a:off x="3175000" y="144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138211</xdr:rowOff>
    </xdr:from>
    <xdr:ext cx="762000" cy="259045"/>
    <xdr:sp macro="" textlink="">
      <xdr:nvSpPr>
        <xdr:cNvPr id="217" name="テキスト ボックス 216"/>
        <xdr:cNvSpPr txBox="1"/>
      </xdr:nvSpPr>
      <xdr:spPr>
        <a:xfrm>
          <a:off x="2844800" y="1454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106390</xdr:rowOff>
    </xdr:from>
    <xdr:to>
      <xdr:col>11</xdr:col>
      <xdr:colOff>82550</xdr:colOff>
      <xdr:row>84</xdr:row>
      <xdr:rowOff>36540</xdr:rowOff>
    </xdr:to>
    <xdr:sp macro="" textlink="">
      <xdr:nvSpPr>
        <xdr:cNvPr id="218" name="楕円 217"/>
        <xdr:cNvSpPr/>
      </xdr:nvSpPr>
      <xdr:spPr>
        <a:xfrm>
          <a:off x="2286000" y="143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21317</xdr:rowOff>
    </xdr:from>
    <xdr:ext cx="762000" cy="259045"/>
    <xdr:sp macro="" textlink="">
      <xdr:nvSpPr>
        <xdr:cNvPr id="219" name="テキスト ボックス 218"/>
        <xdr:cNvSpPr txBox="1"/>
      </xdr:nvSpPr>
      <xdr:spPr>
        <a:xfrm>
          <a:off x="1955800" y="1442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113154</xdr:rowOff>
    </xdr:from>
    <xdr:to>
      <xdr:col>7</xdr:col>
      <xdr:colOff>31750</xdr:colOff>
      <xdr:row>84</xdr:row>
      <xdr:rowOff>43304</xdr:rowOff>
    </xdr:to>
    <xdr:sp macro="" textlink="">
      <xdr:nvSpPr>
        <xdr:cNvPr id="220" name="楕円 219"/>
        <xdr:cNvSpPr/>
      </xdr:nvSpPr>
      <xdr:spPr>
        <a:xfrm>
          <a:off x="1397000" y="143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28081</xdr:rowOff>
    </xdr:from>
    <xdr:ext cx="762000" cy="259045"/>
    <xdr:sp macro="" textlink="">
      <xdr:nvSpPr>
        <xdr:cNvPr id="221" name="テキスト ボックス 220"/>
        <xdr:cNvSpPr txBox="1"/>
      </xdr:nvSpPr>
      <xdr:spPr>
        <a:xfrm>
          <a:off x="1066800" y="144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ラスパイレス指数は昨年度と変わらず、類似団体平均を上回っている。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今後も引き続き、類似団体の数値を注視し、適正化に努める。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7" name="直線コネクタ 256"/>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0" name="直線コネクタ 259"/>
        <xdr:cNvCxnSpPr/>
      </xdr:nvCxnSpPr>
      <xdr:spPr>
        <a:xfrm flipV="1">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86</xdr:row>
      <xdr:rowOff>15421</xdr:rowOff>
    </xdr:to>
    <xdr:cxnSp macro="">
      <xdr:nvCxnSpPr>
        <xdr:cNvPr id="263" name="直線コネクタ 262"/>
        <xdr:cNvCxnSpPr/>
      </xdr:nvCxnSpPr>
      <xdr:spPr>
        <a:xfrm flipV="1">
          <a:off x="14401800" y="146567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87</xdr:row>
      <xdr:rowOff>85271</xdr:rowOff>
    </xdr:to>
    <xdr:cxnSp macro="">
      <xdr:nvCxnSpPr>
        <xdr:cNvPr id="266" name="直線コネクタ 265"/>
        <xdr:cNvCxnSpPr/>
      </xdr:nvCxnSpPr>
      <xdr:spPr>
        <a:xfrm flipV="1">
          <a:off x="13512800" y="1476012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8" name="テキスト ボックス 267"/>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0" name="テキスト ボックス 269"/>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9" name="テキスト ボックス 278"/>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合併後、みやこ町職員定員適正化計画を定め、その計画に基づいて職員数を削減してきたが、町の面積が広大で、支所、出張所を多く配置しなくてはいけないことや、人口減少のため人口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人当たりの職員数が増加傾向にある。令和４年度については、類似団体平均を下回っている。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の活用、民間委託の推進等により行政サービスを維持しつつ、類似団体平均の水準を注視し、定員管理に努める。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61066</xdr:rowOff>
    </xdr:from>
    <xdr:to>
      <xdr:col>81</xdr:col>
      <xdr:colOff>44450</xdr:colOff>
      <xdr:row>61</xdr:row>
      <xdr:rowOff>87206</xdr:rowOff>
    </xdr:to>
    <xdr:cxnSp macro="">
      <xdr:nvCxnSpPr>
        <xdr:cNvPr id="320" name="直線コネクタ 319"/>
        <xdr:cNvCxnSpPr/>
      </xdr:nvCxnSpPr>
      <xdr:spPr>
        <a:xfrm>
          <a:off x="16179800" y="10519516"/>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28893</xdr:rowOff>
    </xdr:from>
    <xdr:to>
      <xdr:col>77</xdr:col>
      <xdr:colOff>44450</xdr:colOff>
      <xdr:row>61</xdr:row>
      <xdr:rowOff>61066</xdr:rowOff>
    </xdr:to>
    <xdr:cxnSp macro="">
      <xdr:nvCxnSpPr>
        <xdr:cNvPr id="323" name="直線コネクタ 322"/>
        <xdr:cNvCxnSpPr/>
      </xdr:nvCxnSpPr>
      <xdr:spPr>
        <a:xfrm>
          <a:off x="15290800" y="104873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5" name="テキスト ボックス 324"/>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135996</xdr:rowOff>
    </xdr:from>
    <xdr:to>
      <xdr:col>72</xdr:col>
      <xdr:colOff>203200</xdr:colOff>
      <xdr:row>61</xdr:row>
      <xdr:rowOff>28893</xdr:rowOff>
    </xdr:to>
    <xdr:cxnSp macro="">
      <xdr:nvCxnSpPr>
        <xdr:cNvPr id="326" name="直線コネクタ 325"/>
        <xdr:cNvCxnSpPr/>
      </xdr:nvCxnSpPr>
      <xdr:spPr>
        <a:xfrm>
          <a:off x="14401800" y="1042299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8" name="テキスト ボックス 327"/>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135996</xdr:rowOff>
    </xdr:to>
    <xdr:cxnSp macro="">
      <xdr:nvCxnSpPr>
        <xdr:cNvPr id="329" name="直線コネクタ 328"/>
        <xdr:cNvCxnSpPr/>
      </xdr:nvCxnSpPr>
      <xdr:spPr>
        <a:xfrm>
          <a:off x="13512800" y="10400877"/>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36406</xdr:rowOff>
    </xdr:from>
    <xdr:to>
      <xdr:col>81</xdr:col>
      <xdr:colOff>95250</xdr:colOff>
      <xdr:row>61</xdr:row>
      <xdr:rowOff>138006</xdr:rowOff>
    </xdr:to>
    <xdr:sp macro="" textlink="">
      <xdr:nvSpPr>
        <xdr:cNvPr id="339" name="楕円 338"/>
        <xdr:cNvSpPr/>
      </xdr:nvSpPr>
      <xdr:spPr>
        <a:xfrm>
          <a:off x="16967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52933</xdr:rowOff>
    </xdr:from>
    <xdr:ext cx="762000" cy="259045"/>
    <xdr:sp macro="" textlink="">
      <xdr:nvSpPr>
        <xdr:cNvPr id="340" name="定員管理の状況該当値テキスト"/>
        <xdr:cNvSpPr txBox="1"/>
      </xdr:nvSpPr>
      <xdr:spPr>
        <a:xfrm>
          <a:off x="17106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10266</xdr:rowOff>
    </xdr:from>
    <xdr:to>
      <xdr:col>77</xdr:col>
      <xdr:colOff>95250</xdr:colOff>
      <xdr:row>61</xdr:row>
      <xdr:rowOff>111866</xdr:rowOff>
    </xdr:to>
    <xdr:sp macro="" textlink="">
      <xdr:nvSpPr>
        <xdr:cNvPr id="341" name="楕円 340"/>
        <xdr:cNvSpPr/>
      </xdr:nvSpPr>
      <xdr:spPr>
        <a:xfrm>
          <a:off x="16129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122043</xdr:rowOff>
    </xdr:from>
    <xdr:ext cx="736600" cy="259045"/>
    <xdr:sp macro="" textlink="">
      <xdr:nvSpPr>
        <xdr:cNvPr id="342" name="テキスト ボックス 341"/>
        <xdr:cNvSpPr txBox="1"/>
      </xdr:nvSpPr>
      <xdr:spPr>
        <a:xfrm>
          <a:off x="15798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149543</xdr:rowOff>
    </xdr:from>
    <xdr:to>
      <xdr:col>73</xdr:col>
      <xdr:colOff>44450</xdr:colOff>
      <xdr:row>61</xdr:row>
      <xdr:rowOff>79693</xdr:rowOff>
    </xdr:to>
    <xdr:sp macro="" textlink="">
      <xdr:nvSpPr>
        <xdr:cNvPr id="343" name="楕円 342"/>
        <xdr:cNvSpPr/>
      </xdr:nvSpPr>
      <xdr:spPr>
        <a:xfrm>
          <a:off x="15240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89870</xdr:rowOff>
    </xdr:from>
    <xdr:ext cx="762000" cy="259045"/>
    <xdr:sp macro="" textlink="">
      <xdr:nvSpPr>
        <xdr:cNvPr id="344" name="テキスト ボックス 343"/>
        <xdr:cNvSpPr txBox="1"/>
      </xdr:nvSpPr>
      <xdr:spPr>
        <a:xfrm>
          <a:off x="14909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5" name="楕円 344"/>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xdr:rowOff>
    </xdr:from>
    <xdr:ext cx="762000" cy="259045"/>
    <xdr:sp macro="" textlink="">
      <xdr:nvSpPr>
        <xdr:cNvPr id="346" name="テキスト ボックス 345"/>
        <xdr:cNvSpPr txBox="1"/>
      </xdr:nvSpPr>
      <xdr:spPr>
        <a:xfrm>
          <a:off x="14020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7" name="楕円 346"/>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48" name="テキスト ボックス 347"/>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実質公債費比率は、昨年度と比較し０．２％の増（類似団体平均を２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２％下回っている）となっている。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145796</xdr:rowOff>
    </xdr:to>
    <xdr:cxnSp macro="">
      <xdr:nvCxnSpPr>
        <xdr:cNvPr id="375" name="直線コネクタ 374"/>
        <xdr:cNvCxnSpPr/>
      </xdr:nvCxnSpPr>
      <xdr:spPr>
        <a:xfrm flipV="1">
          <a:off x="17018000" y="6116320"/>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144018</xdr:rowOff>
    </xdr:to>
    <xdr:cxnSp macro="">
      <xdr:nvCxnSpPr>
        <xdr:cNvPr id="380" name="直線コネクタ 379"/>
        <xdr:cNvCxnSpPr/>
      </xdr:nvCxnSpPr>
      <xdr:spPr>
        <a:xfrm>
          <a:off x="16179800" y="68112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39</xdr:row>
      <xdr:rowOff>124714</xdr:rowOff>
    </xdr:to>
    <xdr:cxnSp macro="">
      <xdr:nvCxnSpPr>
        <xdr:cNvPr id="383" name="直線コネクタ 382"/>
        <xdr:cNvCxnSpPr/>
      </xdr:nvCxnSpPr>
      <xdr:spPr>
        <a:xfrm>
          <a:off x="15290800" y="67726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18542</xdr:rowOff>
    </xdr:from>
    <xdr:to>
      <xdr:col>72</xdr:col>
      <xdr:colOff>203200</xdr:colOff>
      <xdr:row>39</xdr:row>
      <xdr:rowOff>86106</xdr:rowOff>
    </xdr:to>
    <xdr:cxnSp macro="">
      <xdr:nvCxnSpPr>
        <xdr:cNvPr id="386" name="直線コネクタ 385"/>
        <xdr:cNvCxnSpPr/>
      </xdr:nvCxnSpPr>
      <xdr:spPr>
        <a:xfrm>
          <a:off x="14401800" y="67050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39</xdr:row>
      <xdr:rowOff>18542</xdr:rowOff>
    </xdr:to>
    <xdr:cxnSp macro="">
      <xdr:nvCxnSpPr>
        <xdr:cNvPr id="389" name="直線コネクタ 388"/>
        <xdr:cNvCxnSpPr/>
      </xdr:nvCxnSpPr>
      <xdr:spPr>
        <a:xfrm>
          <a:off x="13512800" y="662787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90" name="フローチャート: 判断 389"/>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91" name="テキスト ボックス 390"/>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9" name="楕円 398"/>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0" name="公債費負担の状況該当値テキスト"/>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3" name="楕円 402"/>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4" name="テキスト ボックス 403"/>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139192</xdr:rowOff>
    </xdr:from>
    <xdr:to>
      <xdr:col>68</xdr:col>
      <xdr:colOff>203200</xdr:colOff>
      <xdr:row>39</xdr:row>
      <xdr:rowOff>69342</xdr:rowOff>
    </xdr:to>
    <xdr:sp macro="" textlink="">
      <xdr:nvSpPr>
        <xdr:cNvPr id="405" name="楕円 404"/>
        <xdr:cNvSpPr/>
      </xdr:nvSpPr>
      <xdr:spPr>
        <a:xfrm>
          <a:off x="14351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79519</xdr:rowOff>
    </xdr:from>
    <xdr:ext cx="762000" cy="259045"/>
    <xdr:sp macro="" textlink="">
      <xdr:nvSpPr>
        <xdr:cNvPr id="406" name="テキスト ボックス 405"/>
        <xdr:cNvSpPr txBox="1"/>
      </xdr:nvSpPr>
      <xdr:spPr>
        <a:xfrm>
          <a:off x="14020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61976</xdr:rowOff>
    </xdr:from>
    <xdr:to>
      <xdr:col>64</xdr:col>
      <xdr:colOff>152400</xdr:colOff>
      <xdr:row>38</xdr:row>
      <xdr:rowOff>163576</xdr:rowOff>
    </xdr:to>
    <xdr:sp macro="" textlink="">
      <xdr:nvSpPr>
        <xdr:cNvPr id="407" name="楕円 406"/>
        <xdr:cNvSpPr/>
      </xdr:nvSpPr>
      <xdr:spPr>
        <a:xfrm>
          <a:off x="13462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2303</xdr:rowOff>
    </xdr:from>
    <xdr:ext cx="762000" cy="259045"/>
    <xdr:sp macro="" textlink="">
      <xdr:nvSpPr>
        <xdr:cNvPr id="408" name="テキスト ボックス 407"/>
        <xdr:cNvSpPr txBox="1"/>
      </xdr:nvSpPr>
      <xdr:spPr>
        <a:xfrm>
          <a:off x="13131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将来負担比率が生じていない主な要因は、充当可能財源として財政調整基金等の造成に努めたことや、基準財政需要額に算入される比率の高い起債を優先的に借入を行っていること等による。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7" name="直線コネクタ 436"/>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38" name="将来負担の状況最小値テキスト"/>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39" name="直線コネクタ 438"/>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46" name="フローチャート: 判断 445"/>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47" name="テキスト ボックス 446"/>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48" name="フローチャート: 判断 447"/>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49" name="テキスト ボックス 448"/>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0" name="フローチャート: 判断 449"/>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1" name="テキスト ボックス 450"/>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人件費にかかる経常収支比率は、類似団体と比較すると１．１％高い２４．５％である。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会計年度任用職員給料の増額等により人件費が増加している。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46990</xdr:rowOff>
    </xdr:to>
    <xdr:cxnSp macro="">
      <xdr:nvCxnSpPr>
        <xdr:cNvPr id="64" name="直線コネクタ 63"/>
        <xdr:cNvCxnSpPr/>
      </xdr:nvCxnSpPr>
      <xdr:spPr>
        <a:xfrm>
          <a:off x="3987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42418</xdr:rowOff>
    </xdr:to>
    <xdr:cxnSp macro="">
      <xdr:nvCxnSpPr>
        <xdr:cNvPr id="67" name="直線コネクタ 66"/>
        <xdr:cNvCxnSpPr/>
      </xdr:nvCxnSpPr>
      <xdr:spPr>
        <a:xfrm>
          <a:off x="3098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69" name="テキスト ボックス 68"/>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37</xdr:row>
      <xdr:rowOff>33274</xdr:rowOff>
    </xdr:to>
    <xdr:cxnSp macro="">
      <xdr:nvCxnSpPr>
        <xdr:cNvPr id="70" name="直線コネクタ 69"/>
        <xdr:cNvCxnSpPr/>
      </xdr:nvCxnSpPr>
      <xdr:spPr>
        <a:xfrm>
          <a:off x="2209800" y="619861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xdr:cNvCxnSpPr/>
      </xdr:nvCxnSpPr>
      <xdr:spPr>
        <a:xfrm flipV="1">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かかる経常収支比率は、前年度より０．５％増加した。区長業務委託料等の増加が大きな要因である。類似団体と比較すると０．９％上回っている。これは、保有する公共施設が多く、その維持管理経費による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今後は、小中学校の再編、類似施設の統廃合等を進め、維持管理経費等の見直しを図る。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132443</xdr:rowOff>
    </xdr:to>
    <xdr:cxnSp macro="">
      <xdr:nvCxnSpPr>
        <xdr:cNvPr id="127" name="直線コネクタ 126"/>
        <xdr:cNvCxnSpPr/>
      </xdr:nvCxnSpPr>
      <xdr:spPr>
        <a:xfrm>
          <a:off x="15671800" y="28212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28"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58964</xdr:rowOff>
    </xdr:to>
    <xdr:cxnSp macro="">
      <xdr:nvCxnSpPr>
        <xdr:cNvPr id="130" name="直線コネクタ 129"/>
        <xdr:cNvCxnSpPr/>
      </xdr:nvCxnSpPr>
      <xdr:spPr>
        <a:xfrm flipV="1">
          <a:off x="14782800" y="28212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32" name="テキスト ボックス 131"/>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18</xdr:row>
      <xdr:rowOff>127000</xdr:rowOff>
    </xdr:to>
    <xdr:cxnSp macro="">
      <xdr:nvCxnSpPr>
        <xdr:cNvPr id="133" name="直線コネクタ 132"/>
        <xdr:cNvCxnSpPr/>
      </xdr:nvCxnSpPr>
      <xdr:spPr>
        <a:xfrm flipV="1">
          <a:off x="13893800" y="29736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5" name="テキスト ボックス 134"/>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9978</xdr:rowOff>
    </xdr:to>
    <xdr:cxnSp macro="">
      <xdr:nvCxnSpPr>
        <xdr:cNvPr id="136" name="直線コネクタ 135"/>
        <xdr:cNvCxnSpPr/>
      </xdr:nvCxnSpPr>
      <xdr:spPr>
        <a:xfrm flipV="1">
          <a:off x="13004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38" name="テキスト ボックス 137"/>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0" name="テキスト ボックス 139"/>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6" name="楕円 145"/>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53720</xdr:rowOff>
    </xdr:from>
    <xdr:ext cx="762000" cy="259045"/>
    <xdr:sp macro="" textlink="">
      <xdr:nvSpPr>
        <xdr:cNvPr id="147" name="物件費該当値テキスト"/>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49" name="テキスト ボックス 148"/>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8164</xdr:rowOff>
    </xdr:from>
    <xdr:to>
      <xdr:col>74</xdr:col>
      <xdr:colOff>31750</xdr:colOff>
      <xdr:row>17</xdr:row>
      <xdr:rowOff>109764</xdr:rowOff>
    </xdr:to>
    <xdr:sp macro="" textlink="">
      <xdr:nvSpPr>
        <xdr:cNvPr id="150" name="楕円 149"/>
        <xdr:cNvSpPr/>
      </xdr:nvSpPr>
      <xdr:spPr>
        <a:xfrm>
          <a:off x="14732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51" name="テキスト ボックス 150"/>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4" name="楕円 153"/>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5" name="テキスト ボックス 154"/>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扶助費にかかる経常収支比率は昨年度より０．７％増加となっている。これは、老人福祉費等が増加したためである。類似団体比較では１．８％上回っている。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今後も全国平均を上回る高齢化率により、医療費等の増加が懸念される。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151493</xdr:rowOff>
    </xdr:to>
    <xdr:cxnSp macro="">
      <xdr:nvCxnSpPr>
        <xdr:cNvPr id="190" name="直線コネクタ 189"/>
        <xdr:cNvCxnSpPr/>
      </xdr:nvCxnSpPr>
      <xdr:spPr>
        <a:xfrm>
          <a:off x="3987800" y="98098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102507</xdr:rowOff>
    </xdr:to>
    <xdr:cxnSp macro="">
      <xdr:nvCxnSpPr>
        <xdr:cNvPr id="193" name="直線コネクタ 192"/>
        <xdr:cNvCxnSpPr/>
      </xdr:nvCxnSpPr>
      <xdr:spPr>
        <a:xfrm flipV="1">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135165</xdr:rowOff>
    </xdr:to>
    <xdr:cxnSp macro="">
      <xdr:nvCxnSpPr>
        <xdr:cNvPr id="196" name="直線コネクタ 195"/>
        <xdr:cNvCxnSpPr/>
      </xdr:nvCxnSpPr>
      <xdr:spPr>
        <a:xfrm flipV="1">
          <a:off x="2209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198" name="テキスト ボックス 197"/>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151493</xdr:rowOff>
    </xdr:to>
    <xdr:cxnSp macro="">
      <xdr:nvCxnSpPr>
        <xdr:cNvPr id="199" name="直線コネクタ 198"/>
        <xdr:cNvCxnSpPr/>
      </xdr:nvCxnSpPr>
      <xdr:spPr>
        <a:xfrm flipV="1">
          <a:off x="1320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100693</xdr:rowOff>
    </xdr:from>
    <xdr:to>
      <xdr:col>24</xdr:col>
      <xdr:colOff>76200</xdr:colOff>
      <xdr:row>58</xdr:row>
      <xdr:rowOff>30843</xdr:rowOff>
    </xdr:to>
    <xdr:sp macro="" textlink="">
      <xdr:nvSpPr>
        <xdr:cNvPr id="209" name="楕円 208"/>
        <xdr:cNvSpPr/>
      </xdr:nvSpPr>
      <xdr:spPr>
        <a:xfrm>
          <a:off x="47752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72770</xdr:rowOff>
    </xdr:from>
    <xdr:ext cx="762000" cy="259045"/>
    <xdr:sp macro="" textlink="">
      <xdr:nvSpPr>
        <xdr:cNvPr id="210" name="扶助費該当値テキスト"/>
        <xdr:cNvSpPr txBox="1"/>
      </xdr:nvSpPr>
      <xdr:spPr>
        <a:xfrm>
          <a:off x="49149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4" name="テキスト ボックス 213"/>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16" name="テキスト ボックス 215"/>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7" name="楕円 216"/>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18" name="テキスト ボックス 217"/>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その他については、類似団体平均と比べると０．８％下回っており、昨年度より１．２％増加している。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これは、国民健康保険事業特別会計への繰出金が増加したためである。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15422</xdr:rowOff>
    </xdr:to>
    <xdr:cxnSp macro="">
      <xdr:nvCxnSpPr>
        <xdr:cNvPr id="248" name="直線コネクタ 247"/>
        <xdr:cNvCxnSpPr/>
      </xdr:nvCxnSpPr>
      <xdr:spPr>
        <a:xfrm flipV="1">
          <a:off x="16510000" y="902607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49" name="その他最小値テキスト"/>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0" name="直線コネクタ 249"/>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55</xdr:row>
      <xdr:rowOff>9978</xdr:rowOff>
    </xdr:to>
    <xdr:cxnSp macro="">
      <xdr:nvCxnSpPr>
        <xdr:cNvPr id="253" name="直線コネクタ 252"/>
        <xdr:cNvCxnSpPr/>
      </xdr:nvCxnSpPr>
      <xdr:spPr>
        <a:xfrm>
          <a:off x="15671800" y="9309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18342</xdr:rowOff>
    </xdr:from>
    <xdr:ext cx="762000" cy="259045"/>
    <xdr:sp macro="" textlink="">
      <xdr:nvSpPr>
        <xdr:cNvPr id="254" name="その他平均値テキスト"/>
        <xdr:cNvSpPr txBox="1"/>
      </xdr:nvSpPr>
      <xdr:spPr>
        <a:xfrm>
          <a:off x="16598900" y="9448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159657</xdr:rowOff>
    </xdr:to>
    <xdr:cxnSp macro="">
      <xdr:nvCxnSpPr>
        <xdr:cNvPr id="256" name="直線コネクタ 255"/>
        <xdr:cNvCxnSpPr/>
      </xdr:nvCxnSpPr>
      <xdr:spPr>
        <a:xfrm flipV="1">
          <a:off x="14782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31750</xdr:rowOff>
    </xdr:to>
    <xdr:cxnSp macro="">
      <xdr:nvCxnSpPr>
        <xdr:cNvPr id="259" name="直線コネクタ 258"/>
        <xdr:cNvCxnSpPr/>
      </xdr:nvCxnSpPr>
      <xdr:spPr>
        <a:xfrm flipV="1">
          <a:off x="13893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60" name="フローチャート: 判断 259"/>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61" name="テキスト ボックス 260"/>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55</xdr:row>
      <xdr:rowOff>31750</xdr:rowOff>
    </xdr:to>
    <xdr:cxnSp macro="">
      <xdr:nvCxnSpPr>
        <xdr:cNvPr id="262" name="直線コネクタ 261"/>
        <xdr:cNvCxnSpPr/>
      </xdr:nvCxnSpPr>
      <xdr:spPr>
        <a:xfrm>
          <a:off x="13004800" y="9352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3" name="フローチャート: 判断 262"/>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64" name="テキスト ボックス 263"/>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6" name="テキスト ボックス 265"/>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72" name="楕円 271"/>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73" name="その他該当値テキスト"/>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74" name="楕円 273"/>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75" name="テキスト ボックス 274"/>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6" name="楕円 275"/>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7" name="テキスト ボックス 276"/>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8" name="楕円 277"/>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9" name="テキスト ボックス 278"/>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80" name="楕円 279"/>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81" name="テキスト ボックス 280"/>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補助費等にかかる経常収支比率は、類似団体平均を２．１％下回っている。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41</xdr:row>
      <xdr:rowOff>62230</xdr:rowOff>
    </xdr:to>
    <xdr:cxnSp macro="">
      <xdr:nvCxnSpPr>
        <xdr:cNvPr id="309" name="直線コネクタ 308"/>
        <xdr:cNvCxnSpPr/>
      </xdr:nvCxnSpPr>
      <xdr:spPr>
        <a:xfrm flipV="1">
          <a:off x="16510000" y="56134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34307</xdr:rowOff>
    </xdr:from>
    <xdr:ext cx="762000" cy="259045"/>
    <xdr:sp macro="" textlink="">
      <xdr:nvSpPr>
        <xdr:cNvPr id="310" name="補助費等最小値テキスト"/>
        <xdr:cNvSpPr txBox="1"/>
      </xdr:nvSpPr>
      <xdr:spPr>
        <a:xfrm>
          <a:off x="16598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62230</xdr:rowOff>
    </xdr:from>
    <xdr:to>
      <xdr:col>82</xdr:col>
      <xdr:colOff>196850</xdr:colOff>
      <xdr:row>41</xdr:row>
      <xdr:rowOff>62230</xdr:rowOff>
    </xdr:to>
    <xdr:cxnSp macro="">
      <xdr:nvCxnSpPr>
        <xdr:cNvPr id="311" name="直線コネクタ 310"/>
        <xdr:cNvCxnSpPr/>
      </xdr:nvCxnSpPr>
      <xdr:spPr>
        <a:xfrm>
          <a:off x="16421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66040</xdr:rowOff>
    </xdr:to>
    <xdr:cxnSp macro="">
      <xdr:nvCxnSpPr>
        <xdr:cNvPr id="314" name="直線コネクタ 313"/>
        <xdr:cNvCxnSpPr/>
      </xdr:nvCxnSpPr>
      <xdr:spPr>
        <a:xfrm flipV="1">
          <a:off x="15671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15" name="補助費等平均値テキスト"/>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16" name="フローチャート: 判断 315"/>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66040</xdr:rowOff>
    </xdr:from>
    <xdr:to>
      <xdr:col>78</xdr:col>
      <xdr:colOff>69850</xdr:colOff>
      <xdr:row>36</xdr:row>
      <xdr:rowOff>111760</xdr:rowOff>
    </xdr:to>
    <xdr:cxnSp macro="">
      <xdr:nvCxnSpPr>
        <xdr:cNvPr id="317" name="直線コネクタ 316"/>
        <xdr:cNvCxnSpPr/>
      </xdr:nvCxnSpPr>
      <xdr:spPr>
        <a:xfrm flipV="1">
          <a:off x="14782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111760</xdr:rowOff>
    </xdr:from>
    <xdr:to>
      <xdr:col>73</xdr:col>
      <xdr:colOff>180975</xdr:colOff>
      <xdr:row>36</xdr:row>
      <xdr:rowOff>111760</xdr:rowOff>
    </xdr:to>
    <xdr:cxnSp macro="">
      <xdr:nvCxnSpPr>
        <xdr:cNvPr id="320" name="直線コネクタ 319"/>
        <xdr:cNvCxnSpPr/>
      </xdr:nvCxnSpPr>
      <xdr:spPr>
        <a:xfrm>
          <a:off x="13893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2" name="テキスト ボックス 321"/>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111760</xdr:rowOff>
    </xdr:from>
    <xdr:to>
      <xdr:col>69</xdr:col>
      <xdr:colOff>92075</xdr:colOff>
      <xdr:row>36</xdr:row>
      <xdr:rowOff>111760</xdr:rowOff>
    </xdr:to>
    <xdr:cxnSp macro="">
      <xdr:nvCxnSpPr>
        <xdr:cNvPr id="323" name="直線コネクタ 322"/>
        <xdr:cNvCxnSpPr/>
      </xdr:nvCxnSpPr>
      <xdr:spPr>
        <a:xfrm>
          <a:off x="13004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160020</xdr:rowOff>
    </xdr:from>
    <xdr:to>
      <xdr:col>69</xdr:col>
      <xdr:colOff>142875</xdr:colOff>
      <xdr:row>37</xdr:row>
      <xdr:rowOff>90170</xdr:rowOff>
    </xdr:to>
    <xdr:sp macro="" textlink="">
      <xdr:nvSpPr>
        <xdr:cNvPr id="324" name="フローチャート: 判断 323"/>
        <xdr:cNvSpPr/>
      </xdr:nvSpPr>
      <xdr:spPr>
        <a:xfrm>
          <a:off x="13843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74947</xdr:rowOff>
    </xdr:from>
    <xdr:ext cx="762000" cy="259045"/>
    <xdr:sp macro="" textlink="">
      <xdr:nvSpPr>
        <xdr:cNvPr id="325" name="テキスト ボックス 324"/>
        <xdr:cNvSpPr txBox="1"/>
      </xdr:nvSpPr>
      <xdr:spPr>
        <a:xfrm>
          <a:off x="13512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6" name="フローチャート: 判断 325"/>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7" name="テキスト ボックス 326"/>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33" name="楕円 332"/>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34" name="補助費等該当値テキスト"/>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xdr:rowOff>
    </xdr:from>
    <xdr:to>
      <xdr:col>78</xdr:col>
      <xdr:colOff>120650</xdr:colOff>
      <xdr:row>36</xdr:row>
      <xdr:rowOff>116840</xdr:rowOff>
    </xdr:to>
    <xdr:sp macro="" textlink="">
      <xdr:nvSpPr>
        <xdr:cNvPr id="335" name="楕円 334"/>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36" name="テキスト ボックス 335"/>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60960</xdr:rowOff>
    </xdr:from>
    <xdr:to>
      <xdr:col>74</xdr:col>
      <xdr:colOff>31750</xdr:colOff>
      <xdr:row>36</xdr:row>
      <xdr:rowOff>162560</xdr:rowOff>
    </xdr:to>
    <xdr:sp macro="" textlink="">
      <xdr:nvSpPr>
        <xdr:cNvPr id="337" name="楕円 336"/>
        <xdr:cNvSpPr/>
      </xdr:nvSpPr>
      <xdr:spPr>
        <a:xfrm>
          <a:off x="14732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1287</xdr:rowOff>
    </xdr:from>
    <xdr:ext cx="762000" cy="259045"/>
    <xdr:sp macro="" textlink="">
      <xdr:nvSpPr>
        <xdr:cNvPr id="338" name="テキスト ボックス 337"/>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60960</xdr:rowOff>
    </xdr:from>
    <xdr:to>
      <xdr:col>69</xdr:col>
      <xdr:colOff>142875</xdr:colOff>
      <xdr:row>36</xdr:row>
      <xdr:rowOff>162560</xdr:rowOff>
    </xdr:to>
    <xdr:sp macro="" textlink="">
      <xdr:nvSpPr>
        <xdr:cNvPr id="339" name="楕円 338"/>
        <xdr:cNvSpPr/>
      </xdr:nvSpPr>
      <xdr:spPr>
        <a:xfrm>
          <a:off x="13843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1287</xdr:rowOff>
    </xdr:from>
    <xdr:ext cx="762000" cy="259045"/>
    <xdr:sp macro="" textlink="">
      <xdr:nvSpPr>
        <xdr:cNvPr id="340" name="テキスト ボックス 339"/>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41" name="楕円 340"/>
        <xdr:cNvSpPr/>
      </xdr:nvSpPr>
      <xdr:spPr>
        <a:xfrm>
          <a:off x="12954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1287</xdr:rowOff>
    </xdr:from>
    <xdr:ext cx="762000" cy="259045"/>
    <xdr:sp macro="" textlink="">
      <xdr:nvSpPr>
        <xdr:cNvPr id="342" name="テキスト ボックス 341"/>
        <xdr:cNvSpPr txBox="1"/>
      </xdr:nvSpPr>
      <xdr:spPr>
        <a:xfrm>
          <a:off x="12623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公債費にかかる経常収支比率は、前年度より０．６％増加となっている。類似団体と比較すると、０．１％下回っている。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7" name="直線コネクタ 366"/>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8" name="公債費最小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9" name="直線コネクタ 368"/>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83565</xdr:rowOff>
    </xdr:to>
    <xdr:cxnSp macro="">
      <xdr:nvCxnSpPr>
        <xdr:cNvPr id="372" name="直線コネクタ 371"/>
        <xdr:cNvCxnSpPr/>
      </xdr:nvCxnSpPr>
      <xdr:spPr>
        <a:xfrm>
          <a:off x="3987800" y="132577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3"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4" name="フローチャート: 判断 373"/>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74422</xdr:rowOff>
    </xdr:to>
    <xdr:cxnSp macro="">
      <xdr:nvCxnSpPr>
        <xdr:cNvPr id="375" name="直線コネクタ 374"/>
        <xdr:cNvCxnSpPr/>
      </xdr:nvCxnSpPr>
      <xdr:spPr>
        <a:xfrm flipV="1">
          <a:off x="3098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6" name="フローチャート: 判断 375"/>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7" name="テキスト ボックス 376"/>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83565</xdr:rowOff>
    </xdr:to>
    <xdr:cxnSp macro="">
      <xdr:nvCxnSpPr>
        <xdr:cNvPr id="378" name="直線コネクタ 377"/>
        <xdr:cNvCxnSpPr/>
      </xdr:nvCxnSpPr>
      <xdr:spPr>
        <a:xfrm flipV="1">
          <a:off x="2209800" y="132760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9" name="フローチャート: 判断 378"/>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80" name="テキスト ボックス 379"/>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83565</xdr:rowOff>
    </xdr:to>
    <xdr:cxnSp macro="">
      <xdr:nvCxnSpPr>
        <xdr:cNvPr id="381" name="直線コネクタ 380"/>
        <xdr:cNvCxnSpPr/>
      </xdr:nvCxnSpPr>
      <xdr:spPr>
        <a:xfrm>
          <a:off x="1320800" y="132212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91" name="楕円 390"/>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92" name="公債費該当値テキスト"/>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93" name="楕円 392"/>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94" name="テキスト ボックス 39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5" name="楕円 394"/>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6" name="テキスト ボックス 395"/>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7" name="楕円 396"/>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8" name="テキスト ボックス 397"/>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9" name="楕円 398"/>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55135</xdr:rowOff>
    </xdr:from>
    <xdr:ext cx="762000" cy="259045"/>
    <xdr:sp macro="" textlink="">
      <xdr:nvSpPr>
        <xdr:cNvPr id="400" name="テキスト ボックス 399"/>
        <xdr:cNvSpPr txBox="1"/>
      </xdr:nvSpPr>
      <xdr:spPr>
        <a:xfrm>
          <a:off x="939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公債費以外の経常収支比率は、前年度より２．０％増加している。類似団体比較で０．９％上回っている。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8" name="直線コネクタ 427"/>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1" name="公債費以外最大値テキスト"/>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2" name="直線コネクタ 431"/>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50800</xdr:rowOff>
    </xdr:to>
    <xdr:cxnSp macro="">
      <xdr:nvCxnSpPr>
        <xdr:cNvPr id="433" name="直線コネクタ 432"/>
        <xdr:cNvCxnSpPr/>
      </xdr:nvCxnSpPr>
      <xdr:spPr>
        <a:xfrm>
          <a:off x="15671800" y="12928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34" name="公債費以外平均値テキスト"/>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5" name="フローチャート: 判断 434"/>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142239</xdr:rowOff>
    </xdr:to>
    <xdr:cxnSp macro="">
      <xdr:nvCxnSpPr>
        <xdr:cNvPr id="436" name="直線コネクタ 435"/>
        <xdr:cNvCxnSpPr/>
      </xdr:nvCxnSpPr>
      <xdr:spPr>
        <a:xfrm flipV="1">
          <a:off x="14782800" y="129286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7" name="フローチャート: 判断 436"/>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8" name="テキスト ボックス 437"/>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142239</xdr:rowOff>
    </xdr:to>
    <xdr:cxnSp macro="">
      <xdr:nvCxnSpPr>
        <xdr:cNvPr id="439" name="直線コネクタ 438"/>
        <xdr:cNvCxnSpPr/>
      </xdr:nvCxnSpPr>
      <xdr:spPr>
        <a:xfrm>
          <a:off x="13893800" y="13088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40" name="フローチャート: 判断 439"/>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1" name="テキスト ボックス 440"/>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81280</xdr:rowOff>
    </xdr:to>
    <xdr:cxnSp macro="">
      <xdr:nvCxnSpPr>
        <xdr:cNvPr id="442" name="直線コネクタ 441"/>
        <xdr:cNvCxnSpPr/>
      </xdr:nvCxnSpPr>
      <xdr:spPr>
        <a:xfrm flipV="1">
          <a:off x="13004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43" name="フローチャート: 判断 442"/>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44" name="テキスト ボックス 443"/>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5" name="フローチャート: 判断 444"/>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6" name="テキスト ボックス 445"/>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2" name="楕円 451"/>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143527</xdr:rowOff>
    </xdr:from>
    <xdr:ext cx="762000" cy="259045"/>
    <xdr:sp macro="" textlink="">
      <xdr:nvSpPr>
        <xdr:cNvPr id="453" name="公債費以外該当値テキスト"/>
        <xdr:cNvSpPr txBox="1"/>
      </xdr:nvSpPr>
      <xdr:spPr>
        <a:xfrm>
          <a:off x="165989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4" name="楕円 453"/>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55" name="テキスト ボックス 454"/>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91439</xdr:rowOff>
    </xdr:from>
    <xdr:to>
      <xdr:col>74</xdr:col>
      <xdr:colOff>31750</xdr:colOff>
      <xdr:row>77</xdr:row>
      <xdr:rowOff>21589</xdr:rowOff>
    </xdr:to>
    <xdr:sp macro="" textlink="">
      <xdr:nvSpPr>
        <xdr:cNvPr id="456" name="楕円 455"/>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57" name="テキスト ボックス 456"/>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8" name="楕円 457"/>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9" name="テキスト ボックス 458"/>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60" name="楕円 459"/>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61" name="テキスト ボックス 46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88247</xdr:rowOff>
    </xdr:from>
    <xdr:to>
      <xdr:col>29</xdr:col>
      <xdr:colOff>127000</xdr:colOff>
      <xdr:row>15</xdr:row>
      <xdr:rowOff>29480</xdr:rowOff>
    </xdr:to>
    <xdr:cxnSp macro="">
      <xdr:nvCxnSpPr>
        <xdr:cNvPr id="52" name="直線コネクタ 51"/>
        <xdr:cNvCxnSpPr/>
      </xdr:nvCxnSpPr>
      <xdr:spPr bwMode="auto">
        <a:xfrm flipV="1">
          <a:off x="5003800" y="2536172"/>
          <a:ext cx="647700" cy="11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78349</xdr:rowOff>
    </xdr:from>
    <xdr:ext cx="762000" cy="259045"/>
    <xdr:sp macro="" textlink="">
      <xdr:nvSpPr>
        <xdr:cNvPr id="53" name="人口1人当たり決算額の推移平均値テキスト130"/>
        <xdr:cNvSpPr txBox="1"/>
      </xdr:nvSpPr>
      <xdr:spPr>
        <a:xfrm>
          <a:off x="5740400" y="2697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18214</xdr:rowOff>
    </xdr:from>
    <xdr:to>
      <xdr:col>26</xdr:col>
      <xdr:colOff>50800</xdr:colOff>
      <xdr:row>15</xdr:row>
      <xdr:rowOff>29480</xdr:rowOff>
    </xdr:to>
    <xdr:cxnSp macro="">
      <xdr:nvCxnSpPr>
        <xdr:cNvPr id="55" name="直線コネクタ 54"/>
        <xdr:cNvCxnSpPr/>
      </xdr:nvCxnSpPr>
      <xdr:spPr bwMode="auto">
        <a:xfrm>
          <a:off x="4305300" y="2637589"/>
          <a:ext cx="6985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18214</xdr:rowOff>
    </xdr:from>
    <xdr:to>
      <xdr:col>22</xdr:col>
      <xdr:colOff>114300</xdr:colOff>
      <xdr:row>15</xdr:row>
      <xdr:rowOff>124333</xdr:rowOff>
    </xdr:to>
    <xdr:cxnSp macro="">
      <xdr:nvCxnSpPr>
        <xdr:cNvPr id="58" name="直線コネクタ 57"/>
        <xdr:cNvCxnSpPr/>
      </xdr:nvCxnSpPr>
      <xdr:spPr bwMode="auto">
        <a:xfrm flipV="1">
          <a:off x="3606800" y="2637589"/>
          <a:ext cx="698500" cy="10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124333</xdr:rowOff>
    </xdr:from>
    <xdr:to>
      <xdr:col>18</xdr:col>
      <xdr:colOff>177800</xdr:colOff>
      <xdr:row>16</xdr:row>
      <xdr:rowOff>19210</xdr:rowOff>
    </xdr:to>
    <xdr:cxnSp macro="">
      <xdr:nvCxnSpPr>
        <xdr:cNvPr id="61" name="直線コネクタ 60"/>
        <xdr:cNvCxnSpPr/>
      </xdr:nvCxnSpPr>
      <xdr:spPr bwMode="auto">
        <a:xfrm flipV="1">
          <a:off x="2908300" y="2743708"/>
          <a:ext cx="698500" cy="6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37447</xdr:rowOff>
    </xdr:from>
    <xdr:to>
      <xdr:col>29</xdr:col>
      <xdr:colOff>177800</xdr:colOff>
      <xdr:row>14</xdr:row>
      <xdr:rowOff>139047</xdr:rowOff>
    </xdr:to>
    <xdr:sp macro="" textlink="">
      <xdr:nvSpPr>
        <xdr:cNvPr id="71" name="楕円 70"/>
        <xdr:cNvSpPr/>
      </xdr:nvSpPr>
      <xdr:spPr bwMode="auto">
        <a:xfrm>
          <a:off x="5600700" y="248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53974</xdr:rowOff>
    </xdr:from>
    <xdr:ext cx="762000" cy="259045"/>
    <xdr:sp macro="" textlink="">
      <xdr:nvSpPr>
        <xdr:cNvPr id="72" name="人口1人当たり決算額の推移該当値テキスト130"/>
        <xdr:cNvSpPr txBox="1"/>
      </xdr:nvSpPr>
      <xdr:spPr>
        <a:xfrm>
          <a:off x="5740400" y="233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150130</xdr:rowOff>
    </xdr:from>
    <xdr:to>
      <xdr:col>26</xdr:col>
      <xdr:colOff>101600</xdr:colOff>
      <xdr:row>15</xdr:row>
      <xdr:rowOff>80280</xdr:rowOff>
    </xdr:to>
    <xdr:sp macro="" textlink="">
      <xdr:nvSpPr>
        <xdr:cNvPr id="73" name="楕円 72"/>
        <xdr:cNvSpPr/>
      </xdr:nvSpPr>
      <xdr:spPr bwMode="auto">
        <a:xfrm>
          <a:off x="4953000" y="259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90457</xdr:rowOff>
    </xdr:from>
    <xdr:ext cx="736600" cy="259045"/>
    <xdr:sp macro="" textlink="">
      <xdr:nvSpPr>
        <xdr:cNvPr id="74" name="テキスト ボックス 73"/>
        <xdr:cNvSpPr txBox="1"/>
      </xdr:nvSpPr>
      <xdr:spPr>
        <a:xfrm>
          <a:off x="4622800" y="2366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138864</xdr:rowOff>
    </xdr:from>
    <xdr:to>
      <xdr:col>22</xdr:col>
      <xdr:colOff>165100</xdr:colOff>
      <xdr:row>15</xdr:row>
      <xdr:rowOff>69014</xdr:rowOff>
    </xdr:to>
    <xdr:sp macro="" textlink="">
      <xdr:nvSpPr>
        <xdr:cNvPr id="75" name="楕円 74"/>
        <xdr:cNvSpPr/>
      </xdr:nvSpPr>
      <xdr:spPr bwMode="auto">
        <a:xfrm>
          <a:off x="4254500" y="258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79191</xdr:rowOff>
    </xdr:from>
    <xdr:ext cx="762000" cy="259045"/>
    <xdr:sp macro="" textlink="">
      <xdr:nvSpPr>
        <xdr:cNvPr id="76" name="テキスト ボックス 75"/>
        <xdr:cNvSpPr txBox="1"/>
      </xdr:nvSpPr>
      <xdr:spPr>
        <a:xfrm>
          <a:off x="3924300" y="23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73533</xdr:rowOff>
    </xdr:from>
    <xdr:to>
      <xdr:col>19</xdr:col>
      <xdr:colOff>38100</xdr:colOff>
      <xdr:row>16</xdr:row>
      <xdr:rowOff>3683</xdr:rowOff>
    </xdr:to>
    <xdr:sp macro="" textlink="">
      <xdr:nvSpPr>
        <xdr:cNvPr id="77" name="楕円 76"/>
        <xdr:cNvSpPr/>
      </xdr:nvSpPr>
      <xdr:spPr bwMode="auto">
        <a:xfrm>
          <a:off x="3556000" y="269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13860</xdr:rowOff>
    </xdr:from>
    <xdr:ext cx="762000" cy="259045"/>
    <xdr:sp macro="" textlink="">
      <xdr:nvSpPr>
        <xdr:cNvPr id="78" name="テキスト ボックス 77"/>
        <xdr:cNvSpPr txBox="1"/>
      </xdr:nvSpPr>
      <xdr:spPr>
        <a:xfrm>
          <a:off x="3225800" y="24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139860</xdr:rowOff>
    </xdr:from>
    <xdr:to>
      <xdr:col>15</xdr:col>
      <xdr:colOff>101600</xdr:colOff>
      <xdr:row>16</xdr:row>
      <xdr:rowOff>70010</xdr:rowOff>
    </xdr:to>
    <xdr:sp macro="" textlink="">
      <xdr:nvSpPr>
        <xdr:cNvPr id="79" name="楕円 78"/>
        <xdr:cNvSpPr/>
      </xdr:nvSpPr>
      <xdr:spPr bwMode="auto">
        <a:xfrm>
          <a:off x="2857500" y="275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80187</xdr:rowOff>
    </xdr:from>
    <xdr:ext cx="762000" cy="259045"/>
    <xdr:sp macro="" textlink="">
      <xdr:nvSpPr>
        <xdr:cNvPr id="80" name="テキスト ボックス 79"/>
        <xdr:cNvSpPr txBox="1"/>
      </xdr:nvSpPr>
      <xdr:spPr>
        <a:xfrm>
          <a:off x="2527300" y="252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64043</xdr:rowOff>
    </xdr:from>
    <xdr:to>
      <xdr:col>29</xdr:col>
      <xdr:colOff>127000</xdr:colOff>
      <xdr:row>36</xdr:row>
      <xdr:rowOff>95293</xdr:rowOff>
    </xdr:to>
    <xdr:cxnSp macro="">
      <xdr:nvCxnSpPr>
        <xdr:cNvPr id="112" name="直線コネクタ 111"/>
        <xdr:cNvCxnSpPr/>
      </xdr:nvCxnSpPr>
      <xdr:spPr bwMode="auto">
        <a:xfrm flipV="1">
          <a:off x="5003800" y="7017293"/>
          <a:ext cx="647700" cy="31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72130</xdr:rowOff>
    </xdr:from>
    <xdr:ext cx="762000" cy="259045"/>
    <xdr:sp macro="" textlink="">
      <xdr:nvSpPr>
        <xdr:cNvPr id="113" name="人口1人当たり決算額の推移平均値テキスト445"/>
        <xdr:cNvSpPr txBox="1"/>
      </xdr:nvSpPr>
      <xdr:spPr>
        <a:xfrm>
          <a:off x="5740400" y="6682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95293</xdr:rowOff>
    </xdr:from>
    <xdr:to>
      <xdr:col>26</xdr:col>
      <xdr:colOff>50800</xdr:colOff>
      <xdr:row>36</xdr:row>
      <xdr:rowOff>134886</xdr:rowOff>
    </xdr:to>
    <xdr:cxnSp macro="">
      <xdr:nvCxnSpPr>
        <xdr:cNvPr id="115" name="直線コネクタ 114"/>
        <xdr:cNvCxnSpPr/>
      </xdr:nvCxnSpPr>
      <xdr:spPr bwMode="auto">
        <a:xfrm flipV="1">
          <a:off x="4305300" y="7048543"/>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36872</xdr:rowOff>
    </xdr:from>
    <xdr:ext cx="736600" cy="259045"/>
    <xdr:sp macro="" textlink="">
      <xdr:nvSpPr>
        <xdr:cNvPr id="117" name="テキスト ボックス 116"/>
        <xdr:cNvSpPr txBox="1"/>
      </xdr:nvSpPr>
      <xdr:spPr>
        <a:xfrm>
          <a:off x="4622800" y="664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134886</xdr:rowOff>
    </xdr:from>
    <xdr:to>
      <xdr:col>22</xdr:col>
      <xdr:colOff>114300</xdr:colOff>
      <xdr:row>36</xdr:row>
      <xdr:rowOff>142042</xdr:rowOff>
    </xdr:to>
    <xdr:cxnSp macro="">
      <xdr:nvCxnSpPr>
        <xdr:cNvPr id="118" name="直線コネクタ 117"/>
        <xdr:cNvCxnSpPr/>
      </xdr:nvCxnSpPr>
      <xdr:spPr bwMode="auto">
        <a:xfrm flipV="1">
          <a:off x="3606800" y="7088136"/>
          <a:ext cx="698500" cy="7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71391</xdr:rowOff>
    </xdr:from>
    <xdr:ext cx="762000" cy="259045"/>
    <xdr:sp macro="" textlink="">
      <xdr:nvSpPr>
        <xdr:cNvPr id="120" name="テキスト ボックス 119"/>
        <xdr:cNvSpPr txBox="1"/>
      </xdr:nvSpPr>
      <xdr:spPr>
        <a:xfrm>
          <a:off x="3924300" y="66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142042</xdr:rowOff>
    </xdr:from>
    <xdr:to>
      <xdr:col>18</xdr:col>
      <xdr:colOff>177800</xdr:colOff>
      <xdr:row>37</xdr:row>
      <xdr:rowOff>58831</xdr:rowOff>
    </xdr:to>
    <xdr:cxnSp macro="">
      <xdr:nvCxnSpPr>
        <xdr:cNvPr id="121" name="直線コネクタ 120"/>
        <xdr:cNvCxnSpPr/>
      </xdr:nvCxnSpPr>
      <xdr:spPr bwMode="auto">
        <a:xfrm flipV="1">
          <a:off x="2908300" y="7095292"/>
          <a:ext cx="698500" cy="8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2" name="フローチャート: 判断 121"/>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65330</xdr:rowOff>
    </xdr:from>
    <xdr:ext cx="762000" cy="259045"/>
    <xdr:sp macro="" textlink="">
      <xdr:nvSpPr>
        <xdr:cNvPr id="123" name="テキスト ボックス 122"/>
        <xdr:cNvSpPr txBox="1"/>
      </xdr:nvSpPr>
      <xdr:spPr>
        <a:xfrm>
          <a:off x="32258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4" name="フローチャート: 判断 123"/>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250659</xdr:rowOff>
    </xdr:from>
    <xdr:ext cx="762000" cy="259045"/>
    <xdr:sp macro="" textlink="">
      <xdr:nvSpPr>
        <xdr:cNvPr id="125" name="テキスト ボックス 124"/>
        <xdr:cNvSpPr txBox="1"/>
      </xdr:nvSpPr>
      <xdr:spPr>
        <a:xfrm>
          <a:off x="2527300" y="686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13243</xdr:rowOff>
    </xdr:from>
    <xdr:to>
      <xdr:col>29</xdr:col>
      <xdr:colOff>177800</xdr:colOff>
      <xdr:row>36</xdr:row>
      <xdr:rowOff>114843</xdr:rowOff>
    </xdr:to>
    <xdr:sp macro="" textlink="">
      <xdr:nvSpPr>
        <xdr:cNvPr id="131" name="楕円 130"/>
        <xdr:cNvSpPr/>
      </xdr:nvSpPr>
      <xdr:spPr bwMode="auto">
        <a:xfrm>
          <a:off x="5600700" y="696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328220</xdr:rowOff>
    </xdr:from>
    <xdr:ext cx="762000" cy="259045"/>
    <xdr:sp macro="" textlink="">
      <xdr:nvSpPr>
        <xdr:cNvPr id="132" name="人口1人当たり決算額の推移該当値テキスト445"/>
        <xdr:cNvSpPr txBox="1"/>
      </xdr:nvSpPr>
      <xdr:spPr>
        <a:xfrm>
          <a:off x="5740400" y="69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44493</xdr:rowOff>
    </xdr:from>
    <xdr:to>
      <xdr:col>26</xdr:col>
      <xdr:colOff>101600</xdr:colOff>
      <xdr:row>36</xdr:row>
      <xdr:rowOff>146093</xdr:rowOff>
    </xdr:to>
    <xdr:sp macro="" textlink="">
      <xdr:nvSpPr>
        <xdr:cNvPr id="133" name="楕円 132"/>
        <xdr:cNvSpPr/>
      </xdr:nvSpPr>
      <xdr:spPr bwMode="auto">
        <a:xfrm>
          <a:off x="4953000" y="699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130870</xdr:rowOff>
    </xdr:from>
    <xdr:ext cx="736600" cy="259045"/>
    <xdr:sp macro="" textlink="">
      <xdr:nvSpPr>
        <xdr:cNvPr id="134" name="テキスト ボックス 133"/>
        <xdr:cNvSpPr txBox="1"/>
      </xdr:nvSpPr>
      <xdr:spPr>
        <a:xfrm>
          <a:off x="4622800" y="708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84086</xdr:rowOff>
    </xdr:from>
    <xdr:to>
      <xdr:col>22</xdr:col>
      <xdr:colOff>165100</xdr:colOff>
      <xdr:row>37</xdr:row>
      <xdr:rowOff>14236</xdr:rowOff>
    </xdr:to>
    <xdr:sp macro="" textlink="">
      <xdr:nvSpPr>
        <xdr:cNvPr id="135" name="楕円 134"/>
        <xdr:cNvSpPr/>
      </xdr:nvSpPr>
      <xdr:spPr bwMode="auto">
        <a:xfrm>
          <a:off x="4254500" y="70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170463</xdr:rowOff>
    </xdr:from>
    <xdr:ext cx="762000" cy="259045"/>
    <xdr:sp macro="" textlink="">
      <xdr:nvSpPr>
        <xdr:cNvPr id="136" name="テキスト ボックス 135"/>
        <xdr:cNvSpPr txBox="1"/>
      </xdr:nvSpPr>
      <xdr:spPr>
        <a:xfrm>
          <a:off x="3924300" y="712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91242</xdr:rowOff>
    </xdr:from>
    <xdr:to>
      <xdr:col>19</xdr:col>
      <xdr:colOff>38100</xdr:colOff>
      <xdr:row>37</xdr:row>
      <xdr:rowOff>21392</xdr:rowOff>
    </xdr:to>
    <xdr:sp macro="" textlink="">
      <xdr:nvSpPr>
        <xdr:cNvPr id="137" name="楕円 136"/>
        <xdr:cNvSpPr/>
      </xdr:nvSpPr>
      <xdr:spPr bwMode="auto">
        <a:xfrm>
          <a:off x="3556000" y="704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203019</xdr:rowOff>
    </xdr:from>
    <xdr:ext cx="762000" cy="259045"/>
    <xdr:sp macro="" textlink="">
      <xdr:nvSpPr>
        <xdr:cNvPr id="138" name="テキスト ボックス 137"/>
        <xdr:cNvSpPr txBox="1"/>
      </xdr:nvSpPr>
      <xdr:spPr>
        <a:xfrm>
          <a:off x="3225800" y="681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8031</xdr:rowOff>
    </xdr:from>
    <xdr:to>
      <xdr:col>15</xdr:col>
      <xdr:colOff>101600</xdr:colOff>
      <xdr:row>37</xdr:row>
      <xdr:rowOff>109631</xdr:rowOff>
    </xdr:to>
    <xdr:sp macro="" textlink="">
      <xdr:nvSpPr>
        <xdr:cNvPr id="139" name="楕円 138"/>
        <xdr:cNvSpPr/>
      </xdr:nvSpPr>
      <xdr:spPr bwMode="auto">
        <a:xfrm>
          <a:off x="2857500" y="713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94408</xdr:rowOff>
    </xdr:from>
    <xdr:ext cx="762000" cy="259045"/>
    <xdr:sp macro="" textlink="">
      <xdr:nvSpPr>
        <xdr:cNvPr id="140" name="テキスト ボックス 139"/>
        <xdr:cNvSpPr txBox="1"/>
      </xdr:nvSpPr>
      <xdr:spPr>
        <a:xfrm>
          <a:off x="2527300" y="721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14313</xdr:rowOff>
    </xdr:from>
    <xdr:to>
      <xdr:col>24</xdr:col>
      <xdr:colOff>63500</xdr:colOff>
      <xdr:row>35</xdr:row>
      <xdr:rowOff>52865</xdr:rowOff>
    </xdr:to>
    <xdr:cxnSp macro="">
      <xdr:nvCxnSpPr>
        <xdr:cNvPr id="63" name="直線コネクタ 62"/>
        <xdr:cNvCxnSpPr/>
      </xdr:nvCxnSpPr>
      <xdr:spPr>
        <a:xfrm>
          <a:off x="3797300" y="6015063"/>
          <a:ext cx="8382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75197</xdr:rowOff>
    </xdr:from>
    <xdr:ext cx="534377" cy="259045"/>
    <xdr:sp macro="" textlink="">
      <xdr:nvSpPr>
        <xdr:cNvPr id="64" name="人件費平均値テキスト"/>
        <xdr:cNvSpPr txBox="1"/>
      </xdr:nvSpPr>
      <xdr:spPr>
        <a:xfrm>
          <a:off x="4686300" y="607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14313</xdr:rowOff>
    </xdr:from>
    <xdr:to>
      <xdr:col>19</xdr:col>
      <xdr:colOff>177800</xdr:colOff>
      <xdr:row>35</xdr:row>
      <xdr:rowOff>152518</xdr:rowOff>
    </xdr:to>
    <xdr:cxnSp macro="">
      <xdr:nvCxnSpPr>
        <xdr:cNvPr id="66" name="直線コネクタ 65"/>
        <xdr:cNvCxnSpPr/>
      </xdr:nvCxnSpPr>
      <xdr:spPr>
        <a:xfrm flipV="1">
          <a:off x="2908300" y="6015063"/>
          <a:ext cx="889000" cy="1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50345</xdr:rowOff>
    </xdr:from>
    <xdr:ext cx="534377" cy="259045"/>
    <xdr:sp macro="" textlink="">
      <xdr:nvSpPr>
        <xdr:cNvPr id="68" name="テキスト ボックス 67"/>
        <xdr:cNvSpPr txBox="1"/>
      </xdr:nvSpPr>
      <xdr:spPr>
        <a:xfrm>
          <a:off x="3530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152518</xdr:rowOff>
    </xdr:from>
    <xdr:to>
      <xdr:col>15</xdr:col>
      <xdr:colOff>50800</xdr:colOff>
      <xdr:row>37</xdr:row>
      <xdr:rowOff>131731</xdr:rowOff>
    </xdr:to>
    <xdr:cxnSp macro="">
      <xdr:nvCxnSpPr>
        <xdr:cNvPr id="69" name="直線コネクタ 68"/>
        <xdr:cNvCxnSpPr/>
      </xdr:nvCxnSpPr>
      <xdr:spPr>
        <a:xfrm flipV="1">
          <a:off x="2019300" y="6153268"/>
          <a:ext cx="889000" cy="3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127922</xdr:rowOff>
    </xdr:from>
    <xdr:ext cx="534377" cy="259045"/>
    <xdr:sp macro="" textlink="">
      <xdr:nvSpPr>
        <xdr:cNvPr id="71" name="テキスト ボックス 70"/>
        <xdr:cNvSpPr txBox="1"/>
      </xdr:nvSpPr>
      <xdr:spPr>
        <a:xfrm>
          <a:off x="2641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107402</xdr:rowOff>
    </xdr:from>
    <xdr:to>
      <xdr:col>10</xdr:col>
      <xdr:colOff>114300</xdr:colOff>
      <xdr:row>37</xdr:row>
      <xdr:rowOff>131731</xdr:rowOff>
    </xdr:to>
    <xdr:cxnSp macro="">
      <xdr:nvCxnSpPr>
        <xdr:cNvPr id="72" name="直線コネクタ 71"/>
        <xdr:cNvCxnSpPr/>
      </xdr:nvCxnSpPr>
      <xdr:spPr>
        <a:xfrm>
          <a:off x="1130300" y="6451052"/>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2065</xdr:rowOff>
    </xdr:from>
    <xdr:to>
      <xdr:col>24</xdr:col>
      <xdr:colOff>114300</xdr:colOff>
      <xdr:row>35</xdr:row>
      <xdr:rowOff>103665</xdr:rowOff>
    </xdr:to>
    <xdr:sp macro="" textlink="">
      <xdr:nvSpPr>
        <xdr:cNvPr id="82" name="楕円 81"/>
        <xdr:cNvSpPr/>
      </xdr:nvSpPr>
      <xdr:spPr>
        <a:xfrm>
          <a:off x="4584700" y="60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24942</xdr:rowOff>
    </xdr:from>
    <xdr:ext cx="599010" cy="259045"/>
    <xdr:sp macro="" textlink="">
      <xdr:nvSpPr>
        <xdr:cNvPr id="83" name="人件費該当値テキスト"/>
        <xdr:cNvSpPr txBox="1"/>
      </xdr:nvSpPr>
      <xdr:spPr>
        <a:xfrm>
          <a:off x="4686300" y="585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134963</xdr:rowOff>
    </xdr:from>
    <xdr:to>
      <xdr:col>20</xdr:col>
      <xdr:colOff>38100</xdr:colOff>
      <xdr:row>35</xdr:row>
      <xdr:rowOff>65113</xdr:rowOff>
    </xdr:to>
    <xdr:sp macro="" textlink="">
      <xdr:nvSpPr>
        <xdr:cNvPr id="84" name="楕円 83"/>
        <xdr:cNvSpPr/>
      </xdr:nvSpPr>
      <xdr:spPr>
        <a:xfrm>
          <a:off x="3746500" y="596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81640</xdr:rowOff>
    </xdr:from>
    <xdr:ext cx="599010" cy="259045"/>
    <xdr:sp macro="" textlink="">
      <xdr:nvSpPr>
        <xdr:cNvPr id="85" name="テキスト ボックス 84"/>
        <xdr:cNvSpPr txBox="1"/>
      </xdr:nvSpPr>
      <xdr:spPr>
        <a:xfrm>
          <a:off x="3497795" y="573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101718</xdr:rowOff>
    </xdr:from>
    <xdr:to>
      <xdr:col>15</xdr:col>
      <xdr:colOff>101600</xdr:colOff>
      <xdr:row>36</xdr:row>
      <xdr:rowOff>31868</xdr:rowOff>
    </xdr:to>
    <xdr:sp macro="" textlink="">
      <xdr:nvSpPr>
        <xdr:cNvPr id="86" name="楕円 85"/>
        <xdr:cNvSpPr/>
      </xdr:nvSpPr>
      <xdr:spPr>
        <a:xfrm>
          <a:off x="2857500" y="610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48395</xdr:rowOff>
    </xdr:from>
    <xdr:ext cx="534377" cy="259045"/>
    <xdr:sp macro="" textlink="">
      <xdr:nvSpPr>
        <xdr:cNvPr id="87" name="テキスト ボックス 86"/>
        <xdr:cNvSpPr txBox="1"/>
      </xdr:nvSpPr>
      <xdr:spPr>
        <a:xfrm>
          <a:off x="2641111" y="58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80931</xdr:rowOff>
    </xdr:from>
    <xdr:to>
      <xdr:col>10</xdr:col>
      <xdr:colOff>165100</xdr:colOff>
      <xdr:row>38</xdr:row>
      <xdr:rowOff>11081</xdr:rowOff>
    </xdr:to>
    <xdr:sp macro="" textlink="">
      <xdr:nvSpPr>
        <xdr:cNvPr id="88" name="楕円 87"/>
        <xdr:cNvSpPr/>
      </xdr:nvSpPr>
      <xdr:spPr>
        <a:xfrm>
          <a:off x="1968500" y="6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27608</xdr:rowOff>
    </xdr:from>
    <xdr:ext cx="534377" cy="259045"/>
    <xdr:sp macro="" textlink="">
      <xdr:nvSpPr>
        <xdr:cNvPr id="89" name="テキスト ボックス 88"/>
        <xdr:cNvSpPr txBox="1"/>
      </xdr:nvSpPr>
      <xdr:spPr>
        <a:xfrm>
          <a:off x="1752111" y="6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56602</xdr:rowOff>
    </xdr:from>
    <xdr:to>
      <xdr:col>6</xdr:col>
      <xdr:colOff>38100</xdr:colOff>
      <xdr:row>37</xdr:row>
      <xdr:rowOff>158202</xdr:rowOff>
    </xdr:to>
    <xdr:sp macro="" textlink="">
      <xdr:nvSpPr>
        <xdr:cNvPr id="90" name="楕円 89"/>
        <xdr:cNvSpPr/>
      </xdr:nvSpPr>
      <xdr:spPr>
        <a:xfrm>
          <a:off x="1079500" y="64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3279</xdr:rowOff>
    </xdr:from>
    <xdr:ext cx="534377" cy="259045"/>
    <xdr:sp macro="" textlink="">
      <xdr:nvSpPr>
        <xdr:cNvPr id="91" name="テキスト ボックス 90"/>
        <xdr:cNvSpPr txBox="1"/>
      </xdr:nvSpPr>
      <xdr:spPr>
        <a:xfrm>
          <a:off x="863111" y="61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65487</xdr:rowOff>
    </xdr:from>
    <xdr:to>
      <xdr:col>24</xdr:col>
      <xdr:colOff>63500</xdr:colOff>
      <xdr:row>55</xdr:row>
      <xdr:rowOff>142280</xdr:rowOff>
    </xdr:to>
    <xdr:cxnSp macro="">
      <xdr:nvCxnSpPr>
        <xdr:cNvPr id="123" name="直線コネクタ 122"/>
        <xdr:cNvCxnSpPr/>
      </xdr:nvCxnSpPr>
      <xdr:spPr>
        <a:xfrm flipV="1">
          <a:off x="3797300" y="9495237"/>
          <a:ext cx="838200" cy="7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102188</xdr:rowOff>
    </xdr:from>
    <xdr:ext cx="534377" cy="259045"/>
    <xdr:sp macro="" textlink="">
      <xdr:nvSpPr>
        <xdr:cNvPr id="124" name="物件費平均値テキスト"/>
        <xdr:cNvSpPr txBox="1"/>
      </xdr:nvSpPr>
      <xdr:spPr>
        <a:xfrm>
          <a:off x="4686300" y="953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142280</xdr:rowOff>
    </xdr:from>
    <xdr:to>
      <xdr:col>19</xdr:col>
      <xdr:colOff>177800</xdr:colOff>
      <xdr:row>56</xdr:row>
      <xdr:rowOff>89833</xdr:rowOff>
    </xdr:to>
    <xdr:cxnSp macro="">
      <xdr:nvCxnSpPr>
        <xdr:cNvPr id="126" name="直線コネクタ 125"/>
        <xdr:cNvCxnSpPr/>
      </xdr:nvCxnSpPr>
      <xdr:spPr>
        <a:xfrm flipV="1">
          <a:off x="2908300" y="9572030"/>
          <a:ext cx="8890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11978</xdr:rowOff>
    </xdr:from>
    <xdr:to>
      <xdr:col>15</xdr:col>
      <xdr:colOff>50800</xdr:colOff>
      <xdr:row>56</xdr:row>
      <xdr:rowOff>89833</xdr:rowOff>
    </xdr:to>
    <xdr:cxnSp macro="">
      <xdr:nvCxnSpPr>
        <xdr:cNvPr id="129" name="直線コネクタ 128"/>
        <xdr:cNvCxnSpPr/>
      </xdr:nvCxnSpPr>
      <xdr:spPr>
        <a:xfrm>
          <a:off x="2019300" y="9613178"/>
          <a:ext cx="889000" cy="7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11978</xdr:rowOff>
    </xdr:from>
    <xdr:to>
      <xdr:col>10</xdr:col>
      <xdr:colOff>114300</xdr:colOff>
      <xdr:row>56</xdr:row>
      <xdr:rowOff>12680</xdr:rowOff>
    </xdr:to>
    <xdr:cxnSp macro="">
      <xdr:nvCxnSpPr>
        <xdr:cNvPr id="132" name="直線コネクタ 131"/>
        <xdr:cNvCxnSpPr/>
      </xdr:nvCxnSpPr>
      <xdr:spPr>
        <a:xfrm flipV="1">
          <a:off x="1130300" y="9613178"/>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14687</xdr:rowOff>
    </xdr:from>
    <xdr:to>
      <xdr:col>24</xdr:col>
      <xdr:colOff>114300</xdr:colOff>
      <xdr:row>55</xdr:row>
      <xdr:rowOff>116287</xdr:rowOff>
    </xdr:to>
    <xdr:sp macro="" textlink="">
      <xdr:nvSpPr>
        <xdr:cNvPr id="142" name="楕円 141"/>
        <xdr:cNvSpPr/>
      </xdr:nvSpPr>
      <xdr:spPr>
        <a:xfrm>
          <a:off x="4584700" y="94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37564</xdr:rowOff>
    </xdr:from>
    <xdr:ext cx="599010" cy="259045"/>
    <xdr:sp macro="" textlink="">
      <xdr:nvSpPr>
        <xdr:cNvPr id="143" name="物件費該当値テキスト"/>
        <xdr:cNvSpPr txBox="1"/>
      </xdr:nvSpPr>
      <xdr:spPr>
        <a:xfrm>
          <a:off x="4686300" y="92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91480</xdr:rowOff>
    </xdr:from>
    <xdr:to>
      <xdr:col>20</xdr:col>
      <xdr:colOff>38100</xdr:colOff>
      <xdr:row>56</xdr:row>
      <xdr:rowOff>21630</xdr:rowOff>
    </xdr:to>
    <xdr:sp macro="" textlink="">
      <xdr:nvSpPr>
        <xdr:cNvPr id="144" name="楕円 143"/>
        <xdr:cNvSpPr/>
      </xdr:nvSpPr>
      <xdr:spPr>
        <a:xfrm>
          <a:off x="3746500" y="95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38157</xdr:rowOff>
    </xdr:from>
    <xdr:ext cx="534377" cy="259045"/>
    <xdr:sp macro="" textlink="">
      <xdr:nvSpPr>
        <xdr:cNvPr id="145" name="テキスト ボックス 144"/>
        <xdr:cNvSpPr txBox="1"/>
      </xdr:nvSpPr>
      <xdr:spPr>
        <a:xfrm>
          <a:off x="3530111" y="929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39033</xdr:rowOff>
    </xdr:from>
    <xdr:to>
      <xdr:col>15</xdr:col>
      <xdr:colOff>101600</xdr:colOff>
      <xdr:row>56</xdr:row>
      <xdr:rowOff>140633</xdr:rowOff>
    </xdr:to>
    <xdr:sp macro="" textlink="">
      <xdr:nvSpPr>
        <xdr:cNvPr id="146" name="楕円 145"/>
        <xdr:cNvSpPr/>
      </xdr:nvSpPr>
      <xdr:spPr>
        <a:xfrm>
          <a:off x="2857500" y="96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157160</xdr:rowOff>
    </xdr:from>
    <xdr:ext cx="534377" cy="259045"/>
    <xdr:sp macro="" textlink="">
      <xdr:nvSpPr>
        <xdr:cNvPr id="147" name="テキスト ボックス 146"/>
        <xdr:cNvSpPr txBox="1"/>
      </xdr:nvSpPr>
      <xdr:spPr>
        <a:xfrm>
          <a:off x="2641111" y="94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132628</xdr:rowOff>
    </xdr:from>
    <xdr:to>
      <xdr:col>10</xdr:col>
      <xdr:colOff>165100</xdr:colOff>
      <xdr:row>56</xdr:row>
      <xdr:rowOff>62778</xdr:rowOff>
    </xdr:to>
    <xdr:sp macro="" textlink="">
      <xdr:nvSpPr>
        <xdr:cNvPr id="148" name="楕円 147"/>
        <xdr:cNvSpPr/>
      </xdr:nvSpPr>
      <xdr:spPr>
        <a:xfrm>
          <a:off x="1968500" y="95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79305</xdr:rowOff>
    </xdr:from>
    <xdr:ext cx="534377" cy="259045"/>
    <xdr:sp macro="" textlink="">
      <xdr:nvSpPr>
        <xdr:cNvPr id="149" name="テキスト ボックス 148"/>
        <xdr:cNvSpPr txBox="1"/>
      </xdr:nvSpPr>
      <xdr:spPr>
        <a:xfrm>
          <a:off x="1752111" y="933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133330</xdr:rowOff>
    </xdr:from>
    <xdr:to>
      <xdr:col>6</xdr:col>
      <xdr:colOff>38100</xdr:colOff>
      <xdr:row>56</xdr:row>
      <xdr:rowOff>63480</xdr:rowOff>
    </xdr:to>
    <xdr:sp macro="" textlink="">
      <xdr:nvSpPr>
        <xdr:cNvPr id="150" name="楕円 149"/>
        <xdr:cNvSpPr/>
      </xdr:nvSpPr>
      <xdr:spPr>
        <a:xfrm>
          <a:off x="1079500" y="95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80007</xdr:rowOff>
    </xdr:from>
    <xdr:ext cx="534377" cy="259045"/>
    <xdr:sp macro="" textlink="">
      <xdr:nvSpPr>
        <xdr:cNvPr id="151" name="テキスト ボックス 150"/>
        <xdr:cNvSpPr txBox="1"/>
      </xdr:nvSpPr>
      <xdr:spPr>
        <a:xfrm>
          <a:off x="863111" y="93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137337</xdr:rowOff>
    </xdr:from>
    <xdr:to>
      <xdr:col>24</xdr:col>
      <xdr:colOff>63500</xdr:colOff>
      <xdr:row>78</xdr:row>
      <xdr:rowOff>137567</xdr:rowOff>
    </xdr:to>
    <xdr:cxnSp macro="">
      <xdr:nvCxnSpPr>
        <xdr:cNvPr id="180" name="直線コネクタ 179"/>
        <xdr:cNvCxnSpPr/>
      </xdr:nvCxnSpPr>
      <xdr:spPr>
        <a:xfrm>
          <a:off x="3797300" y="13510437"/>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114364</xdr:rowOff>
    </xdr:from>
    <xdr:to>
      <xdr:col>19</xdr:col>
      <xdr:colOff>177800</xdr:colOff>
      <xdr:row>78</xdr:row>
      <xdr:rowOff>137337</xdr:rowOff>
    </xdr:to>
    <xdr:cxnSp macro="">
      <xdr:nvCxnSpPr>
        <xdr:cNvPr id="183" name="直線コネクタ 182"/>
        <xdr:cNvCxnSpPr/>
      </xdr:nvCxnSpPr>
      <xdr:spPr>
        <a:xfrm>
          <a:off x="2908300" y="13487464"/>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114364</xdr:rowOff>
    </xdr:from>
    <xdr:to>
      <xdr:col>15</xdr:col>
      <xdr:colOff>50800</xdr:colOff>
      <xdr:row>78</xdr:row>
      <xdr:rowOff>118135</xdr:rowOff>
    </xdr:to>
    <xdr:cxnSp macro="">
      <xdr:nvCxnSpPr>
        <xdr:cNvPr id="186" name="直線コネクタ 185"/>
        <xdr:cNvCxnSpPr/>
      </xdr:nvCxnSpPr>
      <xdr:spPr>
        <a:xfrm flipV="1">
          <a:off x="2019300" y="13487464"/>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88" name="テキスト ボックス 187"/>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114288</xdr:rowOff>
    </xdr:from>
    <xdr:to>
      <xdr:col>10</xdr:col>
      <xdr:colOff>114300</xdr:colOff>
      <xdr:row>78</xdr:row>
      <xdr:rowOff>118135</xdr:rowOff>
    </xdr:to>
    <xdr:cxnSp macro="">
      <xdr:nvCxnSpPr>
        <xdr:cNvPr id="189" name="直線コネクタ 188"/>
        <xdr:cNvCxnSpPr/>
      </xdr:nvCxnSpPr>
      <xdr:spPr>
        <a:xfrm>
          <a:off x="1130300" y="13487388"/>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123017</xdr:rowOff>
    </xdr:from>
    <xdr:ext cx="469744" cy="259045"/>
    <xdr:sp macro="" textlink="">
      <xdr:nvSpPr>
        <xdr:cNvPr id="191" name="テキスト ボックス 190"/>
        <xdr:cNvSpPr txBox="1"/>
      </xdr:nvSpPr>
      <xdr:spPr>
        <a:xfrm>
          <a:off x="1784428" y="131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108462</xdr:rowOff>
    </xdr:from>
    <xdr:ext cx="469744" cy="259045"/>
    <xdr:sp macro="" textlink="">
      <xdr:nvSpPr>
        <xdr:cNvPr id="193" name="テキスト ボックス 192"/>
        <xdr:cNvSpPr txBox="1"/>
      </xdr:nvSpPr>
      <xdr:spPr>
        <a:xfrm>
          <a:off x="895428" y="131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86767</xdr:rowOff>
    </xdr:from>
    <xdr:to>
      <xdr:col>24</xdr:col>
      <xdr:colOff>114300</xdr:colOff>
      <xdr:row>79</xdr:row>
      <xdr:rowOff>16917</xdr:rowOff>
    </xdr:to>
    <xdr:sp macro="" textlink="">
      <xdr:nvSpPr>
        <xdr:cNvPr id="199" name="楕円 198"/>
        <xdr:cNvSpPr/>
      </xdr:nvSpPr>
      <xdr:spPr>
        <a:xfrm>
          <a:off x="45847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1694</xdr:rowOff>
    </xdr:from>
    <xdr:ext cx="469744" cy="259045"/>
    <xdr:sp macro="" textlink="">
      <xdr:nvSpPr>
        <xdr:cNvPr id="200" name="維持補修費該当値テキスト"/>
        <xdr:cNvSpPr txBox="1"/>
      </xdr:nvSpPr>
      <xdr:spPr>
        <a:xfrm>
          <a:off x="4686300" y="133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86537</xdr:rowOff>
    </xdr:from>
    <xdr:to>
      <xdr:col>20</xdr:col>
      <xdr:colOff>38100</xdr:colOff>
      <xdr:row>79</xdr:row>
      <xdr:rowOff>16687</xdr:rowOff>
    </xdr:to>
    <xdr:sp macro="" textlink="">
      <xdr:nvSpPr>
        <xdr:cNvPr id="201" name="楕円 200"/>
        <xdr:cNvSpPr/>
      </xdr:nvSpPr>
      <xdr:spPr>
        <a:xfrm>
          <a:off x="3746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7814</xdr:rowOff>
    </xdr:from>
    <xdr:ext cx="469744" cy="259045"/>
    <xdr:sp macro="" textlink="">
      <xdr:nvSpPr>
        <xdr:cNvPr id="202" name="テキスト ボックス 201"/>
        <xdr:cNvSpPr txBox="1"/>
      </xdr:nvSpPr>
      <xdr:spPr>
        <a:xfrm>
          <a:off x="3562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63564</xdr:rowOff>
    </xdr:from>
    <xdr:to>
      <xdr:col>15</xdr:col>
      <xdr:colOff>101600</xdr:colOff>
      <xdr:row>78</xdr:row>
      <xdr:rowOff>165164</xdr:rowOff>
    </xdr:to>
    <xdr:sp macro="" textlink="">
      <xdr:nvSpPr>
        <xdr:cNvPr id="203" name="楕円 202"/>
        <xdr:cNvSpPr/>
      </xdr:nvSpPr>
      <xdr:spPr>
        <a:xfrm>
          <a:off x="2857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156291</xdr:rowOff>
    </xdr:from>
    <xdr:ext cx="469744" cy="259045"/>
    <xdr:sp macro="" textlink="">
      <xdr:nvSpPr>
        <xdr:cNvPr id="204" name="テキスト ボックス 203"/>
        <xdr:cNvSpPr txBox="1"/>
      </xdr:nvSpPr>
      <xdr:spPr>
        <a:xfrm>
          <a:off x="2673428"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67335</xdr:rowOff>
    </xdr:from>
    <xdr:to>
      <xdr:col>10</xdr:col>
      <xdr:colOff>165100</xdr:colOff>
      <xdr:row>78</xdr:row>
      <xdr:rowOff>168935</xdr:rowOff>
    </xdr:to>
    <xdr:sp macro="" textlink="">
      <xdr:nvSpPr>
        <xdr:cNvPr id="205" name="楕円 204"/>
        <xdr:cNvSpPr/>
      </xdr:nvSpPr>
      <xdr:spPr>
        <a:xfrm>
          <a:off x="1968500" y="134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160062</xdr:rowOff>
    </xdr:from>
    <xdr:ext cx="469744" cy="259045"/>
    <xdr:sp macro="" textlink="">
      <xdr:nvSpPr>
        <xdr:cNvPr id="206" name="テキスト ボックス 205"/>
        <xdr:cNvSpPr txBox="1"/>
      </xdr:nvSpPr>
      <xdr:spPr>
        <a:xfrm>
          <a:off x="1784428" y="135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63488</xdr:rowOff>
    </xdr:from>
    <xdr:to>
      <xdr:col>6</xdr:col>
      <xdr:colOff>38100</xdr:colOff>
      <xdr:row>78</xdr:row>
      <xdr:rowOff>165088</xdr:rowOff>
    </xdr:to>
    <xdr:sp macro="" textlink="">
      <xdr:nvSpPr>
        <xdr:cNvPr id="207" name="楕円 206"/>
        <xdr:cNvSpPr/>
      </xdr:nvSpPr>
      <xdr:spPr>
        <a:xfrm>
          <a:off x="1079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156215</xdr:rowOff>
    </xdr:from>
    <xdr:ext cx="469744" cy="259045"/>
    <xdr:sp macro="" textlink="">
      <xdr:nvSpPr>
        <xdr:cNvPr id="208" name="テキスト ボックス 207"/>
        <xdr:cNvSpPr txBox="1"/>
      </xdr:nvSpPr>
      <xdr:spPr>
        <a:xfrm>
          <a:off x="895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69650</xdr:rowOff>
    </xdr:from>
    <xdr:to>
      <xdr:col>24</xdr:col>
      <xdr:colOff>63500</xdr:colOff>
      <xdr:row>92</xdr:row>
      <xdr:rowOff>169092</xdr:rowOff>
    </xdr:to>
    <xdr:cxnSp macro="">
      <xdr:nvCxnSpPr>
        <xdr:cNvPr id="240" name="直線コネクタ 239"/>
        <xdr:cNvCxnSpPr/>
      </xdr:nvCxnSpPr>
      <xdr:spPr>
        <a:xfrm>
          <a:off x="3797300" y="15843050"/>
          <a:ext cx="8382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94318</xdr:rowOff>
    </xdr:from>
    <xdr:ext cx="534377" cy="259045"/>
    <xdr:sp macro="" textlink="">
      <xdr:nvSpPr>
        <xdr:cNvPr id="241" name="扶助費平均値テキスト"/>
        <xdr:cNvSpPr txBox="1"/>
      </xdr:nvSpPr>
      <xdr:spPr>
        <a:xfrm>
          <a:off x="4686300" y="1638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69650</xdr:rowOff>
    </xdr:from>
    <xdr:to>
      <xdr:col>19</xdr:col>
      <xdr:colOff>177800</xdr:colOff>
      <xdr:row>95</xdr:row>
      <xdr:rowOff>46399</xdr:rowOff>
    </xdr:to>
    <xdr:cxnSp macro="">
      <xdr:nvCxnSpPr>
        <xdr:cNvPr id="243" name="直線コネクタ 242"/>
        <xdr:cNvCxnSpPr/>
      </xdr:nvCxnSpPr>
      <xdr:spPr>
        <a:xfrm flipV="1">
          <a:off x="2908300" y="15843050"/>
          <a:ext cx="889000" cy="49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21640</xdr:rowOff>
    </xdr:from>
    <xdr:ext cx="534377" cy="259045"/>
    <xdr:sp macro="" textlink="">
      <xdr:nvSpPr>
        <xdr:cNvPr id="245" name="テキスト ボックス 244"/>
        <xdr:cNvSpPr txBox="1"/>
      </xdr:nvSpPr>
      <xdr:spPr>
        <a:xfrm>
          <a:off x="3530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46399</xdr:rowOff>
    </xdr:from>
    <xdr:to>
      <xdr:col>15</xdr:col>
      <xdr:colOff>50800</xdr:colOff>
      <xdr:row>95</xdr:row>
      <xdr:rowOff>57534</xdr:rowOff>
    </xdr:to>
    <xdr:cxnSp macro="">
      <xdr:nvCxnSpPr>
        <xdr:cNvPr id="246" name="直線コネクタ 245"/>
        <xdr:cNvCxnSpPr/>
      </xdr:nvCxnSpPr>
      <xdr:spPr>
        <a:xfrm flipV="1">
          <a:off x="2019300" y="16334149"/>
          <a:ext cx="889000" cy="1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122028</xdr:rowOff>
    </xdr:from>
    <xdr:ext cx="534377" cy="259045"/>
    <xdr:sp macro="" textlink="">
      <xdr:nvSpPr>
        <xdr:cNvPr id="248" name="テキスト ボックス 247"/>
        <xdr:cNvSpPr txBox="1"/>
      </xdr:nvSpPr>
      <xdr:spPr>
        <a:xfrm>
          <a:off x="2641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57534</xdr:rowOff>
    </xdr:from>
    <xdr:to>
      <xdr:col>10</xdr:col>
      <xdr:colOff>114300</xdr:colOff>
      <xdr:row>95</xdr:row>
      <xdr:rowOff>106259</xdr:rowOff>
    </xdr:to>
    <xdr:cxnSp macro="">
      <xdr:nvCxnSpPr>
        <xdr:cNvPr id="249" name="直線コネクタ 248"/>
        <xdr:cNvCxnSpPr/>
      </xdr:nvCxnSpPr>
      <xdr:spPr>
        <a:xfrm flipV="1">
          <a:off x="1130300" y="16345284"/>
          <a:ext cx="88900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72748</xdr:rowOff>
    </xdr:from>
    <xdr:ext cx="534377" cy="259045"/>
    <xdr:sp macro="" textlink="">
      <xdr:nvSpPr>
        <xdr:cNvPr id="251" name="テキスト ボックス 250"/>
        <xdr:cNvSpPr txBox="1"/>
      </xdr:nvSpPr>
      <xdr:spPr>
        <a:xfrm>
          <a:off x="1752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117423</xdr:rowOff>
    </xdr:from>
    <xdr:ext cx="534377" cy="259045"/>
    <xdr:sp macro="" textlink="">
      <xdr:nvSpPr>
        <xdr:cNvPr id="253" name="テキスト ボックス 252"/>
        <xdr:cNvSpPr txBox="1"/>
      </xdr:nvSpPr>
      <xdr:spPr>
        <a:xfrm>
          <a:off x="863111" y="167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118292</xdr:rowOff>
    </xdr:from>
    <xdr:to>
      <xdr:col>24</xdr:col>
      <xdr:colOff>114300</xdr:colOff>
      <xdr:row>93</xdr:row>
      <xdr:rowOff>48442</xdr:rowOff>
    </xdr:to>
    <xdr:sp macro="" textlink="">
      <xdr:nvSpPr>
        <xdr:cNvPr id="259" name="楕円 258"/>
        <xdr:cNvSpPr/>
      </xdr:nvSpPr>
      <xdr:spPr>
        <a:xfrm>
          <a:off x="4584700" y="15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141169</xdr:rowOff>
    </xdr:from>
    <xdr:ext cx="599010" cy="259045"/>
    <xdr:sp macro="" textlink="">
      <xdr:nvSpPr>
        <xdr:cNvPr id="260" name="扶助費該当値テキスト"/>
        <xdr:cNvSpPr txBox="1"/>
      </xdr:nvSpPr>
      <xdr:spPr>
        <a:xfrm>
          <a:off x="4686300" y="1574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18850</xdr:rowOff>
    </xdr:from>
    <xdr:to>
      <xdr:col>20</xdr:col>
      <xdr:colOff>38100</xdr:colOff>
      <xdr:row>92</xdr:row>
      <xdr:rowOff>120450</xdr:rowOff>
    </xdr:to>
    <xdr:sp macro="" textlink="">
      <xdr:nvSpPr>
        <xdr:cNvPr id="261" name="楕円 260"/>
        <xdr:cNvSpPr/>
      </xdr:nvSpPr>
      <xdr:spPr>
        <a:xfrm>
          <a:off x="3746500" y="157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136977</xdr:rowOff>
    </xdr:from>
    <xdr:ext cx="599010" cy="259045"/>
    <xdr:sp macro="" textlink="">
      <xdr:nvSpPr>
        <xdr:cNvPr id="262" name="テキスト ボックス 261"/>
        <xdr:cNvSpPr txBox="1"/>
      </xdr:nvSpPr>
      <xdr:spPr>
        <a:xfrm>
          <a:off x="3497795" y="1556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167049</xdr:rowOff>
    </xdr:from>
    <xdr:to>
      <xdr:col>15</xdr:col>
      <xdr:colOff>101600</xdr:colOff>
      <xdr:row>95</xdr:row>
      <xdr:rowOff>97199</xdr:rowOff>
    </xdr:to>
    <xdr:sp macro="" textlink="">
      <xdr:nvSpPr>
        <xdr:cNvPr id="263" name="楕円 262"/>
        <xdr:cNvSpPr/>
      </xdr:nvSpPr>
      <xdr:spPr>
        <a:xfrm>
          <a:off x="2857500" y="162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113726</xdr:rowOff>
    </xdr:from>
    <xdr:ext cx="534377" cy="259045"/>
    <xdr:sp macro="" textlink="">
      <xdr:nvSpPr>
        <xdr:cNvPr id="264" name="テキスト ボックス 263"/>
        <xdr:cNvSpPr txBox="1"/>
      </xdr:nvSpPr>
      <xdr:spPr>
        <a:xfrm>
          <a:off x="2641111" y="160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6734</xdr:rowOff>
    </xdr:from>
    <xdr:to>
      <xdr:col>10</xdr:col>
      <xdr:colOff>165100</xdr:colOff>
      <xdr:row>95</xdr:row>
      <xdr:rowOff>108334</xdr:rowOff>
    </xdr:to>
    <xdr:sp macro="" textlink="">
      <xdr:nvSpPr>
        <xdr:cNvPr id="265" name="楕円 264"/>
        <xdr:cNvSpPr/>
      </xdr:nvSpPr>
      <xdr:spPr>
        <a:xfrm>
          <a:off x="1968500" y="162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124861</xdr:rowOff>
    </xdr:from>
    <xdr:ext cx="534377" cy="259045"/>
    <xdr:sp macro="" textlink="">
      <xdr:nvSpPr>
        <xdr:cNvPr id="266" name="テキスト ボックス 265"/>
        <xdr:cNvSpPr txBox="1"/>
      </xdr:nvSpPr>
      <xdr:spPr>
        <a:xfrm>
          <a:off x="1752111" y="160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55459</xdr:rowOff>
    </xdr:from>
    <xdr:to>
      <xdr:col>6</xdr:col>
      <xdr:colOff>38100</xdr:colOff>
      <xdr:row>95</xdr:row>
      <xdr:rowOff>157059</xdr:rowOff>
    </xdr:to>
    <xdr:sp macro="" textlink="">
      <xdr:nvSpPr>
        <xdr:cNvPr id="267" name="楕円 266"/>
        <xdr:cNvSpPr/>
      </xdr:nvSpPr>
      <xdr:spPr>
        <a:xfrm>
          <a:off x="1079500" y="163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2136</xdr:rowOff>
    </xdr:from>
    <xdr:ext cx="534377" cy="259045"/>
    <xdr:sp macro="" textlink="">
      <xdr:nvSpPr>
        <xdr:cNvPr id="268" name="テキスト ボックス 267"/>
        <xdr:cNvSpPr txBox="1"/>
      </xdr:nvSpPr>
      <xdr:spPr>
        <a:xfrm>
          <a:off x="863111" y="161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43222</xdr:rowOff>
    </xdr:from>
    <xdr:to>
      <xdr:col>54</xdr:col>
      <xdr:colOff>189865</xdr:colOff>
      <xdr:row>39</xdr:row>
      <xdr:rowOff>2649</xdr:rowOff>
    </xdr:to>
    <xdr:cxnSp macro="">
      <xdr:nvCxnSpPr>
        <xdr:cNvPr id="291" name="直線コネクタ 290"/>
        <xdr:cNvCxnSpPr/>
      </xdr:nvCxnSpPr>
      <xdr:spPr>
        <a:xfrm flipV="1">
          <a:off x="10475595" y="5701072"/>
          <a:ext cx="1270" cy="9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6476</xdr:rowOff>
    </xdr:from>
    <xdr:ext cx="534377" cy="259045"/>
    <xdr:sp macro="" textlink="">
      <xdr:nvSpPr>
        <xdr:cNvPr id="292" name="補助費等最小値テキスト"/>
        <xdr:cNvSpPr txBox="1"/>
      </xdr:nvSpPr>
      <xdr:spPr>
        <a:xfrm>
          <a:off x="10528300" y="66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2649</xdr:rowOff>
    </xdr:from>
    <xdr:to>
      <xdr:col>55</xdr:col>
      <xdr:colOff>88900</xdr:colOff>
      <xdr:row>39</xdr:row>
      <xdr:rowOff>2649</xdr:rowOff>
    </xdr:to>
    <xdr:cxnSp macro="">
      <xdr:nvCxnSpPr>
        <xdr:cNvPr id="293" name="直線コネクタ 292"/>
        <xdr:cNvCxnSpPr/>
      </xdr:nvCxnSpPr>
      <xdr:spPr>
        <a:xfrm>
          <a:off x="10388600" y="6689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161349</xdr:rowOff>
    </xdr:from>
    <xdr:ext cx="599010" cy="259045"/>
    <xdr:sp macro="" textlink="">
      <xdr:nvSpPr>
        <xdr:cNvPr id="294" name="補助費等最大値テキスト"/>
        <xdr:cNvSpPr txBox="1"/>
      </xdr:nvSpPr>
      <xdr:spPr>
        <a:xfrm>
          <a:off x="10528300" y="54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43222</xdr:rowOff>
    </xdr:from>
    <xdr:to>
      <xdr:col>55</xdr:col>
      <xdr:colOff>88900</xdr:colOff>
      <xdr:row>33</xdr:row>
      <xdr:rowOff>43222</xdr:rowOff>
    </xdr:to>
    <xdr:cxnSp macro="">
      <xdr:nvCxnSpPr>
        <xdr:cNvPr id="295" name="直線コネクタ 294"/>
        <xdr:cNvCxnSpPr/>
      </xdr:nvCxnSpPr>
      <xdr:spPr>
        <a:xfrm>
          <a:off x="10388600" y="570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113823</xdr:rowOff>
    </xdr:from>
    <xdr:to>
      <xdr:col>55</xdr:col>
      <xdr:colOff>0</xdr:colOff>
      <xdr:row>37</xdr:row>
      <xdr:rowOff>61528</xdr:rowOff>
    </xdr:to>
    <xdr:cxnSp macro="">
      <xdr:nvCxnSpPr>
        <xdr:cNvPr id="296" name="直線コネクタ 295"/>
        <xdr:cNvCxnSpPr/>
      </xdr:nvCxnSpPr>
      <xdr:spPr>
        <a:xfrm flipV="1">
          <a:off x="9639300" y="6286023"/>
          <a:ext cx="838200" cy="1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14467</xdr:rowOff>
    </xdr:from>
    <xdr:ext cx="534377" cy="259045"/>
    <xdr:sp macro="" textlink="">
      <xdr:nvSpPr>
        <xdr:cNvPr id="297" name="補助費等平均値テキスト"/>
        <xdr:cNvSpPr txBox="1"/>
      </xdr:nvSpPr>
      <xdr:spPr>
        <a:xfrm>
          <a:off x="10528300" y="6015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163040</xdr:rowOff>
    </xdr:from>
    <xdr:to>
      <xdr:col>55</xdr:col>
      <xdr:colOff>50800</xdr:colOff>
      <xdr:row>36</xdr:row>
      <xdr:rowOff>93190</xdr:rowOff>
    </xdr:to>
    <xdr:sp macro="" textlink="">
      <xdr:nvSpPr>
        <xdr:cNvPr id="298" name="フローチャート: 判断 297"/>
        <xdr:cNvSpPr/>
      </xdr:nvSpPr>
      <xdr:spPr>
        <a:xfrm>
          <a:off x="10426700" y="616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149959</xdr:rowOff>
    </xdr:from>
    <xdr:to>
      <xdr:col>50</xdr:col>
      <xdr:colOff>114300</xdr:colOff>
      <xdr:row>37</xdr:row>
      <xdr:rowOff>61528</xdr:rowOff>
    </xdr:to>
    <xdr:cxnSp macro="">
      <xdr:nvCxnSpPr>
        <xdr:cNvPr id="299" name="直線コネクタ 298"/>
        <xdr:cNvCxnSpPr/>
      </xdr:nvCxnSpPr>
      <xdr:spPr>
        <a:xfrm>
          <a:off x="8750300" y="5293459"/>
          <a:ext cx="889000" cy="11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51903</xdr:rowOff>
    </xdr:from>
    <xdr:to>
      <xdr:col>50</xdr:col>
      <xdr:colOff>165100</xdr:colOff>
      <xdr:row>36</xdr:row>
      <xdr:rowOff>153503</xdr:rowOff>
    </xdr:to>
    <xdr:sp macro="" textlink="">
      <xdr:nvSpPr>
        <xdr:cNvPr id="300" name="フローチャート: 判断 299"/>
        <xdr:cNvSpPr/>
      </xdr:nvSpPr>
      <xdr:spPr>
        <a:xfrm>
          <a:off x="95885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170030</xdr:rowOff>
    </xdr:from>
    <xdr:ext cx="534377" cy="259045"/>
    <xdr:sp macro="" textlink="">
      <xdr:nvSpPr>
        <xdr:cNvPr id="301" name="テキスト ボックス 300"/>
        <xdr:cNvSpPr txBox="1"/>
      </xdr:nvSpPr>
      <xdr:spPr>
        <a:xfrm>
          <a:off x="9372111" y="59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149959</xdr:rowOff>
    </xdr:from>
    <xdr:to>
      <xdr:col>45</xdr:col>
      <xdr:colOff>177800</xdr:colOff>
      <xdr:row>37</xdr:row>
      <xdr:rowOff>82998</xdr:rowOff>
    </xdr:to>
    <xdr:cxnSp macro="">
      <xdr:nvCxnSpPr>
        <xdr:cNvPr id="302" name="直線コネクタ 301"/>
        <xdr:cNvCxnSpPr/>
      </xdr:nvCxnSpPr>
      <xdr:spPr>
        <a:xfrm flipV="1">
          <a:off x="7861300" y="5293459"/>
          <a:ext cx="889000" cy="11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119807</xdr:rowOff>
    </xdr:from>
    <xdr:to>
      <xdr:col>46</xdr:col>
      <xdr:colOff>38100</xdr:colOff>
      <xdr:row>31</xdr:row>
      <xdr:rowOff>49957</xdr:rowOff>
    </xdr:to>
    <xdr:sp macro="" textlink="">
      <xdr:nvSpPr>
        <xdr:cNvPr id="303" name="フローチャート: 判断 302"/>
        <xdr:cNvSpPr/>
      </xdr:nvSpPr>
      <xdr:spPr>
        <a:xfrm>
          <a:off x="8699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41084</xdr:rowOff>
    </xdr:from>
    <xdr:ext cx="599010" cy="259045"/>
    <xdr:sp macro="" textlink="">
      <xdr:nvSpPr>
        <xdr:cNvPr id="304" name="テキスト ボックス 303"/>
        <xdr:cNvSpPr txBox="1"/>
      </xdr:nvSpPr>
      <xdr:spPr>
        <a:xfrm>
          <a:off x="8450795" y="535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82998</xdr:rowOff>
    </xdr:from>
    <xdr:to>
      <xdr:col>41</xdr:col>
      <xdr:colOff>50800</xdr:colOff>
      <xdr:row>37</xdr:row>
      <xdr:rowOff>143623</xdr:rowOff>
    </xdr:to>
    <xdr:cxnSp macro="">
      <xdr:nvCxnSpPr>
        <xdr:cNvPr id="305" name="直線コネクタ 304"/>
        <xdr:cNvCxnSpPr/>
      </xdr:nvCxnSpPr>
      <xdr:spPr>
        <a:xfrm flipV="1">
          <a:off x="6972300" y="6426648"/>
          <a:ext cx="889000" cy="6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xdr:rowOff>
    </xdr:from>
    <xdr:to>
      <xdr:col>41</xdr:col>
      <xdr:colOff>101600</xdr:colOff>
      <xdr:row>38</xdr:row>
      <xdr:rowOff>102470</xdr:rowOff>
    </xdr:to>
    <xdr:sp macro="" textlink="">
      <xdr:nvSpPr>
        <xdr:cNvPr id="306" name="フローチャート: 判断 305"/>
        <xdr:cNvSpPr/>
      </xdr:nvSpPr>
      <xdr:spPr>
        <a:xfrm>
          <a:off x="7810500" y="651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93597</xdr:rowOff>
    </xdr:from>
    <xdr:ext cx="534377" cy="259045"/>
    <xdr:sp macro="" textlink="">
      <xdr:nvSpPr>
        <xdr:cNvPr id="307" name="テキスト ボックス 306"/>
        <xdr:cNvSpPr txBox="1"/>
      </xdr:nvSpPr>
      <xdr:spPr>
        <a:xfrm>
          <a:off x="7594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29473</xdr:rowOff>
    </xdr:from>
    <xdr:to>
      <xdr:col>36</xdr:col>
      <xdr:colOff>165100</xdr:colOff>
      <xdr:row>38</xdr:row>
      <xdr:rowOff>131073</xdr:rowOff>
    </xdr:to>
    <xdr:sp macro="" textlink="">
      <xdr:nvSpPr>
        <xdr:cNvPr id="308" name="フローチャート: 判断 307"/>
        <xdr:cNvSpPr/>
      </xdr:nvSpPr>
      <xdr:spPr>
        <a:xfrm>
          <a:off x="6921500" y="654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122200</xdr:rowOff>
    </xdr:from>
    <xdr:ext cx="534377" cy="259045"/>
    <xdr:sp macro="" textlink="">
      <xdr:nvSpPr>
        <xdr:cNvPr id="309" name="テキスト ボックス 308"/>
        <xdr:cNvSpPr txBox="1"/>
      </xdr:nvSpPr>
      <xdr:spPr>
        <a:xfrm>
          <a:off x="6705111" y="663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63023</xdr:rowOff>
    </xdr:from>
    <xdr:to>
      <xdr:col>55</xdr:col>
      <xdr:colOff>50800</xdr:colOff>
      <xdr:row>36</xdr:row>
      <xdr:rowOff>164623</xdr:rowOff>
    </xdr:to>
    <xdr:sp macro="" textlink="">
      <xdr:nvSpPr>
        <xdr:cNvPr id="315" name="楕円 314"/>
        <xdr:cNvSpPr/>
      </xdr:nvSpPr>
      <xdr:spPr>
        <a:xfrm>
          <a:off x="10426700" y="62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41450</xdr:rowOff>
    </xdr:from>
    <xdr:ext cx="534377" cy="259045"/>
    <xdr:sp macro="" textlink="">
      <xdr:nvSpPr>
        <xdr:cNvPr id="316" name="補助費等該当値テキスト"/>
        <xdr:cNvSpPr txBox="1"/>
      </xdr:nvSpPr>
      <xdr:spPr>
        <a:xfrm>
          <a:off x="10528300" y="62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10728</xdr:rowOff>
    </xdr:from>
    <xdr:to>
      <xdr:col>50</xdr:col>
      <xdr:colOff>165100</xdr:colOff>
      <xdr:row>37</xdr:row>
      <xdr:rowOff>112328</xdr:rowOff>
    </xdr:to>
    <xdr:sp macro="" textlink="">
      <xdr:nvSpPr>
        <xdr:cNvPr id="317" name="楕円 316"/>
        <xdr:cNvSpPr/>
      </xdr:nvSpPr>
      <xdr:spPr>
        <a:xfrm>
          <a:off x="9588500" y="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103455</xdr:rowOff>
    </xdr:from>
    <xdr:ext cx="534377" cy="259045"/>
    <xdr:sp macro="" textlink="">
      <xdr:nvSpPr>
        <xdr:cNvPr id="318" name="テキスト ボックス 317"/>
        <xdr:cNvSpPr txBox="1"/>
      </xdr:nvSpPr>
      <xdr:spPr>
        <a:xfrm>
          <a:off x="9372111" y="644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99159</xdr:rowOff>
    </xdr:from>
    <xdr:to>
      <xdr:col>46</xdr:col>
      <xdr:colOff>38100</xdr:colOff>
      <xdr:row>31</xdr:row>
      <xdr:rowOff>29309</xdr:rowOff>
    </xdr:to>
    <xdr:sp macro="" textlink="">
      <xdr:nvSpPr>
        <xdr:cNvPr id="319" name="楕円 318"/>
        <xdr:cNvSpPr/>
      </xdr:nvSpPr>
      <xdr:spPr>
        <a:xfrm>
          <a:off x="8699500" y="52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45836</xdr:rowOff>
    </xdr:from>
    <xdr:ext cx="599010" cy="259045"/>
    <xdr:sp macro="" textlink="">
      <xdr:nvSpPr>
        <xdr:cNvPr id="320" name="テキスト ボックス 319"/>
        <xdr:cNvSpPr txBox="1"/>
      </xdr:nvSpPr>
      <xdr:spPr>
        <a:xfrm>
          <a:off x="8450795" y="50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32198</xdr:rowOff>
    </xdr:from>
    <xdr:to>
      <xdr:col>41</xdr:col>
      <xdr:colOff>101600</xdr:colOff>
      <xdr:row>37</xdr:row>
      <xdr:rowOff>133798</xdr:rowOff>
    </xdr:to>
    <xdr:sp macro="" textlink="">
      <xdr:nvSpPr>
        <xdr:cNvPr id="321" name="楕円 320"/>
        <xdr:cNvSpPr/>
      </xdr:nvSpPr>
      <xdr:spPr>
        <a:xfrm>
          <a:off x="7810500" y="63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150325</xdr:rowOff>
    </xdr:from>
    <xdr:ext cx="534377" cy="259045"/>
    <xdr:sp macro="" textlink="">
      <xdr:nvSpPr>
        <xdr:cNvPr id="322" name="テキスト ボックス 321"/>
        <xdr:cNvSpPr txBox="1"/>
      </xdr:nvSpPr>
      <xdr:spPr>
        <a:xfrm>
          <a:off x="7594111" y="615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92823</xdr:rowOff>
    </xdr:from>
    <xdr:to>
      <xdr:col>36</xdr:col>
      <xdr:colOff>165100</xdr:colOff>
      <xdr:row>38</xdr:row>
      <xdr:rowOff>22972</xdr:rowOff>
    </xdr:to>
    <xdr:sp macro="" textlink="">
      <xdr:nvSpPr>
        <xdr:cNvPr id="323" name="楕円 322"/>
        <xdr:cNvSpPr/>
      </xdr:nvSpPr>
      <xdr:spPr>
        <a:xfrm>
          <a:off x="6921500" y="64364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39500</xdr:rowOff>
    </xdr:from>
    <xdr:ext cx="534377" cy="259045"/>
    <xdr:sp macro="" textlink="">
      <xdr:nvSpPr>
        <xdr:cNvPr id="324" name="テキスト ボックス 323"/>
        <xdr:cNvSpPr txBox="1"/>
      </xdr:nvSpPr>
      <xdr:spPr>
        <a:xfrm>
          <a:off x="6705111" y="62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1" name="直線コネクタ 350"/>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2" name="普通建設事業費最小値テキスト"/>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3" name="直線コネクタ 352"/>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4" name="普通建設事業費最大値テキスト"/>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5" name="直線コネクタ 354"/>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93283</xdr:rowOff>
    </xdr:from>
    <xdr:to>
      <xdr:col>55</xdr:col>
      <xdr:colOff>0</xdr:colOff>
      <xdr:row>55</xdr:row>
      <xdr:rowOff>57894</xdr:rowOff>
    </xdr:to>
    <xdr:cxnSp macro="">
      <xdr:nvCxnSpPr>
        <xdr:cNvPr id="356" name="直線コネクタ 355"/>
        <xdr:cNvCxnSpPr/>
      </xdr:nvCxnSpPr>
      <xdr:spPr>
        <a:xfrm flipV="1">
          <a:off x="9639300" y="9351583"/>
          <a:ext cx="838200" cy="1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65226</xdr:rowOff>
    </xdr:from>
    <xdr:ext cx="534377" cy="259045"/>
    <xdr:sp macro="" textlink="">
      <xdr:nvSpPr>
        <xdr:cNvPr id="357" name="普通建設事業費平均値テキスト"/>
        <xdr:cNvSpPr txBox="1"/>
      </xdr:nvSpPr>
      <xdr:spPr>
        <a:xfrm>
          <a:off x="10528300" y="966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8" name="フローチャート: 判断 357"/>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166490</xdr:rowOff>
    </xdr:from>
    <xdr:to>
      <xdr:col>50</xdr:col>
      <xdr:colOff>114300</xdr:colOff>
      <xdr:row>55</xdr:row>
      <xdr:rowOff>57894</xdr:rowOff>
    </xdr:to>
    <xdr:cxnSp macro="">
      <xdr:nvCxnSpPr>
        <xdr:cNvPr id="359" name="直線コネクタ 358"/>
        <xdr:cNvCxnSpPr/>
      </xdr:nvCxnSpPr>
      <xdr:spPr>
        <a:xfrm>
          <a:off x="8750300" y="9424790"/>
          <a:ext cx="889000" cy="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60" name="フローチャート: 判断 359"/>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170001</xdr:rowOff>
    </xdr:from>
    <xdr:ext cx="534377" cy="259045"/>
    <xdr:sp macro="" textlink="">
      <xdr:nvSpPr>
        <xdr:cNvPr id="361" name="テキスト ボックス 360"/>
        <xdr:cNvSpPr txBox="1"/>
      </xdr:nvSpPr>
      <xdr:spPr>
        <a:xfrm>
          <a:off x="9372111" y="97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45527</xdr:rowOff>
    </xdr:from>
    <xdr:to>
      <xdr:col>45</xdr:col>
      <xdr:colOff>177800</xdr:colOff>
      <xdr:row>54</xdr:row>
      <xdr:rowOff>166490</xdr:rowOff>
    </xdr:to>
    <xdr:cxnSp macro="">
      <xdr:nvCxnSpPr>
        <xdr:cNvPr id="362" name="直線コネクタ 361"/>
        <xdr:cNvCxnSpPr/>
      </xdr:nvCxnSpPr>
      <xdr:spPr>
        <a:xfrm>
          <a:off x="7861300" y="9132377"/>
          <a:ext cx="889000" cy="29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3" name="フローチャート: 判断 362"/>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62330</xdr:rowOff>
    </xdr:from>
    <xdr:ext cx="534377" cy="259045"/>
    <xdr:sp macro="" textlink="">
      <xdr:nvSpPr>
        <xdr:cNvPr id="364" name="テキスト ボックス 363"/>
        <xdr:cNvSpPr txBox="1"/>
      </xdr:nvSpPr>
      <xdr:spPr>
        <a:xfrm>
          <a:off x="8483111" y="96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45527</xdr:rowOff>
    </xdr:from>
    <xdr:to>
      <xdr:col>41</xdr:col>
      <xdr:colOff>50800</xdr:colOff>
      <xdr:row>54</xdr:row>
      <xdr:rowOff>105573</xdr:rowOff>
    </xdr:to>
    <xdr:cxnSp macro="">
      <xdr:nvCxnSpPr>
        <xdr:cNvPr id="365" name="直線コネクタ 364"/>
        <xdr:cNvCxnSpPr/>
      </xdr:nvCxnSpPr>
      <xdr:spPr>
        <a:xfrm flipV="1">
          <a:off x="6972300" y="9132377"/>
          <a:ext cx="889000" cy="2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6" name="フローチャート: 判断 365"/>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166725</xdr:rowOff>
    </xdr:from>
    <xdr:ext cx="534377" cy="259045"/>
    <xdr:sp macro="" textlink="">
      <xdr:nvSpPr>
        <xdr:cNvPr id="367" name="テキスト ボックス 366"/>
        <xdr:cNvSpPr txBox="1"/>
      </xdr:nvSpPr>
      <xdr:spPr>
        <a:xfrm>
          <a:off x="7594111" y="99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68" name="フローチャート: 判断 367"/>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69" name="テキスト ボックス 368"/>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42483</xdr:rowOff>
    </xdr:from>
    <xdr:to>
      <xdr:col>55</xdr:col>
      <xdr:colOff>50800</xdr:colOff>
      <xdr:row>54</xdr:row>
      <xdr:rowOff>144083</xdr:rowOff>
    </xdr:to>
    <xdr:sp macro="" textlink="">
      <xdr:nvSpPr>
        <xdr:cNvPr id="375" name="楕円 374"/>
        <xdr:cNvSpPr/>
      </xdr:nvSpPr>
      <xdr:spPr>
        <a:xfrm>
          <a:off x="10426700" y="93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65360</xdr:rowOff>
    </xdr:from>
    <xdr:ext cx="599010" cy="259045"/>
    <xdr:sp macro="" textlink="">
      <xdr:nvSpPr>
        <xdr:cNvPr id="376" name="普通建設事業費該当値テキスト"/>
        <xdr:cNvSpPr txBox="1"/>
      </xdr:nvSpPr>
      <xdr:spPr>
        <a:xfrm>
          <a:off x="10528300" y="915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7094</xdr:rowOff>
    </xdr:from>
    <xdr:to>
      <xdr:col>50</xdr:col>
      <xdr:colOff>165100</xdr:colOff>
      <xdr:row>55</xdr:row>
      <xdr:rowOff>108694</xdr:rowOff>
    </xdr:to>
    <xdr:sp macro="" textlink="">
      <xdr:nvSpPr>
        <xdr:cNvPr id="377" name="楕円 376"/>
        <xdr:cNvSpPr/>
      </xdr:nvSpPr>
      <xdr:spPr>
        <a:xfrm>
          <a:off x="9588500" y="9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125221</xdr:rowOff>
    </xdr:from>
    <xdr:ext cx="534377" cy="259045"/>
    <xdr:sp macro="" textlink="">
      <xdr:nvSpPr>
        <xdr:cNvPr id="378" name="テキスト ボックス 377"/>
        <xdr:cNvSpPr txBox="1"/>
      </xdr:nvSpPr>
      <xdr:spPr>
        <a:xfrm>
          <a:off x="9372111" y="92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115690</xdr:rowOff>
    </xdr:from>
    <xdr:to>
      <xdr:col>46</xdr:col>
      <xdr:colOff>38100</xdr:colOff>
      <xdr:row>55</xdr:row>
      <xdr:rowOff>45840</xdr:rowOff>
    </xdr:to>
    <xdr:sp macro="" textlink="">
      <xdr:nvSpPr>
        <xdr:cNvPr id="379" name="楕円 378"/>
        <xdr:cNvSpPr/>
      </xdr:nvSpPr>
      <xdr:spPr>
        <a:xfrm>
          <a:off x="8699500" y="93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62367</xdr:rowOff>
    </xdr:from>
    <xdr:ext cx="599010" cy="259045"/>
    <xdr:sp macro="" textlink="">
      <xdr:nvSpPr>
        <xdr:cNvPr id="380" name="テキスト ボックス 379"/>
        <xdr:cNvSpPr txBox="1"/>
      </xdr:nvSpPr>
      <xdr:spPr>
        <a:xfrm>
          <a:off x="8450795" y="914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166177</xdr:rowOff>
    </xdr:from>
    <xdr:to>
      <xdr:col>41</xdr:col>
      <xdr:colOff>101600</xdr:colOff>
      <xdr:row>53</xdr:row>
      <xdr:rowOff>96327</xdr:rowOff>
    </xdr:to>
    <xdr:sp macro="" textlink="">
      <xdr:nvSpPr>
        <xdr:cNvPr id="381" name="楕円 380"/>
        <xdr:cNvSpPr/>
      </xdr:nvSpPr>
      <xdr:spPr>
        <a:xfrm>
          <a:off x="7810500" y="90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112854</xdr:rowOff>
    </xdr:from>
    <xdr:ext cx="599010" cy="259045"/>
    <xdr:sp macro="" textlink="">
      <xdr:nvSpPr>
        <xdr:cNvPr id="382" name="テキスト ボックス 381"/>
        <xdr:cNvSpPr txBox="1"/>
      </xdr:nvSpPr>
      <xdr:spPr>
        <a:xfrm>
          <a:off x="7561795" y="885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54773</xdr:rowOff>
    </xdr:from>
    <xdr:to>
      <xdr:col>36</xdr:col>
      <xdr:colOff>165100</xdr:colOff>
      <xdr:row>54</xdr:row>
      <xdr:rowOff>156373</xdr:rowOff>
    </xdr:to>
    <xdr:sp macro="" textlink="">
      <xdr:nvSpPr>
        <xdr:cNvPr id="383" name="楕円 382"/>
        <xdr:cNvSpPr/>
      </xdr:nvSpPr>
      <xdr:spPr>
        <a:xfrm>
          <a:off x="6921500" y="93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1450</xdr:rowOff>
    </xdr:from>
    <xdr:ext cx="599010" cy="259045"/>
    <xdr:sp macro="" textlink="">
      <xdr:nvSpPr>
        <xdr:cNvPr id="384" name="テキスト ボックス 383"/>
        <xdr:cNvSpPr txBox="1"/>
      </xdr:nvSpPr>
      <xdr:spPr>
        <a:xfrm>
          <a:off x="6672795" y="908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4" name="テキスト ボックス 40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8" name="直線コネクタ 407"/>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9" name="普通建設事業費 （ うち新規整備　）最小値テキスト"/>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10" name="直線コネクタ 409"/>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1" name="普通建設事業費 （ うち新規整備　）最大値テキスト"/>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2" name="直線コネクタ 411"/>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71476</xdr:rowOff>
    </xdr:from>
    <xdr:to>
      <xdr:col>55</xdr:col>
      <xdr:colOff>0</xdr:colOff>
      <xdr:row>78</xdr:row>
      <xdr:rowOff>161671</xdr:rowOff>
    </xdr:to>
    <xdr:cxnSp macro="">
      <xdr:nvCxnSpPr>
        <xdr:cNvPr id="413" name="直線コネクタ 412"/>
        <xdr:cNvCxnSpPr/>
      </xdr:nvCxnSpPr>
      <xdr:spPr>
        <a:xfrm flipV="1">
          <a:off x="9639300" y="13444576"/>
          <a:ext cx="838200" cy="9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4" name="普通建設事業費 （ うち新規整備　）平均値テキスト"/>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5" name="フローチャート: 判断 414"/>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161671</xdr:rowOff>
    </xdr:from>
    <xdr:to>
      <xdr:col>50</xdr:col>
      <xdr:colOff>114300</xdr:colOff>
      <xdr:row>79</xdr:row>
      <xdr:rowOff>4687</xdr:rowOff>
    </xdr:to>
    <xdr:cxnSp macro="">
      <xdr:nvCxnSpPr>
        <xdr:cNvPr id="416" name="直線コネクタ 415"/>
        <xdr:cNvCxnSpPr/>
      </xdr:nvCxnSpPr>
      <xdr:spPr>
        <a:xfrm flipV="1">
          <a:off x="8750300" y="13534771"/>
          <a:ext cx="8890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7" name="フローチャート: 判断 416"/>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8" name="テキスト ボックス 417"/>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137389</xdr:rowOff>
    </xdr:from>
    <xdr:to>
      <xdr:col>45</xdr:col>
      <xdr:colOff>177800</xdr:colOff>
      <xdr:row>79</xdr:row>
      <xdr:rowOff>4687</xdr:rowOff>
    </xdr:to>
    <xdr:cxnSp macro="">
      <xdr:nvCxnSpPr>
        <xdr:cNvPr id="419" name="直線コネクタ 418"/>
        <xdr:cNvCxnSpPr/>
      </xdr:nvCxnSpPr>
      <xdr:spPr>
        <a:xfrm>
          <a:off x="7861300" y="12481789"/>
          <a:ext cx="889000" cy="106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20" name="フローチャート: 判断 419"/>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1" name="テキスト ボックス 420"/>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137389</xdr:rowOff>
    </xdr:from>
    <xdr:to>
      <xdr:col>41</xdr:col>
      <xdr:colOff>50800</xdr:colOff>
      <xdr:row>74</xdr:row>
      <xdr:rowOff>96431</xdr:rowOff>
    </xdr:to>
    <xdr:cxnSp macro="">
      <xdr:nvCxnSpPr>
        <xdr:cNvPr id="422" name="直線コネクタ 421"/>
        <xdr:cNvCxnSpPr/>
      </xdr:nvCxnSpPr>
      <xdr:spPr>
        <a:xfrm flipV="1">
          <a:off x="6972300" y="12481789"/>
          <a:ext cx="889000" cy="30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3" name="フローチャート: 判断 422"/>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55008</xdr:rowOff>
    </xdr:from>
    <xdr:ext cx="534377" cy="259045"/>
    <xdr:sp macro="" textlink="">
      <xdr:nvSpPr>
        <xdr:cNvPr id="424" name="テキスト ボックス 423"/>
        <xdr:cNvSpPr txBox="1"/>
      </xdr:nvSpPr>
      <xdr:spPr>
        <a:xfrm>
          <a:off x="7594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5" name="フローチャート: 判断 424"/>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71759</xdr:rowOff>
    </xdr:from>
    <xdr:ext cx="534377" cy="259045"/>
    <xdr:sp macro="" textlink="">
      <xdr:nvSpPr>
        <xdr:cNvPr id="426" name="テキスト ボックス 425"/>
        <xdr:cNvSpPr txBox="1"/>
      </xdr:nvSpPr>
      <xdr:spPr>
        <a:xfrm>
          <a:off x="6705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20676</xdr:rowOff>
    </xdr:from>
    <xdr:to>
      <xdr:col>55</xdr:col>
      <xdr:colOff>50800</xdr:colOff>
      <xdr:row>78</xdr:row>
      <xdr:rowOff>122276</xdr:rowOff>
    </xdr:to>
    <xdr:sp macro="" textlink="">
      <xdr:nvSpPr>
        <xdr:cNvPr id="432" name="楕円 431"/>
        <xdr:cNvSpPr/>
      </xdr:nvSpPr>
      <xdr:spPr>
        <a:xfrm>
          <a:off x="10426700" y="133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170553</xdr:rowOff>
    </xdr:from>
    <xdr:ext cx="534377" cy="259045"/>
    <xdr:sp macro="" textlink="">
      <xdr:nvSpPr>
        <xdr:cNvPr id="433" name="普通建設事業費 （ うち新規整備　）該当値テキスト"/>
        <xdr:cNvSpPr txBox="1"/>
      </xdr:nvSpPr>
      <xdr:spPr>
        <a:xfrm>
          <a:off x="10528300" y="133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110871</xdr:rowOff>
    </xdr:from>
    <xdr:to>
      <xdr:col>50</xdr:col>
      <xdr:colOff>165100</xdr:colOff>
      <xdr:row>79</xdr:row>
      <xdr:rowOff>41021</xdr:rowOff>
    </xdr:to>
    <xdr:sp macro="" textlink="">
      <xdr:nvSpPr>
        <xdr:cNvPr id="434" name="楕円 433"/>
        <xdr:cNvSpPr/>
      </xdr:nvSpPr>
      <xdr:spPr>
        <a:xfrm>
          <a:off x="9588500" y="134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32148</xdr:rowOff>
    </xdr:from>
    <xdr:ext cx="469744" cy="259045"/>
    <xdr:sp macro="" textlink="">
      <xdr:nvSpPr>
        <xdr:cNvPr id="435" name="テキスト ボックス 434"/>
        <xdr:cNvSpPr txBox="1"/>
      </xdr:nvSpPr>
      <xdr:spPr>
        <a:xfrm>
          <a:off x="9404428" y="135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125337</xdr:rowOff>
    </xdr:from>
    <xdr:to>
      <xdr:col>46</xdr:col>
      <xdr:colOff>38100</xdr:colOff>
      <xdr:row>79</xdr:row>
      <xdr:rowOff>55487</xdr:rowOff>
    </xdr:to>
    <xdr:sp macro="" textlink="">
      <xdr:nvSpPr>
        <xdr:cNvPr id="436" name="楕円 435"/>
        <xdr:cNvSpPr/>
      </xdr:nvSpPr>
      <xdr:spPr>
        <a:xfrm>
          <a:off x="8699500" y="134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46614</xdr:rowOff>
    </xdr:from>
    <xdr:ext cx="469744" cy="259045"/>
    <xdr:sp macro="" textlink="">
      <xdr:nvSpPr>
        <xdr:cNvPr id="437" name="テキスト ボックス 436"/>
        <xdr:cNvSpPr txBox="1"/>
      </xdr:nvSpPr>
      <xdr:spPr>
        <a:xfrm>
          <a:off x="8515428" y="1359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86589</xdr:rowOff>
    </xdr:from>
    <xdr:to>
      <xdr:col>41</xdr:col>
      <xdr:colOff>101600</xdr:colOff>
      <xdr:row>73</xdr:row>
      <xdr:rowOff>16739</xdr:rowOff>
    </xdr:to>
    <xdr:sp macro="" textlink="">
      <xdr:nvSpPr>
        <xdr:cNvPr id="438" name="楕円 437"/>
        <xdr:cNvSpPr/>
      </xdr:nvSpPr>
      <xdr:spPr>
        <a:xfrm>
          <a:off x="7810500" y="1243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33266</xdr:rowOff>
    </xdr:from>
    <xdr:ext cx="534377" cy="259045"/>
    <xdr:sp macro="" textlink="">
      <xdr:nvSpPr>
        <xdr:cNvPr id="439" name="テキスト ボックス 438"/>
        <xdr:cNvSpPr txBox="1"/>
      </xdr:nvSpPr>
      <xdr:spPr>
        <a:xfrm>
          <a:off x="7594111" y="1220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45631</xdr:rowOff>
    </xdr:from>
    <xdr:to>
      <xdr:col>36</xdr:col>
      <xdr:colOff>165100</xdr:colOff>
      <xdr:row>74</xdr:row>
      <xdr:rowOff>147231</xdr:rowOff>
    </xdr:to>
    <xdr:sp macro="" textlink="">
      <xdr:nvSpPr>
        <xdr:cNvPr id="440" name="楕円 439"/>
        <xdr:cNvSpPr/>
      </xdr:nvSpPr>
      <xdr:spPr>
        <a:xfrm>
          <a:off x="6921500" y="127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163758</xdr:rowOff>
    </xdr:from>
    <xdr:ext cx="534377" cy="259045"/>
    <xdr:sp macro="" textlink="">
      <xdr:nvSpPr>
        <xdr:cNvPr id="441" name="テキスト ボックス 440"/>
        <xdr:cNvSpPr txBox="1"/>
      </xdr:nvSpPr>
      <xdr:spPr>
        <a:xfrm>
          <a:off x="6705111" y="125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7" name="直線コネクタ 466"/>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8" name="普通建設事業費 （ うち更新整備　）最小値テキスト"/>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9" name="直線コネクタ 468"/>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70" name="普通建設事業費 （ うち更新整備　）最大値テキスト"/>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1" name="直線コネクタ 470"/>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123927</xdr:rowOff>
    </xdr:from>
    <xdr:to>
      <xdr:col>55</xdr:col>
      <xdr:colOff>0</xdr:colOff>
      <xdr:row>91</xdr:row>
      <xdr:rowOff>92593</xdr:rowOff>
    </xdr:to>
    <xdr:cxnSp macro="">
      <xdr:nvCxnSpPr>
        <xdr:cNvPr id="472" name="直線コネクタ 471"/>
        <xdr:cNvCxnSpPr/>
      </xdr:nvCxnSpPr>
      <xdr:spPr>
        <a:xfrm flipV="1">
          <a:off x="9639300" y="15554427"/>
          <a:ext cx="838200" cy="14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100082</xdr:rowOff>
    </xdr:from>
    <xdr:ext cx="534377" cy="259045"/>
    <xdr:sp macro="" textlink="">
      <xdr:nvSpPr>
        <xdr:cNvPr id="473" name="普通建設事業費 （ うち更新整備　）平均値テキスト"/>
        <xdr:cNvSpPr txBox="1"/>
      </xdr:nvSpPr>
      <xdr:spPr>
        <a:xfrm>
          <a:off x="10528300" y="1621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4" name="フローチャート: 判断 473"/>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92593</xdr:rowOff>
    </xdr:from>
    <xdr:to>
      <xdr:col>50</xdr:col>
      <xdr:colOff>114300</xdr:colOff>
      <xdr:row>92</xdr:row>
      <xdr:rowOff>116677</xdr:rowOff>
    </xdr:to>
    <xdr:cxnSp macro="">
      <xdr:nvCxnSpPr>
        <xdr:cNvPr id="475" name="直線コネクタ 474"/>
        <xdr:cNvCxnSpPr/>
      </xdr:nvCxnSpPr>
      <xdr:spPr>
        <a:xfrm flipV="1">
          <a:off x="8750300" y="15694543"/>
          <a:ext cx="889000" cy="19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6" name="フローチャート: 判断 475"/>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43896</xdr:rowOff>
    </xdr:from>
    <xdr:ext cx="534377" cy="259045"/>
    <xdr:sp macro="" textlink="">
      <xdr:nvSpPr>
        <xdr:cNvPr id="477" name="テキスト ボックス 476"/>
        <xdr:cNvSpPr txBox="1"/>
      </xdr:nvSpPr>
      <xdr:spPr>
        <a:xfrm>
          <a:off x="9372111" y="16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116677</xdr:rowOff>
    </xdr:from>
    <xdr:to>
      <xdr:col>45</xdr:col>
      <xdr:colOff>177800</xdr:colOff>
      <xdr:row>96</xdr:row>
      <xdr:rowOff>57942</xdr:rowOff>
    </xdr:to>
    <xdr:cxnSp macro="">
      <xdr:nvCxnSpPr>
        <xdr:cNvPr id="478" name="直線コネクタ 477"/>
        <xdr:cNvCxnSpPr/>
      </xdr:nvCxnSpPr>
      <xdr:spPr>
        <a:xfrm flipV="1">
          <a:off x="7861300" y="15890077"/>
          <a:ext cx="889000" cy="6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9" name="フローチャート: 判断 478"/>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44271</xdr:rowOff>
    </xdr:from>
    <xdr:ext cx="534377" cy="259045"/>
    <xdr:sp macro="" textlink="">
      <xdr:nvSpPr>
        <xdr:cNvPr id="480" name="テキスト ボックス 479"/>
        <xdr:cNvSpPr txBox="1"/>
      </xdr:nvSpPr>
      <xdr:spPr>
        <a:xfrm>
          <a:off x="8483111" y="161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36095</xdr:rowOff>
    </xdr:from>
    <xdr:to>
      <xdr:col>41</xdr:col>
      <xdr:colOff>50800</xdr:colOff>
      <xdr:row>96</xdr:row>
      <xdr:rowOff>57942</xdr:rowOff>
    </xdr:to>
    <xdr:cxnSp macro="">
      <xdr:nvCxnSpPr>
        <xdr:cNvPr id="481" name="直線コネクタ 480"/>
        <xdr:cNvCxnSpPr/>
      </xdr:nvCxnSpPr>
      <xdr:spPr>
        <a:xfrm>
          <a:off x="6972300" y="16495295"/>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2" name="フローチャート: 判断 481"/>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3" name="テキスト ボックス 482"/>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4" name="フローチャート: 判断 483"/>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5" name="テキスト ボックス 484"/>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73127</xdr:rowOff>
    </xdr:from>
    <xdr:to>
      <xdr:col>55</xdr:col>
      <xdr:colOff>50800</xdr:colOff>
      <xdr:row>91</xdr:row>
      <xdr:rowOff>3277</xdr:rowOff>
    </xdr:to>
    <xdr:sp macro="" textlink="">
      <xdr:nvSpPr>
        <xdr:cNvPr id="491" name="楕円 490"/>
        <xdr:cNvSpPr/>
      </xdr:nvSpPr>
      <xdr:spPr>
        <a:xfrm>
          <a:off x="10426700" y="155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159504</xdr:rowOff>
    </xdr:from>
    <xdr:ext cx="534377" cy="259045"/>
    <xdr:sp macro="" textlink="">
      <xdr:nvSpPr>
        <xdr:cNvPr id="492" name="普通建設事業費 （ うち更新整備　）該当値テキスト"/>
        <xdr:cNvSpPr txBox="1"/>
      </xdr:nvSpPr>
      <xdr:spPr>
        <a:xfrm>
          <a:off x="10528300" y="1541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41793</xdr:rowOff>
    </xdr:from>
    <xdr:to>
      <xdr:col>50</xdr:col>
      <xdr:colOff>165100</xdr:colOff>
      <xdr:row>91</xdr:row>
      <xdr:rowOff>143393</xdr:rowOff>
    </xdr:to>
    <xdr:sp macro="" textlink="">
      <xdr:nvSpPr>
        <xdr:cNvPr id="493" name="楕円 492"/>
        <xdr:cNvSpPr/>
      </xdr:nvSpPr>
      <xdr:spPr>
        <a:xfrm>
          <a:off x="9588500" y="156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159920</xdr:rowOff>
    </xdr:from>
    <xdr:ext cx="534377" cy="259045"/>
    <xdr:sp macro="" textlink="">
      <xdr:nvSpPr>
        <xdr:cNvPr id="494" name="テキスト ボックス 493"/>
        <xdr:cNvSpPr txBox="1"/>
      </xdr:nvSpPr>
      <xdr:spPr>
        <a:xfrm>
          <a:off x="9372111" y="154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65877</xdr:rowOff>
    </xdr:from>
    <xdr:to>
      <xdr:col>46</xdr:col>
      <xdr:colOff>38100</xdr:colOff>
      <xdr:row>92</xdr:row>
      <xdr:rowOff>167477</xdr:rowOff>
    </xdr:to>
    <xdr:sp macro="" textlink="">
      <xdr:nvSpPr>
        <xdr:cNvPr id="495" name="楕円 494"/>
        <xdr:cNvSpPr/>
      </xdr:nvSpPr>
      <xdr:spPr>
        <a:xfrm>
          <a:off x="8699500" y="158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12554</xdr:rowOff>
    </xdr:from>
    <xdr:ext cx="534377" cy="259045"/>
    <xdr:sp macro="" textlink="">
      <xdr:nvSpPr>
        <xdr:cNvPr id="496" name="テキスト ボックス 495"/>
        <xdr:cNvSpPr txBox="1"/>
      </xdr:nvSpPr>
      <xdr:spPr>
        <a:xfrm>
          <a:off x="8483111" y="1561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7142</xdr:rowOff>
    </xdr:from>
    <xdr:to>
      <xdr:col>41</xdr:col>
      <xdr:colOff>101600</xdr:colOff>
      <xdr:row>96</xdr:row>
      <xdr:rowOff>108742</xdr:rowOff>
    </xdr:to>
    <xdr:sp macro="" textlink="">
      <xdr:nvSpPr>
        <xdr:cNvPr id="497" name="楕円 496"/>
        <xdr:cNvSpPr/>
      </xdr:nvSpPr>
      <xdr:spPr>
        <a:xfrm>
          <a:off x="7810500" y="1646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125269</xdr:rowOff>
    </xdr:from>
    <xdr:ext cx="534377" cy="259045"/>
    <xdr:sp macro="" textlink="">
      <xdr:nvSpPr>
        <xdr:cNvPr id="498" name="テキスト ボックス 497"/>
        <xdr:cNvSpPr txBox="1"/>
      </xdr:nvSpPr>
      <xdr:spPr>
        <a:xfrm>
          <a:off x="7594111" y="162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156745</xdr:rowOff>
    </xdr:from>
    <xdr:to>
      <xdr:col>36</xdr:col>
      <xdr:colOff>165100</xdr:colOff>
      <xdr:row>96</xdr:row>
      <xdr:rowOff>86895</xdr:rowOff>
    </xdr:to>
    <xdr:sp macro="" textlink="">
      <xdr:nvSpPr>
        <xdr:cNvPr id="499" name="楕円 498"/>
        <xdr:cNvSpPr/>
      </xdr:nvSpPr>
      <xdr:spPr>
        <a:xfrm>
          <a:off x="6921500" y="164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103422</xdr:rowOff>
    </xdr:from>
    <xdr:ext cx="534377" cy="259045"/>
    <xdr:sp macro="" textlink="">
      <xdr:nvSpPr>
        <xdr:cNvPr id="500" name="テキスト ボックス 499"/>
        <xdr:cNvSpPr txBox="1"/>
      </xdr:nvSpPr>
      <xdr:spPr>
        <a:xfrm>
          <a:off x="6705111" y="162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2" name="直線コネクタ 521"/>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5" name="災害復旧事業費最大値テキスト"/>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6" name="直線コネクタ 525"/>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17079</xdr:rowOff>
    </xdr:from>
    <xdr:to>
      <xdr:col>85</xdr:col>
      <xdr:colOff>127000</xdr:colOff>
      <xdr:row>37</xdr:row>
      <xdr:rowOff>27640</xdr:rowOff>
    </xdr:to>
    <xdr:cxnSp macro="">
      <xdr:nvCxnSpPr>
        <xdr:cNvPr id="527" name="直線コネクタ 526"/>
        <xdr:cNvCxnSpPr/>
      </xdr:nvCxnSpPr>
      <xdr:spPr>
        <a:xfrm>
          <a:off x="15481300" y="6360729"/>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158995</xdr:rowOff>
    </xdr:from>
    <xdr:ext cx="469744" cy="259045"/>
    <xdr:sp macro="" textlink="">
      <xdr:nvSpPr>
        <xdr:cNvPr id="528" name="災害復旧事業費平均値テキスト"/>
        <xdr:cNvSpPr txBox="1"/>
      </xdr:nvSpPr>
      <xdr:spPr>
        <a:xfrm>
          <a:off x="16370300" y="6331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9" name="フローチャート: 判断 528"/>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17079</xdr:rowOff>
    </xdr:from>
    <xdr:to>
      <xdr:col>81</xdr:col>
      <xdr:colOff>50800</xdr:colOff>
      <xdr:row>38</xdr:row>
      <xdr:rowOff>4140</xdr:rowOff>
    </xdr:to>
    <xdr:cxnSp macro="">
      <xdr:nvCxnSpPr>
        <xdr:cNvPr id="530" name="直線コネクタ 529"/>
        <xdr:cNvCxnSpPr/>
      </xdr:nvCxnSpPr>
      <xdr:spPr>
        <a:xfrm flipV="1">
          <a:off x="14592300" y="6360729"/>
          <a:ext cx="889000" cy="1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1" name="フローチャート: 判断 530"/>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127220</xdr:rowOff>
    </xdr:from>
    <xdr:ext cx="469744" cy="259045"/>
    <xdr:sp macro="" textlink="">
      <xdr:nvSpPr>
        <xdr:cNvPr id="532" name="テキスト ボックス 531"/>
        <xdr:cNvSpPr txBox="1"/>
      </xdr:nvSpPr>
      <xdr:spPr>
        <a:xfrm>
          <a:off x="15246428" y="64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133757</xdr:rowOff>
    </xdr:from>
    <xdr:to>
      <xdr:col>76</xdr:col>
      <xdr:colOff>114300</xdr:colOff>
      <xdr:row>38</xdr:row>
      <xdr:rowOff>4140</xdr:rowOff>
    </xdr:to>
    <xdr:cxnSp macro="">
      <xdr:nvCxnSpPr>
        <xdr:cNvPr id="533" name="直線コネクタ 532"/>
        <xdr:cNvCxnSpPr/>
      </xdr:nvCxnSpPr>
      <xdr:spPr>
        <a:xfrm>
          <a:off x="13703300" y="6477407"/>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4" name="フローチャート: 判断 533"/>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5" name="テキスト ボックス 534"/>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102576</xdr:rowOff>
    </xdr:from>
    <xdr:to>
      <xdr:col>71</xdr:col>
      <xdr:colOff>177800</xdr:colOff>
      <xdr:row>37</xdr:row>
      <xdr:rowOff>133757</xdr:rowOff>
    </xdr:to>
    <xdr:cxnSp macro="">
      <xdr:nvCxnSpPr>
        <xdr:cNvPr id="536" name="直線コネクタ 535"/>
        <xdr:cNvCxnSpPr/>
      </xdr:nvCxnSpPr>
      <xdr:spPr>
        <a:xfrm>
          <a:off x="12814300" y="6103326"/>
          <a:ext cx="889000" cy="3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7" name="フローチャート: 判断 536"/>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16395</xdr:rowOff>
    </xdr:from>
    <xdr:ext cx="469744" cy="259045"/>
    <xdr:sp macro="" textlink="">
      <xdr:nvSpPr>
        <xdr:cNvPr id="538" name="テキスト ボックス 537"/>
        <xdr:cNvSpPr txBox="1"/>
      </xdr:nvSpPr>
      <xdr:spPr>
        <a:xfrm>
          <a:off x="13468428" y="653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39" name="フローチャート: 判断 538"/>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75191</xdr:rowOff>
    </xdr:from>
    <xdr:ext cx="469744" cy="259045"/>
    <xdr:sp macro="" textlink="">
      <xdr:nvSpPr>
        <xdr:cNvPr id="540" name="テキスト ボックス 539"/>
        <xdr:cNvSpPr txBox="1"/>
      </xdr:nvSpPr>
      <xdr:spPr>
        <a:xfrm>
          <a:off x="12579428" y="65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148290</xdr:rowOff>
    </xdr:from>
    <xdr:to>
      <xdr:col>85</xdr:col>
      <xdr:colOff>177800</xdr:colOff>
      <xdr:row>37</xdr:row>
      <xdr:rowOff>78440</xdr:rowOff>
    </xdr:to>
    <xdr:sp macro="" textlink="">
      <xdr:nvSpPr>
        <xdr:cNvPr id="546" name="楕円 545"/>
        <xdr:cNvSpPr/>
      </xdr:nvSpPr>
      <xdr:spPr>
        <a:xfrm>
          <a:off x="16268700" y="63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171167</xdr:rowOff>
    </xdr:from>
    <xdr:ext cx="469744" cy="259045"/>
    <xdr:sp macro="" textlink="">
      <xdr:nvSpPr>
        <xdr:cNvPr id="547" name="災害復旧事業費該当値テキスト"/>
        <xdr:cNvSpPr txBox="1"/>
      </xdr:nvSpPr>
      <xdr:spPr>
        <a:xfrm>
          <a:off x="16370300" y="617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137729</xdr:rowOff>
    </xdr:from>
    <xdr:to>
      <xdr:col>81</xdr:col>
      <xdr:colOff>101600</xdr:colOff>
      <xdr:row>37</xdr:row>
      <xdr:rowOff>67879</xdr:rowOff>
    </xdr:to>
    <xdr:sp macro="" textlink="">
      <xdr:nvSpPr>
        <xdr:cNvPr id="548" name="楕円 547"/>
        <xdr:cNvSpPr/>
      </xdr:nvSpPr>
      <xdr:spPr>
        <a:xfrm>
          <a:off x="15430500" y="63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84406</xdr:rowOff>
    </xdr:from>
    <xdr:ext cx="469744" cy="259045"/>
    <xdr:sp macro="" textlink="">
      <xdr:nvSpPr>
        <xdr:cNvPr id="549" name="テキスト ボックス 548"/>
        <xdr:cNvSpPr txBox="1"/>
      </xdr:nvSpPr>
      <xdr:spPr>
        <a:xfrm>
          <a:off x="15246428" y="60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124790</xdr:rowOff>
    </xdr:from>
    <xdr:to>
      <xdr:col>76</xdr:col>
      <xdr:colOff>165100</xdr:colOff>
      <xdr:row>38</xdr:row>
      <xdr:rowOff>54940</xdr:rowOff>
    </xdr:to>
    <xdr:sp macro="" textlink="">
      <xdr:nvSpPr>
        <xdr:cNvPr id="550" name="楕円 549"/>
        <xdr:cNvSpPr/>
      </xdr:nvSpPr>
      <xdr:spPr>
        <a:xfrm>
          <a:off x="14541500" y="64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46067</xdr:rowOff>
    </xdr:from>
    <xdr:ext cx="469744" cy="259045"/>
    <xdr:sp macro="" textlink="">
      <xdr:nvSpPr>
        <xdr:cNvPr id="551" name="テキスト ボックス 550"/>
        <xdr:cNvSpPr txBox="1"/>
      </xdr:nvSpPr>
      <xdr:spPr>
        <a:xfrm>
          <a:off x="14357428" y="65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82957</xdr:rowOff>
    </xdr:from>
    <xdr:to>
      <xdr:col>72</xdr:col>
      <xdr:colOff>38100</xdr:colOff>
      <xdr:row>38</xdr:row>
      <xdr:rowOff>13106</xdr:rowOff>
    </xdr:to>
    <xdr:sp macro="" textlink="">
      <xdr:nvSpPr>
        <xdr:cNvPr id="552" name="楕円 551"/>
        <xdr:cNvSpPr/>
      </xdr:nvSpPr>
      <xdr:spPr>
        <a:xfrm>
          <a:off x="13652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29634</xdr:rowOff>
    </xdr:from>
    <xdr:ext cx="469744" cy="259045"/>
    <xdr:sp macro="" textlink="">
      <xdr:nvSpPr>
        <xdr:cNvPr id="553" name="テキスト ボックス 552"/>
        <xdr:cNvSpPr txBox="1"/>
      </xdr:nvSpPr>
      <xdr:spPr>
        <a:xfrm>
          <a:off x="13468428" y="62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51776</xdr:rowOff>
    </xdr:from>
    <xdr:to>
      <xdr:col>67</xdr:col>
      <xdr:colOff>101600</xdr:colOff>
      <xdr:row>35</xdr:row>
      <xdr:rowOff>153376</xdr:rowOff>
    </xdr:to>
    <xdr:sp macro="" textlink="">
      <xdr:nvSpPr>
        <xdr:cNvPr id="554" name="楕円 553"/>
        <xdr:cNvSpPr/>
      </xdr:nvSpPr>
      <xdr:spPr>
        <a:xfrm>
          <a:off x="12763500" y="60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169903</xdr:rowOff>
    </xdr:from>
    <xdr:ext cx="534377" cy="259045"/>
    <xdr:sp macro="" textlink="">
      <xdr:nvSpPr>
        <xdr:cNvPr id="555" name="テキスト ボックス 554"/>
        <xdr:cNvSpPr txBox="1"/>
      </xdr:nvSpPr>
      <xdr:spPr>
        <a:xfrm>
          <a:off x="12547111" y="58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8" name="直線コネクタ 627"/>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9" name="公債費最小値テキスト"/>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30" name="直線コネクタ 629"/>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1" name="公債費最大値テキスト"/>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2" name="直線コネクタ 631"/>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142354</xdr:rowOff>
    </xdr:from>
    <xdr:to>
      <xdr:col>85</xdr:col>
      <xdr:colOff>127000</xdr:colOff>
      <xdr:row>75</xdr:row>
      <xdr:rowOff>14236</xdr:rowOff>
    </xdr:to>
    <xdr:cxnSp macro="">
      <xdr:nvCxnSpPr>
        <xdr:cNvPr id="633" name="直線コネクタ 632"/>
        <xdr:cNvCxnSpPr/>
      </xdr:nvCxnSpPr>
      <xdr:spPr>
        <a:xfrm flipV="1">
          <a:off x="15481300" y="12829654"/>
          <a:ext cx="8382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111218</xdr:rowOff>
    </xdr:from>
    <xdr:ext cx="534377" cy="259045"/>
    <xdr:sp macro="" textlink="">
      <xdr:nvSpPr>
        <xdr:cNvPr id="634" name="公債費平均値テキスト"/>
        <xdr:cNvSpPr txBox="1"/>
      </xdr:nvSpPr>
      <xdr:spPr>
        <a:xfrm>
          <a:off x="16370300" y="1262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5" name="フローチャート: 判断 634"/>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14236</xdr:rowOff>
    </xdr:from>
    <xdr:to>
      <xdr:col>81</xdr:col>
      <xdr:colOff>50800</xdr:colOff>
      <xdr:row>75</xdr:row>
      <xdr:rowOff>43269</xdr:rowOff>
    </xdr:to>
    <xdr:cxnSp macro="">
      <xdr:nvCxnSpPr>
        <xdr:cNvPr id="636" name="直線コネクタ 635"/>
        <xdr:cNvCxnSpPr/>
      </xdr:nvCxnSpPr>
      <xdr:spPr>
        <a:xfrm flipV="1">
          <a:off x="14592300" y="12872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7" name="フローチャート: 判断 636"/>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59008</xdr:rowOff>
    </xdr:from>
    <xdr:ext cx="534377" cy="259045"/>
    <xdr:sp macro="" textlink="">
      <xdr:nvSpPr>
        <xdr:cNvPr id="638" name="テキスト ボックス 637"/>
        <xdr:cNvSpPr txBox="1"/>
      </xdr:nvSpPr>
      <xdr:spPr>
        <a:xfrm>
          <a:off x="15214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43269</xdr:rowOff>
    </xdr:from>
    <xdr:to>
      <xdr:col>76</xdr:col>
      <xdr:colOff>114300</xdr:colOff>
      <xdr:row>75</xdr:row>
      <xdr:rowOff>52260</xdr:rowOff>
    </xdr:to>
    <xdr:cxnSp macro="">
      <xdr:nvCxnSpPr>
        <xdr:cNvPr id="639" name="直線コネクタ 638"/>
        <xdr:cNvCxnSpPr/>
      </xdr:nvCxnSpPr>
      <xdr:spPr>
        <a:xfrm flipV="1">
          <a:off x="13703300" y="12902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40" name="フローチャート: 判断 639"/>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86351</xdr:rowOff>
    </xdr:from>
    <xdr:ext cx="534377" cy="259045"/>
    <xdr:sp macro="" textlink="">
      <xdr:nvSpPr>
        <xdr:cNvPr id="641" name="テキスト ボックス 640"/>
        <xdr:cNvSpPr txBox="1"/>
      </xdr:nvSpPr>
      <xdr:spPr>
        <a:xfrm>
          <a:off x="14325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52260</xdr:rowOff>
    </xdr:from>
    <xdr:to>
      <xdr:col>71</xdr:col>
      <xdr:colOff>177800</xdr:colOff>
      <xdr:row>75</xdr:row>
      <xdr:rowOff>115215</xdr:rowOff>
    </xdr:to>
    <xdr:cxnSp macro="">
      <xdr:nvCxnSpPr>
        <xdr:cNvPr id="642" name="直線コネクタ 641"/>
        <xdr:cNvCxnSpPr/>
      </xdr:nvCxnSpPr>
      <xdr:spPr>
        <a:xfrm flipV="1">
          <a:off x="12814300" y="12911010"/>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3" name="フローチャート: 判断 642"/>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4" name="テキスト ボックス 643"/>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5" name="フローチャート: 判断 644"/>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6" name="テキスト ボックス 645"/>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91554</xdr:rowOff>
    </xdr:from>
    <xdr:to>
      <xdr:col>85</xdr:col>
      <xdr:colOff>177800</xdr:colOff>
      <xdr:row>75</xdr:row>
      <xdr:rowOff>21704</xdr:rowOff>
    </xdr:to>
    <xdr:sp macro="" textlink="">
      <xdr:nvSpPr>
        <xdr:cNvPr id="652" name="楕円 651"/>
        <xdr:cNvSpPr/>
      </xdr:nvSpPr>
      <xdr:spPr>
        <a:xfrm>
          <a:off x="16268700" y="12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69981</xdr:rowOff>
    </xdr:from>
    <xdr:ext cx="534377" cy="259045"/>
    <xdr:sp macro="" textlink="">
      <xdr:nvSpPr>
        <xdr:cNvPr id="653" name="公債費該当値テキスト"/>
        <xdr:cNvSpPr txBox="1"/>
      </xdr:nvSpPr>
      <xdr:spPr>
        <a:xfrm>
          <a:off x="16370300" y="12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134886</xdr:rowOff>
    </xdr:from>
    <xdr:to>
      <xdr:col>81</xdr:col>
      <xdr:colOff>101600</xdr:colOff>
      <xdr:row>75</xdr:row>
      <xdr:rowOff>65036</xdr:rowOff>
    </xdr:to>
    <xdr:sp macro="" textlink="">
      <xdr:nvSpPr>
        <xdr:cNvPr id="654" name="楕円 653"/>
        <xdr:cNvSpPr/>
      </xdr:nvSpPr>
      <xdr:spPr>
        <a:xfrm>
          <a:off x="154305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56163</xdr:rowOff>
    </xdr:from>
    <xdr:ext cx="534377" cy="259045"/>
    <xdr:sp macro="" textlink="">
      <xdr:nvSpPr>
        <xdr:cNvPr id="655" name="テキスト ボックス 654"/>
        <xdr:cNvSpPr txBox="1"/>
      </xdr:nvSpPr>
      <xdr:spPr>
        <a:xfrm>
          <a:off x="15214111" y="129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163919</xdr:rowOff>
    </xdr:from>
    <xdr:to>
      <xdr:col>76</xdr:col>
      <xdr:colOff>165100</xdr:colOff>
      <xdr:row>75</xdr:row>
      <xdr:rowOff>94069</xdr:rowOff>
    </xdr:to>
    <xdr:sp macro="" textlink="">
      <xdr:nvSpPr>
        <xdr:cNvPr id="656" name="楕円 655"/>
        <xdr:cNvSpPr/>
      </xdr:nvSpPr>
      <xdr:spPr>
        <a:xfrm>
          <a:off x="14541500" y="12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85196</xdr:rowOff>
    </xdr:from>
    <xdr:ext cx="534377" cy="259045"/>
    <xdr:sp macro="" textlink="">
      <xdr:nvSpPr>
        <xdr:cNvPr id="657" name="テキスト ボックス 656"/>
        <xdr:cNvSpPr txBox="1"/>
      </xdr:nvSpPr>
      <xdr:spPr>
        <a:xfrm>
          <a:off x="14325111" y="129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1460</xdr:rowOff>
    </xdr:from>
    <xdr:to>
      <xdr:col>72</xdr:col>
      <xdr:colOff>38100</xdr:colOff>
      <xdr:row>75</xdr:row>
      <xdr:rowOff>103060</xdr:rowOff>
    </xdr:to>
    <xdr:sp macro="" textlink="">
      <xdr:nvSpPr>
        <xdr:cNvPr id="658" name="楕円 657"/>
        <xdr:cNvSpPr/>
      </xdr:nvSpPr>
      <xdr:spPr>
        <a:xfrm>
          <a:off x="13652500" y="128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119587</xdr:rowOff>
    </xdr:from>
    <xdr:ext cx="534377" cy="259045"/>
    <xdr:sp macro="" textlink="">
      <xdr:nvSpPr>
        <xdr:cNvPr id="659" name="テキスト ボックス 658"/>
        <xdr:cNvSpPr txBox="1"/>
      </xdr:nvSpPr>
      <xdr:spPr>
        <a:xfrm>
          <a:off x="13436111" y="1263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64415</xdr:rowOff>
    </xdr:from>
    <xdr:to>
      <xdr:col>67</xdr:col>
      <xdr:colOff>101600</xdr:colOff>
      <xdr:row>75</xdr:row>
      <xdr:rowOff>166015</xdr:rowOff>
    </xdr:to>
    <xdr:sp macro="" textlink="">
      <xdr:nvSpPr>
        <xdr:cNvPr id="660" name="楕円 659"/>
        <xdr:cNvSpPr/>
      </xdr:nvSpPr>
      <xdr:spPr>
        <a:xfrm>
          <a:off x="12763500" y="129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11092</xdr:rowOff>
    </xdr:from>
    <xdr:ext cx="534377" cy="259045"/>
    <xdr:sp macro="" textlink="">
      <xdr:nvSpPr>
        <xdr:cNvPr id="661" name="テキスト ボックス 660"/>
        <xdr:cNvSpPr txBox="1"/>
      </xdr:nvSpPr>
      <xdr:spPr>
        <a:xfrm>
          <a:off x="12547111" y="1269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7" name="直線コネクタ 686"/>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8" name="積立金最小値テキスト"/>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9" name="直線コネクタ 688"/>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90" name="積立金最大値テキスト"/>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1" name="直線コネクタ 690"/>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49713</xdr:rowOff>
    </xdr:from>
    <xdr:to>
      <xdr:col>85</xdr:col>
      <xdr:colOff>127000</xdr:colOff>
      <xdr:row>96</xdr:row>
      <xdr:rowOff>106471</xdr:rowOff>
    </xdr:to>
    <xdr:cxnSp macro="">
      <xdr:nvCxnSpPr>
        <xdr:cNvPr id="692" name="直線コネクタ 691"/>
        <xdr:cNvCxnSpPr/>
      </xdr:nvCxnSpPr>
      <xdr:spPr>
        <a:xfrm flipV="1">
          <a:off x="15481300" y="16337463"/>
          <a:ext cx="838200" cy="22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160253</xdr:rowOff>
    </xdr:from>
    <xdr:ext cx="534377" cy="259045"/>
    <xdr:sp macro="" textlink="">
      <xdr:nvSpPr>
        <xdr:cNvPr id="693" name="積立金平均値テキスト"/>
        <xdr:cNvSpPr txBox="1"/>
      </xdr:nvSpPr>
      <xdr:spPr>
        <a:xfrm>
          <a:off x="16370300" y="16448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4" name="フローチャート: 判断 693"/>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106471</xdr:rowOff>
    </xdr:from>
    <xdr:to>
      <xdr:col>81</xdr:col>
      <xdr:colOff>50800</xdr:colOff>
      <xdr:row>97</xdr:row>
      <xdr:rowOff>48178</xdr:rowOff>
    </xdr:to>
    <xdr:cxnSp macro="">
      <xdr:nvCxnSpPr>
        <xdr:cNvPr id="695" name="直線コネクタ 694"/>
        <xdr:cNvCxnSpPr/>
      </xdr:nvCxnSpPr>
      <xdr:spPr>
        <a:xfrm flipV="1">
          <a:off x="14592300" y="16565671"/>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6" name="フローチャート: 判断 695"/>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7" name="テキスト ボックス 696"/>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77194</xdr:rowOff>
    </xdr:from>
    <xdr:to>
      <xdr:col>76</xdr:col>
      <xdr:colOff>114300</xdr:colOff>
      <xdr:row>97</xdr:row>
      <xdr:rowOff>48178</xdr:rowOff>
    </xdr:to>
    <xdr:cxnSp macro="">
      <xdr:nvCxnSpPr>
        <xdr:cNvPr id="698" name="直線コネクタ 697"/>
        <xdr:cNvCxnSpPr/>
      </xdr:nvCxnSpPr>
      <xdr:spPr>
        <a:xfrm>
          <a:off x="13703300" y="16536394"/>
          <a:ext cx="889000" cy="1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9" name="フローチャート: 判断 698"/>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xdr:rowOff>
    </xdr:from>
    <xdr:ext cx="534377" cy="259045"/>
    <xdr:sp macro="" textlink="">
      <xdr:nvSpPr>
        <xdr:cNvPr id="700" name="テキスト ボックス 699"/>
        <xdr:cNvSpPr txBox="1"/>
      </xdr:nvSpPr>
      <xdr:spPr>
        <a:xfrm>
          <a:off x="14325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142117</xdr:rowOff>
    </xdr:from>
    <xdr:to>
      <xdr:col>71</xdr:col>
      <xdr:colOff>177800</xdr:colOff>
      <xdr:row>96</xdr:row>
      <xdr:rowOff>77194</xdr:rowOff>
    </xdr:to>
    <xdr:cxnSp macro="">
      <xdr:nvCxnSpPr>
        <xdr:cNvPr id="701" name="直線コネクタ 700"/>
        <xdr:cNvCxnSpPr/>
      </xdr:nvCxnSpPr>
      <xdr:spPr>
        <a:xfrm>
          <a:off x="12814300" y="16429867"/>
          <a:ext cx="889000" cy="1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2" name="フローチャート: 判断 701"/>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76406</xdr:rowOff>
    </xdr:from>
    <xdr:ext cx="534377" cy="259045"/>
    <xdr:sp macro="" textlink="">
      <xdr:nvSpPr>
        <xdr:cNvPr id="703" name="テキスト ボックス 702"/>
        <xdr:cNvSpPr txBox="1"/>
      </xdr:nvSpPr>
      <xdr:spPr>
        <a:xfrm>
          <a:off x="13436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4" name="フローチャート: 判断 703"/>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18603</xdr:rowOff>
    </xdr:from>
    <xdr:ext cx="534377" cy="259045"/>
    <xdr:sp macro="" textlink="">
      <xdr:nvSpPr>
        <xdr:cNvPr id="705" name="テキスト ボックス 704"/>
        <xdr:cNvSpPr txBox="1"/>
      </xdr:nvSpPr>
      <xdr:spPr>
        <a:xfrm>
          <a:off x="12547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170363</xdr:rowOff>
    </xdr:from>
    <xdr:to>
      <xdr:col>85</xdr:col>
      <xdr:colOff>177800</xdr:colOff>
      <xdr:row>95</xdr:row>
      <xdr:rowOff>100513</xdr:rowOff>
    </xdr:to>
    <xdr:sp macro="" textlink="">
      <xdr:nvSpPr>
        <xdr:cNvPr id="711" name="楕円 710"/>
        <xdr:cNvSpPr/>
      </xdr:nvSpPr>
      <xdr:spPr>
        <a:xfrm>
          <a:off x="16268700" y="1628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21790</xdr:rowOff>
    </xdr:from>
    <xdr:ext cx="534377" cy="259045"/>
    <xdr:sp macro="" textlink="">
      <xdr:nvSpPr>
        <xdr:cNvPr id="712" name="積立金該当値テキスト"/>
        <xdr:cNvSpPr txBox="1"/>
      </xdr:nvSpPr>
      <xdr:spPr>
        <a:xfrm>
          <a:off x="16370300" y="161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55671</xdr:rowOff>
    </xdr:from>
    <xdr:to>
      <xdr:col>81</xdr:col>
      <xdr:colOff>101600</xdr:colOff>
      <xdr:row>96</xdr:row>
      <xdr:rowOff>157271</xdr:rowOff>
    </xdr:to>
    <xdr:sp macro="" textlink="">
      <xdr:nvSpPr>
        <xdr:cNvPr id="713" name="楕円 712"/>
        <xdr:cNvSpPr/>
      </xdr:nvSpPr>
      <xdr:spPr>
        <a:xfrm>
          <a:off x="15430500" y="165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148398</xdr:rowOff>
    </xdr:from>
    <xdr:ext cx="534377" cy="259045"/>
    <xdr:sp macro="" textlink="">
      <xdr:nvSpPr>
        <xdr:cNvPr id="714" name="テキスト ボックス 713"/>
        <xdr:cNvSpPr txBox="1"/>
      </xdr:nvSpPr>
      <xdr:spPr>
        <a:xfrm>
          <a:off x="15214111" y="166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168828</xdr:rowOff>
    </xdr:from>
    <xdr:to>
      <xdr:col>76</xdr:col>
      <xdr:colOff>165100</xdr:colOff>
      <xdr:row>97</xdr:row>
      <xdr:rowOff>98978</xdr:rowOff>
    </xdr:to>
    <xdr:sp macro="" textlink="">
      <xdr:nvSpPr>
        <xdr:cNvPr id="715" name="楕円 714"/>
        <xdr:cNvSpPr/>
      </xdr:nvSpPr>
      <xdr:spPr>
        <a:xfrm>
          <a:off x="14541500" y="166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115505</xdr:rowOff>
    </xdr:from>
    <xdr:ext cx="534377" cy="259045"/>
    <xdr:sp macro="" textlink="">
      <xdr:nvSpPr>
        <xdr:cNvPr id="716" name="テキスト ボックス 715"/>
        <xdr:cNvSpPr txBox="1"/>
      </xdr:nvSpPr>
      <xdr:spPr>
        <a:xfrm>
          <a:off x="14325111" y="164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26394</xdr:rowOff>
    </xdr:from>
    <xdr:to>
      <xdr:col>72</xdr:col>
      <xdr:colOff>38100</xdr:colOff>
      <xdr:row>96</xdr:row>
      <xdr:rowOff>127994</xdr:rowOff>
    </xdr:to>
    <xdr:sp macro="" textlink="">
      <xdr:nvSpPr>
        <xdr:cNvPr id="717" name="楕円 716"/>
        <xdr:cNvSpPr/>
      </xdr:nvSpPr>
      <xdr:spPr>
        <a:xfrm>
          <a:off x="13652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144521</xdr:rowOff>
    </xdr:from>
    <xdr:ext cx="534377" cy="259045"/>
    <xdr:sp macro="" textlink="">
      <xdr:nvSpPr>
        <xdr:cNvPr id="718" name="テキスト ボックス 717"/>
        <xdr:cNvSpPr txBox="1"/>
      </xdr:nvSpPr>
      <xdr:spPr>
        <a:xfrm>
          <a:off x="13436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91317</xdr:rowOff>
    </xdr:from>
    <xdr:to>
      <xdr:col>67</xdr:col>
      <xdr:colOff>101600</xdr:colOff>
      <xdr:row>96</xdr:row>
      <xdr:rowOff>21467</xdr:rowOff>
    </xdr:to>
    <xdr:sp macro="" textlink="">
      <xdr:nvSpPr>
        <xdr:cNvPr id="719" name="楕円 718"/>
        <xdr:cNvSpPr/>
      </xdr:nvSpPr>
      <xdr:spPr>
        <a:xfrm>
          <a:off x="12763500" y="1637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37994</xdr:rowOff>
    </xdr:from>
    <xdr:ext cx="534377" cy="259045"/>
    <xdr:sp macro="" textlink="">
      <xdr:nvSpPr>
        <xdr:cNvPr id="720" name="テキスト ボックス 719"/>
        <xdr:cNvSpPr txBox="1"/>
      </xdr:nvSpPr>
      <xdr:spPr>
        <a:xfrm>
          <a:off x="12547111" y="161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2" name="直線コネクタ 741"/>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5" name="投資及び出資金最大値テキスト"/>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6" name="直線コネクタ 745"/>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64399</xdr:rowOff>
    </xdr:from>
    <xdr:to>
      <xdr:col>116</xdr:col>
      <xdr:colOff>63500</xdr:colOff>
      <xdr:row>38</xdr:row>
      <xdr:rowOff>78024</xdr:rowOff>
    </xdr:to>
    <xdr:cxnSp macro="">
      <xdr:nvCxnSpPr>
        <xdr:cNvPr id="747" name="直線コネクタ 746"/>
        <xdr:cNvCxnSpPr/>
      </xdr:nvCxnSpPr>
      <xdr:spPr>
        <a:xfrm>
          <a:off x="21323300" y="6579499"/>
          <a:ext cx="8382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8" name="投資及び出資金平均値テキスト"/>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9" name="フローチャート: 判断 748"/>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33310</xdr:rowOff>
    </xdr:from>
    <xdr:to>
      <xdr:col>111</xdr:col>
      <xdr:colOff>177800</xdr:colOff>
      <xdr:row>38</xdr:row>
      <xdr:rowOff>64399</xdr:rowOff>
    </xdr:to>
    <xdr:cxnSp macro="">
      <xdr:nvCxnSpPr>
        <xdr:cNvPr id="750" name="直線コネクタ 749"/>
        <xdr:cNvCxnSpPr/>
      </xdr:nvCxnSpPr>
      <xdr:spPr>
        <a:xfrm>
          <a:off x="20434300" y="6548410"/>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1" name="フローチャート: 判断 750"/>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2" name="テキスト ボックス 751"/>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170104</xdr:rowOff>
    </xdr:from>
    <xdr:to>
      <xdr:col>107</xdr:col>
      <xdr:colOff>50800</xdr:colOff>
      <xdr:row>38</xdr:row>
      <xdr:rowOff>33310</xdr:rowOff>
    </xdr:to>
    <xdr:cxnSp macro="">
      <xdr:nvCxnSpPr>
        <xdr:cNvPr id="753" name="直線コネクタ 752"/>
        <xdr:cNvCxnSpPr/>
      </xdr:nvCxnSpPr>
      <xdr:spPr>
        <a:xfrm>
          <a:off x="19545300" y="6513754"/>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4" name="フローチャート: 判断 753"/>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5" name="テキスト ボックス 754"/>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133116</xdr:rowOff>
    </xdr:from>
    <xdr:to>
      <xdr:col>102</xdr:col>
      <xdr:colOff>114300</xdr:colOff>
      <xdr:row>37</xdr:row>
      <xdr:rowOff>170104</xdr:rowOff>
    </xdr:to>
    <xdr:cxnSp macro="">
      <xdr:nvCxnSpPr>
        <xdr:cNvPr id="756" name="直線コネクタ 755"/>
        <xdr:cNvCxnSpPr/>
      </xdr:nvCxnSpPr>
      <xdr:spPr>
        <a:xfrm>
          <a:off x="18656300" y="6476766"/>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7" name="フローチャート: 判断 756"/>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122008</xdr:rowOff>
    </xdr:from>
    <xdr:ext cx="469744" cy="259045"/>
    <xdr:sp macro="" textlink="">
      <xdr:nvSpPr>
        <xdr:cNvPr id="758" name="テキスト ボックス 757"/>
        <xdr:cNvSpPr txBox="1"/>
      </xdr:nvSpPr>
      <xdr:spPr>
        <a:xfrm>
          <a:off x="19310428" y="663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59" name="フローチャート: 判断 758"/>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133530</xdr:rowOff>
    </xdr:from>
    <xdr:ext cx="469744" cy="259045"/>
    <xdr:sp macro="" textlink="">
      <xdr:nvSpPr>
        <xdr:cNvPr id="760" name="テキスト ボックス 759"/>
        <xdr:cNvSpPr txBox="1"/>
      </xdr:nvSpPr>
      <xdr:spPr>
        <a:xfrm>
          <a:off x="18421428" y="664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27224</xdr:rowOff>
    </xdr:from>
    <xdr:to>
      <xdr:col>116</xdr:col>
      <xdr:colOff>114300</xdr:colOff>
      <xdr:row>38</xdr:row>
      <xdr:rowOff>128824</xdr:rowOff>
    </xdr:to>
    <xdr:sp macro="" textlink="">
      <xdr:nvSpPr>
        <xdr:cNvPr id="766" name="楕円 765"/>
        <xdr:cNvSpPr/>
      </xdr:nvSpPr>
      <xdr:spPr>
        <a:xfrm>
          <a:off x="22110700" y="65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113601</xdr:rowOff>
    </xdr:from>
    <xdr:ext cx="469744" cy="259045"/>
    <xdr:sp macro="" textlink="">
      <xdr:nvSpPr>
        <xdr:cNvPr id="767" name="投資及び出資金該当値テキスト"/>
        <xdr:cNvSpPr txBox="1"/>
      </xdr:nvSpPr>
      <xdr:spPr>
        <a:xfrm>
          <a:off x="22212300" y="645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13599</xdr:rowOff>
    </xdr:from>
    <xdr:to>
      <xdr:col>112</xdr:col>
      <xdr:colOff>38100</xdr:colOff>
      <xdr:row>38</xdr:row>
      <xdr:rowOff>115199</xdr:rowOff>
    </xdr:to>
    <xdr:sp macro="" textlink="">
      <xdr:nvSpPr>
        <xdr:cNvPr id="768" name="楕円 767"/>
        <xdr:cNvSpPr/>
      </xdr:nvSpPr>
      <xdr:spPr>
        <a:xfrm>
          <a:off x="21272500" y="65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106326</xdr:rowOff>
    </xdr:from>
    <xdr:ext cx="469744" cy="259045"/>
    <xdr:sp macro="" textlink="">
      <xdr:nvSpPr>
        <xdr:cNvPr id="769" name="テキスト ボックス 768"/>
        <xdr:cNvSpPr txBox="1"/>
      </xdr:nvSpPr>
      <xdr:spPr>
        <a:xfrm>
          <a:off x="21088428" y="662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153960</xdr:rowOff>
    </xdr:from>
    <xdr:to>
      <xdr:col>107</xdr:col>
      <xdr:colOff>101600</xdr:colOff>
      <xdr:row>38</xdr:row>
      <xdr:rowOff>84110</xdr:rowOff>
    </xdr:to>
    <xdr:sp macro="" textlink="">
      <xdr:nvSpPr>
        <xdr:cNvPr id="770" name="楕円 769"/>
        <xdr:cNvSpPr/>
      </xdr:nvSpPr>
      <xdr:spPr>
        <a:xfrm>
          <a:off x="20383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75237</xdr:rowOff>
    </xdr:from>
    <xdr:ext cx="469744" cy="259045"/>
    <xdr:sp macro="" textlink="">
      <xdr:nvSpPr>
        <xdr:cNvPr id="771" name="テキスト ボックス 770"/>
        <xdr:cNvSpPr txBox="1"/>
      </xdr:nvSpPr>
      <xdr:spPr>
        <a:xfrm>
          <a:off x="20199428" y="65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119304</xdr:rowOff>
    </xdr:from>
    <xdr:to>
      <xdr:col>102</xdr:col>
      <xdr:colOff>165100</xdr:colOff>
      <xdr:row>38</xdr:row>
      <xdr:rowOff>49454</xdr:rowOff>
    </xdr:to>
    <xdr:sp macro="" textlink="">
      <xdr:nvSpPr>
        <xdr:cNvPr id="772" name="楕円 771"/>
        <xdr:cNvSpPr/>
      </xdr:nvSpPr>
      <xdr:spPr>
        <a:xfrm>
          <a:off x="19494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65981</xdr:rowOff>
    </xdr:from>
    <xdr:ext cx="469744" cy="259045"/>
    <xdr:sp macro="" textlink="">
      <xdr:nvSpPr>
        <xdr:cNvPr id="773" name="テキスト ボックス 772"/>
        <xdr:cNvSpPr txBox="1"/>
      </xdr:nvSpPr>
      <xdr:spPr>
        <a:xfrm>
          <a:off x="19310428" y="62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82316</xdr:rowOff>
    </xdr:from>
    <xdr:to>
      <xdr:col>98</xdr:col>
      <xdr:colOff>38100</xdr:colOff>
      <xdr:row>38</xdr:row>
      <xdr:rowOff>12466</xdr:rowOff>
    </xdr:to>
    <xdr:sp macro="" textlink="">
      <xdr:nvSpPr>
        <xdr:cNvPr id="774" name="楕円 773"/>
        <xdr:cNvSpPr/>
      </xdr:nvSpPr>
      <xdr:spPr>
        <a:xfrm>
          <a:off x="18605500" y="64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28993</xdr:rowOff>
    </xdr:from>
    <xdr:ext cx="469744" cy="259045"/>
    <xdr:sp macro="" textlink="">
      <xdr:nvSpPr>
        <xdr:cNvPr id="775" name="テキスト ボックス 774"/>
        <xdr:cNvSpPr txBox="1"/>
      </xdr:nvSpPr>
      <xdr:spPr>
        <a:xfrm>
          <a:off x="18421428" y="620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7" name="直線コネクタ 796"/>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800" name="貸付金最大値テキスト"/>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1" name="直線コネクタ 800"/>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99878</xdr:rowOff>
    </xdr:from>
    <xdr:to>
      <xdr:col>116</xdr:col>
      <xdr:colOff>63500</xdr:colOff>
      <xdr:row>58</xdr:row>
      <xdr:rowOff>105501</xdr:rowOff>
    </xdr:to>
    <xdr:cxnSp macro="">
      <xdr:nvCxnSpPr>
        <xdr:cNvPr id="802" name="直線コネクタ 801"/>
        <xdr:cNvCxnSpPr/>
      </xdr:nvCxnSpPr>
      <xdr:spPr>
        <a:xfrm>
          <a:off x="21323300" y="10043978"/>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131985</xdr:rowOff>
    </xdr:from>
    <xdr:ext cx="469744" cy="259045"/>
    <xdr:sp macro="" textlink="">
      <xdr:nvSpPr>
        <xdr:cNvPr id="803" name="貸付金平均値テキスト"/>
        <xdr:cNvSpPr txBox="1"/>
      </xdr:nvSpPr>
      <xdr:spPr>
        <a:xfrm>
          <a:off x="22212300" y="9733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4" name="フローチャート: 判断 803"/>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99878</xdr:rowOff>
    </xdr:from>
    <xdr:to>
      <xdr:col>111</xdr:col>
      <xdr:colOff>177800</xdr:colOff>
      <xdr:row>58</xdr:row>
      <xdr:rowOff>103261</xdr:rowOff>
    </xdr:to>
    <xdr:cxnSp macro="">
      <xdr:nvCxnSpPr>
        <xdr:cNvPr id="805" name="直線コネクタ 804"/>
        <xdr:cNvCxnSpPr/>
      </xdr:nvCxnSpPr>
      <xdr:spPr>
        <a:xfrm flipV="1">
          <a:off x="20434300" y="10043978"/>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6" name="フローチャート: 判断 805"/>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44264</xdr:rowOff>
    </xdr:from>
    <xdr:ext cx="469744" cy="259045"/>
    <xdr:sp macro="" textlink="">
      <xdr:nvSpPr>
        <xdr:cNvPr id="807" name="テキスト ボックス 806"/>
        <xdr:cNvSpPr txBox="1"/>
      </xdr:nvSpPr>
      <xdr:spPr>
        <a:xfrm>
          <a:off x="21088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101158</xdr:rowOff>
    </xdr:from>
    <xdr:to>
      <xdr:col>107</xdr:col>
      <xdr:colOff>50800</xdr:colOff>
      <xdr:row>58</xdr:row>
      <xdr:rowOff>103261</xdr:rowOff>
    </xdr:to>
    <xdr:cxnSp macro="">
      <xdr:nvCxnSpPr>
        <xdr:cNvPr id="808" name="直線コネクタ 807"/>
        <xdr:cNvCxnSpPr/>
      </xdr:nvCxnSpPr>
      <xdr:spPr>
        <a:xfrm>
          <a:off x="19545300" y="1004525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9" name="フローチャート: 判断 808"/>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76679</xdr:rowOff>
    </xdr:from>
    <xdr:ext cx="469744" cy="259045"/>
    <xdr:sp macro="" textlink="">
      <xdr:nvSpPr>
        <xdr:cNvPr id="810" name="テキスト ボックス 809"/>
        <xdr:cNvSpPr txBox="1"/>
      </xdr:nvSpPr>
      <xdr:spPr>
        <a:xfrm>
          <a:off x="20199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101158</xdr:rowOff>
    </xdr:from>
    <xdr:to>
      <xdr:col>102</xdr:col>
      <xdr:colOff>114300</xdr:colOff>
      <xdr:row>58</xdr:row>
      <xdr:rowOff>106096</xdr:rowOff>
    </xdr:to>
    <xdr:cxnSp macro="">
      <xdr:nvCxnSpPr>
        <xdr:cNvPr id="811" name="直線コネクタ 810"/>
        <xdr:cNvCxnSpPr/>
      </xdr:nvCxnSpPr>
      <xdr:spPr>
        <a:xfrm flipV="1">
          <a:off x="18656300" y="1004525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2" name="フローチャート: 判断 811"/>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109232</xdr:rowOff>
    </xdr:from>
    <xdr:ext cx="469744" cy="259045"/>
    <xdr:sp macro="" textlink="">
      <xdr:nvSpPr>
        <xdr:cNvPr id="813" name="テキスト ボックス 812"/>
        <xdr:cNvSpPr txBox="1"/>
      </xdr:nvSpPr>
      <xdr:spPr>
        <a:xfrm>
          <a:off x="19310428" y="971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4" name="フローチャート: 判断 813"/>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95973</xdr:rowOff>
    </xdr:from>
    <xdr:ext cx="469744" cy="259045"/>
    <xdr:sp macro="" textlink="">
      <xdr:nvSpPr>
        <xdr:cNvPr id="815" name="テキスト ボックス 814"/>
        <xdr:cNvSpPr txBox="1"/>
      </xdr:nvSpPr>
      <xdr:spPr>
        <a:xfrm>
          <a:off x="18421428" y="969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54701</xdr:rowOff>
    </xdr:from>
    <xdr:to>
      <xdr:col>116</xdr:col>
      <xdr:colOff>114300</xdr:colOff>
      <xdr:row>58</xdr:row>
      <xdr:rowOff>156301</xdr:rowOff>
    </xdr:to>
    <xdr:sp macro="" textlink="">
      <xdr:nvSpPr>
        <xdr:cNvPr id="821" name="楕円 820"/>
        <xdr:cNvSpPr/>
      </xdr:nvSpPr>
      <xdr:spPr>
        <a:xfrm>
          <a:off x="221107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141078</xdr:rowOff>
    </xdr:from>
    <xdr:ext cx="378565" cy="259045"/>
    <xdr:sp macro="" textlink="">
      <xdr:nvSpPr>
        <xdr:cNvPr id="822" name="貸付金該当値テキスト"/>
        <xdr:cNvSpPr txBox="1"/>
      </xdr:nvSpPr>
      <xdr:spPr>
        <a:xfrm>
          <a:off x="22212300" y="9913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49078</xdr:rowOff>
    </xdr:from>
    <xdr:to>
      <xdr:col>112</xdr:col>
      <xdr:colOff>38100</xdr:colOff>
      <xdr:row>58</xdr:row>
      <xdr:rowOff>150678</xdr:rowOff>
    </xdr:to>
    <xdr:sp macro="" textlink="">
      <xdr:nvSpPr>
        <xdr:cNvPr id="823" name="楕円 822"/>
        <xdr:cNvSpPr/>
      </xdr:nvSpPr>
      <xdr:spPr>
        <a:xfrm>
          <a:off x="212725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141805</xdr:rowOff>
    </xdr:from>
    <xdr:ext cx="378565" cy="259045"/>
    <xdr:sp macro="" textlink="">
      <xdr:nvSpPr>
        <xdr:cNvPr id="824" name="テキスト ボックス 823"/>
        <xdr:cNvSpPr txBox="1"/>
      </xdr:nvSpPr>
      <xdr:spPr>
        <a:xfrm>
          <a:off x="21134017" y="1008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52461</xdr:rowOff>
    </xdr:from>
    <xdr:to>
      <xdr:col>107</xdr:col>
      <xdr:colOff>101600</xdr:colOff>
      <xdr:row>58</xdr:row>
      <xdr:rowOff>154061</xdr:rowOff>
    </xdr:to>
    <xdr:sp macro="" textlink="">
      <xdr:nvSpPr>
        <xdr:cNvPr id="825" name="楕円 824"/>
        <xdr:cNvSpPr/>
      </xdr:nvSpPr>
      <xdr:spPr>
        <a:xfrm>
          <a:off x="20383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145188</xdr:rowOff>
    </xdr:from>
    <xdr:ext cx="378565" cy="259045"/>
    <xdr:sp macro="" textlink="">
      <xdr:nvSpPr>
        <xdr:cNvPr id="826" name="テキスト ボックス 825"/>
        <xdr:cNvSpPr txBox="1"/>
      </xdr:nvSpPr>
      <xdr:spPr>
        <a:xfrm>
          <a:off x="20245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50358</xdr:rowOff>
    </xdr:from>
    <xdr:to>
      <xdr:col>102</xdr:col>
      <xdr:colOff>165100</xdr:colOff>
      <xdr:row>58</xdr:row>
      <xdr:rowOff>151958</xdr:rowOff>
    </xdr:to>
    <xdr:sp macro="" textlink="">
      <xdr:nvSpPr>
        <xdr:cNvPr id="827" name="楕円 826"/>
        <xdr:cNvSpPr/>
      </xdr:nvSpPr>
      <xdr:spPr>
        <a:xfrm>
          <a:off x="19494500" y="99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143085</xdr:rowOff>
    </xdr:from>
    <xdr:ext cx="378565" cy="259045"/>
    <xdr:sp macro="" textlink="">
      <xdr:nvSpPr>
        <xdr:cNvPr id="828" name="テキスト ボックス 827"/>
        <xdr:cNvSpPr txBox="1"/>
      </xdr:nvSpPr>
      <xdr:spPr>
        <a:xfrm>
          <a:off x="19356017" y="10087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55296</xdr:rowOff>
    </xdr:from>
    <xdr:to>
      <xdr:col>98</xdr:col>
      <xdr:colOff>38100</xdr:colOff>
      <xdr:row>58</xdr:row>
      <xdr:rowOff>156896</xdr:rowOff>
    </xdr:to>
    <xdr:sp macro="" textlink="">
      <xdr:nvSpPr>
        <xdr:cNvPr id="829" name="楕円 828"/>
        <xdr:cNvSpPr/>
      </xdr:nvSpPr>
      <xdr:spPr>
        <a:xfrm>
          <a:off x="18605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148023</xdr:rowOff>
    </xdr:from>
    <xdr:ext cx="378565" cy="259045"/>
    <xdr:sp macro="" textlink="">
      <xdr:nvSpPr>
        <xdr:cNvPr id="830" name="テキスト ボックス 829"/>
        <xdr:cNvSpPr txBox="1"/>
      </xdr:nvSpPr>
      <xdr:spPr>
        <a:xfrm>
          <a:off x="18467017" y="10092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5" name="直線コネクタ 854"/>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6" name="繰出金最小値テキスト"/>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7" name="直線コネクタ 856"/>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8" name="繰出金最大値テキスト"/>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9" name="直線コネクタ 858"/>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133299</xdr:rowOff>
    </xdr:from>
    <xdr:to>
      <xdr:col>116</xdr:col>
      <xdr:colOff>63500</xdr:colOff>
      <xdr:row>74</xdr:row>
      <xdr:rowOff>164560</xdr:rowOff>
    </xdr:to>
    <xdr:cxnSp macro="">
      <xdr:nvCxnSpPr>
        <xdr:cNvPr id="860" name="直線コネクタ 859"/>
        <xdr:cNvCxnSpPr/>
      </xdr:nvCxnSpPr>
      <xdr:spPr>
        <a:xfrm flipV="1">
          <a:off x="21323300" y="12820599"/>
          <a:ext cx="8382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138631</xdr:rowOff>
    </xdr:from>
    <xdr:ext cx="534377" cy="259045"/>
    <xdr:sp macro="" textlink="">
      <xdr:nvSpPr>
        <xdr:cNvPr id="861" name="繰出金平均値テキスト"/>
        <xdr:cNvSpPr txBox="1"/>
      </xdr:nvSpPr>
      <xdr:spPr>
        <a:xfrm>
          <a:off x="22212300" y="1282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2" name="フローチャート: 判断 861"/>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135852</xdr:rowOff>
    </xdr:from>
    <xdr:to>
      <xdr:col>111</xdr:col>
      <xdr:colOff>177800</xdr:colOff>
      <xdr:row>74</xdr:row>
      <xdr:rowOff>164560</xdr:rowOff>
    </xdr:to>
    <xdr:cxnSp macro="">
      <xdr:nvCxnSpPr>
        <xdr:cNvPr id="863" name="直線コネクタ 862"/>
        <xdr:cNvCxnSpPr/>
      </xdr:nvCxnSpPr>
      <xdr:spPr>
        <a:xfrm>
          <a:off x="20434300" y="12823152"/>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4" name="フローチャート: 判断 863"/>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5" name="テキスト ボックス 864"/>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135852</xdr:rowOff>
    </xdr:from>
    <xdr:to>
      <xdr:col>107</xdr:col>
      <xdr:colOff>50800</xdr:colOff>
      <xdr:row>75</xdr:row>
      <xdr:rowOff>54204</xdr:rowOff>
    </xdr:to>
    <xdr:cxnSp macro="">
      <xdr:nvCxnSpPr>
        <xdr:cNvPr id="866" name="直線コネクタ 865"/>
        <xdr:cNvCxnSpPr/>
      </xdr:nvCxnSpPr>
      <xdr:spPr>
        <a:xfrm flipV="1">
          <a:off x="19545300" y="12823152"/>
          <a:ext cx="889000" cy="8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7" name="フローチャート: 判断 866"/>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120344</xdr:rowOff>
    </xdr:from>
    <xdr:ext cx="534377" cy="259045"/>
    <xdr:sp macro="" textlink="">
      <xdr:nvSpPr>
        <xdr:cNvPr id="868" name="テキスト ボックス 867"/>
        <xdr:cNvSpPr txBox="1"/>
      </xdr:nvSpPr>
      <xdr:spPr>
        <a:xfrm>
          <a:off x="20167111" y="129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54204</xdr:rowOff>
    </xdr:from>
    <xdr:to>
      <xdr:col>102</xdr:col>
      <xdr:colOff>114300</xdr:colOff>
      <xdr:row>75</xdr:row>
      <xdr:rowOff>117183</xdr:rowOff>
    </xdr:to>
    <xdr:cxnSp macro="">
      <xdr:nvCxnSpPr>
        <xdr:cNvPr id="869" name="直線コネクタ 868"/>
        <xdr:cNvCxnSpPr/>
      </xdr:nvCxnSpPr>
      <xdr:spPr>
        <a:xfrm flipV="1">
          <a:off x="18656300" y="12912954"/>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70" name="フローチャート: 判断 869"/>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147127</xdr:rowOff>
    </xdr:from>
    <xdr:ext cx="534377" cy="259045"/>
    <xdr:sp macro="" textlink="">
      <xdr:nvSpPr>
        <xdr:cNvPr id="871" name="テキスト ボックス 870"/>
        <xdr:cNvSpPr txBox="1"/>
      </xdr:nvSpPr>
      <xdr:spPr>
        <a:xfrm>
          <a:off x="19278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2" name="フローチャート: 判断 871"/>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102264</xdr:rowOff>
    </xdr:from>
    <xdr:ext cx="534377" cy="259045"/>
    <xdr:sp macro="" textlink="">
      <xdr:nvSpPr>
        <xdr:cNvPr id="873" name="テキスト ボックス 872"/>
        <xdr:cNvSpPr txBox="1"/>
      </xdr:nvSpPr>
      <xdr:spPr>
        <a:xfrm>
          <a:off x="18389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82499</xdr:rowOff>
    </xdr:from>
    <xdr:to>
      <xdr:col>116</xdr:col>
      <xdr:colOff>114300</xdr:colOff>
      <xdr:row>75</xdr:row>
      <xdr:rowOff>12649</xdr:rowOff>
    </xdr:to>
    <xdr:sp macro="" textlink="">
      <xdr:nvSpPr>
        <xdr:cNvPr id="879" name="楕円 878"/>
        <xdr:cNvSpPr/>
      </xdr:nvSpPr>
      <xdr:spPr>
        <a:xfrm>
          <a:off x="221107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105376</xdr:rowOff>
    </xdr:from>
    <xdr:ext cx="534377" cy="259045"/>
    <xdr:sp macro="" textlink="">
      <xdr:nvSpPr>
        <xdr:cNvPr id="880" name="繰出金該当値テキスト"/>
        <xdr:cNvSpPr txBox="1"/>
      </xdr:nvSpPr>
      <xdr:spPr>
        <a:xfrm>
          <a:off x="22212300" y="126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113760</xdr:rowOff>
    </xdr:from>
    <xdr:to>
      <xdr:col>112</xdr:col>
      <xdr:colOff>38100</xdr:colOff>
      <xdr:row>75</xdr:row>
      <xdr:rowOff>43910</xdr:rowOff>
    </xdr:to>
    <xdr:sp macro="" textlink="">
      <xdr:nvSpPr>
        <xdr:cNvPr id="881" name="楕円 880"/>
        <xdr:cNvSpPr/>
      </xdr:nvSpPr>
      <xdr:spPr>
        <a:xfrm>
          <a:off x="21272500" y="128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60437</xdr:rowOff>
    </xdr:from>
    <xdr:ext cx="534377" cy="259045"/>
    <xdr:sp macro="" textlink="">
      <xdr:nvSpPr>
        <xdr:cNvPr id="882" name="テキスト ボックス 881"/>
        <xdr:cNvSpPr txBox="1"/>
      </xdr:nvSpPr>
      <xdr:spPr>
        <a:xfrm>
          <a:off x="21056111" y="125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85052</xdr:rowOff>
    </xdr:from>
    <xdr:to>
      <xdr:col>107</xdr:col>
      <xdr:colOff>101600</xdr:colOff>
      <xdr:row>75</xdr:row>
      <xdr:rowOff>15202</xdr:rowOff>
    </xdr:to>
    <xdr:sp macro="" textlink="">
      <xdr:nvSpPr>
        <xdr:cNvPr id="883" name="楕円 882"/>
        <xdr:cNvSpPr/>
      </xdr:nvSpPr>
      <xdr:spPr>
        <a:xfrm>
          <a:off x="20383500" y="12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31729</xdr:rowOff>
    </xdr:from>
    <xdr:ext cx="534377" cy="259045"/>
    <xdr:sp macro="" textlink="">
      <xdr:nvSpPr>
        <xdr:cNvPr id="884" name="テキスト ボックス 883"/>
        <xdr:cNvSpPr txBox="1"/>
      </xdr:nvSpPr>
      <xdr:spPr>
        <a:xfrm>
          <a:off x="20167111" y="125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3404</xdr:rowOff>
    </xdr:from>
    <xdr:to>
      <xdr:col>102</xdr:col>
      <xdr:colOff>165100</xdr:colOff>
      <xdr:row>75</xdr:row>
      <xdr:rowOff>105004</xdr:rowOff>
    </xdr:to>
    <xdr:sp macro="" textlink="">
      <xdr:nvSpPr>
        <xdr:cNvPr id="885" name="楕円 884"/>
        <xdr:cNvSpPr/>
      </xdr:nvSpPr>
      <xdr:spPr>
        <a:xfrm>
          <a:off x="194945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121531</xdr:rowOff>
    </xdr:from>
    <xdr:ext cx="534377" cy="259045"/>
    <xdr:sp macro="" textlink="">
      <xdr:nvSpPr>
        <xdr:cNvPr id="886" name="テキスト ボックス 885"/>
        <xdr:cNvSpPr txBox="1"/>
      </xdr:nvSpPr>
      <xdr:spPr>
        <a:xfrm>
          <a:off x="19278111" y="126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87" name="楕円 886"/>
        <xdr:cNvSpPr/>
      </xdr:nvSpPr>
      <xdr:spPr>
        <a:xfrm>
          <a:off x="186055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88" name="テキスト ボックス 887"/>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歳出決算総額は、住民一人当たり６９３，１４９円である。概ね各項目で類似団体より高い若しくは、同程度の水準となっている。特に扶助費及び普通建設事業費が類似団体と比べ高い水準となっている。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１０９，２６４円となっており、類似団体と比較して一人当たりコストが高い状況となっている。とくに豊津地区小学校整備事業が大幅な増額となっている。今後も高い水準で推移することが予想される。そのため、事業の取捨選択を徹底し、普通建設事業費の抑制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は、住民一人当たり１０９，２００円となっており、住民税均等割世帯等給付金事業費の増加が影響している。また、類似団体と比較しても一人当たりコストが高い状況で推移している。出産祝金や高校生までの医療費無償化など町独自の子育て支援を実施していることなどが要因と考えられる。扶助費については、今後も高齢化等により増加が懸念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18,384
18,239
151.34
14,002,735
12,742,885
1,094,560
6,841,424
9,450,006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85979</xdr:rowOff>
    </xdr:to>
    <xdr:cxnSp macro="">
      <xdr:nvCxnSpPr>
        <xdr:cNvPr id="61" name="直線コネクタ 60"/>
        <xdr:cNvCxnSpPr/>
      </xdr:nvCxnSpPr>
      <xdr:spPr>
        <a:xfrm flipV="1">
          <a:off x="3797300" y="623417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146939</xdr:rowOff>
    </xdr:from>
    <xdr:to>
      <xdr:col>19</xdr:col>
      <xdr:colOff>177800</xdr:colOff>
      <xdr:row>36</xdr:row>
      <xdr:rowOff>85979</xdr:rowOff>
    </xdr:to>
    <xdr:cxnSp macro="">
      <xdr:nvCxnSpPr>
        <xdr:cNvPr id="64" name="直線コネクタ 63"/>
        <xdr:cNvCxnSpPr/>
      </xdr:nvCxnSpPr>
      <xdr:spPr>
        <a:xfrm>
          <a:off x="2908300" y="6147689"/>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146939</xdr:rowOff>
    </xdr:from>
    <xdr:to>
      <xdr:col>15</xdr:col>
      <xdr:colOff>50800</xdr:colOff>
      <xdr:row>36</xdr:row>
      <xdr:rowOff>61976</xdr:rowOff>
    </xdr:to>
    <xdr:cxnSp macro="">
      <xdr:nvCxnSpPr>
        <xdr:cNvPr id="67" name="直線コネクタ 66"/>
        <xdr:cNvCxnSpPr/>
      </xdr:nvCxnSpPr>
      <xdr:spPr>
        <a:xfrm flipV="1">
          <a:off x="2019300" y="6147689"/>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86377</xdr:rowOff>
    </xdr:from>
    <xdr:ext cx="469744" cy="259045"/>
    <xdr:sp macro="" textlink="">
      <xdr:nvSpPr>
        <xdr:cNvPr id="69" name="テキスト ボックス 68"/>
        <xdr:cNvSpPr txBox="1"/>
      </xdr:nvSpPr>
      <xdr:spPr>
        <a:xfrm>
          <a:off x="2673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27305</xdr:rowOff>
    </xdr:from>
    <xdr:to>
      <xdr:col>10</xdr:col>
      <xdr:colOff>114300</xdr:colOff>
      <xdr:row>36</xdr:row>
      <xdr:rowOff>61976</xdr:rowOff>
    </xdr:to>
    <xdr:cxnSp macro="">
      <xdr:nvCxnSpPr>
        <xdr:cNvPr id="70" name="直線コネクタ 69"/>
        <xdr:cNvCxnSpPr/>
      </xdr:nvCxnSpPr>
      <xdr:spPr>
        <a:xfrm>
          <a:off x="1130300" y="619950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xdr:rowOff>
    </xdr:from>
    <xdr:to>
      <xdr:col>24</xdr:col>
      <xdr:colOff>114300</xdr:colOff>
      <xdr:row>36</xdr:row>
      <xdr:rowOff>112776</xdr:rowOff>
    </xdr:to>
    <xdr:sp macro="" textlink="">
      <xdr:nvSpPr>
        <xdr:cNvPr id="80" name="楕円 79"/>
        <xdr:cNvSpPr/>
      </xdr:nvSpPr>
      <xdr:spPr>
        <a:xfrm>
          <a:off x="45847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161053</xdr:rowOff>
    </xdr:from>
    <xdr:ext cx="469744" cy="259045"/>
    <xdr:sp macro="" textlink="">
      <xdr:nvSpPr>
        <xdr:cNvPr id="81" name="議会費該当値テキスト"/>
        <xdr:cNvSpPr txBox="1"/>
      </xdr:nvSpPr>
      <xdr:spPr>
        <a:xfrm>
          <a:off x="4686300"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35179</xdr:rowOff>
    </xdr:from>
    <xdr:to>
      <xdr:col>20</xdr:col>
      <xdr:colOff>38100</xdr:colOff>
      <xdr:row>36</xdr:row>
      <xdr:rowOff>136779</xdr:rowOff>
    </xdr:to>
    <xdr:sp macro="" textlink="">
      <xdr:nvSpPr>
        <xdr:cNvPr id="82" name="楕円 81"/>
        <xdr:cNvSpPr/>
      </xdr:nvSpPr>
      <xdr:spPr>
        <a:xfrm>
          <a:off x="3746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127906</xdr:rowOff>
    </xdr:from>
    <xdr:ext cx="469744" cy="259045"/>
    <xdr:sp macro="" textlink="">
      <xdr:nvSpPr>
        <xdr:cNvPr id="83" name="テキスト ボックス 82"/>
        <xdr:cNvSpPr txBox="1"/>
      </xdr:nvSpPr>
      <xdr:spPr>
        <a:xfrm>
          <a:off x="3562428" y="63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96139</xdr:rowOff>
    </xdr:from>
    <xdr:to>
      <xdr:col>15</xdr:col>
      <xdr:colOff>101600</xdr:colOff>
      <xdr:row>36</xdr:row>
      <xdr:rowOff>26289</xdr:rowOff>
    </xdr:to>
    <xdr:sp macro="" textlink="">
      <xdr:nvSpPr>
        <xdr:cNvPr id="84" name="楕円 83"/>
        <xdr:cNvSpPr/>
      </xdr:nvSpPr>
      <xdr:spPr>
        <a:xfrm>
          <a:off x="2857500" y="60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42816</xdr:rowOff>
    </xdr:from>
    <xdr:ext cx="469744" cy="259045"/>
    <xdr:sp macro="" textlink="">
      <xdr:nvSpPr>
        <xdr:cNvPr id="85" name="テキスト ボックス 84"/>
        <xdr:cNvSpPr txBox="1"/>
      </xdr:nvSpPr>
      <xdr:spPr>
        <a:xfrm>
          <a:off x="2673428" y="58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xdr:rowOff>
    </xdr:from>
    <xdr:to>
      <xdr:col>10</xdr:col>
      <xdr:colOff>165100</xdr:colOff>
      <xdr:row>36</xdr:row>
      <xdr:rowOff>112776</xdr:rowOff>
    </xdr:to>
    <xdr:sp macro="" textlink="">
      <xdr:nvSpPr>
        <xdr:cNvPr id="86" name="楕円 85"/>
        <xdr:cNvSpPr/>
      </xdr:nvSpPr>
      <xdr:spPr>
        <a:xfrm>
          <a:off x="1968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129303</xdr:rowOff>
    </xdr:from>
    <xdr:ext cx="469744" cy="259045"/>
    <xdr:sp macro="" textlink="">
      <xdr:nvSpPr>
        <xdr:cNvPr id="87" name="テキスト ボックス 86"/>
        <xdr:cNvSpPr txBox="1"/>
      </xdr:nvSpPr>
      <xdr:spPr>
        <a:xfrm>
          <a:off x="1784428" y="595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147955</xdr:rowOff>
    </xdr:from>
    <xdr:to>
      <xdr:col>6</xdr:col>
      <xdr:colOff>38100</xdr:colOff>
      <xdr:row>36</xdr:row>
      <xdr:rowOff>78105</xdr:rowOff>
    </xdr:to>
    <xdr:sp macro="" textlink="">
      <xdr:nvSpPr>
        <xdr:cNvPr id="88" name="楕円 87"/>
        <xdr:cNvSpPr/>
      </xdr:nvSpPr>
      <xdr:spPr>
        <a:xfrm>
          <a:off x="107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94632</xdr:rowOff>
    </xdr:from>
    <xdr:ext cx="469744" cy="259045"/>
    <xdr:sp macro="" textlink="">
      <xdr:nvSpPr>
        <xdr:cNvPr id="89" name="テキスト ボックス 88"/>
        <xdr:cNvSpPr txBox="1"/>
      </xdr:nvSpPr>
      <xdr:spPr>
        <a:xfrm>
          <a:off x="8954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40570</xdr:rowOff>
    </xdr:from>
    <xdr:to>
      <xdr:col>24</xdr:col>
      <xdr:colOff>63500</xdr:colOff>
      <xdr:row>56</xdr:row>
      <xdr:rowOff>102850</xdr:rowOff>
    </xdr:to>
    <xdr:cxnSp macro="">
      <xdr:nvCxnSpPr>
        <xdr:cNvPr id="117" name="直線コネクタ 116"/>
        <xdr:cNvCxnSpPr/>
      </xdr:nvCxnSpPr>
      <xdr:spPr>
        <a:xfrm flipV="1">
          <a:off x="3797300" y="9470320"/>
          <a:ext cx="838200" cy="2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23217</xdr:rowOff>
    </xdr:from>
    <xdr:ext cx="599010" cy="259045"/>
    <xdr:sp macro="" textlink="">
      <xdr:nvSpPr>
        <xdr:cNvPr id="118" name="総務費平均値テキスト"/>
        <xdr:cNvSpPr txBox="1"/>
      </xdr:nvSpPr>
      <xdr:spPr>
        <a:xfrm>
          <a:off x="4686300" y="945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158985</xdr:rowOff>
    </xdr:from>
    <xdr:to>
      <xdr:col>19</xdr:col>
      <xdr:colOff>177800</xdr:colOff>
      <xdr:row>56</xdr:row>
      <xdr:rowOff>102850</xdr:rowOff>
    </xdr:to>
    <xdr:cxnSp macro="">
      <xdr:nvCxnSpPr>
        <xdr:cNvPr id="120" name="直線コネクタ 119"/>
        <xdr:cNvCxnSpPr/>
      </xdr:nvCxnSpPr>
      <xdr:spPr>
        <a:xfrm>
          <a:off x="2908300" y="8731485"/>
          <a:ext cx="889000" cy="97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133070</xdr:rowOff>
    </xdr:from>
    <xdr:ext cx="599010" cy="259045"/>
    <xdr:sp macro="" textlink="">
      <xdr:nvSpPr>
        <xdr:cNvPr id="122" name="テキスト ボックス 121"/>
        <xdr:cNvSpPr txBox="1"/>
      </xdr:nvSpPr>
      <xdr:spPr>
        <a:xfrm>
          <a:off x="3497795" y="92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158985</xdr:rowOff>
    </xdr:from>
    <xdr:to>
      <xdr:col>15</xdr:col>
      <xdr:colOff>50800</xdr:colOff>
      <xdr:row>55</xdr:row>
      <xdr:rowOff>131983</xdr:rowOff>
    </xdr:to>
    <xdr:cxnSp macro="">
      <xdr:nvCxnSpPr>
        <xdr:cNvPr id="123" name="直線コネクタ 122"/>
        <xdr:cNvCxnSpPr/>
      </xdr:nvCxnSpPr>
      <xdr:spPr>
        <a:xfrm flipV="1">
          <a:off x="2019300" y="8731485"/>
          <a:ext cx="889000" cy="83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53035</xdr:rowOff>
    </xdr:from>
    <xdr:ext cx="599010" cy="259045"/>
    <xdr:sp macro="" textlink="">
      <xdr:nvSpPr>
        <xdr:cNvPr id="125" name="テキスト ボックス 124"/>
        <xdr:cNvSpPr txBox="1"/>
      </xdr:nvSpPr>
      <xdr:spPr>
        <a:xfrm>
          <a:off x="2608795" y="879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45471</xdr:rowOff>
    </xdr:from>
    <xdr:to>
      <xdr:col>10</xdr:col>
      <xdr:colOff>114300</xdr:colOff>
      <xdr:row>55</xdr:row>
      <xdr:rowOff>131983</xdr:rowOff>
    </xdr:to>
    <xdr:cxnSp macro="">
      <xdr:nvCxnSpPr>
        <xdr:cNvPr id="126" name="直線コネクタ 125"/>
        <xdr:cNvCxnSpPr/>
      </xdr:nvCxnSpPr>
      <xdr:spPr>
        <a:xfrm>
          <a:off x="1130300" y="9475221"/>
          <a:ext cx="889000" cy="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120693</xdr:rowOff>
    </xdr:from>
    <xdr:to>
      <xdr:col>10</xdr:col>
      <xdr:colOff>165100</xdr:colOff>
      <xdr:row>58</xdr:row>
      <xdr:rowOff>50843</xdr:rowOff>
    </xdr:to>
    <xdr:sp macro="" textlink="">
      <xdr:nvSpPr>
        <xdr:cNvPr id="127" name="フローチャート: 判断 126"/>
        <xdr:cNvSpPr/>
      </xdr:nvSpPr>
      <xdr:spPr>
        <a:xfrm>
          <a:off x="1968500" y="989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41970</xdr:rowOff>
    </xdr:from>
    <xdr:ext cx="534377" cy="259045"/>
    <xdr:sp macro="" textlink="">
      <xdr:nvSpPr>
        <xdr:cNvPr id="128" name="テキスト ボックス 127"/>
        <xdr:cNvSpPr txBox="1"/>
      </xdr:nvSpPr>
      <xdr:spPr>
        <a:xfrm>
          <a:off x="1752111" y="99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70036</xdr:rowOff>
    </xdr:from>
    <xdr:to>
      <xdr:col>6</xdr:col>
      <xdr:colOff>38100</xdr:colOff>
      <xdr:row>58</xdr:row>
      <xdr:rowOff>186</xdr:rowOff>
    </xdr:to>
    <xdr:sp macro="" textlink="">
      <xdr:nvSpPr>
        <xdr:cNvPr id="129" name="フローチャート: 判断 128"/>
        <xdr:cNvSpPr/>
      </xdr:nvSpPr>
      <xdr:spPr>
        <a:xfrm>
          <a:off x="1079500" y="98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162763</xdr:rowOff>
    </xdr:from>
    <xdr:ext cx="534377" cy="259045"/>
    <xdr:sp macro="" textlink="">
      <xdr:nvSpPr>
        <xdr:cNvPr id="130" name="テキスト ボックス 129"/>
        <xdr:cNvSpPr txBox="1"/>
      </xdr:nvSpPr>
      <xdr:spPr>
        <a:xfrm>
          <a:off x="863111" y="99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161220</xdr:rowOff>
    </xdr:from>
    <xdr:to>
      <xdr:col>24</xdr:col>
      <xdr:colOff>114300</xdr:colOff>
      <xdr:row>55</xdr:row>
      <xdr:rowOff>91370</xdr:rowOff>
    </xdr:to>
    <xdr:sp macro="" textlink="">
      <xdr:nvSpPr>
        <xdr:cNvPr id="136" name="楕円 135"/>
        <xdr:cNvSpPr/>
      </xdr:nvSpPr>
      <xdr:spPr>
        <a:xfrm>
          <a:off x="4584700" y="94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12647</xdr:rowOff>
    </xdr:from>
    <xdr:ext cx="599010" cy="259045"/>
    <xdr:sp macro="" textlink="">
      <xdr:nvSpPr>
        <xdr:cNvPr id="137" name="総務費該当値テキスト"/>
        <xdr:cNvSpPr txBox="1"/>
      </xdr:nvSpPr>
      <xdr:spPr>
        <a:xfrm>
          <a:off x="4686300" y="927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52050</xdr:rowOff>
    </xdr:from>
    <xdr:to>
      <xdr:col>20</xdr:col>
      <xdr:colOff>38100</xdr:colOff>
      <xdr:row>56</xdr:row>
      <xdr:rowOff>153650</xdr:rowOff>
    </xdr:to>
    <xdr:sp macro="" textlink="">
      <xdr:nvSpPr>
        <xdr:cNvPr id="138" name="楕円 137"/>
        <xdr:cNvSpPr/>
      </xdr:nvSpPr>
      <xdr:spPr>
        <a:xfrm>
          <a:off x="3746500" y="96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144777</xdr:rowOff>
    </xdr:from>
    <xdr:ext cx="534377" cy="259045"/>
    <xdr:sp macro="" textlink="">
      <xdr:nvSpPr>
        <xdr:cNvPr id="139" name="テキスト ボックス 138"/>
        <xdr:cNvSpPr txBox="1"/>
      </xdr:nvSpPr>
      <xdr:spPr>
        <a:xfrm>
          <a:off x="3530111" y="97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108185</xdr:rowOff>
    </xdr:from>
    <xdr:to>
      <xdr:col>15</xdr:col>
      <xdr:colOff>101600</xdr:colOff>
      <xdr:row>51</xdr:row>
      <xdr:rowOff>38335</xdr:rowOff>
    </xdr:to>
    <xdr:sp macro="" textlink="">
      <xdr:nvSpPr>
        <xdr:cNvPr id="140" name="楕円 139"/>
        <xdr:cNvSpPr/>
      </xdr:nvSpPr>
      <xdr:spPr>
        <a:xfrm>
          <a:off x="2857500" y="86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54862</xdr:rowOff>
    </xdr:from>
    <xdr:ext cx="599010" cy="259045"/>
    <xdr:sp macro="" textlink="">
      <xdr:nvSpPr>
        <xdr:cNvPr id="141" name="テキスト ボックス 140"/>
        <xdr:cNvSpPr txBox="1"/>
      </xdr:nvSpPr>
      <xdr:spPr>
        <a:xfrm>
          <a:off x="2608795" y="845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81183</xdr:rowOff>
    </xdr:from>
    <xdr:to>
      <xdr:col>10</xdr:col>
      <xdr:colOff>165100</xdr:colOff>
      <xdr:row>56</xdr:row>
      <xdr:rowOff>11333</xdr:rowOff>
    </xdr:to>
    <xdr:sp macro="" textlink="">
      <xdr:nvSpPr>
        <xdr:cNvPr id="142" name="楕円 141"/>
        <xdr:cNvSpPr/>
      </xdr:nvSpPr>
      <xdr:spPr>
        <a:xfrm>
          <a:off x="1968500" y="95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27860</xdr:rowOff>
    </xdr:from>
    <xdr:ext cx="599010" cy="259045"/>
    <xdr:sp macro="" textlink="">
      <xdr:nvSpPr>
        <xdr:cNvPr id="143" name="テキスト ボックス 142"/>
        <xdr:cNvSpPr txBox="1"/>
      </xdr:nvSpPr>
      <xdr:spPr>
        <a:xfrm>
          <a:off x="1719795" y="928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166121</xdr:rowOff>
    </xdr:from>
    <xdr:to>
      <xdr:col>6</xdr:col>
      <xdr:colOff>38100</xdr:colOff>
      <xdr:row>55</xdr:row>
      <xdr:rowOff>96271</xdr:rowOff>
    </xdr:to>
    <xdr:sp macro="" textlink="">
      <xdr:nvSpPr>
        <xdr:cNvPr id="144" name="楕円 143"/>
        <xdr:cNvSpPr/>
      </xdr:nvSpPr>
      <xdr:spPr>
        <a:xfrm>
          <a:off x="1079500" y="94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112798</xdr:rowOff>
    </xdr:from>
    <xdr:ext cx="599010" cy="259045"/>
    <xdr:sp macro="" textlink="">
      <xdr:nvSpPr>
        <xdr:cNvPr id="145" name="テキスト ボックス 144"/>
        <xdr:cNvSpPr txBox="1"/>
      </xdr:nvSpPr>
      <xdr:spPr>
        <a:xfrm>
          <a:off x="830795" y="919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0" name="直線コネクタ 169"/>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1" name="民生費最小値テキスト"/>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2" name="直線コネクタ 171"/>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3" name="民生費最大値テキスト"/>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4" name="直線コネクタ 173"/>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169697</xdr:rowOff>
    </xdr:from>
    <xdr:to>
      <xdr:col>24</xdr:col>
      <xdr:colOff>63500</xdr:colOff>
      <xdr:row>73</xdr:row>
      <xdr:rowOff>42367</xdr:rowOff>
    </xdr:to>
    <xdr:cxnSp macro="">
      <xdr:nvCxnSpPr>
        <xdr:cNvPr id="175" name="直線コネクタ 174"/>
        <xdr:cNvCxnSpPr/>
      </xdr:nvCxnSpPr>
      <xdr:spPr>
        <a:xfrm>
          <a:off x="3797300" y="12342647"/>
          <a:ext cx="838200" cy="2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25709</xdr:rowOff>
    </xdr:from>
    <xdr:ext cx="599010" cy="259045"/>
    <xdr:sp macro="" textlink="">
      <xdr:nvSpPr>
        <xdr:cNvPr id="176" name="民生費平均値テキスト"/>
        <xdr:cNvSpPr txBox="1"/>
      </xdr:nvSpPr>
      <xdr:spPr>
        <a:xfrm>
          <a:off x="4686300" y="1288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7" name="フローチャート: 判断 176"/>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169697</xdr:rowOff>
    </xdr:from>
    <xdr:to>
      <xdr:col>19</xdr:col>
      <xdr:colOff>177800</xdr:colOff>
      <xdr:row>74</xdr:row>
      <xdr:rowOff>34544</xdr:rowOff>
    </xdr:to>
    <xdr:cxnSp macro="">
      <xdr:nvCxnSpPr>
        <xdr:cNvPr id="178" name="直線コネクタ 177"/>
        <xdr:cNvCxnSpPr/>
      </xdr:nvCxnSpPr>
      <xdr:spPr>
        <a:xfrm flipV="1">
          <a:off x="2908300" y="12342647"/>
          <a:ext cx="889000" cy="3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9" name="フローチャート: 判断 178"/>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39920</xdr:rowOff>
    </xdr:from>
    <xdr:ext cx="599010" cy="259045"/>
    <xdr:sp macro="" textlink="">
      <xdr:nvSpPr>
        <xdr:cNvPr id="180" name="テキスト ボックス 179"/>
        <xdr:cNvSpPr txBox="1"/>
      </xdr:nvSpPr>
      <xdr:spPr>
        <a:xfrm>
          <a:off x="3497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34544</xdr:rowOff>
    </xdr:from>
    <xdr:to>
      <xdr:col>15</xdr:col>
      <xdr:colOff>50800</xdr:colOff>
      <xdr:row>75</xdr:row>
      <xdr:rowOff>152578</xdr:rowOff>
    </xdr:to>
    <xdr:cxnSp macro="">
      <xdr:nvCxnSpPr>
        <xdr:cNvPr id="181" name="直線コネクタ 180"/>
        <xdr:cNvCxnSpPr/>
      </xdr:nvCxnSpPr>
      <xdr:spPr>
        <a:xfrm flipV="1">
          <a:off x="2019300" y="12721844"/>
          <a:ext cx="889000" cy="2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2" name="フローチャート: 判断 181"/>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85692</xdr:rowOff>
    </xdr:from>
    <xdr:ext cx="599010" cy="259045"/>
    <xdr:sp macro="" textlink="">
      <xdr:nvSpPr>
        <xdr:cNvPr id="183" name="テキスト ボックス 182"/>
        <xdr:cNvSpPr txBox="1"/>
      </xdr:nvSpPr>
      <xdr:spPr>
        <a:xfrm>
          <a:off x="2608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152578</xdr:rowOff>
    </xdr:from>
    <xdr:to>
      <xdr:col>10</xdr:col>
      <xdr:colOff>114300</xdr:colOff>
      <xdr:row>76</xdr:row>
      <xdr:rowOff>69417</xdr:rowOff>
    </xdr:to>
    <xdr:cxnSp macro="">
      <xdr:nvCxnSpPr>
        <xdr:cNvPr id="184" name="直線コネクタ 183"/>
        <xdr:cNvCxnSpPr/>
      </xdr:nvCxnSpPr>
      <xdr:spPr>
        <a:xfrm flipV="1">
          <a:off x="1130300" y="13011328"/>
          <a:ext cx="889000" cy="8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5" name="フローチャート: 判断 184"/>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6" name="テキスト ボックス 185"/>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7" name="フローチャート: 判断 186"/>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8" name="テキスト ボックス 187"/>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163017</xdr:rowOff>
    </xdr:from>
    <xdr:to>
      <xdr:col>24</xdr:col>
      <xdr:colOff>114300</xdr:colOff>
      <xdr:row>73</xdr:row>
      <xdr:rowOff>93167</xdr:rowOff>
    </xdr:to>
    <xdr:sp macro="" textlink="">
      <xdr:nvSpPr>
        <xdr:cNvPr id="194" name="楕円 193"/>
        <xdr:cNvSpPr/>
      </xdr:nvSpPr>
      <xdr:spPr>
        <a:xfrm>
          <a:off x="4584700" y="12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14444</xdr:rowOff>
    </xdr:from>
    <xdr:ext cx="599010" cy="259045"/>
    <xdr:sp macro="" textlink="">
      <xdr:nvSpPr>
        <xdr:cNvPr id="195" name="民生費該当値テキスト"/>
        <xdr:cNvSpPr txBox="1"/>
      </xdr:nvSpPr>
      <xdr:spPr>
        <a:xfrm>
          <a:off x="4686300" y="1235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118897</xdr:rowOff>
    </xdr:from>
    <xdr:to>
      <xdr:col>20</xdr:col>
      <xdr:colOff>38100</xdr:colOff>
      <xdr:row>72</xdr:row>
      <xdr:rowOff>49047</xdr:rowOff>
    </xdr:to>
    <xdr:sp macro="" textlink="">
      <xdr:nvSpPr>
        <xdr:cNvPr id="196" name="楕円 195"/>
        <xdr:cNvSpPr/>
      </xdr:nvSpPr>
      <xdr:spPr>
        <a:xfrm>
          <a:off x="3746500" y="122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65574</xdr:rowOff>
    </xdr:from>
    <xdr:ext cx="599010" cy="259045"/>
    <xdr:sp macro="" textlink="">
      <xdr:nvSpPr>
        <xdr:cNvPr id="197" name="テキスト ボックス 196"/>
        <xdr:cNvSpPr txBox="1"/>
      </xdr:nvSpPr>
      <xdr:spPr>
        <a:xfrm>
          <a:off x="3497795" y="120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155194</xdr:rowOff>
    </xdr:from>
    <xdr:to>
      <xdr:col>15</xdr:col>
      <xdr:colOff>101600</xdr:colOff>
      <xdr:row>74</xdr:row>
      <xdr:rowOff>85344</xdr:rowOff>
    </xdr:to>
    <xdr:sp macro="" textlink="">
      <xdr:nvSpPr>
        <xdr:cNvPr id="198" name="楕円 197"/>
        <xdr:cNvSpPr/>
      </xdr:nvSpPr>
      <xdr:spPr>
        <a:xfrm>
          <a:off x="2857500" y="12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101871</xdr:rowOff>
    </xdr:from>
    <xdr:ext cx="599010" cy="259045"/>
    <xdr:sp macro="" textlink="">
      <xdr:nvSpPr>
        <xdr:cNvPr id="199" name="テキスト ボックス 198"/>
        <xdr:cNvSpPr txBox="1"/>
      </xdr:nvSpPr>
      <xdr:spPr>
        <a:xfrm>
          <a:off x="2608795" y="1244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101778</xdr:rowOff>
    </xdr:from>
    <xdr:to>
      <xdr:col>10</xdr:col>
      <xdr:colOff>165100</xdr:colOff>
      <xdr:row>76</xdr:row>
      <xdr:rowOff>31927</xdr:rowOff>
    </xdr:to>
    <xdr:sp macro="" textlink="">
      <xdr:nvSpPr>
        <xdr:cNvPr id="200" name="楕円 199"/>
        <xdr:cNvSpPr/>
      </xdr:nvSpPr>
      <xdr:spPr>
        <a:xfrm>
          <a:off x="1968500" y="12960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48455</xdr:rowOff>
    </xdr:from>
    <xdr:ext cx="599010" cy="259045"/>
    <xdr:sp macro="" textlink="">
      <xdr:nvSpPr>
        <xdr:cNvPr id="201" name="テキスト ボックス 200"/>
        <xdr:cNvSpPr txBox="1"/>
      </xdr:nvSpPr>
      <xdr:spPr>
        <a:xfrm>
          <a:off x="1719795" y="1273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18617</xdr:rowOff>
    </xdr:from>
    <xdr:to>
      <xdr:col>6</xdr:col>
      <xdr:colOff>38100</xdr:colOff>
      <xdr:row>76</xdr:row>
      <xdr:rowOff>120217</xdr:rowOff>
    </xdr:to>
    <xdr:sp macro="" textlink="">
      <xdr:nvSpPr>
        <xdr:cNvPr id="202" name="楕円 201"/>
        <xdr:cNvSpPr/>
      </xdr:nvSpPr>
      <xdr:spPr>
        <a:xfrm>
          <a:off x="1079500" y="130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136745</xdr:rowOff>
    </xdr:from>
    <xdr:ext cx="599010" cy="259045"/>
    <xdr:sp macro="" textlink="">
      <xdr:nvSpPr>
        <xdr:cNvPr id="203" name="テキスト ボックス 202"/>
        <xdr:cNvSpPr txBox="1"/>
      </xdr:nvSpPr>
      <xdr:spPr>
        <a:xfrm>
          <a:off x="830795" y="1282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6" name="直線コネクタ 225"/>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7" name="衛生費最小値テキスト"/>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8" name="直線コネクタ 227"/>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9" name="衛生費最大値テキスト"/>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0" name="直線コネクタ 229"/>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95695</xdr:rowOff>
    </xdr:from>
    <xdr:to>
      <xdr:col>24</xdr:col>
      <xdr:colOff>63500</xdr:colOff>
      <xdr:row>93</xdr:row>
      <xdr:rowOff>4324</xdr:rowOff>
    </xdr:to>
    <xdr:cxnSp macro="">
      <xdr:nvCxnSpPr>
        <xdr:cNvPr id="231" name="直線コネクタ 230"/>
        <xdr:cNvCxnSpPr/>
      </xdr:nvCxnSpPr>
      <xdr:spPr>
        <a:xfrm flipV="1">
          <a:off x="3797300" y="15869095"/>
          <a:ext cx="8382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30087</xdr:rowOff>
    </xdr:from>
    <xdr:ext cx="534377" cy="259045"/>
    <xdr:sp macro="" textlink="">
      <xdr:nvSpPr>
        <xdr:cNvPr id="232" name="衛生費平均値テキスト"/>
        <xdr:cNvSpPr txBox="1"/>
      </xdr:nvSpPr>
      <xdr:spPr>
        <a:xfrm>
          <a:off x="4686300" y="16146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3" name="フローチャート: 判断 232"/>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4324</xdr:rowOff>
    </xdr:from>
    <xdr:to>
      <xdr:col>19</xdr:col>
      <xdr:colOff>177800</xdr:colOff>
      <xdr:row>93</xdr:row>
      <xdr:rowOff>14861</xdr:rowOff>
    </xdr:to>
    <xdr:cxnSp macro="">
      <xdr:nvCxnSpPr>
        <xdr:cNvPr id="234" name="直線コネクタ 233"/>
        <xdr:cNvCxnSpPr/>
      </xdr:nvCxnSpPr>
      <xdr:spPr>
        <a:xfrm flipV="1">
          <a:off x="2908300" y="15949174"/>
          <a:ext cx="8890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5" name="フローチャート: 判断 234"/>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92747</xdr:rowOff>
    </xdr:from>
    <xdr:ext cx="534377" cy="259045"/>
    <xdr:sp macro="" textlink="">
      <xdr:nvSpPr>
        <xdr:cNvPr id="236" name="テキスト ボックス 235"/>
        <xdr:cNvSpPr txBox="1"/>
      </xdr:nvSpPr>
      <xdr:spPr>
        <a:xfrm>
          <a:off x="3530111" y="162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14861</xdr:rowOff>
    </xdr:from>
    <xdr:to>
      <xdr:col>15</xdr:col>
      <xdr:colOff>50800</xdr:colOff>
      <xdr:row>93</xdr:row>
      <xdr:rowOff>133779</xdr:rowOff>
    </xdr:to>
    <xdr:cxnSp macro="">
      <xdr:nvCxnSpPr>
        <xdr:cNvPr id="237" name="直線コネクタ 236"/>
        <xdr:cNvCxnSpPr/>
      </xdr:nvCxnSpPr>
      <xdr:spPr>
        <a:xfrm flipV="1">
          <a:off x="2019300" y="15959711"/>
          <a:ext cx="889000" cy="11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8" name="フローチャート: 判断 237"/>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162974</xdr:rowOff>
    </xdr:from>
    <xdr:ext cx="534377" cy="259045"/>
    <xdr:sp macro="" textlink="">
      <xdr:nvSpPr>
        <xdr:cNvPr id="239" name="テキスト ボックス 238"/>
        <xdr:cNvSpPr txBox="1"/>
      </xdr:nvSpPr>
      <xdr:spPr>
        <a:xfrm>
          <a:off x="2641111" y="162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133779</xdr:rowOff>
    </xdr:from>
    <xdr:to>
      <xdr:col>10</xdr:col>
      <xdr:colOff>114300</xdr:colOff>
      <xdr:row>94</xdr:row>
      <xdr:rowOff>26360</xdr:rowOff>
    </xdr:to>
    <xdr:cxnSp macro="">
      <xdr:nvCxnSpPr>
        <xdr:cNvPr id="240" name="直線コネクタ 239"/>
        <xdr:cNvCxnSpPr/>
      </xdr:nvCxnSpPr>
      <xdr:spPr>
        <a:xfrm flipV="1">
          <a:off x="1130300" y="16078629"/>
          <a:ext cx="889000" cy="6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1" name="フローチャート: 判断 240"/>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132455</xdr:rowOff>
    </xdr:from>
    <xdr:ext cx="534377" cy="259045"/>
    <xdr:sp macro="" textlink="">
      <xdr:nvSpPr>
        <xdr:cNvPr id="242" name="テキスト ボックス 241"/>
        <xdr:cNvSpPr txBox="1"/>
      </xdr:nvSpPr>
      <xdr:spPr>
        <a:xfrm>
          <a:off x="1752111"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3" name="フローチャート: 判断 242"/>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2587</xdr:rowOff>
    </xdr:from>
    <xdr:ext cx="534377" cy="259045"/>
    <xdr:sp macro="" textlink="">
      <xdr:nvSpPr>
        <xdr:cNvPr id="244" name="テキスト ボックス 243"/>
        <xdr:cNvSpPr txBox="1"/>
      </xdr:nvSpPr>
      <xdr:spPr>
        <a:xfrm>
          <a:off x="863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44895</xdr:rowOff>
    </xdr:from>
    <xdr:to>
      <xdr:col>24</xdr:col>
      <xdr:colOff>114300</xdr:colOff>
      <xdr:row>92</xdr:row>
      <xdr:rowOff>146495</xdr:rowOff>
    </xdr:to>
    <xdr:sp macro="" textlink="">
      <xdr:nvSpPr>
        <xdr:cNvPr id="250" name="楕円 249"/>
        <xdr:cNvSpPr/>
      </xdr:nvSpPr>
      <xdr:spPr>
        <a:xfrm>
          <a:off x="4584700" y="158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67772</xdr:rowOff>
    </xdr:from>
    <xdr:ext cx="534377" cy="259045"/>
    <xdr:sp macro="" textlink="">
      <xdr:nvSpPr>
        <xdr:cNvPr id="251" name="衛生費該当値テキスト"/>
        <xdr:cNvSpPr txBox="1"/>
      </xdr:nvSpPr>
      <xdr:spPr>
        <a:xfrm>
          <a:off x="4686300" y="156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124974</xdr:rowOff>
    </xdr:from>
    <xdr:to>
      <xdr:col>20</xdr:col>
      <xdr:colOff>38100</xdr:colOff>
      <xdr:row>93</xdr:row>
      <xdr:rowOff>55124</xdr:rowOff>
    </xdr:to>
    <xdr:sp macro="" textlink="">
      <xdr:nvSpPr>
        <xdr:cNvPr id="252" name="楕円 251"/>
        <xdr:cNvSpPr/>
      </xdr:nvSpPr>
      <xdr:spPr>
        <a:xfrm>
          <a:off x="3746500" y="15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71651</xdr:rowOff>
    </xdr:from>
    <xdr:ext cx="534377" cy="259045"/>
    <xdr:sp macro="" textlink="">
      <xdr:nvSpPr>
        <xdr:cNvPr id="253" name="テキスト ボックス 252"/>
        <xdr:cNvSpPr txBox="1"/>
      </xdr:nvSpPr>
      <xdr:spPr>
        <a:xfrm>
          <a:off x="3530111" y="1567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135511</xdr:rowOff>
    </xdr:from>
    <xdr:to>
      <xdr:col>15</xdr:col>
      <xdr:colOff>101600</xdr:colOff>
      <xdr:row>93</xdr:row>
      <xdr:rowOff>65661</xdr:rowOff>
    </xdr:to>
    <xdr:sp macro="" textlink="">
      <xdr:nvSpPr>
        <xdr:cNvPr id="254" name="楕円 253"/>
        <xdr:cNvSpPr/>
      </xdr:nvSpPr>
      <xdr:spPr>
        <a:xfrm>
          <a:off x="2857500" y="159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82188</xdr:rowOff>
    </xdr:from>
    <xdr:ext cx="534377" cy="259045"/>
    <xdr:sp macro="" textlink="">
      <xdr:nvSpPr>
        <xdr:cNvPr id="255" name="テキスト ボックス 254"/>
        <xdr:cNvSpPr txBox="1"/>
      </xdr:nvSpPr>
      <xdr:spPr>
        <a:xfrm>
          <a:off x="2641111" y="1568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82979</xdr:rowOff>
    </xdr:from>
    <xdr:to>
      <xdr:col>10</xdr:col>
      <xdr:colOff>165100</xdr:colOff>
      <xdr:row>94</xdr:row>
      <xdr:rowOff>13129</xdr:rowOff>
    </xdr:to>
    <xdr:sp macro="" textlink="">
      <xdr:nvSpPr>
        <xdr:cNvPr id="256" name="楕円 255"/>
        <xdr:cNvSpPr/>
      </xdr:nvSpPr>
      <xdr:spPr>
        <a:xfrm>
          <a:off x="1968500" y="160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29656</xdr:rowOff>
    </xdr:from>
    <xdr:ext cx="534377" cy="259045"/>
    <xdr:sp macro="" textlink="">
      <xdr:nvSpPr>
        <xdr:cNvPr id="257" name="テキスト ボックス 256"/>
        <xdr:cNvSpPr txBox="1"/>
      </xdr:nvSpPr>
      <xdr:spPr>
        <a:xfrm>
          <a:off x="1752111" y="1580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147010</xdr:rowOff>
    </xdr:from>
    <xdr:to>
      <xdr:col>6</xdr:col>
      <xdr:colOff>38100</xdr:colOff>
      <xdr:row>94</xdr:row>
      <xdr:rowOff>77160</xdr:rowOff>
    </xdr:to>
    <xdr:sp macro="" textlink="">
      <xdr:nvSpPr>
        <xdr:cNvPr id="258" name="楕円 257"/>
        <xdr:cNvSpPr/>
      </xdr:nvSpPr>
      <xdr:spPr>
        <a:xfrm>
          <a:off x="1079500" y="160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93687</xdr:rowOff>
    </xdr:from>
    <xdr:ext cx="534377" cy="259045"/>
    <xdr:sp macro="" textlink="">
      <xdr:nvSpPr>
        <xdr:cNvPr id="259" name="テキスト ボックス 258"/>
        <xdr:cNvSpPr txBox="1"/>
      </xdr:nvSpPr>
      <xdr:spPr>
        <a:xfrm>
          <a:off x="863111" y="158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1" name="直線コネクタ 280"/>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4" name="労働費最大値テキスト"/>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5" name="直線コネクタ 284"/>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105867</xdr:rowOff>
    </xdr:from>
    <xdr:to>
      <xdr:col>55</xdr:col>
      <xdr:colOff>0</xdr:colOff>
      <xdr:row>37</xdr:row>
      <xdr:rowOff>107239</xdr:rowOff>
    </xdr:to>
    <xdr:cxnSp macro="">
      <xdr:nvCxnSpPr>
        <xdr:cNvPr id="286" name="直線コネクタ 285"/>
        <xdr:cNvCxnSpPr/>
      </xdr:nvCxnSpPr>
      <xdr:spPr>
        <a:xfrm flipV="1">
          <a:off x="9639300" y="644951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24909</xdr:rowOff>
    </xdr:from>
    <xdr:ext cx="378565" cy="259045"/>
    <xdr:sp macro="" textlink="">
      <xdr:nvSpPr>
        <xdr:cNvPr id="287" name="労働費平均値テキスト"/>
        <xdr:cNvSpPr txBox="1"/>
      </xdr:nvSpPr>
      <xdr:spPr>
        <a:xfrm>
          <a:off x="10528300" y="6197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8" name="フローチャート: 判断 287"/>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107239</xdr:rowOff>
    </xdr:from>
    <xdr:to>
      <xdr:col>50</xdr:col>
      <xdr:colOff>114300</xdr:colOff>
      <xdr:row>37</xdr:row>
      <xdr:rowOff>111354</xdr:rowOff>
    </xdr:to>
    <xdr:cxnSp macro="">
      <xdr:nvCxnSpPr>
        <xdr:cNvPr id="289" name="直線コネクタ 288"/>
        <xdr:cNvCxnSpPr/>
      </xdr:nvCxnSpPr>
      <xdr:spPr>
        <a:xfrm flipV="1">
          <a:off x="8750300" y="645088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0" name="フローチャート: 判断 289"/>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23690</xdr:rowOff>
    </xdr:from>
    <xdr:ext cx="378565" cy="259045"/>
    <xdr:sp macro="" textlink="">
      <xdr:nvSpPr>
        <xdr:cNvPr id="291" name="テキスト ボックス 290"/>
        <xdr:cNvSpPr txBox="1"/>
      </xdr:nvSpPr>
      <xdr:spPr>
        <a:xfrm>
          <a:off x="9450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111354</xdr:rowOff>
    </xdr:from>
    <xdr:to>
      <xdr:col>45</xdr:col>
      <xdr:colOff>177800</xdr:colOff>
      <xdr:row>37</xdr:row>
      <xdr:rowOff>115011</xdr:rowOff>
    </xdr:to>
    <xdr:cxnSp macro="">
      <xdr:nvCxnSpPr>
        <xdr:cNvPr id="292" name="直線コネクタ 291"/>
        <xdr:cNvCxnSpPr/>
      </xdr:nvCxnSpPr>
      <xdr:spPr>
        <a:xfrm flipV="1">
          <a:off x="7861300" y="645500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3" name="フローチャート: 判断 292"/>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140276</xdr:rowOff>
    </xdr:from>
    <xdr:ext cx="378565" cy="259045"/>
    <xdr:sp macro="" textlink="">
      <xdr:nvSpPr>
        <xdr:cNvPr id="294" name="テキスト ボックス 293"/>
        <xdr:cNvSpPr txBox="1"/>
      </xdr:nvSpPr>
      <xdr:spPr>
        <a:xfrm>
          <a:off x="8561017" y="6141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115011</xdr:rowOff>
    </xdr:from>
    <xdr:to>
      <xdr:col>41</xdr:col>
      <xdr:colOff>50800</xdr:colOff>
      <xdr:row>37</xdr:row>
      <xdr:rowOff>119126</xdr:rowOff>
    </xdr:to>
    <xdr:cxnSp macro="">
      <xdr:nvCxnSpPr>
        <xdr:cNvPr id="295" name="直線コネクタ 294"/>
        <xdr:cNvCxnSpPr/>
      </xdr:nvCxnSpPr>
      <xdr:spPr>
        <a:xfrm flipV="1">
          <a:off x="6972300" y="6458661"/>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6" name="フローチャート: 判断 295"/>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15003</xdr:rowOff>
    </xdr:from>
    <xdr:ext cx="378565" cy="259045"/>
    <xdr:sp macro="" textlink="">
      <xdr:nvSpPr>
        <xdr:cNvPr id="297" name="テキスト ボックス 296"/>
        <xdr:cNvSpPr txBox="1"/>
      </xdr:nvSpPr>
      <xdr:spPr>
        <a:xfrm>
          <a:off x="7672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298" name="フローチャート: 判断 297"/>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37863</xdr:rowOff>
    </xdr:from>
    <xdr:ext cx="378565" cy="259045"/>
    <xdr:sp macro="" textlink="">
      <xdr:nvSpPr>
        <xdr:cNvPr id="299" name="テキスト ボックス 298"/>
        <xdr:cNvSpPr txBox="1"/>
      </xdr:nvSpPr>
      <xdr:spPr>
        <a:xfrm>
          <a:off x="6783017" y="6038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55067</xdr:rowOff>
    </xdr:from>
    <xdr:to>
      <xdr:col>55</xdr:col>
      <xdr:colOff>50800</xdr:colOff>
      <xdr:row>37</xdr:row>
      <xdr:rowOff>156667</xdr:rowOff>
    </xdr:to>
    <xdr:sp macro="" textlink="">
      <xdr:nvSpPr>
        <xdr:cNvPr id="305" name="楕円 304"/>
        <xdr:cNvSpPr/>
      </xdr:nvSpPr>
      <xdr:spPr>
        <a:xfrm>
          <a:off x="104267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33494</xdr:rowOff>
    </xdr:from>
    <xdr:ext cx="378565" cy="259045"/>
    <xdr:sp macro="" textlink="">
      <xdr:nvSpPr>
        <xdr:cNvPr id="306" name="労働費該当値テキスト"/>
        <xdr:cNvSpPr txBox="1"/>
      </xdr:nvSpPr>
      <xdr:spPr>
        <a:xfrm>
          <a:off x="10528300" y="63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56439</xdr:rowOff>
    </xdr:from>
    <xdr:to>
      <xdr:col>50</xdr:col>
      <xdr:colOff>165100</xdr:colOff>
      <xdr:row>37</xdr:row>
      <xdr:rowOff>158039</xdr:rowOff>
    </xdr:to>
    <xdr:sp macro="" textlink="">
      <xdr:nvSpPr>
        <xdr:cNvPr id="307" name="楕円 306"/>
        <xdr:cNvSpPr/>
      </xdr:nvSpPr>
      <xdr:spPr>
        <a:xfrm>
          <a:off x="9588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149165</xdr:rowOff>
    </xdr:from>
    <xdr:ext cx="378565" cy="259045"/>
    <xdr:sp macro="" textlink="">
      <xdr:nvSpPr>
        <xdr:cNvPr id="308" name="テキスト ボックス 307"/>
        <xdr:cNvSpPr txBox="1"/>
      </xdr:nvSpPr>
      <xdr:spPr>
        <a:xfrm>
          <a:off x="9450017" y="64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60554</xdr:rowOff>
    </xdr:from>
    <xdr:to>
      <xdr:col>46</xdr:col>
      <xdr:colOff>38100</xdr:colOff>
      <xdr:row>37</xdr:row>
      <xdr:rowOff>162154</xdr:rowOff>
    </xdr:to>
    <xdr:sp macro="" textlink="">
      <xdr:nvSpPr>
        <xdr:cNvPr id="309" name="楕円 308"/>
        <xdr:cNvSpPr/>
      </xdr:nvSpPr>
      <xdr:spPr>
        <a:xfrm>
          <a:off x="8699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153281</xdr:rowOff>
    </xdr:from>
    <xdr:ext cx="378565" cy="259045"/>
    <xdr:sp macro="" textlink="">
      <xdr:nvSpPr>
        <xdr:cNvPr id="310" name="テキスト ボックス 309"/>
        <xdr:cNvSpPr txBox="1"/>
      </xdr:nvSpPr>
      <xdr:spPr>
        <a:xfrm>
          <a:off x="8561017" y="64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64211</xdr:rowOff>
    </xdr:from>
    <xdr:to>
      <xdr:col>41</xdr:col>
      <xdr:colOff>101600</xdr:colOff>
      <xdr:row>37</xdr:row>
      <xdr:rowOff>165812</xdr:rowOff>
    </xdr:to>
    <xdr:sp macro="" textlink="">
      <xdr:nvSpPr>
        <xdr:cNvPr id="311" name="楕円 310"/>
        <xdr:cNvSpPr/>
      </xdr:nvSpPr>
      <xdr:spPr>
        <a:xfrm>
          <a:off x="7810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156939</xdr:rowOff>
    </xdr:from>
    <xdr:ext cx="378565" cy="259045"/>
    <xdr:sp macro="" textlink="">
      <xdr:nvSpPr>
        <xdr:cNvPr id="312" name="テキスト ボックス 311"/>
        <xdr:cNvSpPr txBox="1"/>
      </xdr:nvSpPr>
      <xdr:spPr>
        <a:xfrm>
          <a:off x="7672017" y="65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13" name="楕円 312"/>
        <xdr:cNvSpPr/>
      </xdr:nvSpPr>
      <xdr:spPr>
        <a:xfrm>
          <a:off x="6921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14" name="テキスト ボックス 313"/>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8" name="直線コネクタ 337"/>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9" name="農林水産業費最小値テキスト"/>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0" name="直線コネクタ 339"/>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1" name="農林水産業費最大値テキスト"/>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2" name="直線コネクタ 341"/>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145872</xdr:rowOff>
    </xdr:from>
    <xdr:to>
      <xdr:col>55</xdr:col>
      <xdr:colOff>0</xdr:colOff>
      <xdr:row>56</xdr:row>
      <xdr:rowOff>166180</xdr:rowOff>
    </xdr:to>
    <xdr:cxnSp macro="">
      <xdr:nvCxnSpPr>
        <xdr:cNvPr id="343" name="直線コネクタ 342"/>
        <xdr:cNvCxnSpPr/>
      </xdr:nvCxnSpPr>
      <xdr:spPr>
        <a:xfrm>
          <a:off x="9639300" y="9747072"/>
          <a:ext cx="8382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55732</xdr:rowOff>
    </xdr:from>
    <xdr:ext cx="534377" cy="259045"/>
    <xdr:sp macro="" textlink="">
      <xdr:nvSpPr>
        <xdr:cNvPr id="344" name="農林水産業費平均値テキスト"/>
        <xdr:cNvSpPr txBox="1"/>
      </xdr:nvSpPr>
      <xdr:spPr>
        <a:xfrm>
          <a:off x="10528300" y="948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5" name="フローチャート: 判断 344"/>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145872</xdr:rowOff>
    </xdr:from>
    <xdr:to>
      <xdr:col>50</xdr:col>
      <xdr:colOff>114300</xdr:colOff>
      <xdr:row>56</xdr:row>
      <xdr:rowOff>161696</xdr:rowOff>
    </xdr:to>
    <xdr:cxnSp macro="">
      <xdr:nvCxnSpPr>
        <xdr:cNvPr id="346" name="直線コネクタ 345"/>
        <xdr:cNvCxnSpPr/>
      </xdr:nvCxnSpPr>
      <xdr:spPr>
        <a:xfrm flipV="1">
          <a:off x="8750300" y="9747072"/>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7" name="フローチャート: 判断 346"/>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xdr:rowOff>
    </xdr:from>
    <xdr:ext cx="534377" cy="259045"/>
    <xdr:sp macro="" textlink="">
      <xdr:nvSpPr>
        <xdr:cNvPr id="348" name="テキスト ボックス 347"/>
        <xdr:cNvSpPr txBox="1"/>
      </xdr:nvSpPr>
      <xdr:spPr>
        <a:xfrm>
          <a:off x="9372111" y="94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153708</xdr:rowOff>
    </xdr:from>
    <xdr:to>
      <xdr:col>45</xdr:col>
      <xdr:colOff>177800</xdr:colOff>
      <xdr:row>56</xdr:row>
      <xdr:rowOff>161696</xdr:rowOff>
    </xdr:to>
    <xdr:cxnSp macro="">
      <xdr:nvCxnSpPr>
        <xdr:cNvPr id="349" name="直線コネクタ 348"/>
        <xdr:cNvCxnSpPr/>
      </xdr:nvCxnSpPr>
      <xdr:spPr>
        <a:xfrm>
          <a:off x="7861300" y="9754908"/>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0" name="フローチャート: 判断 349"/>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1846</xdr:rowOff>
    </xdr:from>
    <xdr:ext cx="534377" cy="259045"/>
    <xdr:sp macro="" textlink="">
      <xdr:nvSpPr>
        <xdr:cNvPr id="351" name="テキスト ボックス 350"/>
        <xdr:cNvSpPr txBox="1"/>
      </xdr:nvSpPr>
      <xdr:spPr>
        <a:xfrm>
          <a:off x="8483111" y="943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153708</xdr:rowOff>
    </xdr:from>
    <xdr:to>
      <xdr:col>41</xdr:col>
      <xdr:colOff>50800</xdr:colOff>
      <xdr:row>57</xdr:row>
      <xdr:rowOff>80087</xdr:rowOff>
    </xdr:to>
    <xdr:cxnSp macro="">
      <xdr:nvCxnSpPr>
        <xdr:cNvPr id="352" name="直線コネクタ 351"/>
        <xdr:cNvCxnSpPr/>
      </xdr:nvCxnSpPr>
      <xdr:spPr>
        <a:xfrm flipV="1">
          <a:off x="6972300" y="9754908"/>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3" name="フローチャート: 判断 352"/>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4" name="テキスト ボックス 353"/>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5" name="フローチャート: 判断 354"/>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6" name="テキスト ボックス 355"/>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115380</xdr:rowOff>
    </xdr:from>
    <xdr:to>
      <xdr:col>55</xdr:col>
      <xdr:colOff>50800</xdr:colOff>
      <xdr:row>57</xdr:row>
      <xdr:rowOff>45530</xdr:rowOff>
    </xdr:to>
    <xdr:sp macro="" textlink="">
      <xdr:nvSpPr>
        <xdr:cNvPr id="362" name="楕円 361"/>
        <xdr:cNvSpPr/>
      </xdr:nvSpPr>
      <xdr:spPr>
        <a:xfrm>
          <a:off x="10426700" y="97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93807</xdr:rowOff>
    </xdr:from>
    <xdr:ext cx="534377" cy="259045"/>
    <xdr:sp macro="" textlink="">
      <xdr:nvSpPr>
        <xdr:cNvPr id="363" name="農林水産業費該当値テキスト"/>
        <xdr:cNvSpPr txBox="1"/>
      </xdr:nvSpPr>
      <xdr:spPr>
        <a:xfrm>
          <a:off x="10528300" y="9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95072</xdr:rowOff>
    </xdr:from>
    <xdr:to>
      <xdr:col>50</xdr:col>
      <xdr:colOff>165100</xdr:colOff>
      <xdr:row>57</xdr:row>
      <xdr:rowOff>25222</xdr:rowOff>
    </xdr:to>
    <xdr:sp macro="" textlink="">
      <xdr:nvSpPr>
        <xdr:cNvPr id="364" name="楕円 363"/>
        <xdr:cNvSpPr/>
      </xdr:nvSpPr>
      <xdr:spPr>
        <a:xfrm>
          <a:off x="9588500" y="96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16349</xdr:rowOff>
    </xdr:from>
    <xdr:ext cx="534377" cy="259045"/>
    <xdr:sp macro="" textlink="">
      <xdr:nvSpPr>
        <xdr:cNvPr id="365" name="テキスト ボックス 364"/>
        <xdr:cNvSpPr txBox="1"/>
      </xdr:nvSpPr>
      <xdr:spPr>
        <a:xfrm>
          <a:off x="9372111" y="97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110896</xdr:rowOff>
    </xdr:from>
    <xdr:to>
      <xdr:col>46</xdr:col>
      <xdr:colOff>38100</xdr:colOff>
      <xdr:row>57</xdr:row>
      <xdr:rowOff>41046</xdr:rowOff>
    </xdr:to>
    <xdr:sp macro="" textlink="">
      <xdr:nvSpPr>
        <xdr:cNvPr id="366" name="楕円 365"/>
        <xdr:cNvSpPr/>
      </xdr:nvSpPr>
      <xdr:spPr>
        <a:xfrm>
          <a:off x="8699500" y="97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32173</xdr:rowOff>
    </xdr:from>
    <xdr:ext cx="534377" cy="259045"/>
    <xdr:sp macro="" textlink="">
      <xdr:nvSpPr>
        <xdr:cNvPr id="367" name="テキスト ボックス 366"/>
        <xdr:cNvSpPr txBox="1"/>
      </xdr:nvSpPr>
      <xdr:spPr>
        <a:xfrm>
          <a:off x="8483111" y="98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102908</xdr:rowOff>
    </xdr:from>
    <xdr:to>
      <xdr:col>41</xdr:col>
      <xdr:colOff>101600</xdr:colOff>
      <xdr:row>57</xdr:row>
      <xdr:rowOff>33058</xdr:rowOff>
    </xdr:to>
    <xdr:sp macro="" textlink="">
      <xdr:nvSpPr>
        <xdr:cNvPr id="368" name="楕円 367"/>
        <xdr:cNvSpPr/>
      </xdr:nvSpPr>
      <xdr:spPr>
        <a:xfrm>
          <a:off x="7810500" y="9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49585</xdr:rowOff>
    </xdr:from>
    <xdr:ext cx="534377" cy="259045"/>
    <xdr:sp macro="" textlink="">
      <xdr:nvSpPr>
        <xdr:cNvPr id="369" name="テキスト ボックス 368"/>
        <xdr:cNvSpPr txBox="1"/>
      </xdr:nvSpPr>
      <xdr:spPr>
        <a:xfrm>
          <a:off x="7594111" y="947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29287</xdr:rowOff>
    </xdr:from>
    <xdr:to>
      <xdr:col>36</xdr:col>
      <xdr:colOff>165100</xdr:colOff>
      <xdr:row>57</xdr:row>
      <xdr:rowOff>130887</xdr:rowOff>
    </xdr:to>
    <xdr:sp macro="" textlink="">
      <xdr:nvSpPr>
        <xdr:cNvPr id="370" name="楕円 369"/>
        <xdr:cNvSpPr/>
      </xdr:nvSpPr>
      <xdr:spPr>
        <a:xfrm>
          <a:off x="6921500" y="98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147414</xdr:rowOff>
    </xdr:from>
    <xdr:ext cx="534377" cy="259045"/>
    <xdr:sp macro="" textlink="">
      <xdr:nvSpPr>
        <xdr:cNvPr id="371" name="テキスト ボックス 370"/>
        <xdr:cNvSpPr txBox="1"/>
      </xdr:nvSpPr>
      <xdr:spPr>
        <a:xfrm>
          <a:off x="6705111" y="957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7" name="直線コネクタ 396"/>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8" name="商工費最小値テキスト"/>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9" name="直線コネクタ 398"/>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0" name="商工費最大値テキスト"/>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1" name="直線コネクタ 400"/>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53583</xdr:rowOff>
    </xdr:from>
    <xdr:to>
      <xdr:col>55</xdr:col>
      <xdr:colOff>0</xdr:colOff>
      <xdr:row>77</xdr:row>
      <xdr:rowOff>152045</xdr:rowOff>
    </xdr:to>
    <xdr:cxnSp macro="">
      <xdr:nvCxnSpPr>
        <xdr:cNvPr id="402" name="直線コネクタ 401"/>
        <xdr:cNvCxnSpPr/>
      </xdr:nvCxnSpPr>
      <xdr:spPr>
        <a:xfrm flipV="1">
          <a:off x="9639300" y="13083783"/>
          <a:ext cx="838200" cy="26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3" name="商工費平均値テキスト"/>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4" name="フローチャート: 判断 403"/>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162821</xdr:rowOff>
    </xdr:from>
    <xdr:to>
      <xdr:col>50</xdr:col>
      <xdr:colOff>114300</xdr:colOff>
      <xdr:row>77</xdr:row>
      <xdr:rowOff>152045</xdr:rowOff>
    </xdr:to>
    <xdr:cxnSp macro="">
      <xdr:nvCxnSpPr>
        <xdr:cNvPr id="405" name="直線コネクタ 404"/>
        <xdr:cNvCxnSpPr/>
      </xdr:nvCxnSpPr>
      <xdr:spPr>
        <a:xfrm>
          <a:off x="8750300" y="13021571"/>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6" name="フローチャート: 判断 405"/>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07" name="テキスト ボックス 406"/>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162821</xdr:rowOff>
    </xdr:from>
    <xdr:to>
      <xdr:col>45</xdr:col>
      <xdr:colOff>177800</xdr:colOff>
      <xdr:row>77</xdr:row>
      <xdr:rowOff>104136</xdr:rowOff>
    </xdr:to>
    <xdr:cxnSp macro="">
      <xdr:nvCxnSpPr>
        <xdr:cNvPr id="408" name="直線コネクタ 407"/>
        <xdr:cNvCxnSpPr/>
      </xdr:nvCxnSpPr>
      <xdr:spPr>
        <a:xfrm flipV="1">
          <a:off x="7861300" y="13021571"/>
          <a:ext cx="889000" cy="28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9" name="フローチャート: 判断 408"/>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0" name="テキスト ボックス 409"/>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104136</xdr:rowOff>
    </xdr:from>
    <xdr:to>
      <xdr:col>41</xdr:col>
      <xdr:colOff>50800</xdr:colOff>
      <xdr:row>78</xdr:row>
      <xdr:rowOff>129282</xdr:rowOff>
    </xdr:to>
    <xdr:cxnSp macro="">
      <xdr:nvCxnSpPr>
        <xdr:cNvPr id="411" name="直線コネクタ 410"/>
        <xdr:cNvCxnSpPr/>
      </xdr:nvCxnSpPr>
      <xdr:spPr>
        <a:xfrm flipV="1">
          <a:off x="6972300" y="1330578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2" name="フローチャート: 判断 411"/>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3" name="テキスト ボックス 412"/>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4" name="フローチャート: 判断 413"/>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15" name="テキスト ボックス 414"/>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2783</xdr:rowOff>
    </xdr:from>
    <xdr:to>
      <xdr:col>55</xdr:col>
      <xdr:colOff>50800</xdr:colOff>
      <xdr:row>76</xdr:row>
      <xdr:rowOff>104383</xdr:rowOff>
    </xdr:to>
    <xdr:sp macro="" textlink="">
      <xdr:nvSpPr>
        <xdr:cNvPr id="421" name="楕円 420"/>
        <xdr:cNvSpPr/>
      </xdr:nvSpPr>
      <xdr:spPr>
        <a:xfrm>
          <a:off x="10426700" y="130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152660</xdr:rowOff>
    </xdr:from>
    <xdr:ext cx="534377" cy="259045"/>
    <xdr:sp macro="" textlink="">
      <xdr:nvSpPr>
        <xdr:cNvPr id="422" name="商工費該当値テキスト"/>
        <xdr:cNvSpPr txBox="1"/>
      </xdr:nvSpPr>
      <xdr:spPr>
        <a:xfrm>
          <a:off x="10528300" y="130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101245</xdr:rowOff>
    </xdr:from>
    <xdr:to>
      <xdr:col>50</xdr:col>
      <xdr:colOff>165100</xdr:colOff>
      <xdr:row>78</xdr:row>
      <xdr:rowOff>31395</xdr:rowOff>
    </xdr:to>
    <xdr:sp macro="" textlink="">
      <xdr:nvSpPr>
        <xdr:cNvPr id="423" name="楕円 422"/>
        <xdr:cNvSpPr/>
      </xdr:nvSpPr>
      <xdr:spPr>
        <a:xfrm>
          <a:off x="9588500" y="133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22522</xdr:rowOff>
    </xdr:from>
    <xdr:ext cx="469744" cy="259045"/>
    <xdr:sp macro="" textlink="">
      <xdr:nvSpPr>
        <xdr:cNvPr id="424" name="テキスト ボックス 423"/>
        <xdr:cNvSpPr txBox="1"/>
      </xdr:nvSpPr>
      <xdr:spPr>
        <a:xfrm>
          <a:off x="9404428" y="133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112021</xdr:rowOff>
    </xdr:from>
    <xdr:to>
      <xdr:col>46</xdr:col>
      <xdr:colOff>38100</xdr:colOff>
      <xdr:row>76</xdr:row>
      <xdr:rowOff>42171</xdr:rowOff>
    </xdr:to>
    <xdr:sp macro="" textlink="">
      <xdr:nvSpPr>
        <xdr:cNvPr id="425" name="楕円 424"/>
        <xdr:cNvSpPr/>
      </xdr:nvSpPr>
      <xdr:spPr>
        <a:xfrm>
          <a:off x="8699500" y="129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33298</xdr:rowOff>
    </xdr:from>
    <xdr:ext cx="534377" cy="259045"/>
    <xdr:sp macro="" textlink="">
      <xdr:nvSpPr>
        <xdr:cNvPr id="426" name="テキスト ボックス 425"/>
        <xdr:cNvSpPr txBox="1"/>
      </xdr:nvSpPr>
      <xdr:spPr>
        <a:xfrm>
          <a:off x="8483111" y="130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53336</xdr:rowOff>
    </xdr:from>
    <xdr:to>
      <xdr:col>41</xdr:col>
      <xdr:colOff>101600</xdr:colOff>
      <xdr:row>77</xdr:row>
      <xdr:rowOff>154936</xdr:rowOff>
    </xdr:to>
    <xdr:sp macro="" textlink="">
      <xdr:nvSpPr>
        <xdr:cNvPr id="427" name="楕円 426"/>
        <xdr:cNvSpPr/>
      </xdr:nvSpPr>
      <xdr:spPr>
        <a:xfrm>
          <a:off x="7810500" y="132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xdr:rowOff>
    </xdr:from>
    <xdr:ext cx="534377" cy="259045"/>
    <xdr:sp macro="" textlink="">
      <xdr:nvSpPr>
        <xdr:cNvPr id="428" name="テキスト ボックス 427"/>
        <xdr:cNvSpPr txBox="1"/>
      </xdr:nvSpPr>
      <xdr:spPr>
        <a:xfrm>
          <a:off x="7594111" y="130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78482</xdr:rowOff>
    </xdr:from>
    <xdr:to>
      <xdr:col>36</xdr:col>
      <xdr:colOff>165100</xdr:colOff>
      <xdr:row>79</xdr:row>
      <xdr:rowOff>8632</xdr:rowOff>
    </xdr:to>
    <xdr:sp macro="" textlink="">
      <xdr:nvSpPr>
        <xdr:cNvPr id="429" name="楕円 428"/>
        <xdr:cNvSpPr/>
      </xdr:nvSpPr>
      <xdr:spPr>
        <a:xfrm>
          <a:off x="6921500" y="13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171209</xdr:rowOff>
    </xdr:from>
    <xdr:ext cx="469744" cy="259045"/>
    <xdr:sp macro="" textlink="">
      <xdr:nvSpPr>
        <xdr:cNvPr id="430" name="テキスト ボックス 429"/>
        <xdr:cNvSpPr txBox="1"/>
      </xdr:nvSpPr>
      <xdr:spPr>
        <a:xfrm>
          <a:off x="6737428" y="1354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5" name="直線コネクタ 454"/>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6" name="土木費最小値テキスト"/>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7" name="直線コネクタ 456"/>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8" name="土木費最大値テキスト"/>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9" name="直線コネクタ 458"/>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92818</xdr:rowOff>
    </xdr:from>
    <xdr:to>
      <xdr:col>55</xdr:col>
      <xdr:colOff>0</xdr:colOff>
      <xdr:row>94</xdr:row>
      <xdr:rowOff>135776</xdr:rowOff>
    </xdr:to>
    <xdr:cxnSp macro="">
      <xdr:nvCxnSpPr>
        <xdr:cNvPr id="460" name="直線コネクタ 459"/>
        <xdr:cNvCxnSpPr/>
      </xdr:nvCxnSpPr>
      <xdr:spPr>
        <a:xfrm flipV="1">
          <a:off x="9639300" y="15866218"/>
          <a:ext cx="838200" cy="3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40485</xdr:rowOff>
    </xdr:from>
    <xdr:ext cx="534377" cy="259045"/>
    <xdr:sp macro="" textlink="">
      <xdr:nvSpPr>
        <xdr:cNvPr id="461" name="土木費平均値テキスト"/>
        <xdr:cNvSpPr txBox="1"/>
      </xdr:nvSpPr>
      <xdr:spPr>
        <a:xfrm>
          <a:off x="10528300" y="16156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2" name="フローチャート: 判断 461"/>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117793</xdr:rowOff>
    </xdr:from>
    <xdr:to>
      <xdr:col>50</xdr:col>
      <xdr:colOff>114300</xdr:colOff>
      <xdr:row>94</xdr:row>
      <xdr:rowOff>135776</xdr:rowOff>
    </xdr:to>
    <xdr:cxnSp macro="">
      <xdr:nvCxnSpPr>
        <xdr:cNvPr id="463" name="直線コネクタ 462"/>
        <xdr:cNvCxnSpPr/>
      </xdr:nvCxnSpPr>
      <xdr:spPr>
        <a:xfrm>
          <a:off x="8750300" y="162340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4" name="フローチャート: 判断 463"/>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5" name="テキスト ボックス 464"/>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117793</xdr:rowOff>
    </xdr:from>
    <xdr:to>
      <xdr:col>45</xdr:col>
      <xdr:colOff>177800</xdr:colOff>
      <xdr:row>96</xdr:row>
      <xdr:rowOff>67081</xdr:rowOff>
    </xdr:to>
    <xdr:cxnSp macro="">
      <xdr:nvCxnSpPr>
        <xdr:cNvPr id="466" name="直線コネクタ 465"/>
        <xdr:cNvCxnSpPr/>
      </xdr:nvCxnSpPr>
      <xdr:spPr>
        <a:xfrm flipV="1">
          <a:off x="7861300" y="16234093"/>
          <a:ext cx="889000" cy="29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7" name="フローチャート: 判断 466"/>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12234</xdr:rowOff>
    </xdr:from>
    <xdr:ext cx="534377" cy="259045"/>
    <xdr:sp macro="" textlink="">
      <xdr:nvSpPr>
        <xdr:cNvPr id="468" name="テキスト ボックス 467"/>
        <xdr:cNvSpPr txBox="1"/>
      </xdr:nvSpPr>
      <xdr:spPr>
        <a:xfrm>
          <a:off x="8483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136634</xdr:rowOff>
    </xdr:from>
    <xdr:to>
      <xdr:col>41</xdr:col>
      <xdr:colOff>50800</xdr:colOff>
      <xdr:row>96</xdr:row>
      <xdr:rowOff>67081</xdr:rowOff>
    </xdr:to>
    <xdr:cxnSp macro="">
      <xdr:nvCxnSpPr>
        <xdr:cNvPr id="469" name="直線コネクタ 468"/>
        <xdr:cNvCxnSpPr/>
      </xdr:nvCxnSpPr>
      <xdr:spPr>
        <a:xfrm>
          <a:off x="6972300" y="15738584"/>
          <a:ext cx="889000" cy="78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70" name="フローチャート: 判断 469"/>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1" name="テキスト ボックス 470"/>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2" name="フローチャート: 判断 471"/>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3" name="テキスト ボックス 472"/>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42018</xdr:rowOff>
    </xdr:from>
    <xdr:to>
      <xdr:col>55</xdr:col>
      <xdr:colOff>50800</xdr:colOff>
      <xdr:row>92</xdr:row>
      <xdr:rowOff>143618</xdr:rowOff>
    </xdr:to>
    <xdr:sp macro="" textlink="">
      <xdr:nvSpPr>
        <xdr:cNvPr id="479" name="楕円 478"/>
        <xdr:cNvSpPr/>
      </xdr:nvSpPr>
      <xdr:spPr>
        <a:xfrm>
          <a:off x="10426700" y="158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64895</xdr:rowOff>
    </xdr:from>
    <xdr:ext cx="534377" cy="259045"/>
    <xdr:sp macro="" textlink="">
      <xdr:nvSpPr>
        <xdr:cNvPr id="480" name="土木費該当値テキスト"/>
        <xdr:cNvSpPr txBox="1"/>
      </xdr:nvSpPr>
      <xdr:spPr>
        <a:xfrm>
          <a:off x="10528300" y="156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84976</xdr:rowOff>
    </xdr:from>
    <xdr:to>
      <xdr:col>50</xdr:col>
      <xdr:colOff>165100</xdr:colOff>
      <xdr:row>95</xdr:row>
      <xdr:rowOff>15126</xdr:rowOff>
    </xdr:to>
    <xdr:sp macro="" textlink="">
      <xdr:nvSpPr>
        <xdr:cNvPr id="481" name="楕円 480"/>
        <xdr:cNvSpPr/>
      </xdr:nvSpPr>
      <xdr:spPr>
        <a:xfrm>
          <a:off x="95885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31653</xdr:rowOff>
    </xdr:from>
    <xdr:ext cx="534377" cy="259045"/>
    <xdr:sp macro="" textlink="">
      <xdr:nvSpPr>
        <xdr:cNvPr id="482" name="テキスト ボックス 481"/>
        <xdr:cNvSpPr txBox="1"/>
      </xdr:nvSpPr>
      <xdr:spPr>
        <a:xfrm>
          <a:off x="9372111" y="159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66993</xdr:rowOff>
    </xdr:from>
    <xdr:to>
      <xdr:col>46</xdr:col>
      <xdr:colOff>38100</xdr:colOff>
      <xdr:row>94</xdr:row>
      <xdr:rowOff>168593</xdr:rowOff>
    </xdr:to>
    <xdr:sp macro="" textlink="">
      <xdr:nvSpPr>
        <xdr:cNvPr id="483" name="楕円 482"/>
        <xdr:cNvSpPr/>
      </xdr:nvSpPr>
      <xdr:spPr>
        <a:xfrm>
          <a:off x="8699500" y="161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13670</xdr:rowOff>
    </xdr:from>
    <xdr:ext cx="534377" cy="259045"/>
    <xdr:sp macro="" textlink="">
      <xdr:nvSpPr>
        <xdr:cNvPr id="484" name="テキスト ボックス 483"/>
        <xdr:cNvSpPr txBox="1"/>
      </xdr:nvSpPr>
      <xdr:spPr>
        <a:xfrm>
          <a:off x="8483111" y="159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16281</xdr:rowOff>
    </xdr:from>
    <xdr:to>
      <xdr:col>41</xdr:col>
      <xdr:colOff>101600</xdr:colOff>
      <xdr:row>96</xdr:row>
      <xdr:rowOff>117881</xdr:rowOff>
    </xdr:to>
    <xdr:sp macro="" textlink="">
      <xdr:nvSpPr>
        <xdr:cNvPr id="485" name="楕円 484"/>
        <xdr:cNvSpPr/>
      </xdr:nvSpPr>
      <xdr:spPr>
        <a:xfrm>
          <a:off x="7810500" y="164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134408</xdr:rowOff>
    </xdr:from>
    <xdr:ext cx="534377" cy="259045"/>
    <xdr:sp macro="" textlink="">
      <xdr:nvSpPr>
        <xdr:cNvPr id="486" name="テキスト ボックス 485"/>
        <xdr:cNvSpPr txBox="1"/>
      </xdr:nvSpPr>
      <xdr:spPr>
        <a:xfrm>
          <a:off x="7594111" y="162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85834</xdr:rowOff>
    </xdr:from>
    <xdr:to>
      <xdr:col>36</xdr:col>
      <xdr:colOff>165100</xdr:colOff>
      <xdr:row>92</xdr:row>
      <xdr:rowOff>15984</xdr:rowOff>
    </xdr:to>
    <xdr:sp macro="" textlink="">
      <xdr:nvSpPr>
        <xdr:cNvPr id="487" name="楕円 486"/>
        <xdr:cNvSpPr/>
      </xdr:nvSpPr>
      <xdr:spPr>
        <a:xfrm>
          <a:off x="6921500" y="15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32511</xdr:rowOff>
    </xdr:from>
    <xdr:ext cx="534377" cy="259045"/>
    <xdr:sp macro="" textlink="">
      <xdr:nvSpPr>
        <xdr:cNvPr id="488" name="テキスト ボックス 487"/>
        <xdr:cNvSpPr txBox="1"/>
      </xdr:nvSpPr>
      <xdr:spPr>
        <a:xfrm>
          <a:off x="6705111" y="154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4" name="直線コネクタ 513"/>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5" name="消防費最小値テキスト"/>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6" name="直線コネクタ 515"/>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7" name="消防費最大値テキスト"/>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8" name="直線コネクタ 517"/>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63429</xdr:rowOff>
    </xdr:from>
    <xdr:to>
      <xdr:col>85</xdr:col>
      <xdr:colOff>127000</xdr:colOff>
      <xdr:row>37</xdr:row>
      <xdr:rowOff>67919</xdr:rowOff>
    </xdr:to>
    <xdr:cxnSp macro="">
      <xdr:nvCxnSpPr>
        <xdr:cNvPr id="519" name="直線コネクタ 518"/>
        <xdr:cNvCxnSpPr/>
      </xdr:nvCxnSpPr>
      <xdr:spPr>
        <a:xfrm>
          <a:off x="15481300" y="6407079"/>
          <a:ext cx="8382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0" name="消防費平均値テキスト"/>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1" name="フローチャート: 判断 520"/>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63429</xdr:rowOff>
    </xdr:from>
    <xdr:to>
      <xdr:col>81</xdr:col>
      <xdr:colOff>50800</xdr:colOff>
      <xdr:row>37</xdr:row>
      <xdr:rowOff>109819</xdr:rowOff>
    </xdr:to>
    <xdr:cxnSp macro="">
      <xdr:nvCxnSpPr>
        <xdr:cNvPr id="522" name="直線コネクタ 521"/>
        <xdr:cNvCxnSpPr/>
      </xdr:nvCxnSpPr>
      <xdr:spPr>
        <a:xfrm flipV="1">
          <a:off x="14592300" y="6407079"/>
          <a:ext cx="889000" cy="4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3" name="フローチャート: 判断 522"/>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81558</xdr:rowOff>
    </xdr:from>
    <xdr:ext cx="534377" cy="259045"/>
    <xdr:sp macro="" textlink="">
      <xdr:nvSpPr>
        <xdr:cNvPr id="524" name="テキスト ボックス 523"/>
        <xdr:cNvSpPr txBox="1"/>
      </xdr:nvSpPr>
      <xdr:spPr>
        <a:xfrm>
          <a:off x="15214111" y="6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99058</xdr:rowOff>
    </xdr:from>
    <xdr:to>
      <xdr:col>76</xdr:col>
      <xdr:colOff>114300</xdr:colOff>
      <xdr:row>37</xdr:row>
      <xdr:rowOff>109819</xdr:rowOff>
    </xdr:to>
    <xdr:cxnSp macro="">
      <xdr:nvCxnSpPr>
        <xdr:cNvPr id="525" name="直線コネクタ 524"/>
        <xdr:cNvCxnSpPr/>
      </xdr:nvCxnSpPr>
      <xdr:spPr>
        <a:xfrm>
          <a:off x="13703300" y="6442708"/>
          <a:ext cx="889000" cy="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6" name="フローチャート: 判断 525"/>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7" name="テキスト ボックス 526"/>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64360</xdr:rowOff>
    </xdr:from>
    <xdr:to>
      <xdr:col>71</xdr:col>
      <xdr:colOff>177800</xdr:colOff>
      <xdr:row>37</xdr:row>
      <xdr:rowOff>99058</xdr:rowOff>
    </xdr:to>
    <xdr:cxnSp macro="">
      <xdr:nvCxnSpPr>
        <xdr:cNvPr id="528" name="直線コネクタ 527"/>
        <xdr:cNvCxnSpPr/>
      </xdr:nvCxnSpPr>
      <xdr:spPr>
        <a:xfrm>
          <a:off x="12814300" y="6408010"/>
          <a:ext cx="889000" cy="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29" name="フローチャート: 判断 528"/>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30" name="テキスト ボックス 529"/>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1" name="フローチャート: 判断 530"/>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2" name="テキスト ボックス 531"/>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17119</xdr:rowOff>
    </xdr:from>
    <xdr:to>
      <xdr:col>85</xdr:col>
      <xdr:colOff>177800</xdr:colOff>
      <xdr:row>37</xdr:row>
      <xdr:rowOff>118719</xdr:rowOff>
    </xdr:to>
    <xdr:sp macro="" textlink="">
      <xdr:nvSpPr>
        <xdr:cNvPr id="538" name="楕円 537"/>
        <xdr:cNvSpPr/>
      </xdr:nvSpPr>
      <xdr:spPr>
        <a:xfrm>
          <a:off x="162687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166996</xdr:rowOff>
    </xdr:from>
    <xdr:ext cx="534377" cy="259045"/>
    <xdr:sp macro="" textlink="">
      <xdr:nvSpPr>
        <xdr:cNvPr id="539" name="消防費該当値テキスト"/>
        <xdr:cNvSpPr txBox="1"/>
      </xdr:nvSpPr>
      <xdr:spPr>
        <a:xfrm>
          <a:off x="16370300" y="63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12629</xdr:rowOff>
    </xdr:from>
    <xdr:to>
      <xdr:col>81</xdr:col>
      <xdr:colOff>101600</xdr:colOff>
      <xdr:row>37</xdr:row>
      <xdr:rowOff>114229</xdr:rowOff>
    </xdr:to>
    <xdr:sp macro="" textlink="">
      <xdr:nvSpPr>
        <xdr:cNvPr id="540" name="楕円 539"/>
        <xdr:cNvSpPr/>
      </xdr:nvSpPr>
      <xdr:spPr>
        <a:xfrm>
          <a:off x="15430500" y="63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105356</xdr:rowOff>
    </xdr:from>
    <xdr:ext cx="534377" cy="259045"/>
    <xdr:sp macro="" textlink="">
      <xdr:nvSpPr>
        <xdr:cNvPr id="541" name="テキスト ボックス 540"/>
        <xdr:cNvSpPr txBox="1"/>
      </xdr:nvSpPr>
      <xdr:spPr>
        <a:xfrm>
          <a:off x="15214111" y="64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59019</xdr:rowOff>
    </xdr:from>
    <xdr:to>
      <xdr:col>76</xdr:col>
      <xdr:colOff>165100</xdr:colOff>
      <xdr:row>37</xdr:row>
      <xdr:rowOff>160619</xdr:rowOff>
    </xdr:to>
    <xdr:sp macro="" textlink="">
      <xdr:nvSpPr>
        <xdr:cNvPr id="542" name="楕円 541"/>
        <xdr:cNvSpPr/>
      </xdr:nvSpPr>
      <xdr:spPr>
        <a:xfrm>
          <a:off x="14541500" y="64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151746</xdr:rowOff>
    </xdr:from>
    <xdr:ext cx="534377" cy="259045"/>
    <xdr:sp macro="" textlink="">
      <xdr:nvSpPr>
        <xdr:cNvPr id="543" name="テキスト ボックス 542"/>
        <xdr:cNvSpPr txBox="1"/>
      </xdr:nvSpPr>
      <xdr:spPr>
        <a:xfrm>
          <a:off x="14325111" y="649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48258</xdr:rowOff>
    </xdr:from>
    <xdr:to>
      <xdr:col>72</xdr:col>
      <xdr:colOff>38100</xdr:colOff>
      <xdr:row>37</xdr:row>
      <xdr:rowOff>149858</xdr:rowOff>
    </xdr:to>
    <xdr:sp macro="" textlink="">
      <xdr:nvSpPr>
        <xdr:cNvPr id="544" name="楕円 543"/>
        <xdr:cNvSpPr/>
      </xdr:nvSpPr>
      <xdr:spPr>
        <a:xfrm>
          <a:off x="13652500" y="63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166385</xdr:rowOff>
    </xdr:from>
    <xdr:ext cx="534377" cy="259045"/>
    <xdr:sp macro="" textlink="">
      <xdr:nvSpPr>
        <xdr:cNvPr id="545" name="テキスト ボックス 544"/>
        <xdr:cNvSpPr txBox="1"/>
      </xdr:nvSpPr>
      <xdr:spPr>
        <a:xfrm>
          <a:off x="13436111" y="6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13560</xdr:rowOff>
    </xdr:from>
    <xdr:to>
      <xdr:col>67</xdr:col>
      <xdr:colOff>101600</xdr:colOff>
      <xdr:row>37</xdr:row>
      <xdr:rowOff>115160</xdr:rowOff>
    </xdr:to>
    <xdr:sp macro="" textlink="">
      <xdr:nvSpPr>
        <xdr:cNvPr id="546" name="楕円 545"/>
        <xdr:cNvSpPr/>
      </xdr:nvSpPr>
      <xdr:spPr>
        <a:xfrm>
          <a:off x="12763500" y="63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131687</xdr:rowOff>
    </xdr:from>
    <xdr:ext cx="534377" cy="259045"/>
    <xdr:sp macro="" textlink="">
      <xdr:nvSpPr>
        <xdr:cNvPr id="547" name="テキスト ボックス 546"/>
        <xdr:cNvSpPr txBox="1"/>
      </xdr:nvSpPr>
      <xdr:spPr>
        <a:xfrm>
          <a:off x="12547111" y="613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6" name="直線コネクタ 575"/>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7" name="教育費最小値テキスト"/>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8" name="直線コネクタ 577"/>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9" name="教育費最大値テキスト"/>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0" name="直線コネクタ 579"/>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44745</xdr:rowOff>
    </xdr:from>
    <xdr:to>
      <xdr:col>85</xdr:col>
      <xdr:colOff>127000</xdr:colOff>
      <xdr:row>54</xdr:row>
      <xdr:rowOff>70877</xdr:rowOff>
    </xdr:to>
    <xdr:cxnSp macro="">
      <xdr:nvCxnSpPr>
        <xdr:cNvPr id="581" name="直線コネクタ 580"/>
        <xdr:cNvCxnSpPr/>
      </xdr:nvCxnSpPr>
      <xdr:spPr>
        <a:xfrm>
          <a:off x="15481300" y="9303045"/>
          <a:ext cx="838200" cy="2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77243</xdr:rowOff>
    </xdr:from>
    <xdr:ext cx="534377" cy="259045"/>
    <xdr:sp macro="" textlink="">
      <xdr:nvSpPr>
        <xdr:cNvPr id="582" name="教育費平均値テキスト"/>
        <xdr:cNvSpPr txBox="1"/>
      </xdr:nvSpPr>
      <xdr:spPr>
        <a:xfrm>
          <a:off x="16370300" y="9506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3" name="フローチャート: 判断 582"/>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44745</xdr:rowOff>
    </xdr:from>
    <xdr:to>
      <xdr:col>81</xdr:col>
      <xdr:colOff>50800</xdr:colOff>
      <xdr:row>54</xdr:row>
      <xdr:rowOff>131056</xdr:rowOff>
    </xdr:to>
    <xdr:cxnSp macro="">
      <xdr:nvCxnSpPr>
        <xdr:cNvPr id="584" name="直線コネクタ 583"/>
        <xdr:cNvCxnSpPr/>
      </xdr:nvCxnSpPr>
      <xdr:spPr>
        <a:xfrm flipV="1">
          <a:off x="14592300" y="9303045"/>
          <a:ext cx="889000" cy="8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5" name="フローチャート: 判断 584"/>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48610</xdr:rowOff>
    </xdr:from>
    <xdr:ext cx="534377" cy="259045"/>
    <xdr:sp macro="" textlink="">
      <xdr:nvSpPr>
        <xdr:cNvPr id="586" name="テキスト ボックス 585"/>
        <xdr:cNvSpPr txBox="1"/>
      </xdr:nvSpPr>
      <xdr:spPr>
        <a:xfrm>
          <a:off x="15214111" y="96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162631</xdr:rowOff>
    </xdr:from>
    <xdr:to>
      <xdr:col>76</xdr:col>
      <xdr:colOff>114300</xdr:colOff>
      <xdr:row>54</xdr:row>
      <xdr:rowOff>131056</xdr:rowOff>
    </xdr:to>
    <xdr:cxnSp macro="">
      <xdr:nvCxnSpPr>
        <xdr:cNvPr id="587" name="直線コネクタ 586"/>
        <xdr:cNvCxnSpPr/>
      </xdr:nvCxnSpPr>
      <xdr:spPr>
        <a:xfrm>
          <a:off x="13703300" y="8906581"/>
          <a:ext cx="889000" cy="48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8" name="フローチャート: 判断 587"/>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19235</xdr:rowOff>
    </xdr:from>
    <xdr:ext cx="534377" cy="259045"/>
    <xdr:sp macro="" textlink="">
      <xdr:nvSpPr>
        <xdr:cNvPr id="589" name="テキスト ボックス 588"/>
        <xdr:cNvSpPr txBox="1"/>
      </xdr:nvSpPr>
      <xdr:spPr>
        <a:xfrm>
          <a:off x="14325111" y="962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162631</xdr:rowOff>
    </xdr:from>
    <xdr:to>
      <xdr:col>71</xdr:col>
      <xdr:colOff>177800</xdr:colOff>
      <xdr:row>56</xdr:row>
      <xdr:rowOff>90580</xdr:rowOff>
    </xdr:to>
    <xdr:cxnSp macro="">
      <xdr:nvCxnSpPr>
        <xdr:cNvPr id="590" name="直線コネクタ 589"/>
        <xdr:cNvCxnSpPr/>
      </xdr:nvCxnSpPr>
      <xdr:spPr>
        <a:xfrm flipV="1">
          <a:off x="12814300" y="8906581"/>
          <a:ext cx="889000" cy="78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1" name="フローチャート: 判断 590"/>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2" name="テキスト ボックス 591"/>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3" name="フローチャート: 判断 592"/>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4" name="テキスト ボックス 593"/>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20077</xdr:rowOff>
    </xdr:from>
    <xdr:to>
      <xdr:col>85</xdr:col>
      <xdr:colOff>177800</xdr:colOff>
      <xdr:row>54</xdr:row>
      <xdr:rowOff>121677</xdr:rowOff>
    </xdr:to>
    <xdr:sp macro="" textlink="">
      <xdr:nvSpPr>
        <xdr:cNvPr id="600" name="楕円 599"/>
        <xdr:cNvSpPr/>
      </xdr:nvSpPr>
      <xdr:spPr>
        <a:xfrm>
          <a:off x="16268700" y="92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42954</xdr:rowOff>
    </xdr:from>
    <xdr:ext cx="534377" cy="259045"/>
    <xdr:sp macro="" textlink="">
      <xdr:nvSpPr>
        <xdr:cNvPr id="601" name="教育費該当値テキスト"/>
        <xdr:cNvSpPr txBox="1"/>
      </xdr:nvSpPr>
      <xdr:spPr>
        <a:xfrm>
          <a:off x="16370300" y="912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165395</xdr:rowOff>
    </xdr:from>
    <xdr:to>
      <xdr:col>81</xdr:col>
      <xdr:colOff>101600</xdr:colOff>
      <xdr:row>54</xdr:row>
      <xdr:rowOff>95545</xdr:rowOff>
    </xdr:to>
    <xdr:sp macro="" textlink="">
      <xdr:nvSpPr>
        <xdr:cNvPr id="602" name="楕円 601"/>
        <xdr:cNvSpPr/>
      </xdr:nvSpPr>
      <xdr:spPr>
        <a:xfrm>
          <a:off x="15430500" y="92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112072</xdr:rowOff>
    </xdr:from>
    <xdr:ext cx="534377" cy="259045"/>
    <xdr:sp macro="" textlink="">
      <xdr:nvSpPr>
        <xdr:cNvPr id="603" name="テキスト ボックス 602"/>
        <xdr:cNvSpPr txBox="1"/>
      </xdr:nvSpPr>
      <xdr:spPr>
        <a:xfrm>
          <a:off x="15214111" y="902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80256</xdr:rowOff>
    </xdr:from>
    <xdr:to>
      <xdr:col>76</xdr:col>
      <xdr:colOff>165100</xdr:colOff>
      <xdr:row>55</xdr:row>
      <xdr:rowOff>10406</xdr:rowOff>
    </xdr:to>
    <xdr:sp macro="" textlink="">
      <xdr:nvSpPr>
        <xdr:cNvPr id="604" name="楕円 603"/>
        <xdr:cNvSpPr/>
      </xdr:nvSpPr>
      <xdr:spPr>
        <a:xfrm>
          <a:off x="14541500" y="9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26933</xdr:rowOff>
    </xdr:from>
    <xdr:ext cx="534377" cy="259045"/>
    <xdr:sp macro="" textlink="">
      <xdr:nvSpPr>
        <xdr:cNvPr id="605" name="テキスト ボックス 604"/>
        <xdr:cNvSpPr txBox="1"/>
      </xdr:nvSpPr>
      <xdr:spPr>
        <a:xfrm>
          <a:off x="14325111" y="9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111831</xdr:rowOff>
    </xdr:from>
    <xdr:to>
      <xdr:col>72</xdr:col>
      <xdr:colOff>38100</xdr:colOff>
      <xdr:row>52</xdr:row>
      <xdr:rowOff>41981</xdr:rowOff>
    </xdr:to>
    <xdr:sp macro="" textlink="">
      <xdr:nvSpPr>
        <xdr:cNvPr id="606" name="楕円 605"/>
        <xdr:cNvSpPr/>
      </xdr:nvSpPr>
      <xdr:spPr>
        <a:xfrm>
          <a:off x="13652500" y="88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58508</xdr:rowOff>
    </xdr:from>
    <xdr:ext cx="599010" cy="259045"/>
    <xdr:sp macro="" textlink="">
      <xdr:nvSpPr>
        <xdr:cNvPr id="607" name="テキスト ボックス 606"/>
        <xdr:cNvSpPr txBox="1"/>
      </xdr:nvSpPr>
      <xdr:spPr>
        <a:xfrm>
          <a:off x="13403795" y="863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39780</xdr:rowOff>
    </xdr:from>
    <xdr:to>
      <xdr:col>67</xdr:col>
      <xdr:colOff>101600</xdr:colOff>
      <xdr:row>56</xdr:row>
      <xdr:rowOff>141380</xdr:rowOff>
    </xdr:to>
    <xdr:sp macro="" textlink="">
      <xdr:nvSpPr>
        <xdr:cNvPr id="608" name="楕円 607"/>
        <xdr:cNvSpPr/>
      </xdr:nvSpPr>
      <xdr:spPr>
        <a:xfrm>
          <a:off x="12763500" y="96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157907</xdr:rowOff>
    </xdr:from>
    <xdr:ext cx="534377" cy="259045"/>
    <xdr:sp macro="" textlink="">
      <xdr:nvSpPr>
        <xdr:cNvPr id="609" name="テキスト ボックス 608"/>
        <xdr:cNvSpPr txBox="1"/>
      </xdr:nvSpPr>
      <xdr:spPr>
        <a:xfrm>
          <a:off x="12547111" y="94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1" name="直線コネクタ 630"/>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4" name="災害復旧費最大値テキスト"/>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5" name="直線コネクタ 634"/>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17080</xdr:rowOff>
    </xdr:from>
    <xdr:to>
      <xdr:col>85</xdr:col>
      <xdr:colOff>127000</xdr:colOff>
      <xdr:row>77</xdr:row>
      <xdr:rowOff>27640</xdr:rowOff>
    </xdr:to>
    <xdr:cxnSp macro="">
      <xdr:nvCxnSpPr>
        <xdr:cNvPr id="636" name="直線コネクタ 635"/>
        <xdr:cNvCxnSpPr/>
      </xdr:nvCxnSpPr>
      <xdr:spPr>
        <a:xfrm>
          <a:off x="15481300" y="13218730"/>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158996</xdr:rowOff>
    </xdr:from>
    <xdr:ext cx="469744" cy="259045"/>
    <xdr:sp macro="" textlink="">
      <xdr:nvSpPr>
        <xdr:cNvPr id="637" name="災害復旧費平均値テキスト"/>
        <xdr:cNvSpPr txBox="1"/>
      </xdr:nvSpPr>
      <xdr:spPr>
        <a:xfrm>
          <a:off x="16370300" y="1318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8" name="フローチャート: 判断 637"/>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17080</xdr:rowOff>
    </xdr:from>
    <xdr:to>
      <xdr:col>81</xdr:col>
      <xdr:colOff>50800</xdr:colOff>
      <xdr:row>78</xdr:row>
      <xdr:rowOff>4141</xdr:rowOff>
    </xdr:to>
    <xdr:cxnSp macro="">
      <xdr:nvCxnSpPr>
        <xdr:cNvPr id="639" name="直線コネクタ 638"/>
        <xdr:cNvCxnSpPr/>
      </xdr:nvCxnSpPr>
      <xdr:spPr>
        <a:xfrm flipV="1">
          <a:off x="14592300" y="13218730"/>
          <a:ext cx="889000" cy="1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0" name="フローチャート: 判断 639"/>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124477</xdr:rowOff>
    </xdr:from>
    <xdr:ext cx="469744" cy="259045"/>
    <xdr:sp macro="" textlink="">
      <xdr:nvSpPr>
        <xdr:cNvPr id="641" name="テキスト ボックス 640"/>
        <xdr:cNvSpPr txBox="1"/>
      </xdr:nvSpPr>
      <xdr:spPr>
        <a:xfrm>
          <a:off x="15246428"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133756</xdr:rowOff>
    </xdr:from>
    <xdr:to>
      <xdr:col>76</xdr:col>
      <xdr:colOff>114300</xdr:colOff>
      <xdr:row>78</xdr:row>
      <xdr:rowOff>4141</xdr:rowOff>
    </xdr:to>
    <xdr:cxnSp macro="">
      <xdr:nvCxnSpPr>
        <xdr:cNvPr id="642" name="直線コネクタ 641"/>
        <xdr:cNvCxnSpPr/>
      </xdr:nvCxnSpPr>
      <xdr:spPr>
        <a:xfrm>
          <a:off x="13703300" y="13335406"/>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3" name="フローチャート: 判断 642"/>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4" name="テキスト ボックス 643"/>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102575</xdr:rowOff>
    </xdr:from>
    <xdr:to>
      <xdr:col>71</xdr:col>
      <xdr:colOff>177800</xdr:colOff>
      <xdr:row>77</xdr:row>
      <xdr:rowOff>133756</xdr:rowOff>
    </xdr:to>
    <xdr:cxnSp macro="">
      <xdr:nvCxnSpPr>
        <xdr:cNvPr id="645" name="直線コネクタ 644"/>
        <xdr:cNvCxnSpPr/>
      </xdr:nvCxnSpPr>
      <xdr:spPr>
        <a:xfrm>
          <a:off x="12814300" y="12961325"/>
          <a:ext cx="889000" cy="3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6" name="フローチャート: 判断 645"/>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16395</xdr:rowOff>
    </xdr:from>
    <xdr:ext cx="469744" cy="259045"/>
    <xdr:sp macro="" textlink="">
      <xdr:nvSpPr>
        <xdr:cNvPr id="647" name="テキスト ボックス 646"/>
        <xdr:cNvSpPr txBox="1"/>
      </xdr:nvSpPr>
      <xdr:spPr>
        <a:xfrm>
          <a:off x="13468428" y="133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48" name="フローチャート: 判断 647"/>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75190</xdr:rowOff>
    </xdr:from>
    <xdr:ext cx="469744" cy="259045"/>
    <xdr:sp macro="" textlink="">
      <xdr:nvSpPr>
        <xdr:cNvPr id="649" name="テキスト ボックス 648"/>
        <xdr:cNvSpPr txBox="1"/>
      </xdr:nvSpPr>
      <xdr:spPr>
        <a:xfrm>
          <a:off x="12579428" y="134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148290</xdr:rowOff>
    </xdr:from>
    <xdr:to>
      <xdr:col>85</xdr:col>
      <xdr:colOff>177800</xdr:colOff>
      <xdr:row>77</xdr:row>
      <xdr:rowOff>78440</xdr:rowOff>
    </xdr:to>
    <xdr:sp macro="" textlink="">
      <xdr:nvSpPr>
        <xdr:cNvPr id="655" name="楕円 654"/>
        <xdr:cNvSpPr/>
      </xdr:nvSpPr>
      <xdr:spPr>
        <a:xfrm>
          <a:off x="16268700" y="131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171167</xdr:rowOff>
    </xdr:from>
    <xdr:ext cx="469744" cy="259045"/>
    <xdr:sp macro="" textlink="">
      <xdr:nvSpPr>
        <xdr:cNvPr id="656" name="災害復旧費該当値テキスト"/>
        <xdr:cNvSpPr txBox="1"/>
      </xdr:nvSpPr>
      <xdr:spPr>
        <a:xfrm>
          <a:off x="16370300" y="130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137730</xdr:rowOff>
    </xdr:from>
    <xdr:to>
      <xdr:col>81</xdr:col>
      <xdr:colOff>101600</xdr:colOff>
      <xdr:row>77</xdr:row>
      <xdr:rowOff>67880</xdr:rowOff>
    </xdr:to>
    <xdr:sp macro="" textlink="">
      <xdr:nvSpPr>
        <xdr:cNvPr id="657" name="楕円 656"/>
        <xdr:cNvSpPr/>
      </xdr:nvSpPr>
      <xdr:spPr>
        <a:xfrm>
          <a:off x="15430500" y="131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84406</xdr:rowOff>
    </xdr:from>
    <xdr:ext cx="469744" cy="259045"/>
    <xdr:sp macro="" textlink="">
      <xdr:nvSpPr>
        <xdr:cNvPr id="658" name="テキスト ボックス 657"/>
        <xdr:cNvSpPr txBox="1"/>
      </xdr:nvSpPr>
      <xdr:spPr>
        <a:xfrm>
          <a:off x="15246428" y="1294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124791</xdr:rowOff>
    </xdr:from>
    <xdr:to>
      <xdr:col>76</xdr:col>
      <xdr:colOff>165100</xdr:colOff>
      <xdr:row>78</xdr:row>
      <xdr:rowOff>54941</xdr:rowOff>
    </xdr:to>
    <xdr:sp macro="" textlink="">
      <xdr:nvSpPr>
        <xdr:cNvPr id="659" name="楕円 658"/>
        <xdr:cNvSpPr/>
      </xdr:nvSpPr>
      <xdr:spPr>
        <a:xfrm>
          <a:off x="14541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46068</xdr:rowOff>
    </xdr:from>
    <xdr:ext cx="469744" cy="259045"/>
    <xdr:sp macro="" textlink="">
      <xdr:nvSpPr>
        <xdr:cNvPr id="660" name="テキスト ボックス 659"/>
        <xdr:cNvSpPr txBox="1"/>
      </xdr:nvSpPr>
      <xdr:spPr>
        <a:xfrm>
          <a:off x="14357428"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82956</xdr:rowOff>
    </xdr:from>
    <xdr:to>
      <xdr:col>72</xdr:col>
      <xdr:colOff>38100</xdr:colOff>
      <xdr:row>78</xdr:row>
      <xdr:rowOff>13106</xdr:rowOff>
    </xdr:to>
    <xdr:sp macro="" textlink="">
      <xdr:nvSpPr>
        <xdr:cNvPr id="661" name="楕円 660"/>
        <xdr:cNvSpPr/>
      </xdr:nvSpPr>
      <xdr:spPr>
        <a:xfrm>
          <a:off x="13652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29633</xdr:rowOff>
    </xdr:from>
    <xdr:ext cx="469744" cy="259045"/>
    <xdr:sp macro="" textlink="">
      <xdr:nvSpPr>
        <xdr:cNvPr id="662" name="テキスト ボックス 661"/>
        <xdr:cNvSpPr txBox="1"/>
      </xdr:nvSpPr>
      <xdr:spPr>
        <a:xfrm>
          <a:off x="13468428" y="13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51775</xdr:rowOff>
    </xdr:from>
    <xdr:to>
      <xdr:col>67</xdr:col>
      <xdr:colOff>101600</xdr:colOff>
      <xdr:row>75</xdr:row>
      <xdr:rowOff>153375</xdr:rowOff>
    </xdr:to>
    <xdr:sp macro="" textlink="">
      <xdr:nvSpPr>
        <xdr:cNvPr id="663" name="楕円 662"/>
        <xdr:cNvSpPr/>
      </xdr:nvSpPr>
      <xdr:spPr>
        <a:xfrm>
          <a:off x="12763500" y="129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169902</xdr:rowOff>
    </xdr:from>
    <xdr:ext cx="534377" cy="259045"/>
    <xdr:sp macro="" textlink="">
      <xdr:nvSpPr>
        <xdr:cNvPr id="664" name="テキスト ボックス 663"/>
        <xdr:cNvSpPr txBox="1"/>
      </xdr:nvSpPr>
      <xdr:spPr>
        <a:xfrm>
          <a:off x="12547111" y="126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8" name="直線コネクタ 687"/>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9" name="公債費最小値テキスト"/>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0" name="直線コネクタ 689"/>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1" name="公債費最大値テキスト"/>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2" name="直線コネクタ 691"/>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142354</xdr:rowOff>
    </xdr:from>
    <xdr:to>
      <xdr:col>85</xdr:col>
      <xdr:colOff>127000</xdr:colOff>
      <xdr:row>95</xdr:row>
      <xdr:rowOff>14236</xdr:rowOff>
    </xdr:to>
    <xdr:cxnSp macro="">
      <xdr:nvCxnSpPr>
        <xdr:cNvPr id="693" name="直線コネクタ 692"/>
        <xdr:cNvCxnSpPr/>
      </xdr:nvCxnSpPr>
      <xdr:spPr>
        <a:xfrm flipV="1">
          <a:off x="15481300" y="16258654"/>
          <a:ext cx="8382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111193</xdr:rowOff>
    </xdr:from>
    <xdr:ext cx="534377" cy="259045"/>
    <xdr:sp macro="" textlink="">
      <xdr:nvSpPr>
        <xdr:cNvPr id="694" name="公債費平均値テキスト"/>
        <xdr:cNvSpPr txBox="1"/>
      </xdr:nvSpPr>
      <xdr:spPr>
        <a:xfrm>
          <a:off x="16370300" y="1605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5" name="フローチャート: 判断 694"/>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14236</xdr:rowOff>
    </xdr:from>
    <xdr:to>
      <xdr:col>81</xdr:col>
      <xdr:colOff>50800</xdr:colOff>
      <xdr:row>95</xdr:row>
      <xdr:rowOff>43269</xdr:rowOff>
    </xdr:to>
    <xdr:cxnSp macro="">
      <xdr:nvCxnSpPr>
        <xdr:cNvPr id="696" name="直線コネクタ 695"/>
        <xdr:cNvCxnSpPr/>
      </xdr:nvCxnSpPr>
      <xdr:spPr>
        <a:xfrm flipV="1">
          <a:off x="14592300" y="16301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7" name="フローチャート: 判断 696"/>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58996</xdr:rowOff>
    </xdr:from>
    <xdr:ext cx="534377" cy="259045"/>
    <xdr:sp macro="" textlink="">
      <xdr:nvSpPr>
        <xdr:cNvPr id="698" name="テキスト ボックス 697"/>
        <xdr:cNvSpPr txBox="1"/>
      </xdr:nvSpPr>
      <xdr:spPr>
        <a:xfrm>
          <a:off x="15214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43269</xdr:rowOff>
    </xdr:from>
    <xdr:to>
      <xdr:col>76</xdr:col>
      <xdr:colOff>114300</xdr:colOff>
      <xdr:row>95</xdr:row>
      <xdr:rowOff>52260</xdr:rowOff>
    </xdr:to>
    <xdr:cxnSp macro="">
      <xdr:nvCxnSpPr>
        <xdr:cNvPr id="699" name="直線コネクタ 698"/>
        <xdr:cNvCxnSpPr/>
      </xdr:nvCxnSpPr>
      <xdr:spPr>
        <a:xfrm flipV="1">
          <a:off x="13703300" y="16331019"/>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0" name="フローチャート: 判断 699"/>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86338</xdr:rowOff>
    </xdr:from>
    <xdr:ext cx="534377" cy="259045"/>
    <xdr:sp macro="" textlink="">
      <xdr:nvSpPr>
        <xdr:cNvPr id="701" name="テキスト ボックス 700"/>
        <xdr:cNvSpPr txBox="1"/>
      </xdr:nvSpPr>
      <xdr:spPr>
        <a:xfrm>
          <a:off x="14325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52260</xdr:rowOff>
    </xdr:from>
    <xdr:to>
      <xdr:col>71</xdr:col>
      <xdr:colOff>177800</xdr:colOff>
      <xdr:row>95</xdr:row>
      <xdr:rowOff>115215</xdr:rowOff>
    </xdr:to>
    <xdr:cxnSp macro="">
      <xdr:nvCxnSpPr>
        <xdr:cNvPr id="702" name="直線コネクタ 701"/>
        <xdr:cNvCxnSpPr/>
      </xdr:nvCxnSpPr>
      <xdr:spPr>
        <a:xfrm flipV="1">
          <a:off x="12814300" y="16340010"/>
          <a:ext cx="889000" cy="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3" name="フローチャート: 判断 702"/>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4" name="テキスト ボックス 703"/>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5" name="フローチャート: 判断 704"/>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6" name="テキスト ボックス 705"/>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91554</xdr:rowOff>
    </xdr:from>
    <xdr:to>
      <xdr:col>85</xdr:col>
      <xdr:colOff>177800</xdr:colOff>
      <xdr:row>95</xdr:row>
      <xdr:rowOff>21704</xdr:rowOff>
    </xdr:to>
    <xdr:sp macro="" textlink="">
      <xdr:nvSpPr>
        <xdr:cNvPr id="712" name="楕円 711"/>
        <xdr:cNvSpPr/>
      </xdr:nvSpPr>
      <xdr:spPr>
        <a:xfrm>
          <a:off x="16268700" y="16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69981</xdr:rowOff>
    </xdr:from>
    <xdr:ext cx="534377" cy="259045"/>
    <xdr:sp macro="" textlink="">
      <xdr:nvSpPr>
        <xdr:cNvPr id="713" name="公債費該当値テキスト"/>
        <xdr:cNvSpPr txBox="1"/>
      </xdr:nvSpPr>
      <xdr:spPr>
        <a:xfrm>
          <a:off x="16370300" y="161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134886</xdr:rowOff>
    </xdr:from>
    <xdr:to>
      <xdr:col>81</xdr:col>
      <xdr:colOff>101600</xdr:colOff>
      <xdr:row>95</xdr:row>
      <xdr:rowOff>65036</xdr:rowOff>
    </xdr:to>
    <xdr:sp macro="" textlink="">
      <xdr:nvSpPr>
        <xdr:cNvPr id="714" name="楕円 713"/>
        <xdr:cNvSpPr/>
      </xdr:nvSpPr>
      <xdr:spPr>
        <a:xfrm>
          <a:off x="15430500" y="162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56163</xdr:rowOff>
    </xdr:from>
    <xdr:ext cx="534377" cy="259045"/>
    <xdr:sp macro="" textlink="">
      <xdr:nvSpPr>
        <xdr:cNvPr id="715" name="テキスト ボックス 714"/>
        <xdr:cNvSpPr txBox="1"/>
      </xdr:nvSpPr>
      <xdr:spPr>
        <a:xfrm>
          <a:off x="15214111" y="163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163919</xdr:rowOff>
    </xdr:from>
    <xdr:to>
      <xdr:col>76</xdr:col>
      <xdr:colOff>165100</xdr:colOff>
      <xdr:row>95</xdr:row>
      <xdr:rowOff>94069</xdr:rowOff>
    </xdr:to>
    <xdr:sp macro="" textlink="">
      <xdr:nvSpPr>
        <xdr:cNvPr id="716" name="楕円 715"/>
        <xdr:cNvSpPr/>
      </xdr:nvSpPr>
      <xdr:spPr>
        <a:xfrm>
          <a:off x="14541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85196</xdr:rowOff>
    </xdr:from>
    <xdr:ext cx="534377" cy="259045"/>
    <xdr:sp macro="" textlink="">
      <xdr:nvSpPr>
        <xdr:cNvPr id="717" name="テキスト ボックス 716"/>
        <xdr:cNvSpPr txBox="1"/>
      </xdr:nvSpPr>
      <xdr:spPr>
        <a:xfrm>
          <a:off x="14325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1460</xdr:rowOff>
    </xdr:from>
    <xdr:to>
      <xdr:col>72</xdr:col>
      <xdr:colOff>38100</xdr:colOff>
      <xdr:row>95</xdr:row>
      <xdr:rowOff>103060</xdr:rowOff>
    </xdr:to>
    <xdr:sp macro="" textlink="">
      <xdr:nvSpPr>
        <xdr:cNvPr id="718" name="楕円 717"/>
        <xdr:cNvSpPr/>
      </xdr:nvSpPr>
      <xdr:spPr>
        <a:xfrm>
          <a:off x="13652500" y="162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119587</xdr:rowOff>
    </xdr:from>
    <xdr:ext cx="534377" cy="259045"/>
    <xdr:sp macro="" textlink="">
      <xdr:nvSpPr>
        <xdr:cNvPr id="719" name="テキスト ボックス 718"/>
        <xdr:cNvSpPr txBox="1"/>
      </xdr:nvSpPr>
      <xdr:spPr>
        <a:xfrm>
          <a:off x="13436111" y="160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64415</xdr:rowOff>
    </xdr:from>
    <xdr:to>
      <xdr:col>67</xdr:col>
      <xdr:colOff>101600</xdr:colOff>
      <xdr:row>95</xdr:row>
      <xdr:rowOff>166015</xdr:rowOff>
    </xdr:to>
    <xdr:sp macro="" textlink="">
      <xdr:nvSpPr>
        <xdr:cNvPr id="720" name="楕円 719"/>
        <xdr:cNvSpPr/>
      </xdr:nvSpPr>
      <xdr:spPr>
        <a:xfrm>
          <a:off x="12763500" y="163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11092</xdr:rowOff>
    </xdr:from>
    <xdr:ext cx="534377" cy="259045"/>
    <xdr:sp macro="" textlink="">
      <xdr:nvSpPr>
        <xdr:cNvPr id="721" name="テキスト ボックス 720"/>
        <xdr:cNvSpPr txBox="1"/>
      </xdr:nvSpPr>
      <xdr:spPr>
        <a:xfrm>
          <a:off x="12547111" y="16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3" name="直線コネクタ 742"/>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6" name="諸支出金最大値テキスト"/>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7" name="直線コネクタ 746"/>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5" name="フローチャート: 判断 754"/>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6" name="テキスト ボックス 755"/>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8" name="フローチャート: 判断 757"/>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59" name="テキスト ボックス 758"/>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60" name="フローチャート: 判断 759"/>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61" name="テキスト ボックス 760"/>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類似団体と比較して、特に教育費、土木費等が高い水準となっている。一方で農林水産業費等は低い水準となっている。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教育費は８４，８１７円で、前年度より住民一人当たり１，８２９円減となっているが、類似団体内３位の高い数値となっている。主な要因は、豊津地区小学校整備事業によるものである。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土木費は８０，４６１円で、前年度より住民一人当たり２０，２５５円増となっており、類似団体内７位の高い数値となっている。主な要因は、都市計画図等統合型ＧＩＳ導入事業によるものである。今後も事業の取捨選択を徹底し、事業費の抑制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農林水産業費は３０，９１５円で、前年度より住民一人当たり１，５９９円減となっており、類似団体と比較して低い数値となっている。主な要因は、井堰・池改修事業の減少によるものである。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いる。実質収支については、行財政改革を着実に進めていることから、継続的に黒字を維持しており、標準財政規模に占める割合は昨年度より１．１６％増加した。また、実質単年度収支については、標準財政規模に占める割合は昨年度より６．０９％減少した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今後、小中学校再編事業による普通建設事業費の増加が予想される中、より一層の財源の確保や歳出抑制が必要となってくる。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合併以後、住宅新築資金等事業特別会計については赤字、その他の会計については平成３０年度を除きすべて黒字となっている。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14002735</v>
      </c>
      <c r="BO4" s="407"/>
      <c r="BP4" s="407"/>
      <c r="BQ4" s="407"/>
      <c r="BR4" s="407"/>
      <c r="BS4" s="407"/>
      <c r="BT4" s="407"/>
      <c r="BU4" s="408"/>
      <c r="BV4" s="406">
        <v>13847489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16</v>
      </c>
      <c r="CU4" s="413"/>
      <c r="CV4" s="413"/>
      <c r="CW4" s="413"/>
      <c r="CX4" s="413"/>
      <c r="CY4" s="413"/>
      <c r="CZ4" s="413"/>
      <c r="DA4" s="414"/>
      <c r="DB4" s="412">
        <v>14.8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12742885</v>
      </c>
      <c r="BO5" s="444"/>
      <c r="BP5" s="444"/>
      <c r="BQ5" s="444"/>
      <c r="BR5" s="444"/>
      <c r="BS5" s="444"/>
      <c r="BT5" s="444"/>
      <c r="BU5" s="445"/>
      <c r="BV5" s="443">
        <v>12252844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87.8</v>
      </c>
      <c r="CU5" s="441"/>
      <c r="CV5" s="441"/>
      <c r="CW5" s="441"/>
      <c r="CX5" s="441"/>
      <c r="CY5" s="441"/>
      <c r="CZ5" s="441"/>
      <c r="DA5" s="442"/>
      <c r="DB5" s="440">
        <v>85.2</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1259850</v>
      </c>
      <c r="BO6" s="444"/>
      <c r="BP6" s="444"/>
      <c r="BQ6" s="444"/>
      <c r="BR6" s="444"/>
      <c r="BS6" s="444"/>
      <c r="BT6" s="444"/>
      <c r="BU6" s="445"/>
      <c r="BV6" s="443">
        <v>1594645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88.9</v>
      </c>
      <c r="CU6" s="481"/>
      <c r="CV6" s="481"/>
      <c r="CW6" s="481"/>
      <c r="CX6" s="481"/>
      <c r="CY6" s="481"/>
      <c r="CZ6" s="481"/>
      <c r="DA6" s="482"/>
      <c r="DB6" s="480">
        <v>88.9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165290</v>
      </c>
      <c r="BO7" s="444"/>
      <c r="BP7" s="444"/>
      <c r="BQ7" s="444"/>
      <c r="BR7" s="444"/>
      <c r="BS7" s="444"/>
      <c r="BT7" s="444"/>
      <c r="BU7" s="445"/>
      <c r="BV7" s="443">
        <v>556527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6841424</v>
      </c>
      <c r="CU7" s="444"/>
      <c r="CV7" s="444"/>
      <c r="CW7" s="444"/>
      <c r="CX7" s="444"/>
      <c r="CY7" s="444"/>
      <c r="CZ7" s="444"/>
      <c r="DA7" s="445"/>
      <c r="DB7" s="443">
        <v>6995472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1094560</v>
      </c>
      <c r="BO8" s="444"/>
      <c r="BP8" s="444"/>
      <c r="BQ8" s="444"/>
      <c r="BR8" s="444"/>
      <c r="BS8" s="444"/>
      <c r="BT8" s="444"/>
      <c r="BU8" s="445"/>
      <c r="BV8" s="443">
        <v>1038118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0.35</v>
      </c>
      <c r="CU8" s="484"/>
      <c r="CV8" s="484"/>
      <c r="CW8" s="484"/>
      <c r="CX8" s="484"/>
      <c r="CY8" s="484"/>
      <c r="CZ8" s="484"/>
      <c r="DA8" s="485"/>
      <c r="DB8" s="483">
        <v>0.35</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18825</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56442</v>
      </c>
      <c r="BO9" s="444"/>
      <c r="BP9" s="444"/>
      <c r="BQ9" s="444"/>
      <c r="BR9" s="444"/>
      <c r="BS9" s="444"/>
      <c r="BT9" s="444"/>
      <c r="BU9" s="445"/>
      <c r="BV9" s="443">
        <v>484473</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10.8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20243</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944</v>
      </c>
      <c r="BO10" s="444"/>
      <c r="BP10" s="444"/>
      <c r="BQ10" s="444"/>
      <c r="BR10" s="444"/>
      <c r="BS10" s="444"/>
      <c r="BT10" s="444"/>
      <c r="BU10" s="445"/>
      <c r="BV10" s="443">
        <v>461</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18384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18239</v>
      </c>
      <c r="S13" s="528"/>
      <c r="T13" s="528"/>
      <c r="U13" s="528"/>
      <c r="V13" s="529"/>
      <c r="W13" s="459" t="s">
        <v>141</v>
      </c>
      <c r="X13" s="460"/>
      <c r="Y13" s="460"/>
      <c r="Z13" s="460"/>
      <c r="AA13" s="460"/>
      <c r="AB13" s="450"/>
      <c r="AC13" s="494">
        <v>703</v>
      </c>
      <c r="AD13" s="495"/>
      <c r="AE13" s="495"/>
      <c r="AF13" s="495"/>
      <c r="AG13" s="537"/>
      <c r="AH13" s="494">
        <v>771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57386</v>
      </c>
      <c r="BO13" s="444"/>
      <c r="BP13" s="444"/>
      <c r="BQ13" s="444"/>
      <c r="BR13" s="444"/>
      <c r="BS13" s="444"/>
      <c r="BT13" s="444"/>
      <c r="BU13" s="445"/>
      <c r="BV13" s="443">
        <v>484934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5.9</v>
      </c>
      <c r="CU13" s="441"/>
      <c r="CV13" s="441"/>
      <c r="CW13" s="441"/>
      <c r="CX13" s="441"/>
      <c r="CY13" s="441"/>
      <c r="CZ13" s="441"/>
      <c r="DA13" s="442"/>
      <c r="DB13" s="440">
        <v>5.7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18764</v>
      </c>
      <c r="S14" s="528"/>
      <c r="T14" s="528"/>
      <c r="U14" s="528"/>
      <c r="V14" s="529"/>
      <c r="W14" s="433"/>
      <c r="X14" s="434"/>
      <c r="Y14" s="434"/>
      <c r="Z14" s="434"/>
      <c r="AA14" s="434"/>
      <c r="AB14" s="423"/>
      <c r="AC14" s="530">
        <v>8.5</v>
      </c>
      <c r="AD14" s="531"/>
      <c r="AE14" s="531"/>
      <c r="AF14" s="531"/>
      <c r="AG14" s="532"/>
      <c r="AH14" s="530">
        <v>8.9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148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18606</v>
      </c>
      <c r="S15" s="528"/>
      <c r="T15" s="528"/>
      <c r="U15" s="528"/>
      <c r="V15" s="529"/>
      <c r="W15" s="459" t="s">
        <v>150</v>
      </c>
      <c r="X15" s="460"/>
      <c r="Y15" s="460"/>
      <c r="Z15" s="460"/>
      <c r="AA15" s="460"/>
      <c r="AB15" s="450"/>
      <c r="AC15" s="494">
        <v>2554</v>
      </c>
      <c r="AD15" s="495"/>
      <c r="AE15" s="495"/>
      <c r="AF15" s="495"/>
      <c r="AG15" s="537"/>
      <c r="AH15" s="494">
        <v>2735</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2139397</v>
      </c>
      <c r="BO15" s="407"/>
      <c r="BP15" s="407"/>
      <c r="BQ15" s="407"/>
      <c r="BR15" s="407"/>
      <c r="BS15" s="407"/>
      <c r="BT15" s="407"/>
      <c r="BU15" s="408"/>
      <c r="BV15" s="406">
        <v>2086614</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30.8</v>
      </c>
      <c r="AD16" s="531"/>
      <c r="AE16" s="531"/>
      <c r="AF16" s="531"/>
      <c r="AG16" s="532"/>
      <c r="AH16" s="530">
        <v>31.5</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6242761</v>
      </c>
      <c r="BO16" s="444"/>
      <c r="BP16" s="444"/>
      <c r="BQ16" s="444"/>
      <c r="BR16" s="444"/>
      <c r="BS16" s="444"/>
      <c r="BT16" s="444"/>
      <c r="BU16" s="445"/>
      <c r="BV16" s="443">
        <v>6201677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154</v>
      </c>
      <c r="S17" s="550"/>
      <c r="T17" s="550"/>
      <c r="U17" s="550"/>
      <c r="V17" s="551"/>
      <c r="W17" s="459" t="s">
        <v>157</v>
      </c>
      <c r="X17" s="460"/>
      <c r="Y17" s="460"/>
      <c r="Z17" s="460"/>
      <c r="AA17" s="460"/>
      <c r="AB17" s="450"/>
      <c r="AC17" s="494">
        <v>5041</v>
      </c>
      <c r="AD17" s="495"/>
      <c r="AE17" s="495"/>
      <c r="AF17" s="495"/>
      <c r="AG17" s="537"/>
      <c r="AH17" s="494">
        <v>5188</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2655733</v>
      </c>
      <c r="BO17" s="444"/>
      <c r="BP17" s="444"/>
      <c r="BQ17" s="444"/>
      <c r="BR17" s="444"/>
      <c r="BS17" s="444"/>
      <c r="BT17" s="444"/>
      <c r="BU17" s="445"/>
      <c r="BV17" s="443">
        <v>2587283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151.34</v>
      </c>
      <c r="M18" s="567"/>
      <c r="N18" s="567"/>
      <c r="O18" s="567"/>
      <c r="P18" s="567"/>
      <c r="Q18" s="567"/>
      <c r="R18" s="568"/>
      <c r="S18" s="568"/>
      <c r="T18" s="568"/>
      <c r="U18" s="568"/>
      <c r="V18" s="569"/>
      <c r="W18" s="461"/>
      <c r="X18" s="462"/>
      <c r="Y18" s="462"/>
      <c r="Z18" s="462"/>
      <c r="AA18" s="462"/>
      <c r="AB18" s="453"/>
      <c r="AC18" s="570">
        <v>60.7</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6102660</v>
      </c>
      <c r="BO18" s="444"/>
      <c r="BP18" s="444"/>
      <c r="BQ18" s="444"/>
      <c r="BR18" s="444"/>
      <c r="BS18" s="444"/>
      <c r="BT18" s="444"/>
      <c r="BU18" s="445"/>
      <c r="BV18" s="443">
        <v>6080063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124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10229746</v>
      </c>
      <c r="BO19" s="444"/>
      <c r="BP19" s="444"/>
      <c r="BQ19" s="444"/>
      <c r="BR19" s="444"/>
      <c r="BS19" s="444"/>
      <c r="BT19" s="444"/>
      <c r="BU19" s="445"/>
      <c r="BV19" s="443">
        <v>9697562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7346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9450006</v>
      </c>
      <c r="BO22" s="407"/>
      <c r="BP22" s="407"/>
      <c r="BQ22" s="407"/>
      <c r="BR22" s="407"/>
      <c r="BS22" s="407"/>
      <c r="BT22" s="407"/>
      <c r="BU22" s="408"/>
      <c r="BV22" s="406">
        <v>10131571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8821450</v>
      </c>
      <c r="BO23" s="444"/>
      <c r="BP23" s="444"/>
      <c r="BQ23" s="444"/>
      <c r="BR23" s="444"/>
      <c r="BS23" s="444"/>
      <c r="BT23" s="444"/>
      <c r="BU23" s="445"/>
      <c r="BV23" s="443">
        <v>9474240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7860</v>
      </c>
      <c r="R24" s="495"/>
      <c r="S24" s="495"/>
      <c r="T24" s="495"/>
      <c r="U24" s="495"/>
      <c r="V24" s="537"/>
      <c r="W24" s="589"/>
      <c r="X24" s="590"/>
      <c r="Y24" s="591"/>
      <c r="Z24" s="493" t="s">
        <v>174</v>
      </c>
      <c r="AA24" s="473"/>
      <c r="AB24" s="473"/>
      <c r="AC24" s="473"/>
      <c r="AD24" s="473"/>
      <c r="AE24" s="473"/>
      <c r="AF24" s="473"/>
      <c r="AG24" s="474"/>
      <c r="AH24" s="494">
        <v>161</v>
      </c>
      <c r="AI24" s="495"/>
      <c r="AJ24" s="495"/>
      <c r="AK24" s="495"/>
      <c r="AL24" s="537"/>
      <c r="AM24" s="494">
        <v>512141</v>
      </c>
      <c r="AN24" s="495"/>
      <c r="AO24" s="495"/>
      <c r="AP24" s="495"/>
      <c r="AQ24" s="495"/>
      <c r="AR24" s="537"/>
      <c r="AS24" s="494">
        <v>3181</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5155670</v>
      </c>
      <c r="BO24" s="444"/>
      <c r="BP24" s="444"/>
      <c r="BQ24" s="444"/>
      <c r="BR24" s="444"/>
      <c r="BS24" s="444"/>
      <c r="BT24" s="444"/>
      <c r="BU24" s="445"/>
      <c r="BV24" s="443">
        <v>5449992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6200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199569</v>
      </c>
      <c r="BO25" s="407"/>
      <c r="BP25" s="407"/>
      <c r="BQ25" s="407"/>
      <c r="BR25" s="407"/>
      <c r="BS25" s="407"/>
      <c r="BT25" s="407"/>
      <c r="BU25" s="408"/>
      <c r="BV25" s="406">
        <v>178523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5720</v>
      </c>
      <c r="R26" s="495"/>
      <c r="S26" s="495"/>
      <c r="T26" s="495"/>
      <c r="U26" s="495"/>
      <c r="V26" s="537"/>
      <c r="W26" s="589"/>
      <c r="X26" s="590"/>
      <c r="Y26" s="591"/>
      <c r="Z26" s="493" t="s">
        <v>181</v>
      </c>
      <c r="AA26" s="595"/>
      <c r="AB26" s="595"/>
      <c r="AC26" s="595"/>
      <c r="AD26" s="595"/>
      <c r="AE26" s="595"/>
      <c r="AF26" s="595"/>
      <c r="AG26" s="596"/>
      <c r="AH26" s="494" t="s">
        <v>178</v>
      </c>
      <c r="AI26" s="495"/>
      <c r="AJ26" s="495"/>
      <c r="AK26" s="495"/>
      <c r="AL26" s="537"/>
      <c r="AM26" s="494" t="s">
        <v>178</v>
      </c>
      <c r="AN26" s="495"/>
      <c r="AO26" s="495"/>
      <c r="AP26" s="495"/>
      <c r="AQ26" s="495"/>
      <c r="AR26" s="537"/>
      <c r="AS26" s="494" t="s">
        <v>178</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178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3280</v>
      </c>
      <c r="R27" s="495"/>
      <c r="S27" s="495"/>
      <c r="T27" s="495"/>
      <c r="U27" s="495"/>
      <c r="V27" s="537"/>
      <c r="W27" s="589"/>
      <c r="X27" s="590"/>
      <c r="Y27" s="591"/>
      <c r="Z27" s="493" t="s">
        <v>184</v>
      </c>
      <c r="AA27" s="473"/>
      <c r="AB27" s="473"/>
      <c r="AC27" s="473"/>
      <c r="AD27" s="473"/>
      <c r="AE27" s="473"/>
      <c r="AF27" s="473"/>
      <c r="AG27" s="474"/>
      <c r="AH27" s="494" t="s">
        <v>178</v>
      </c>
      <c r="AI27" s="495"/>
      <c r="AJ27" s="495"/>
      <c r="AK27" s="495"/>
      <c r="AL27" s="537"/>
      <c r="AM27" s="494" t="s">
        <v>178</v>
      </c>
      <c r="AN27" s="495"/>
      <c r="AO27" s="495"/>
      <c r="AP27" s="495"/>
      <c r="AQ27" s="495"/>
      <c r="AR27" s="537"/>
      <c r="AS27" s="494" t="s">
        <v>178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307955</v>
      </c>
      <c r="BO27" s="563"/>
      <c r="BP27" s="563"/>
      <c r="BQ27" s="563"/>
      <c r="BR27" s="563"/>
      <c r="BS27" s="563"/>
      <c r="BT27" s="563"/>
      <c r="BU27" s="564"/>
      <c r="BV27" s="562">
        <v>307104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2730</v>
      </c>
      <c r="R28" s="495"/>
      <c r="S28" s="495"/>
      <c r="T28" s="495"/>
      <c r="U28" s="495"/>
      <c r="V28" s="537"/>
      <c r="W28" s="589"/>
      <c r="X28" s="590"/>
      <c r="Y28" s="591"/>
      <c r="Z28" s="493" t="s">
        <v>187</v>
      </c>
      <c r="AA28" s="473"/>
      <c r="AB28" s="473"/>
      <c r="AC28" s="473"/>
      <c r="AD28" s="473"/>
      <c r="AE28" s="473"/>
      <c r="AF28" s="473"/>
      <c r="AG28" s="474"/>
      <c r="AH28" s="494" t="s">
        <v>178</v>
      </c>
      <c r="AI28" s="495"/>
      <c r="AJ28" s="495"/>
      <c r="AK28" s="495"/>
      <c r="AL28" s="537"/>
      <c r="AM28" s="494" t="s">
        <v>178</v>
      </c>
      <c r="AN28" s="495"/>
      <c r="AO28" s="495"/>
      <c r="AP28" s="495"/>
      <c r="AQ28" s="495"/>
      <c r="AR28" s="537"/>
      <c r="AS28" s="494" t="s">
        <v>178</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3047232</v>
      </c>
      <c r="BO28" s="407"/>
      <c r="BP28" s="407"/>
      <c r="BQ28" s="407"/>
      <c r="BR28" s="407"/>
      <c r="BS28" s="407"/>
      <c r="BT28" s="407"/>
      <c r="BU28" s="408"/>
      <c r="BV28" s="406">
        <v>3046288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12</v>
      </c>
      <c r="M29" s="495"/>
      <c r="N29" s="495"/>
      <c r="O29" s="495"/>
      <c r="P29" s="537"/>
      <c r="Q29" s="494">
        <v>2460</v>
      </c>
      <c r="R29" s="495"/>
      <c r="S29" s="495"/>
      <c r="T29" s="495"/>
      <c r="U29" s="495"/>
      <c r="V29" s="537"/>
      <c r="W29" s="592"/>
      <c r="X29" s="593"/>
      <c r="Y29" s="594"/>
      <c r="Z29" s="493" t="s">
        <v>190</v>
      </c>
      <c r="AA29" s="473"/>
      <c r="AB29" s="473"/>
      <c r="AC29" s="473"/>
      <c r="AD29" s="473"/>
      <c r="AE29" s="473"/>
      <c r="AF29" s="473"/>
      <c r="AG29" s="474"/>
      <c r="AH29" s="494">
        <v>161</v>
      </c>
      <c r="AI29" s="495"/>
      <c r="AJ29" s="495"/>
      <c r="AK29" s="495"/>
      <c r="AL29" s="537"/>
      <c r="AM29" s="494">
        <v>512141</v>
      </c>
      <c r="AN29" s="495"/>
      <c r="AO29" s="495"/>
      <c r="AP29" s="495"/>
      <c r="AQ29" s="495"/>
      <c r="AR29" s="537"/>
      <c r="AS29" s="494">
        <v>3181</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481114</v>
      </c>
      <c r="BO29" s="444"/>
      <c r="BP29" s="444"/>
      <c r="BQ29" s="444"/>
      <c r="BR29" s="444"/>
      <c r="BS29" s="444"/>
      <c r="BT29" s="444"/>
      <c r="BU29" s="445"/>
      <c r="BV29" s="443">
        <v>480846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97.2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9759483</v>
      </c>
      <c r="BO30" s="563"/>
      <c r="BP30" s="563"/>
      <c r="BQ30" s="563"/>
      <c r="BR30" s="563"/>
      <c r="BS30" s="563"/>
      <c r="BT30" s="563"/>
      <c r="BU30" s="564"/>
      <c r="BV30" s="562">
        <v>9498205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水道事業特別会計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有限会社　犀川四季犀館</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下水道事業特別会計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有限会社　勝山町農業支援センター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土地取得特別会計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豊津まちづくり　有限会社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福岡県自治会館管理組合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京築広域市町村圏事務組合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行橋市・みやこ町清掃施設組合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福岡県自治振興組合（一般会計）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福岡県自治振興組合（公文書館事業特別会計）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京築地区水道企業団</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福岡県後期高齢者医療広域連合（一般会計）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0eyemFsqPc6wfrDifPdeMIE0NcW9TlgpZmYsm1tyuV9xzd6tzkiex7ORZjO4A+zARkr3jFDd0A6c/WMGv/feJg==" saltValue="UA3B8e0vUCcHCS3R2BzG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7" t="s">
        <v>572</v>
      </c>
      <c r="D34" s="1187"/>
      <c r="E34" s="1188"/>
      <c r="F34" s="32" t="s">
        <v>573</v>
      </c>
      <c r="G34" s="33" t="s">
        <v>574</v>
      </c>
      <c r="H34" s="33" t="s">
        <v>575</v>
      </c>
      <c r="I34" s="33" t="s">
        <v>576</v>
      </c>
      <c r="J34" s="34" t="s">
        <v>577</v>
      </c>
      <c r="K34" s="22"/>
      <c r="L34" s="22"/>
      <c r="M34" s="22"/>
      <c r="N34" s="22"/>
      <c r="O34" s="22"/>
      <c r="P34" s="22"/>
    </row>
    <row r="35" spans="1:16" ht="39" customHeight="1" x14ac:dyDescent="0.15">
      <c r="A35" s="22"/>
      <c r="B35" s="35"/>
      <c r="C35" s="1181" t="s">
        <v>578</v>
      </c>
      <c r="D35" s="1182"/>
      <c r="E35" s="1183"/>
      <c r="F35" s="36">
        <v>12.29</v>
      </c>
      <c r="G35" s="37">
        <v>9.69</v>
      </c>
      <c r="H35" s="37">
        <v>9.4600000000000009</v>
      </c>
      <c r="I35" s="37">
        <v>15.8</v>
      </c>
      <c r="J35" s="38">
        <v>16.89</v>
      </c>
      <c r="K35" s="22"/>
      <c r="L35" s="22"/>
      <c r="M35" s="22"/>
      <c r="N35" s="22"/>
      <c r="O35" s="22"/>
      <c r="P35" s="22"/>
    </row>
    <row r="36" spans="1:16" ht="39" customHeight="1" x14ac:dyDescent="0.15">
      <c r="A36" s="22"/>
      <c r="B36" s="35"/>
      <c r="C36" s="1181" t="s">
        <v>579</v>
      </c>
      <c r="D36" s="1182"/>
      <c r="E36" s="1183"/>
      <c r="F36" s="36">
        <v>8.26</v>
      </c>
      <c r="G36" s="37">
        <v>8.51</v>
      </c>
      <c r="H36" s="37">
        <v>8.74</v>
      </c>
      <c r="I36" s="37">
        <v>7.43</v>
      </c>
      <c r="J36" s="38">
        <v>7.75</v>
      </c>
      <c r="K36" s="22"/>
      <c r="L36" s="22"/>
      <c r="M36" s="22"/>
      <c r="N36" s="22"/>
      <c r="O36" s="22"/>
      <c r="P36" s="22"/>
    </row>
    <row r="37" spans="1:16" ht="39" customHeight="1" x14ac:dyDescent="0.15">
      <c r="A37" s="22"/>
      <c r="B37" s="35"/>
      <c r="C37" s="1181" t="s">
        <v>580</v>
      </c>
      <c r="D37" s="1182"/>
      <c r="E37" s="1183"/>
      <c r="F37" s="36">
        <v>0.98</v>
      </c>
      <c r="G37" s="37">
        <v>1.54</v>
      </c>
      <c r="H37" s="37">
        <v>2.08</v>
      </c>
      <c r="I37" s="37">
        <v>1.7</v>
      </c>
      <c r="J37" s="38">
        <v>2.27</v>
      </c>
      <c r="K37" s="22"/>
      <c r="L37" s="22"/>
      <c r="M37" s="22"/>
      <c r="N37" s="22"/>
      <c r="O37" s="22"/>
      <c r="P37" s="22"/>
    </row>
    <row r="38" spans="1:16" ht="39" customHeight="1" x14ac:dyDescent="0.15">
      <c r="A38" s="22"/>
      <c r="B38" s="35"/>
      <c r="C38" s="1181" t="s">
        <v>581</v>
      </c>
      <c r="D38" s="1182"/>
      <c r="E38" s="1183"/>
      <c r="F38" s="36" t="s">
        <v>524</v>
      </c>
      <c r="G38" s="37" t="s">
        <v>524</v>
      </c>
      <c r="H38" s="37">
        <v>1.1200000000000001</v>
      </c>
      <c r="I38" s="37">
        <v>1.34</v>
      </c>
      <c r="J38" s="38">
        <v>0.98</v>
      </c>
      <c r="K38" s="22"/>
      <c r="L38" s="22"/>
      <c r="M38" s="22"/>
      <c r="N38" s="22"/>
      <c r="O38" s="22"/>
      <c r="P38" s="22"/>
    </row>
    <row r="39" spans="1:16" ht="39" customHeight="1" x14ac:dyDescent="0.15">
      <c r="A39" s="22"/>
      <c r="B39" s="35"/>
      <c r="C39" s="1181" t="s">
        <v>582</v>
      </c>
      <c r="D39" s="1182"/>
      <c r="E39" s="1183"/>
      <c r="F39" s="36">
        <v>0.02</v>
      </c>
      <c r="G39" s="37">
        <v>0.95</v>
      </c>
      <c r="H39" s="37">
        <v>0.03</v>
      </c>
      <c r="I39" s="37">
        <v>1.19</v>
      </c>
      <c r="J39" s="38">
        <v>0.49</v>
      </c>
      <c r="K39" s="22"/>
      <c r="L39" s="22"/>
      <c r="M39" s="22"/>
      <c r="N39" s="22"/>
      <c r="O39" s="22"/>
      <c r="P39" s="22"/>
    </row>
    <row r="40" spans="1:16" ht="39" customHeight="1" x14ac:dyDescent="0.15">
      <c r="A40" s="22"/>
      <c r="B40" s="35"/>
      <c r="C40" s="1181" t="s">
        <v>583</v>
      </c>
      <c r="D40" s="1182"/>
      <c r="E40" s="1183"/>
      <c r="F40" s="36">
        <v>0.05</v>
      </c>
      <c r="G40" s="37">
        <v>0.05</v>
      </c>
      <c r="H40" s="37">
        <v>0.04</v>
      </c>
      <c r="I40" s="37">
        <v>0.06</v>
      </c>
      <c r="J40" s="38">
        <v>0.06</v>
      </c>
      <c r="K40" s="22"/>
      <c r="L40" s="22"/>
      <c r="M40" s="22"/>
      <c r="N40" s="22"/>
      <c r="O40" s="22"/>
      <c r="P40" s="22"/>
    </row>
    <row r="41" spans="1:16" ht="39" customHeight="1" x14ac:dyDescent="0.15">
      <c r="A41" s="22"/>
      <c r="B41" s="35"/>
      <c r="C41" s="1181" t="s">
        <v>584</v>
      </c>
      <c r="D41" s="1182"/>
      <c r="E41" s="1183"/>
      <c r="F41" s="36">
        <v>0.01</v>
      </c>
      <c r="G41" s="37">
        <v>0.01</v>
      </c>
      <c r="H41" s="37">
        <v>0.01</v>
      </c>
      <c r="I41" s="37">
        <v>0.01</v>
      </c>
      <c r="J41" s="38">
        <v>0</v>
      </c>
      <c r="K41" s="22"/>
      <c r="L41" s="22"/>
      <c r="M41" s="22"/>
      <c r="N41" s="22"/>
      <c r="O41" s="22"/>
      <c r="P41" s="22"/>
    </row>
    <row r="42" spans="1:16" ht="39" customHeight="1" x14ac:dyDescent="0.15">
      <c r="A42" s="22"/>
      <c r="B42" s="39"/>
      <c r="C42" s="1181" t="s">
        <v>585</v>
      </c>
      <c r="D42" s="1182"/>
      <c r="E42" s="1183"/>
      <c r="F42" s="36" t="s">
        <v>586</v>
      </c>
      <c r="G42" s="37" t="s">
        <v>524</v>
      </c>
      <c r="H42" s="37" t="s">
        <v>524</v>
      </c>
      <c r="I42" s="37" t="s">
        <v>524</v>
      </c>
      <c r="J42" s="38" t="s">
        <v>524</v>
      </c>
      <c r="K42" s="22"/>
      <c r="L42" s="22"/>
      <c r="M42" s="22"/>
      <c r="N42" s="22"/>
      <c r="O42" s="22"/>
      <c r="P42" s="22"/>
    </row>
    <row r="43" spans="1:16" ht="39" customHeight="1" thickBot="1" x14ac:dyDescent="0.2">
      <c r="A43" s="22"/>
      <c r="B43" s="40"/>
      <c r="C43" s="1184" t="s">
        <v>587</v>
      </c>
      <c r="D43" s="1185"/>
      <c r="E43" s="1186"/>
      <c r="F43" s="41">
        <v>0.83</v>
      </c>
      <c r="G43" s="42">
        <v>0.36</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tpjBs48+dyDmKtZTYKQvkWi/DGl1MCCwgdFE7foQzy5rPCi5Q84ERdIDLQHp1R5+AExAngaL3DephXEZ50KDg==" saltValue="8AcGshTuOSIqGIgMD0xy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963</v>
      </c>
      <c r="L45" s="60">
        <v>1042</v>
      </c>
      <c r="M45" s="60">
        <v>1035</v>
      </c>
      <c r="N45" s="60">
        <v>1058</v>
      </c>
      <c r="O45" s="61">
        <v>1099</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524</v>
      </c>
      <c r="L46" s="64" t="s">
        <v>524</v>
      </c>
      <c r="M46" s="64" t="s">
        <v>524</v>
      </c>
      <c r="N46" s="64" t="s">
        <v>524</v>
      </c>
      <c r="O46" s="65" t="s">
        <v>524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524</v>
      </c>
      <c r="L47" s="64" t="s">
        <v>524</v>
      </c>
      <c r="M47" s="64" t="s">
        <v>524</v>
      </c>
      <c r="N47" s="64" t="s">
        <v>524</v>
      </c>
      <c r="O47" s="65" t="s">
        <v>524</v>
      </c>
      <c r="P47" s="48"/>
      <c r="Q47" s="48"/>
      <c r="R47" s="48"/>
      <c r="S47" s="48"/>
      <c r="T47" s="48"/>
      <c r="U47" s="48"/>
    </row>
    <row r="48" spans="1:21" ht="30.75" customHeight="1" x14ac:dyDescent="0.15">
      <c r="A48" s="48"/>
      <c r="B48" s="1191"/>
      <c r="C48" s="1192"/>
      <c r="D48" s="62"/>
      <c r="E48" s="1197" t="s">
        <v>15</v>
      </c>
      <c r="F48" s="1197"/>
      <c r="G48" s="1197"/>
      <c r="H48" s="1197"/>
      <c r="I48" s="1197"/>
      <c r="J48" s="1198"/>
      <c r="K48" s="63">
        <v>244</v>
      </c>
      <c r="L48" s="64">
        <v>241</v>
      </c>
      <c r="M48" s="64">
        <v>237</v>
      </c>
      <c r="N48" s="64">
        <v>219</v>
      </c>
      <c r="O48" s="65">
        <v>232</v>
      </c>
      <c r="P48" s="48"/>
      <c r="Q48" s="48"/>
      <c r="R48" s="48"/>
      <c r="S48" s="48"/>
      <c r="T48" s="48"/>
      <c r="U48" s="48"/>
    </row>
    <row r="49" spans="1:21" ht="30.75" customHeight="1" x14ac:dyDescent="0.15">
      <c r="A49" s="48"/>
      <c r="B49" s="1191"/>
      <c r="C49" s="1192"/>
      <c r="D49" s="62"/>
      <c r="E49" s="1197" t="s">
        <v>16</v>
      </c>
      <c r="F49" s="1197"/>
      <c r="G49" s="1197"/>
      <c r="H49" s="1197"/>
      <c r="I49" s="1197"/>
      <c r="J49" s="1198"/>
      <c r="K49" s="63">
        <v>1</v>
      </c>
      <c r="L49" s="64">
        <v>0</v>
      </c>
      <c r="M49" s="64">
        <v>0</v>
      </c>
      <c r="N49" s="64">
        <v>0</v>
      </c>
      <c r="O49" s="65" t="s">
        <v>524</v>
      </c>
      <c r="P49" s="48"/>
      <c r="Q49" s="48"/>
      <c r="R49" s="48"/>
      <c r="S49" s="48"/>
      <c r="T49" s="48"/>
      <c r="U49" s="48"/>
    </row>
    <row r="50" spans="1:21" ht="30.75" customHeight="1" x14ac:dyDescent="0.15">
      <c r="A50" s="48"/>
      <c r="B50" s="1191"/>
      <c r="C50" s="1192"/>
      <c r="D50" s="62"/>
      <c r="E50" s="1197" t="s">
        <v>17</v>
      </c>
      <c r="F50" s="1197"/>
      <c r="G50" s="1197"/>
      <c r="H50" s="1197"/>
      <c r="I50" s="1197"/>
      <c r="J50" s="1198"/>
      <c r="K50" s="63">
        <v>47</v>
      </c>
      <c r="L50" s="64">
        <v>42</v>
      </c>
      <c r="M50" s="64">
        <v>22</v>
      </c>
      <c r="N50" s="64">
        <v>20</v>
      </c>
      <c r="O50" s="65">
        <v>20</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524</v>
      </c>
      <c r="L51" s="64" t="s">
        <v>524</v>
      </c>
      <c r="M51" s="64" t="s">
        <v>524</v>
      </c>
      <c r="N51" s="64" t="s">
        <v>524</v>
      </c>
      <c r="O51" s="65" t="s">
        <v>524</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997</v>
      </c>
      <c r="L52" s="64">
        <v>996</v>
      </c>
      <c r="M52" s="64">
        <v>966</v>
      </c>
      <c r="N52" s="64">
        <v>943</v>
      </c>
      <c r="O52" s="65">
        <v>978</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258</v>
      </c>
      <c r="L53" s="69">
        <v>329</v>
      </c>
      <c r="M53" s="69">
        <v>328</v>
      </c>
      <c r="N53" s="69">
        <v>354</v>
      </c>
      <c r="O53" s="70">
        <v>373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598</v>
      </c>
      <c r="L58" s="84" t="s">
        <v>599</v>
      </c>
      <c r="M58" s="84" t="s">
        <v>599</v>
      </c>
      <c r="N58" s="84" t="s">
        <v>599</v>
      </c>
      <c r="O58" s="85" t="s">
        <v>598</v>
      </c>
    </row>
    <row r="59" spans="1:21" ht="31.5" customHeight="1" x14ac:dyDescent="0.15">
      <c r="B59" s="1207"/>
      <c r="C59" s="1208"/>
      <c r="D59" s="1214" t="s">
        <v>28</v>
      </c>
      <c r="E59" s="1215"/>
      <c r="F59" s="1215"/>
      <c r="G59" s="1215"/>
      <c r="H59" s="1215"/>
      <c r="I59" s="1215"/>
      <c r="J59" s="1216"/>
      <c r="K59" s="86" t="s">
        <v>598</v>
      </c>
      <c r="L59" s="87" t="s">
        <v>600</v>
      </c>
      <c r="M59" s="87" t="s">
        <v>600</v>
      </c>
      <c r="N59" s="87" t="s">
        <v>600</v>
      </c>
      <c r="O59" s="88" t="s">
        <v>598</v>
      </c>
    </row>
    <row r="60" spans="1:21" ht="31.5" customHeight="1" thickBot="1" x14ac:dyDescent="0.2">
      <c r="B60" s="1209"/>
      <c r="C60" s="1210"/>
      <c r="D60" s="1217" t="s">
        <v>29</v>
      </c>
      <c r="E60" s="1218"/>
      <c r="F60" s="1218"/>
      <c r="G60" s="1218"/>
      <c r="H60" s="1218"/>
      <c r="I60" s="1218"/>
      <c r="J60" s="1219"/>
      <c r="K60" s="89" t="s">
        <v>598</v>
      </c>
      <c r="L60" s="90" t="s">
        <v>598</v>
      </c>
      <c r="M60" s="90" t="s">
        <v>598</v>
      </c>
      <c r="N60" s="90" t="s">
        <v>598</v>
      </c>
      <c r="O60" s="91" t="s">
        <v>601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TZQ8401gDcCsOpmAySwB9D5EHJxYqb/mEswgtlfY63YHDjO9kiz1JBrE7zbdZ4pIPlXqVpdvfYR0WcYy0TChQ==" saltValue="usCf3177TWnc1cDoSYsY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8" zoomScaleNormal="6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565</v>
      </c>
      <c r="J40" s="103" t="s">
        <v>566</v>
      </c>
      <c r="K40" s="103" t="s">
        <v>567</v>
      </c>
      <c r="L40" s="103" t="s">
        <v>568</v>
      </c>
      <c r="M40" s="104" t="s">
        <v>569</v>
      </c>
    </row>
    <row r="41" spans="2:13" ht="27.75" customHeight="1" x14ac:dyDescent="0.15">
      <c r="B41" s="1220" t="s">
        <v>32</v>
      </c>
      <c r="C41" s="1221"/>
      <c r="D41" s="105"/>
      <c r="E41" s="1226" t="s">
        <v>33</v>
      </c>
      <c r="F41" s="1226"/>
      <c r="G41" s="1226"/>
      <c r="H41" s="1227"/>
      <c r="I41" s="355">
        <v>11027</v>
      </c>
      <c r="J41" s="356">
        <v>11002</v>
      </c>
      <c r="K41" s="356">
        <v>10630</v>
      </c>
      <c r="L41" s="356">
        <v>10132</v>
      </c>
      <c r="M41" s="357">
        <v>9450</v>
      </c>
    </row>
    <row r="42" spans="2:13" ht="27.75" customHeight="1" x14ac:dyDescent="0.15">
      <c r="B42" s="1222"/>
      <c r="C42" s="1223"/>
      <c r="D42" s="106"/>
      <c r="E42" s="1228" t="s">
        <v>34</v>
      </c>
      <c r="F42" s="1228"/>
      <c r="G42" s="1228"/>
      <c r="H42" s="1229"/>
      <c r="I42" s="358">
        <v>188</v>
      </c>
      <c r="J42" s="359">
        <v>278</v>
      </c>
      <c r="K42" s="359">
        <v>233</v>
      </c>
      <c r="L42" s="359">
        <v>179</v>
      </c>
      <c r="M42" s="360">
        <v>200</v>
      </c>
    </row>
    <row r="43" spans="2:13" ht="27.75" customHeight="1" x14ac:dyDescent="0.15">
      <c r="B43" s="1222"/>
      <c r="C43" s="1223"/>
      <c r="D43" s="106"/>
      <c r="E43" s="1228" t="s">
        <v>35</v>
      </c>
      <c r="F43" s="1228"/>
      <c r="G43" s="1228"/>
      <c r="H43" s="1229"/>
      <c r="I43" s="358">
        <v>3051</v>
      </c>
      <c r="J43" s="359">
        <v>2994</v>
      </c>
      <c r="K43" s="359">
        <v>2866</v>
      </c>
      <c r="L43" s="359">
        <v>2775</v>
      </c>
      <c r="M43" s="360">
        <v>2526</v>
      </c>
    </row>
    <row r="44" spans="2:13" ht="27.75" customHeight="1" x14ac:dyDescent="0.15">
      <c r="B44" s="1222"/>
      <c r="C44" s="1223"/>
      <c r="D44" s="106"/>
      <c r="E44" s="1228" t="s">
        <v>36</v>
      </c>
      <c r="F44" s="1228"/>
      <c r="G44" s="1228"/>
      <c r="H44" s="1229"/>
      <c r="I44" s="358">
        <v>157</v>
      </c>
      <c r="J44" s="359">
        <v>120</v>
      </c>
      <c r="K44" s="359">
        <v>98</v>
      </c>
      <c r="L44" s="359">
        <v>90</v>
      </c>
      <c r="M44" s="360">
        <v>80</v>
      </c>
    </row>
    <row r="45" spans="2:13" ht="27.75" customHeight="1" x14ac:dyDescent="0.15">
      <c r="B45" s="1222"/>
      <c r="C45" s="1223"/>
      <c r="D45" s="106"/>
      <c r="E45" s="1228" t="s">
        <v>37</v>
      </c>
      <c r="F45" s="1228"/>
      <c r="G45" s="1228"/>
      <c r="H45" s="1229"/>
      <c r="I45" s="358">
        <v>2779</v>
      </c>
      <c r="J45" s="359">
        <v>2741</v>
      </c>
      <c r="K45" s="359">
        <v>2704</v>
      </c>
      <c r="L45" s="359">
        <v>2657</v>
      </c>
      <c r="M45" s="360">
        <v>2659</v>
      </c>
    </row>
    <row r="46" spans="2:13" ht="27.75" customHeight="1" x14ac:dyDescent="0.15">
      <c r="B46" s="1222"/>
      <c r="C46" s="1223"/>
      <c r="D46" s="107"/>
      <c r="E46" s="1228" t="s">
        <v>38</v>
      </c>
      <c r="F46" s="1228"/>
      <c r="G46" s="1228"/>
      <c r="H46" s="1229"/>
      <c r="I46" s="358" t="s">
        <v>524</v>
      </c>
      <c r="J46" s="359" t="s">
        <v>524</v>
      </c>
      <c r="K46" s="359" t="s">
        <v>524</v>
      </c>
      <c r="L46" s="359" t="s">
        <v>524</v>
      </c>
      <c r="M46" s="360" t="s">
        <v>524</v>
      </c>
    </row>
    <row r="47" spans="2:13" ht="27.75" customHeight="1" x14ac:dyDescent="0.15">
      <c r="B47" s="1222"/>
      <c r="C47" s="1223"/>
      <c r="D47" s="108"/>
      <c r="E47" s="1230" t="s">
        <v>39</v>
      </c>
      <c r="F47" s="1231"/>
      <c r="G47" s="1231"/>
      <c r="H47" s="1232"/>
      <c r="I47" s="358" t="s">
        <v>524</v>
      </c>
      <c r="J47" s="359" t="s">
        <v>524</v>
      </c>
      <c r="K47" s="359" t="s">
        <v>524</v>
      </c>
      <c r="L47" s="359" t="s">
        <v>524</v>
      </c>
      <c r="M47" s="360" t="s">
        <v>524</v>
      </c>
    </row>
    <row r="48" spans="2:13" ht="27.75" customHeight="1" x14ac:dyDescent="0.15">
      <c r="B48" s="1222"/>
      <c r="C48" s="1223"/>
      <c r="D48" s="106"/>
      <c r="E48" s="1228" t="s">
        <v>40</v>
      </c>
      <c r="F48" s="1228"/>
      <c r="G48" s="1228"/>
      <c r="H48" s="1229"/>
      <c r="I48" s="358" t="s">
        <v>524</v>
      </c>
      <c r="J48" s="359" t="s">
        <v>524</v>
      </c>
      <c r="K48" s="359" t="s">
        <v>524</v>
      </c>
      <c r="L48" s="359" t="s">
        <v>524</v>
      </c>
      <c r="M48" s="360" t="s">
        <v>524</v>
      </c>
    </row>
    <row r="49" spans="2:13" ht="27.75" customHeight="1" x14ac:dyDescent="0.15">
      <c r="B49" s="1224"/>
      <c r="C49" s="1225"/>
      <c r="D49" s="106"/>
      <c r="E49" s="1228" t="s">
        <v>41</v>
      </c>
      <c r="F49" s="1228"/>
      <c r="G49" s="1228"/>
      <c r="H49" s="1229"/>
      <c r="I49" s="358" t="s">
        <v>524</v>
      </c>
      <c r="J49" s="359" t="s">
        <v>524</v>
      </c>
      <c r="K49" s="359" t="s">
        <v>524</v>
      </c>
      <c r="L49" s="359" t="s">
        <v>524</v>
      </c>
      <c r="M49" s="360" t="s">
        <v>524</v>
      </c>
    </row>
    <row r="50" spans="2:13" ht="27.75" customHeight="1" x14ac:dyDescent="0.15">
      <c r="B50" s="1233" t="s">
        <v>42</v>
      </c>
      <c r="C50" s="1234"/>
      <c r="D50" s="109"/>
      <c r="E50" s="1228" t="s">
        <v>43</v>
      </c>
      <c r="F50" s="1228"/>
      <c r="G50" s="1228"/>
      <c r="H50" s="1229"/>
      <c r="I50" s="358">
        <v>11954</v>
      </c>
      <c r="J50" s="359">
        <v>11826</v>
      </c>
      <c r="K50" s="359">
        <v>11708</v>
      </c>
      <c r="L50" s="359">
        <v>11514</v>
      </c>
      <c r="M50" s="360">
        <v>11859</v>
      </c>
    </row>
    <row r="51" spans="2:13" ht="27.75" customHeight="1" x14ac:dyDescent="0.15">
      <c r="B51" s="1222"/>
      <c r="C51" s="1223"/>
      <c r="D51" s="106"/>
      <c r="E51" s="1228" t="s">
        <v>44</v>
      </c>
      <c r="F51" s="1228"/>
      <c r="G51" s="1228"/>
      <c r="H51" s="1229"/>
      <c r="I51" s="358">
        <v>430</v>
      </c>
      <c r="J51" s="359">
        <v>332</v>
      </c>
      <c r="K51" s="359">
        <v>220</v>
      </c>
      <c r="L51" s="359">
        <v>136</v>
      </c>
      <c r="M51" s="360">
        <v>131</v>
      </c>
    </row>
    <row r="52" spans="2:13" ht="27.75" customHeight="1" x14ac:dyDescent="0.15">
      <c r="B52" s="1224"/>
      <c r="C52" s="1225"/>
      <c r="D52" s="106"/>
      <c r="E52" s="1228" t="s">
        <v>45</v>
      </c>
      <c r="F52" s="1228"/>
      <c r="G52" s="1228"/>
      <c r="H52" s="1229"/>
      <c r="I52" s="358">
        <v>9467</v>
      </c>
      <c r="J52" s="359">
        <v>9106</v>
      </c>
      <c r="K52" s="359">
        <v>8959</v>
      </c>
      <c r="L52" s="359">
        <v>8662</v>
      </c>
      <c r="M52" s="360">
        <v>8045</v>
      </c>
    </row>
    <row r="53" spans="2:13" ht="27.75" customHeight="1" thickBot="1" x14ac:dyDescent="0.2">
      <c r="B53" s="1235" t="s">
        <v>46</v>
      </c>
      <c r="C53" s="1236"/>
      <c r="D53" s="110"/>
      <c r="E53" s="1237" t="s">
        <v>47</v>
      </c>
      <c r="F53" s="1237"/>
      <c r="G53" s="1237"/>
      <c r="H53" s="1238"/>
      <c r="I53" s="361">
        <v>-4648</v>
      </c>
      <c r="J53" s="362">
        <v>-4128</v>
      </c>
      <c r="K53" s="362">
        <v>-4355</v>
      </c>
      <c r="L53" s="362">
        <v>-4480</v>
      </c>
      <c r="M53" s="363">
        <v>-5120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p5oaUmc5SSZgwLM56YCoA2GfQ8+IlSherJh0eByCEpvBMBd+UfsK8LyYk409FXUiRdqSPLCp4QLiyaIw8u5jA==" saltValue="aRiRPdsRKOiF5j18APgO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7" t="s">
        <v>50</v>
      </c>
      <c r="D55" s="1247"/>
      <c r="E55" s="1248"/>
      <c r="F55" s="122">
        <v>3046</v>
      </c>
      <c r="G55" s="122">
        <v>3046</v>
      </c>
      <c r="H55" s="123">
        <v>3047</v>
      </c>
    </row>
    <row r="56" spans="2:8" ht="52.5" customHeight="1" x14ac:dyDescent="0.15">
      <c r="B56" s="124"/>
      <c r="C56" s="1249" t="s">
        <v>51</v>
      </c>
      <c r="D56" s="1249"/>
      <c r="E56" s="1250"/>
      <c r="F56" s="125">
        <v>400</v>
      </c>
      <c r="G56" s="125">
        <v>481</v>
      </c>
      <c r="H56" s="126">
        <v>481</v>
      </c>
    </row>
    <row r="57" spans="2:8" ht="53.25" customHeight="1" x14ac:dyDescent="0.15">
      <c r="B57" s="124"/>
      <c r="C57" s="1251" t="s">
        <v>52</v>
      </c>
      <c r="D57" s="1251"/>
      <c r="E57" s="1252"/>
      <c r="F57" s="127">
        <v>9759</v>
      </c>
      <c r="G57" s="127">
        <v>9498</v>
      </c>
      <c r="H57" s="128">
        <v>9759</v>
      </c>
    </row>
    <row r="58" spans="2:8" ht="45.75" customHeight="1" x14ac:dyDescent="0.15">
      <c r="B58" s="129"/>
      <c r="C58" s="1239" t="s">
        <v>620</v>
      </c>
      <c r="D58" s="1240"/>
      <c r="E58" s="1241"/>
      <c r="F58" s="130">
        <v>5470</v>
      </c>
      <c r="G58" s="130">
        <v>5344</v>
      </c>
      <c r="H58" s="131">
        <v>5697</v>
      </c>
    </row>
    <row r="59" spans="2:8" ht="45.75" customHeight="1" x14ac:dyDescent="0.15">
      <c r="B59" s="129"/>
      <c r="C59" s="1239" t="s">
        <v>621</v>
      </c>
      <c r="D59" s="1240"/>
      <c r="E59" s="1241"/>
      <c r="F59" s="130">
        <v>1678</v>
      </c>
      <c r="G59" s="130">
        <v>1678</v>
      </c>
      <c r="H59" s="131">
        <v>1666</v>
      </c>
    </row>
    <row r="60" spans="2:8" ht="45.75" customHeight="1" x14ac:dyDescent="0.15">
      <c r="B60" s="129"/>
      <c r="C60" s="1239" t="s">
        <v>622</v>
      </c>
      <c r="D60" s="1240"/>
      <c r="E60" s="1241"/>
      <c r="F60" s="130">
        <v>249</v>
      </c>
      <c r="G60" s="130">
        <v>405</v>
      </c>
      <c r="H60" s="131">
        <v>375</v>
      </c>
    </row>
    <row r="61" spans="2:8" ht="45.75" customHeight="1" x14ac:dyDescent="0.15">
      <c r="B61" s="129"/>
      <c r="C61" s="1239" t="s">
        <v>623</v>
      </c>
      <c r="D61" s="1240"/>
      <c r="E61" s="1241"/>
      <c r="F61" s="130">
        <v>267</v>
      </c>
      <c r="G61" s="130">
        <v>318</v>
      </c>
      <c r="H61" s="131">
        <v>352</v>
      </c>
    </row>
    <row r="62" spans="2:8" ht="45.75" customHeight="1" thickBot="1" x14ac:dyDescent="0.2">
      <c r="B62" s="132"/>
      <c r="C62" s="1242" t="s">
        <v>624</v>
      </c>
      <c r="D62" s="1243"/>
      <c r="E62" s="1244"/>
      <c r="F62" s="133">
        <v>614</v>
      </c>
      <c r="G62" s="133">
        <v>354</v>
      </c>
      <c r="H62" s="134">
        <v>293</v>
      </c>
    </row>
    <row r="63" spans="2:8" ht="52.5" customHeight="1" thickBot="1" x14ac:dyDescent="0.2">
      <c r="B63" s="135"/>
      <c r="C63" s="1245" t="s">
        <v>53</v>
      </c>
      <c r="D63" s="1245"/>
      <c r="E63" s="1246"/>
      <c r="F63" s="136">
        <v>13205</v>
      </c>
      <c r="G63" s="136">
        <v>13025</v>
      </c>
      <c r="H63" s="137">
        <v>13288</v>
      </c>
    </row>
    <row r="64" spans="2:8" x14ac:dyDescent="0.15"/>
  </sheetData>
  <sheetProtection algorithmName="SHA-512" hashValue="8qJmBUmZjPdxFpSoXi2OaXr2CP1P/0x+Ec49YpGPrxj6r59kC3Hipg3+Yt9kK5LoXGLQUadXOvP+umA7VIn5FA==" saltValue="jD3Xykg6HSXDllTpAF9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636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632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635</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630</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565</v>
      </c>
      <c r="BQ50" s="1267"/>
      <c r="BR50" s="1267"/>
      <c r="BS50" s="1267"/>
      <c r="BT50" s="1267"/>
      <c r="BU50" s="1267"/>
      <c r="BV50" s="1267"/>
      <c r="BW50" s="1267"/>
      <c r="BX50" s="1267" t="s">
        <v>566</v>
      </c>
      <c r="BY50" s="1267"/>
      <c r="BZ50" s="1267"/>
      <c r="CA50" s="1267"/>
      <c r="CB50" s="1267"/>
      <c r="CC50" s="1267"/>
      <c r="CD50" s="1267"/>
      <c r="CE50" s="1267"/>
      <c r="CF50" s="1267" t="s">
        <v>567</v>
      </c>
      <c r="CG50" s="1267"/>
      <c r="CH50" s="1267"/>
      <c r="CI50" s="1267"/>
      <c r="CJ50" s="1267"/>
      <c r="CK50" s="1267"/>
      <c r="CL50" s="1267"/>
      <c r="CM50" s="1267"/>
      <c r="CN50" s="1267" t="s">
        <v>568</v>
      </c>
      <c r="CO50" s="1267"/>
      <c r="CP50" s="1267"/>
      <c r="CQ50" s="1267"/>
      <c r="CR50" s="1267"/>
      <c r="CS50" s="1267"/>
      <c r="CT50" s="1267"/>
      <c r="CU50" s="1267"/>
      <c r="CV50" s="1267" t="s">
        <v>569</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629</v>
      </c>
      <c r="AO51" s="1268"/>
      <c r="AP51" s="1268"/>
      <c r="AQ51" s="1268"/>
      <c r="AR51" s="1268"/>
      <c r="AS51" s="1268"/>
      <c r="AT51" s="1268"/>
      <c r="AU51" s="1268"/>
      <c r="AV51" s="1268"/>
      <c r="AW51" s="1268"/>
      <c r="AX51" s="1268"/>
      <c r="AY51" s="1268"/>
      <c r="AZ51" s="1268"/>
      <c r="BA51" s="1268"/>
      <c r="BB51" s="1268" t="s">
        <v>627</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634</v>
      </c>
      <c r="BC53" s="1268"/>
      <c r="BD53" s="1268"/>
      <c r="BE53" s="1268"/>
      <c r="BF53" s="1268"/>
      <c r="BG53" s="1268"/>
      <c r="BH53" s="1268"/>
      <c r="BI53" s="1268"/>
      <c r="BJ53" s="1268"/>
      <c r="BK53" s="1268"/>
      <c r="BL53" s="1268"/>
      <c r="BM53" s="1268"/>
      <c r="BN53" s="1268"/>
      <c r="BO53" s="1268"/>
      <c r="BP53" s="1253">
        <v>53.2</v>
      </c>
      <c r="BQ53" s="1253"/>
      <c r="BR53" s="1253"/>
      <c r="BS53" s="1253"/>
      <c r="BT53" s="1253"/>
      <c r="BU53" s="1253"/>
      <c r="BV53" s="1253"/>
      <c r="BW53" s="1253"/>
      <c r="BX53" s="1253">
        <v>54.1</v>
      </c>
      <c r="BY53" s="1253"/>
      <c r="BZ53" s="1253"/>
      <c r="CA53" s="1253"/>
      <c r="CB53" s="1253"/>
      <c r="CC53" s="1253"/>
      <c r="CD53" s="1253"/>
      <c r="CE53" s="1253"/>
      <c r="CF53" s="1253">
        <v>54.5</v>
      </c>
      <c r="CG53" s="1253"/>
      <c r="CH53" s="1253"/>
      <c r="CI53" s="1253"/>
      <c r="CJ53" s="1253"/>
      <c r="CK53" s="1253"/>
      <c r="CL53" s="1253"/>
      <c r="CM53" s="1253"/>
      <c r="CN53" s="1253">
        <v>55.8</v>
      </c>
      <c r="CO53" s="1253"/>
      <c r="CP53" s="1253"/>
      <c r="CQ53" s="1253"/>
      <c r="CR53" s="1253"/>
      <c r="CS53" s="1253"/>
      <c r="CT53" s="1253"/>
      <c r="CU53" s="1253"/>
      <c r="CV53" s="1253">
        <v>57</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628</v>
      </c>
      <c r="AO55" s="1267"/>
      <c r="AP55" s="1267"/>
      <c r="AQ55" s="1267"/>
      <c r="AR55" s="1267"/>
      <c r="AS55" s="1267"/>
      <c r="AT55" s="1267"/>
      <c r="AU55" s="1267"/>
      <c r="AV55" s="1267"/>
      <c r="AW55" s="1267"/>
      <c r="AX55" s="1267"/>
      <c r="AY55" s="1267"/>
      <c r="AZ55" s="1267"/>
      <c r="BA55" s="1267"/>
      <c r="BB55" s="1268" t="s">
        <v>627</v>
      </c>
      <c r="BC55" s="1268"/>
      <c r="BD55" s="1268"/>
      <c r="BE55" s="1268"/>
      <c r="BF55" s="1268"/>
      <c r="BG55" s="1268"/>
      <c r="BH55" s="1268"/>
      <c r="BI55" s="1268"/>
      <c r="BJ55" s="1268"/>
      <c r="BK55" s="1268"/>
      <c r="BL55" s="1268"/>
      <c r="BM55" s="1268"/>
      <c r="BN55" s="1268"/>
      <c r="BO55" s="1268"/>
      <c r="BP55" s="1253">
        <v>11.4</v>
      </c>
      <c r="BQ55" s="1253"/>
      <c r="BR55" s="1253"/>
      <c r="BS55" s="1253"/>
      <c r="BT55" s="1253"/>
      <c r="BU55" s="1253"/>
      <c r="BV55" s="1253"/>
      <c r="BW55" s="1253"/>
      <c r="BX55" s="1253">
        <v>10.4</v>
      </c>
      <c r="BY55" s="1253"/>
      <c r="BZ55" s="1253"/>
      <c r="CA55" s="1253"/>
      <c r="CB55" s="1253"/>
      <c r="CC55" s="1253"/>
      <c r="CD55" s="1253"/>
      <c r="CE55" s="1253"/>
      <c r="CF55" s="1253">
        <v>13.5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634</v>
      </c>
      <c r="BC57" s="1268"/>
      <c r="BD57" s="1268"/>
      <c r="BE57" s="1268"/>
      <c r="BF57" s="1268"/>
      <c r="BG57" s="1268"/>
      <c r="BH57" s="1268"/>
      <c r="BI57" s="1268"/>
      <c r="BJ57" s="1268"/>
      <c r="BK57" s="1268"/>
      <c r="BL57" s="1268"/>
      <c r="BM57" s="1268"/>
      <c r="BN57" s="1268"/>
      <c r="BO57" s="1268"/>
      <c r="BP57" s="1253">
        <v>60.2</v>
      </c>
      <c r="BQ57" s="1253"/>
      <c r="BR57" s="1253"/>
      <c r="BS57" s="1253"/>
      <c r="BT57" s="1253"/>
      <c r="BU57" s="1253"/>
      <c r="BV57" s="1253"/>
      <c r="BW57" s="1253"/>
      <c r="BX57" s="1253">
        <v>61.3</v>
      </c>
      <c r="BY57" s="1253"/>
      <c r="BZ57" s="1253"/>
      <c r="CA57" s="1253"/>
      <c r="CB57" s="1253"/>
      <c r="CC57" s="1253"/>
      <c r="CD57" s="1253"/>
      <c r="CE57" s="1253"/>
      <c r="CF57" s="1253">
        <v>65.099999999999994</v>
      </c>
      <c r="CG57" s="1253"/>
      <c r="CH57" s="1253"/>
      <c r="CI57" s="1253"/>
      <c r="CJ57" s="1253"/>
      <c r="CK57" s="1253"/>
      <c r="CL57" s="1253"/>
      <c r="CM57" s="1253"/>
      <c r="CN57" s="1253">
        <v>64.3</v>
      </c>
      <c r="CO57" s="1253"/>
      <c r="CP57" s="1253"/>
      <c r="CQ57" s="1253"/>
      <c r="CR57" s="1253"/>
      <c r="CS57" s="1253"/>
      <c r="CT57" s="1253"/>
      <c r="CU57" s="1253"/>
      <c r="CV57" s="1253">
        <v>65.7</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633</v>
      </c>
    </row>
    <row r="64" spans="1:109" ht="13.5" x14ac:dyDescent="0.15">
      <c r="B64" s="365"/>
      <c r="G64" s="380"/>
      <c r="I64" s="382"/>
      <c r="J64" s="382"/>
      <c r="K64" s="382"/>
      <c r="L64" s="382"/>
      <c r="M64" s="382"/>
      <c r="N64" s="381"/>
      <c r="AM64" s="380"/>
      <c r="AN64" s="380" t="s">
        <v>632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631</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630</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565</v>
      </c>
      <c r="BQ72" s="1267"/>
      <c r="BR72" s="1267"/>
      <c r="BS72" s="1267"/>
      <c r="BT72" s="1267"/>
      <c r="BU72" s="1267"/>
      <c r="BV72" s="1267"/>
      <c r="BW72" s="1267"/>
      <c r="BX72" s="1267" t="s">
        <v>566</v>
      </c>
      <c r="BY72" s="1267"/>
      <c r="BZ72" s="1267"/>
      <c r="CA72" s="1267"/>
      <c r="CB72" s="1267"/>
      <c r="CC72" s="1267"/>
      <c r="CD72" s="1267"/>
      <c r="CE72" s="1267"/>
      <c r="CF72" s="1267" t="s">
        <v>567</v>
      </c>
      <c r="CG72" s="1267"/>
      <c r="CH72" s="1267"/>
      <c r="CI72" s="1267"/>
      <c r="CJ72" s="1267"/>
      <c r="CK72" s="1267"/>
      <c r="CL72" s="1267"/>
      <c r="CM72" s="1267"/>
      <c r="CN72" s="1267" t="s">
        <v>568</v>
      </c>
      <c r="CO72" s="1267"/>
      <c r="CP72" s="1267"/>
      <c r="CQ72" s="1267"/>
      <c r="CR72" s="1267"/>
      <c r="CS72" s="1267"/>
      <c r="CT72" s="1267"/>
      <c r="CU72" s="1267"/>
      <c r="CV72" s="1267" t="s">
        <v>569</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629</v>
      </c>
      <c r="AO73" s="1268"/>
      <c r="AP73" s="1268"/>
      <c r="AQ73" s="1268"/>
      <c r="AR73" s="1268"/>
      <c r="AS73" s="1268"/>
      <c r="AT73" s="1268"/>
      <c r="AU73" s="1268"/>
      <c r="AV73" s="1268"/>
      <c r="AW73" s="1268"/>
      <c r="AX73" s="1268"/>
      <c r="AY73" s="1268"/>
      <c r="AZ73" s="1268"/>
      <c r="BA73" s="1268"/>
      <c r="BB73" s="1268" t="s">
        <v>627</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626</v>
      </c>
      <c r="BC75" s="1268"/>
      <c r="BD75" s="1268"/>
      <c r="BE75" s="1268"/>
      <c r="BF75" s="1268"/>
      <c r="BG75" s="1268"/>
      <c r="BH75" s="1268"/>
      <c r="BI75" s="1268"/>
      <c r="BJ75" s="1268"/>
      <c r="BK75" s="1268"/>
      <c r="BL75" s="1268"/>
      <c r="BM75" s="1268"/>
      <c r="BN75" s="1268"/>
      <c r="BO75" s="1268"/>
      <c r="BP75" s="1253">
        <v>3.8</v>
      </c>
      <c r="BQ75" s="1253"/>
      <c r="BR75" s="1253"/>
      <c r="BS75" s="1253"/>
      <c r="BT75" s="1253"/>
      <c r="BU75" s="1253"/>
      <c r="BV75" s="1253"/>
      <c r="BW75" s="1253"/>
      <c r="BX75" s="1253">
        <v>4.5999999999999996</v>
      </c>
      <c r="BY75" s="1253"/>
      <c r="BZ75" s="1253"/>
      <c r="CA75" s="1253"/>
      <c r="CB75" s="1253"/>
      <c r="CC75" s="1253"/>
      <c r="CD75" s="1253"/>
      <c r="CE75" s="1253"/>
      <c r="CF75" s="1253">
        <v>5.3</v>
      </c>
      <c r="CG75" s="1253"/>
      <c r="CH75" s="1253"/>
      <c r="CI75" s="1253"/>
      <c r="CJ75" s="1253"/>
      <c r="CK75" s="1253"/>
      <c r="CL75" s="1253"/>
      <c r="CM75" s="1253"/>
      <c r="CN75" s="1253">
        <v>5.7</v>
      </c>
      <c r="CO75" s="1253"/>
      <c r="CP75" s="1253"/>
      <c r="CQ75" s="1253"/>
      <c r="CR75" s="1253"/>
      <c r="CS75" s="1253"/>
      <c r="CT75" s="1253"/>
      <c r="CU75" s="1253"/>
      <c r="CV75" s="1253">
        <v>5.9</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628</v>
      </c>
      <c r="AO77" s="1267"/>
      <c r="AP77" s="1267"/>
      <c r="AQ77" s="1267"/>
      <c r="AR77" s="1267"/>
      <c r="AS77" s="1267"/>
      <c r="AT77" s="1267"/>
      <c r="AU77" s="1267"/>
      <c r="AV77" s="1267"/>
      <c r="AW77" s="1267"/>
      <c r="AX77" s="1267"/>
      <c r="AY77" s="1267"/>
      <c r="AZ77" s="1267"/>
      <c r="BA77" s="1267"/>
      <c r="BB77" s="1268" t="s">
        <v>627</v>
      </c>
      <c r="BC77" s="1268"/>
      <c r="BD77" s="1268"/>
      <c r="BE77" s="1268"/>
      <c r="BF77" s="1268"/>
      <c r="BG77" s="1268"/>
      <c r="BH77" s="1268"/>
      <c r="BI77" s="1268"/>
      <c r="BJ77" s="1268"/>
      <c r="BK77" s="1268"/>
      <c r="BL77" s="1268"/>
      <c r="BM77" s="1268"/>
      <c r="BN77" s="1268"/>
      <c r="BO77" s="1268"/>
      <c r="BP77" s="1253">
        <v>11.4</v>
      </c>
      <c r="BQ77" s="1253"/>
      <c r="BR77" s="1253"/>
      <c r="BS77" s="1253"/>
      <c r="BT77" s="1253"/>
      <c r="BU77" s="1253"/>
      <c r="BV77" s="1253"/>
      <c r="BW77" s="1253"/>
      <c r="BX77" s="1253">
        <v>10.4</v>
      </c>
      <c r="BY77" s="1253"/>
      <c r="BZ77" s="1253"/>
      <c r="CA77" s="1253"/>
      <c r="CB77" s="1253"/>
      <c r="CC77" s="1253"/>
      <c r="CD77" s="1253"/>
      <c r="CE77" s="1253"/>
      <c r="CF77" s="1253">
        <v>13.5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626</v>
      </c>
      <c r="BC79" s="1268"/>
      <c r="BD79" s="1268"/>
      <c r="BE79" s="1268"/>
      <c r="BF79" s="1268"/>
      <c r="BG79" s="1268"/>
      <c r="BH79" s="1268"/>
      <c r="BI79" s="1268"/>
      <c r="BJ79" s="1268"/>
      <c r="BK79" s="1268"/>
      <c r="BL79" s="1268"/>
      <c r="BM79" s="1268"/>
      <c r="BN79" s="1268"/>
      <c r="BO79" s="1268"/>
      <c r="BP79" s="1253">
        <v>6.7</v>
      </c>
      <c r="BQ79" s="1253"/>
      <c r="BR79" s="1253"/>
      <c r="BS79" s="1253"/>
      <c r="BT79" s="1253"/>
      <c r="BU79" s="1253"/>
      <c r="BV79" s="1253"/>
      <c r="BW79" s="1253"/>
      <c r="BX79" s="1253">
        <v>6.6</v>
      </c>
      <c r="BY79" s="1253"/>
      <c r="BZ79" s="1253"/>
      <c r="CA79" s="1253"/>
      <c r="CB79" s="1253"/>
      <c r="CC79" s="1253"/>
      <c r="CD79" s="1253"/>
      <c r="CE79" s="1253"/>
      <c r="CF79" s="1253">
        <v>8.3000000000000007</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9Q9YDan3t7DJbe1mAZevaPv6e5Mg1misjcg7Q0FB3GCNk0mMt/K8uRXfPo0jvIbwRUh657ryDRe+RO5raToDFg==" saltValue="nUvqlSPqICy2SOUFsFrYr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563</v>
      </c>
    </row>
  </sheetData>
  <sheetProtection algorithmName="SHA-512" hashValue="ORJSVuWNCJOty9bQ9ts8qMyUixfYU72xgGvZMiD7Ep87ZnQNTUS3lDHn1PtvwnVpRS0iASxeA8UGCofdx9Od4A==" saltValue="s1RHdRmOzsmtOV2yv82/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563</v>
      </c>
    </row>
  </sheetData>
  <sheetProtection algorithmName="SHA-512" hashValue="xWocT/FSVPq82MyFQ3I9xelOxVbXudpdf9c1GBE+c3GDP/+9jTMkiBly3goW9DuIC/2kjhaSxGEbQoSMMfqorw==" saltValue="znecmdtNMwiXv2CVwG3j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562</v>
      </c>
      <c r="G2" s="151"/>
      <c r="H2" s="152"/>
    </row>
    <row r="3" spans="1:8" x14ac:dyDescent="0.15">
      <c r="A3" s="148" t="s">
        <v>555</v>
      </c>
      <c r="B3" s="153"/>
      <c r="C3" s="154"/>
      <c r="D3" s="155">
        <v>108135</v>
      </c>
      <c r="E3" s="156"/>
      <c r="F3" s="157">
        <v>53869</v>
      </c>
      <c r="G3" s="158"/>
      <c r="H3" s="159"/>
    </row>
    <row r="4" spans="1:8" x14ac:dyDescent="0.15">
      <c r="A4" s="160"/>
      <c r="B4" s="161"/>
      <c r="C4" s="162"/>
      <c r="D4" s="163">
        <v>79383</v>
      </c>
      <c r="E4" s="164"/>
      <c r="F4" s="165">
        <v>35046</v>
      </c>
      <c r="G4" s="166"/>
      <c r="H4" s="167"/>
    </row>
    <row r="5" spans="1:8" x14ac:dyDescent="0.15">
      <c r="A5" s="148" t="s">
        <v>557</v>
      </c>
      <c r="B5" s="153"/>
      <c r="C5" s="154"/>
      <c r="D5" s="155">
        <v>129401</v>
      </c>
      <c r="E5" s="156"/>
      <c r="F5" s="157">
        <v>59119</v>
      </c>
      <c r="G5" s="158"/>
      <c r="H5" s="159"/>
    </row>
    <row r="6" spans="1:8" x14ac:dyDescent="0.15">
      <c r="A6" s="160"/>
      <c r="B6" s="161"/>
      <c r="C6" s="162"/>
      <c r="D6" s="163">
        <v>57755</v>
      </c>
      <c r="E6" s="164"/>
      <c r="F6" s="165">
        <v>29900</v>
      </c>
      <c r="G6" s="166"/>
      <c r="H6" s="167"/>
    </row>
    <row r="7" spans="1:8" x14ac:dyDescent="0.15">
      <c r="A7" s="148" t="s">
        <v>558</v>
      </c>
      <c r="B7" s="153"/>
      <c r="C7" s="154"/>
      <c r="D7" s="155">
        <v>102539</v>
      </c>
      <c r="E7" s="156"/>
      <c r="F7" s="157">
        <v>84459</v>
      </c>
      <c r="G7" s="158"/>
      <c r="H7" s="159"/>
    </row>
    <row r="8" spans="1:8" x14ac:dyDescent="0.15">
      <c r="A8" s="160"/>
      <c r="B8" s="161"/>
      <c r="C8" s="162"/>
      <c r="D8" s="163">
        <v>74586</v>
      </c>
      <c r="E8" s="164"/>
      <c r="F8" s="165">
        <v>47314</v>
      </c>
      <c r="G8" s="166"/>
      <c r="H8" s="167"/>
    </row>
    <row r="9" spans="1:8" x14ac:dyDescent="0.15">
      <c r="A9" s="148" t="s">
        <v>559</v>
      </c>
      <c r="B9" s="153"/>
      <c r="C9" s="154"/>
      <c r="D9" s="155">
        <v>96765</v>
      </c>
      <c r="E9" s="156"/>
      <c r="F9" s="157">
        <v>74568</v>
      </c>
      <c r="G9" s="158"/>
      <c r="H9" s="159"/>
    </row>
    <row r="10" spans="1:8" x14ac:dyDescent="0.15">
      <c r="A10" s="160"/>
      <c r="B10" s="161"/>
      <c r="C10" s="162"/>
      <c r="D10" s="163">
        <v>54553</v>
      </c>
      <c r="E10" s="164"/>
      <c r="F10" s="165">
        <v>42558</v>
      </c>
      <c r="G10" s="166"/>
      <c r="H10" s="167"/>
    </row>
    <row r="11" spans="1:8" x14ac:dyDescent="0.15">
      <c r="A11" s="148" t="s">
        <v>560</v>
      </c>
      <c r="B11" s="153"/>
      <c r="C11" s="154"/>
      <c r="D11" s="155">
        <v>109264</v>
      </c>
      <c r="E11" s="156"/>
      <c r="F11" s="157">
        <v>73693</v>
      </c>
      <c r="G11" s="158"/>
      <c r="H11" s="159"/>
    </row>
    <row r="12" spans="1:8" x14ac:dyDescent="0.15">
      <c r="A12" s="160"/>
      <c r="B12" s="161"/>
      <c r="C12" s="168"/>
      <c r="D12" s="163">
        <v>50219</v>
      </c>
      <c r="E12" s="164"/>
      <c r="F12" s="165">
        <v>44203</v>
      </c>
      <c r="G12" s="166"/>
      <c r="H12" s="167"/>
    </row>
    <row r="13" spans="1:8" x14ac:dyDescent="0.15">
      <c r="A13" s="148"/>
      <c r="B13" s="153"/>
      <c r="C13" s="169"/>
      <c r="D13" s="170">
        <v>109221</v>
      </c>
      <c r="E13" s="171"/>
      <c r="F13" s="172">
        <v>69142</v>
      </c>
      <c r="G13" s="173"/>
      <c r="H13" s="159"/>
    </row>
    <row r="14" spans="1:8" x14ac:dyDescent="0.15">
      <c r="A14" s="160"/>
      <c r="B14" s="161"/>
      <c r="C14" s="162"/>
      <c r="D14" s="163">
        <v>63299</v>
      </c>
      <c r="E14" s="164"/>
      <c r="F14" s="165">
        <v>39804</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10.56</v>
      </c>
      <c r="C19" s="174">
        <f>ROUND(VALUE(SUBSTITUTE(実質収支比率等に係る経年分析!G$48,"▲","-")),2)</f>
        <v>8.08</v>
      </c>
      <c r="D19" s="174">
        <f>ROUND(VALUE(SUBSTITUTE(実質収支比率等に係る経年分析!H$48,"▲","-")),2)</f>
        <v>8.23</v>
      </c>
      <c r="E19" s="174">
        <f>ROUND(VALUE(SUBSTITUTE(実質収支比率等に係る経年分析!I$48,"▲","-")),2)</f>
        <v>14.84</v>
      </c>
      <c r="F19" s="174">
        <f>ROUND(VALUE(SUBSTITUTE(実質収支比率等に係る経年分析!J$48,"▲","-")),2)</f>
        <v>16</v>
      </c>
    </row>
    <row r="20" spans="1:11" x14ac:dyDescent="0.15">
      <c r="A20" s="174" t="s">
        <v>57</v>
      </c>
      <c r="B20" s="174">
        <f>ROUND(VALUE(SUBSTITUTE(実質収支比率等に係る経年分析!F$47,"▲","-")),2)</f>
        <v>47.97</v>
      </c>
      <c r="C20" s="174">
        <f>ROUND(VALUE(SUBSTITUTE(実質収支比率等に係る経年分析!G$47,"▲","-")),2)</f>
        <v>48.32</v>
      </c>
      <c r="D20" s="174">
        <f>ROUND(VALUE(SUBSTITUTE(実質収支比率等に係る経年分析!H$47,"▲","-")),2)</f>
        <v>45.25</v>
      </c>
      <c r="E20" s="174">
        <f>ROUND(VALUE(SUBSTITUTE(実質収支比率等に係る経年分析!I$47,"▲","-")),2)</f>
        <v>43.55</v>
      </c>
      <c r="F20" s="174">
        <f>ROUND(VALUE(SUBSTITUTE(実質収支比率等に係る経年分析!J$47,"▲","-")),2)</f>
        <v>44.54</v>
      </c>
    </row>
    <row r="21" spans="1:11" x14ac:dyDescent="0.15">
      <c r="A21" s="174" t="s">
        <v>58</v>
      </c>
      <c r="B21" s="174">
        <f>IF(ISNUMBER(VALUE(SUBSTITUTE(実質収支比率等に係る経年分析!F$49,"▲","-"))),ROUND(VALUE(SUBSTITUTE(実質収支比率等に係る経年分析!F$49,"▲","-")),2),NA())</f>
        <v>0.11</v>
      </c>
      <c r="C21" s="174">
        <f>IF(ISNUMBER(VALUE(SUBSTITUTE(実質収支比率等に係る経年分析!G$49,"▲","-"))),ROUND(VALUE(SUBSTITUTE(実質収支比率等に係る経年分析!G$49,"▲","-")),2),NA())</f>
        <v>-2.5</v>
      </c>
      <c r="D21" s="174">
        <f>IF(ISNUMBER(VALUE(SUBSTITUTE(実質収支比率等に係る経年分析!H$49,"▲","-"))),ROUND(VALUE(SUBSTITUTE(実質収支比率等に係る経年分析!H$49,"▲","-")),2),NA())</f>
        <v>-1.79</v>
      </c>
      <c r="E21" s="174">
        <f>IF(ISNUMBER(VALUE(SUBSTITUTE(実質収支比率等に係る経年分析!I$49,"▲","-"))),ROUND(VALUE(SUBSTITUTE(実質収支比率等に係る経年分析!I$49,"▲","-")),2),NA())</f>
        <v>6.93</v>
      </c>
      <c r="F21" s="174">
        <f>IF(ISNUMBER(VALUE(SUBSTITUTE(実質収支比率等に係る経年分析!J$49,"▲","-"))),ROUND(VALUE(SUBSTITUTE(実質収支比率等に係る経年分析!J$49,"▲","-")),2),NA())</f>
        <v>0.84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0.36</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0.03</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0.98</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2.27</v>
      </c>
    </row>
    <row r="34" spans="1:16" x14ac:dyDescent="0.15">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7.43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16.89</v>
      </c>
    </row>
    <row r="36" spans="1:16" x14ac:dyDescent="0.15">
      <c r="A36" s="175" t="str">
        <f>IF(連結実質赤字比率に係る赤字・黒字の構成分析!C$34="",NA(),連結実質赤字比率に係る赤字・黒字の構成分析!C$34)</f>
        <v>住宅新築資金等事業特別会計</v>
      </c>
      <c r="B36" s="175">
        <f>IF(ROUND(VALUE(SUBSTITUTE(連結実質赤字比率に係る赤字・黒字の構成分析!F$34,"▲", "-")), 2) &lt; 0, ABS(ROUND(VALUE(SUBSTITUTE(連結実質赤字比率に係る赤字・黒字の構成分析!F$34,"▲", "-")), 2)), NA())</f>
        <v>1.74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1.62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1.25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0.97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0.9</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997</v>
      </c>
      <c r="E42" s="176"/>
      <c r="F42" s="176"/>
      <c r="G42" s="176">
        <f>'実質公債費比率（分子）の構造'!L$52</f>
        <v>996</v>
      </c>
      <c r="H42" s="176"/>
      <c r="I42" s="176"/>
      <c r="J42" s="176">
        <f>'実質公債費比率（分子）の構造'!M$52</f>
        <v>966</v>
      </c>
      <c r="K42" s="176"/>
      <c r="L42" s="176"/>
      <c r="M42" s="176">
        <f>'実質公債費比率（分子）の構造'!N$52</f>
        <v>943</v>
      </c>
      <c r="N42" s="176"/>
      <c r="O42" s="176"/>
      <c r="P42" s="176">
        <f>'実質公債費比率（分子）の構造'!O$52</f>
        <v>978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47</v>
      </c>
      <c r="C44" s="176"/>
      <c r="D44" s="176"/>
      <c r="E44" s="176">
        <f>'実質公債費比率（分子）の構造'!L$50</f>
        <v>42</v>
      </c>
      <c r="F44" s="176"/>
      <c r="G44" s="176"/>
      <c r="H44" s="176">
        <f>'実質公債費比率（分子）の構造'!M$50</f>
        <v>22</v>
      </c>
      <c r="I44" s="176"/>
      <c r="J44" s="176"/>
      <c r="K44" s="176">
        <f>'実質公債費比率（分子）の構造'!N$50</f>
        <v>20</v>
      </c>
      <c r="L44" s="176"/>
      <c r="M44" s="176"/>
      <c r="N44" s="176">
        <f>'実質公債費比率（分子）の構造'!O$50</f>
        <v>20</v>
      </c>
      <c r="O44" s="176"/>
      <c r="P44" s="176"/>
    </row>
    <row r="45" spans="1:16" x14ac:dyDescent="0.15">
      <c r="A45" s="176" t="s">
        <v>68</v>
      </c>
      <c r="B45" s="176">
        <f>'実質公債費比率（分子）の構造'!K$49</f>
        <v>1</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t="str">
        <f>'実質公債費比率（分子）の構造'!O$49</f>
        <v>-</v>
      </c>
      <c r="O45" s="176"/>
      <c r="P45" s="176"/>
    </row>
    <row r="46" spans="1:16" x14ac:dyDescent="0.15">
      <c r="A46" s="176" t="s">
        <v>69</v>
      </c>
      <c r="B46" s="176">
        <f>'実質公債費比率（分子）の構造'!K$48</f>
        <v>244</v>
      </c>
      <c r="C46" s="176"/>
      <c r="D46" s="176"/>
      <c r="E46" s="176">
        <f>'実質公債費比率（分子）の構造'!L$48</f>
        <v>241</v>
      </c>
      <c r="F46" s="176"/>
      <c r="G46" s="176"/>
      <c r="H46" s="176">
        <f>'実質公債費比率（分子）の構造'!M$48</f>
        <v>237</v>
      </c>
      <c r="I46" s="176"/>
      <c r="J46" s="176"/>
      <c r="K46" s="176">
        <f>'実質公債費比率（分子）の構造'!N$48</f>
        <v>219</v>
      </c>
      <c r="L46" s="176"/>
      <c r="M46" s="176"/>
      <c r="N46" s="176">
        <f>'実質公債費比率（分子）の構造'!O$48</f>
        <v>232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963</v>
      </c>
      <c r="C49" s="176"/>
      <c r="D49" s="176"/>
      <c r="E49" s="176">
        <f>'実質公債費比率（分子）の構造'!L$45</f>
        <v>1042</v>
      </c>
      <c r="F49" s="176"/>
      <c r="G49" s="176"/>
      <c r="H49" s="176">
        <f>'実質公債費比率（分子）の構造'!M$45</f>
        <v>1035</v>
      </c>
      <c r="I49" s="176"/>
      <c r="J49" s="176"/>
      <c r="K49" s="176">
        <f>'実質公債費比率（分子）の構造'!N$45</f>
        <v>1058</v>
      </c>
      <c r="L49" s="176"/>
      <c r="M49" s="176"/>
      <c r="N49" s="176">
        <f>'実質公債費比率（分子）の構造'!O$45</f>
        <v>1099</v>
      </c>
      <c r="O49" s="176"/>
      <c r="P49" s="176"/>
    </row>
    <row r="50" spans="1:16" x14ac:dyDescent="0.15">
      <c r="A50" s="176" t="s">
        <v>73</v>
      </c>
      <c r="B50" s="176" t="e">
        <f>NA()</f>
        <v>#N/A</v>
      </c>
      <c r="C50" s="176">
        <f>IF(ISNUMBER('実質公債費比率（分子）の構造'!K$53),'実質公債費比率（分子）の構造'!K$53,NA())</f>
        <v>258</v>
      </c>
      <c r="D50" s="176" t="e">
        <f>NA()</f>
        <v>#N/A</v>
      </c>
      <c r="E50" s="176" t="e">
        <f>NA()</f>
        <v>#N/A</v>
      </c>
      <c r="F50" s="176">
        <f>IF(ISNUMBER('実質公債費比率（分子）の構造'!L$53),'実質公債費比率（分子）の構造'!L$53,NA())</f>
        <v>329</v>
      </c>
      <c r="G50" s="176" t="e">
        <f>NA()</f>
        <v>#N/A</v>
      </c>
      <c r="H50" s="176" t="e">
        <f>NA()</f>
        <v>#N/A</v>
      </c>
      <c r="I50" s="176">
        <f>IF(ISNUMBER('実質公債費比率（分子）の構造'!M$53),'実質公債費比率（分子）の構造'!M$53,NA())</f>
        <v>328</v>
      </c>
      <c r="J50" s="176" t="e">
        <f>NA()</f>
        <v>#N/A</v>
      </c>
      <c r="K50" s="176" t="e">
        <f>NA()</f>
        <v>#N/A</v>
      </c>
      <c r="L50" s="176">
        <f>IF(ISNUMBER('実質公債費比率（分子）の構造'!N$53),'実質公債費比率（分子）の構造'!N$53,NA())</f>
        <v>354</v>
      </c>
      <c r="M50" s="176" t="e">
        <f>NA()</f>
        <v>#N/A</v>
      </c>
      <c r="N50" s="176" t="e">
        <f>NA()</f>
        <v>#N/A</v>
      </c>
      <c r="O50" s="176">
        <f>IF(ISNUMBER('実質公債費比率（分子）の構造'!O$53),'実質公債費比率（分子）の構造'!O$53,NA())</f>
        <v>373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9467</v>
      </c>
      <c r="E56" s="175"/>
      <c r="F56" s="175"/>
      <c r="G56" s="175">
        <f>'将来負担比率（分子）の構造'!J$52</f>
        <v>9106</v>
      </c>
      <c r="H56" s="175"/>
      <c r="I56" s="175"/>
      <c r="J56" s="175">
        <f>'将来負担比率（分子）の構造'!K$52</f>
        <v>8959</v>
      </c>
      <c r="K56" s="175"/>
      <c r="L56" s="175"/>
      <c r="M56" s="175">
        <f>'将来負担比率（分子）の構造'!L$52</f>
        <v>8662</v>
      </c>
      <c r="N56" s="175"/>
      <c r="O56" s="175"/>
      <c r="P56" s="175">
        <f>'将来負担比率（分子）の構造'!M$52</f>
        <v>8045</v>
      </c>
    </row>
    <row r="57" spans="1:16" x14ac:dyDescent="0.15">
      <c r="A57" s="175" t="s">
        <v>44</v>
      </c>
      <c r="B57" s="175"/>
      <c r="C57" s="175"/>
      <c r="D57" s="175">
        <f>'将来負担比率（分子）の構造'!I$51</f>
        <v>430</v>
      </c>
      <c r="E57" s="175"/>
      <c r="F57" s="175"/>
      <c r="G57" s="175">
        <f>'将来負担比率（分子）の構造'!J$51</f>
        <v>332</v>
      </c>
      <c r="H57" s="175"/>
      <c r="I57" s="175"/>
      <c r="J57" s="175">
        <f>'将来負担比率（分子）の構造'!K$51</f>
        <v>220</v>
      </c>
      <c r="K57" s="175"/>
      <c r="L57" s="175"/>
      <c r="M57" s="175">
        <f>'将来負担比率（分子）の構造'!L$51</f>
        <v>136</v>
      </c>
      <c r="N57" s="175"/>
      <c r="O57" s="175"/>
      <c r="P57" s="175">
        <f>'将来負担比率（分子）の構造'!M$51</f>
        <v>131</v>
      </c>
    </row>
    <row r="58" spans="1:16" x14ac:dyDescent="0.15">
      <c r="A58" s="175" t="s">
        <v>43</v>
      </c>
      <c r="B58" s="175"/>
      <c r="C58" s="175"/>
      <c r="D58" s="175">
        <f>'将来負担比率（分子）の構造'!I$50</f>
        <v>11954</v>
      </c>
      <c r="E58" s="175"/>
      <c r="F58" s="175"/>
      <c r="G58" s="175">
        <f>'将来負担比率（分子）の構造'!J$50</f>
        <v>11826</v>
      </c>
      <c r="H58" s="175"/>
      <c r="I58" s="175"/>
      <c r="J58" s="175">
        <f>'将来負担比率（分子）の構造'!K$50</f>
        <v>11708</v>
      </c>
      <c r="K58" s="175"/>
      <c r="L58" s="175"/>
      <c r="M58" s="175">
        <f>'将来負担比率（分子）の構造'!L$50</f>
        <v>11514</v>
      </c>
      <c r="N58" s="175"/>
      <c r="O58" s="175"/>
      <c r="P58" s="175">
        <f>'将来負担比率（分子）の構造'!M$50</f>
        <v>11859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2779</v>
      </c>
      <c r="C62" s="175"/>
      <c r="D62" s="175"/>
      <c r="E62" s="175">
        <f>'将来負担比率（分子）の構造'!J$45</f>
        <v>2741</v>
      </c>
      <c r="F62" s="175"/>
      <c r="G62" s="175"/>
      <c r="H62" s="175">
        <f>'将来負担比率（分子）の構造'!K$45</f>
        <v>2704</v>
      </c>
      <c r="I62" s="175"/>
      <c r="J62" s="175"/>
      <c r="K62" s="175">
        <f>'将来負担比率（分子）の構造'!L$45</f>
        <v>2657</v>
      </c>
      <c r="L62" s="175"/>
      <c r="M62" s="175"/>
      <c r="N62" s="175">
        <f>'将来負担比率（分子）の構造'!M$45</f>
        <v>2659</v>
      </c>
      <c r="O62" s="175"/>
      <c r="P62" s="175"/>
    </row>
    <row r="63" spans="1:16" x14ac:dyDescent="0.15">
      <c r="A63" s="175" t="s">
        <v>36</v>
      </c>
      <c r="B63" s="175">
        <f>'将来負担比率（分子）の構造'!I$44</f>
        <v>157</v>
      </c>
      <c r="C63" s="175"/>
      <c r="D63" s="175"/>
      <c r="E63" s="175">
        <f>'将来負担比率（分子）の構造'!J$44</f>
        <v>120</v>
      </c>
      <c r="F63" s="175"/>
      <c r="G63" s="175"/>
      <c r="H63" s="175">
        <f>'将来負担比率（分子）の構造'!K$44</f>
        <v>98</v>
      </c>
      <c r="I63" s="175"/>
      <c r="J63" s="175"/>
      <c r="K63" s="175">
        <f>'将来負担比率（分子）の構造'!L$44</f>
        <v>90</v>
      </c>
      <c r="L63" s="175"/>
      <c r="M63" s="175"/>
      <c r="N63" s="175">
        <f>'将来負担比率（分子）の構造'!M$44</f>
        <v>80</v>
      </c>
      <c r="O63" s="175"/>
      <c r="P63" s="175"/>
    </row>
    <row r="64" spans="1:16" x14ac:dyDescent="0.15">
      <c r="A64" s="175" t="s">
        <v>35</v>
      </c>
      <c r="B64" s="175">
        <f>'将来負担比率（分子）の構造'!I$43</f>
        <v>3051</v>
      </c>
      <c r="C64" s="175"/>
      <c r="D64" s="175"/>
      <c r="E64" s="175">
        <f>'将来負担比率（分子）の構造'!J$43</f>
        <v>2994</v>
      </c>
      <c r="F64" s="175"/>
      <c r="G64" s="175"/>
      <c r="H64" s="175">
        <f>'将来負担比率（分子）の構造'!K$43</f>
        <v>2866</v>
      </c>
      <c r="I64" s="175"/>
      <c r="J64" s="175"/>
      <c r="K64" s="175">
        <f>'将来負担比率（分子）の構造'!L$43</f>
        <v>2775</v>
      </c>
      <c r="L64" s="175"/>
      <c r="M64" s="175"/>
      <c r="N64" s="175">
        <f>'将来負担比率（分子）の構造'!M$43</f>
        <v>2526</v>
      </c>
      <c r="O64" s="175"/>
      <c r="P64" s="175"/>
    </row>
    <row r="65" spans="1:16" x14ac:dyDescent="0.15">
      <c r="A65" s="175" t="s">
        <v>34</v>
      </c>
      <c r="B65" s="175">
        <f>'将来負担比率（分子）の構造'!I$42</f>
        <v>188</v>
      </c>
      <c r="C65" s="175"/>
      <c r="D65" s="175"/>
      <c r="E65" s="175">
        <f>'将来負担比率（分子）の構造'!J$42</f>
        <v>278</v>
      </c>
      <c r="F65" s="175"/>
      <c r="G65" s="175"/>
      <c r="H65" s="175">
        <f>'将来負担比率（分子）の構造'!K$42</f>
        <v>233</v>
      </c>
      <c r="I65" s="175"/>
      <c r="J65" s="175"/>
      <c r="K65" s="175">
        <f>'将来負担比率（分子）の構造'!L$42</f>
        <v>179</v>
      </c>
      <c r="L65" s="175"/>
      <c r="M65" s="175"/>
      <c r="N65" s="175">
        <f>'将来負担比率（分子）の構造'!M$42</f>
        <v>200</v>
      </c>
      <c r="O65" s="175"/>
      <c r="P65" s="175"/>
    </row>
    <row r="66" spans="1:16" x14ac:dyDescent="0.15">
      <c r="A66" s="175" t="s">
        <v>33</v>
      </c>
      <c r="B66" s="175">
        <f>'将来負担比率（分子）の構造'!I$41</f>
        <v>11027</v>
      </c>
      <c r="C66" s="175"/>
      <c r="D66" s="175"/>
      <c r="E66" s="175">
        <f>'将来負担比率（分子）の構造'!J$41</f>
        <v>11002</v>
      </c>
      <c r="F66" s="175"/>
      <c r="G66" s="175"/>
      <c r="H66" s="175">
        <f>'将来負担比率（分子）の構造'!K$41</f>
        <v>10630</v>
      </c>
      <c r="I66" s="175"/>
      <c r="J66" s="175"/>
      <c r="K66" s="175">
        <f>'将来負担比率（分子）の構造'!L$41</f>
        <v>10132</v>
      </c>
      <c r="L66" s="175"/>
      <c r="M66" s="175"/>
      <c r="N66" s="175">
        <f>'将来負担比率（分子）の構造'!M$41</f>
        <v>9450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3046</v>
      </c>
      <c r="C72" s="179">
        <f>基金残高に係る経年分析!G55</f>
        <v>3046</v>
      </c>
      <c r="D72" s="179">
        <f>基金残高に係る経年分析!H55</f>
        <v>3047</v>
      </c>
    </row>
    <row r="73" spans="1:16" x14ac:dyDescent="0.15">
      <c r="A73" s="178" t="s">
        <v>80</v>
      </c>
      <c r="B73" s="179">
        <f>基金残高に係る経年分析!F56</f>
        <v>400</v>
      </c>
      <c r="C73" s="179">
        <f>基金残高に係る経年分析!G56</f>
        <v>481</v>
      </c>
      <c r="D73" s="179">
        <f>基金残高に係る経年分析!H56</f>
        <v>481</v>
      </c>
    </row>
    <row r="74" spans="1:16" x14ac:dyDescent="0.15">
      <c r="A74" s="178" t="s">
        <v>81</v>
      </c>
      <c r="B74" s="179">
        <f>基金残高に係る経年分析!F57</f>
        <v>9759</v>
      </c>
      <c r="C74" s="179">
        <f>基金残高に係る経年分析!G57</f>
        <v>9498</v>
      </c>
      <c r="D74" s="179">
        <f>基金残高に係る経年分析!H57</f>
        <v>9759</v>
      </c>
    </row>
  </sheetData>
  <sheetProtection algorithmName="SHA-512" hashValue="J6wcMqjsN3WaV6V3Yzn0YzkuVSiRrOJssDryQ6Cszh4UM0eTtT9iA3zqa4MwrYVe+Cb+vYmxQDzpKnVSoCDWCQ==" saltValue="x0kg3WuiShw2uvpzhUjD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2051350</v>
      </c>
      <c r="S5" s="649"/>
      <c r="T5" s="649"/>
      <c r="U5" s="649"/>
      <c r="V5" s="649"/>
      <c r="W5" s="649"/>
      <c r="X5" s="649"/>
      <c r="Y5" s="650"/>
      <c r="Z5" s="651">
        <v>14.6</v>
      </c>
      <c r="AA5" s="651"/>
      <c r="AB5" s="651"/>
      <c r="AC5" s="651"/>
      <c r="AD5" s="652">
        <v>2051350</v>
      </c>
      <c r="AE5" s="652"/>
      <c r="AF5" s="652"/>
      <c r="AG5" s="652"/>
      <c r="AH5" s="652"/>
      <c r="AI5" s="652"/>
      <c r="AJ5" s="652"/>
      <c r="AK5" s="652"/>
      <c r="AL5" s="653">
        <v>29.9</v>
      </c>
      <c r="AM5" s="654"/>
      <c r="AN5" s="654"/>
      <c r="AO5" s="655"/>
      <c r="AP5" s="645" t="s">
        <v>229</v>
      </c>
      <c r="AQ5" s="646"/>
      <c r="AR5" s="646"/>
      <c r="AS5" s="646"/>
      <c r="AT5" s="646"/>
      <c r="AU5" s="646"/>
      <c r="AV5" s="646"/>
      <c r="AW5" s="646"/>
      <c r="AX5" s="646"/>
      <c r="AY5" s="646"/>
      <c r="AZ5" s="646"/>
      <c r="BA5" s="646"/>
      <c r="BB5" s="646"/>
      <c r="BC5" s="646"/>
      <c r="BD5" s="646"/>
      <c r="BE5" s="646"/>
      <c r="BF5" s="647"/>
      <c r="BG5" s="659">
        <v>2051350</v>
      </c>
      <c r="BH5" s="660"/>
      <c r="BI5" s="660"/>
      <c r="BJ5" s="660"/>
      <c r="BK5" s="660"/>
      <c r="BL5" s="660"/>
      <c r="BM5" s="660"/>
      <c r="BN5" s="661"/>
      <c r="BO5" s="662">
        <v>100</v>
      </c>
      <c r="BP5" s="662"/>
      <c r="BQ5" s="662"/>
      <c r="BR5" s="662"/>
      <c r="BS5" s="663">
        <v>2268</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125431</v>
      </c>
      <c r="S6" s="660"/>
      <c r="T6" s="660"/>
      <c r="U6" s="660"/>
      <c r="V6" s="660"/>
      <c r="W6" s="660"/>
      <c r="X6" s="660"/>
      <c r="Y6" s="661"/>
      <c r="Z6" s="662">
        <v>0.9</v>
      </c>
      <c r="AA6" s="662"/>
      <c r="AB6" s="662"/>
      <c r="AC6" s="662"/>
      <c r="AD6" s="663">
        <v>125431</v>
      </c>
      <c r="AE6" s="663"/>
      <c r="AF6" s="663"/>
      <c r="AG6" s="663"/>
      <c r="AH6" s="663"/>
      <c r="AI6" s="663"/>
      <c r="AJ6" s="663"/>
      <c r="AK6" s="663"/>
      <c r="AL6" s="664">
        <v>1.8</v>
      </c>
      <c r="AM6" s="665"/>
      <c r="AN6" s="665"/>
      <c r="AO6" s="666"/>
      <c r="AP6" s="656" t="s">
        <v>234</v>
      </c>
      <c r="AQ6" s="657"/>
      <c r="AR6" s="657"/>
      <c r="AS6" s="657"/>
      <c r="AT6" s="657"/>
      <c r="AU6" s="657"/>
      <c r="AV6" s="657"/>
      <c r="AW6" s="657"/>
      <c r="AX6" s="657"/>
      <c r="AY6" s="657"/>
      <c r="AZ6" s="657"/>
      <c r="BA6" s="657"/>
      <c r="BB6" s="657"/>
      <c r="BC6" s="657"/>
      <c r="BD6" s="657"/>
      <c r="BE6" s="657"/>
      <c r="BF6" s="658"/>
      <c r="BG6" s="659">
        <v>2051350</v>
      </c>
      <c r="BH6" s="660"/>
      <c r="BI6" s="660"/>
      <c r="BJ6" s="660"/>
      <c r="BK6" s="660"/>
      <c r="BL6" s="660"/>
      <c r="BM6" s="660"/>
      <c r="BN6" s="661"/>
      <c r="BO6" s="662">
        <v>100</v>
      </c>
      <c r="BP6" s="662"/>
      <c r="BQ6" s="662"/>
      <c r="BR6" s="662"/>
      <c r="BS6" s="663">
        <v>2268</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97517</v>
      </c>
      <c r="CS6" s="660"/>
      <c r="CT6" s="660"/>
      <c r="CU6" s="660"/>
      <c r="CV6" s="660"/>
      <c r="CW6" s="660"/>
      <c r="CX6" s="660"/>
      <c r="CY6" s="661"/>
      <c r="CZ6" s="653">
        <v>0.8</v>
      </c>
      <c r="DA6" s="654"/>
      <c r="DB6" s="654"/>
      <c r="DC6" s="670"/>
      <c r="DD6" s="668" t="s">
        <v>139</v>
      </c>
      <c r="DE6" s="660"/>
      <c r="DF6" s="660"/>
      <c r="DG6" s="660"/>
      <c r="DH6" s="660"/>
      <c r="DI6" s="660"/>
      <c r="DJ6" s="660"/>
      <c r="DK6" s="660"/>
      <c r="DL6" s="660"/>
      <c r="DM6" s="660"/>
      <c r="DN6" s="660"/>
      <c r="DO6" s="660"/>
      <c r="DP6" s="661"/>
      <c r="DQ6" s="668">
        <v>97517</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494</v>
      </c>
      <c r="S7" s="660"/>
      <c r="T7" s="660"/>
      <c r="U7" s="660"/>
      <c r="V7" s="660"/>
      <c r="W7" s="660"/>
      <c r="X7" s="660"/>
      <c r="Y7" s="661"/>
      <c r="Z7" s="662">
        <v>0</v>
      </c>
      <c r="AA7" s="662"/>
      <c r="AB7" s="662"/>
      <c r="AC7" s="662"/>
      <c r="AD7" s="663">
        <v>494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724171</v>
      </c>
      <c r="BH7" s="660"/>
      <c r="BI7" s="660"/>
      <c r="BJ7" s="660"/>
      <c r="BK7" s="660"/>
      <c r="BL7" s="660"/>
      <c r="BM7" s="660"/>
      <c r="BN7" s="661"/>
      <c r="BO7" s="662">
        <v>35.299999999999997</v>
      </c>
      <c r="BP7" s="662"/>
      <c r="BQ7" s="662"/>
      <c r="BR7" s="662"/>
      <c r="BS7" s="663">
        <v>2268</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2152604</v>
      </c>
      <c r="CS7" s="660"/>
      <c r="CT7" s="660"/>
      <c r="CU7" s="660"/>
      <c r="CV7" s="660"/>
      <c r="CW7" s="660"/>
      <c r="CX7" s="660"/>
      <c r="CY7" s="661"/>
      <c r="CZ7" s="662">
        <v>16.899999999999999</v>
      </c>
      <c r="DA7" s="662"/>
      <c r="DB7" s="662"/>
      <c r="DC7" s="662"/>
      <c r="DD7" s="668">
        <v>66303</v>
      </c>
      <c r="DE7" s="660"/>
      <c r="DF7" s="660"/>
      <c r="DG7" s="660"/>
      <c r="DH7" s="660"/>
      <c r="DI7" s="660"/>
      <c r="DJ7" s="660"/>
      <c r="DK7" s="660"/>
      <c r="DL7" s="660"/>
      <c r="DM7" s="660"/>
      <c r="DN7" s="660"/>
      <c r="DO7" s="660"/>
      <c r="DP7" s="661"/>
      <c r="DQ7" s="668">
        <v>1930749</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7930</v>
      </c>
      <c r="S8" s="660"/>
      <c r="T8" s="660"/>
      <c r="U8" s="660"/>
      <c r="V8" s="660"/>
      <c r="W8" s="660"/>
      <c r="X8" s="660"/>
      <c r="Y8" s="661"/>
      <c r="Z8" s="662">
        <v>0.1</v>
      </c>
      <c r="AA8" s="662"/>
      <c r="AB8" s="662"/>
      <c r="AC8" s="662"/>
      <c r="AD8" s="663">
        <v>7930</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30679</v>
      </c>
      <c r="BH8" s="660"/>
      <c r="BI8" s="660"/>
      <c r="BJ8" s="660"/>
      <c r="BK8" s="660"/>
      <c r="BL8" s="660"/>
      <c r="BM8" s="660"/>
      <c r="BN8" s="661"/>
      <c r="BO8" s="662">
        <v>1.5</v>
      </c>
      <c r="BP8" s="662"/>
      <c r="BQ8" s="662"/>
      <c r="BR8" s="662"/>
      <c r="BS8" s="663" t="s">
        <v>139</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3698197</v>
      </c>
      <c r="CS8" s="660"/>
      <c r="CT8" s="660"/>
      <c r="CU8" s="660"/>
      <c r="CV8" s="660"/>
      <c r="CW8" s="660"/>
      <c r="CX8" s="660"/>
      <c r="CY8" s="661"/>
      <c r="CZ8" s="662">
        <v>29</v>
      </c>
      <c r="DA8" s="662"/>
      <c r="DB8" s="662"/>
      <c r="DC8" s="662"/>
      <c r="DD8" s="668">
        <v>11219</v>
      </c>
      <c r="DE8" s="660"/>
      <c r="DF8" s="660"/>
      <c r="DG8" s="660"/>
      <c r="DH8" s="660"/>
      <c r="DI8" s="660"/>
      <c r="DJ8" s="660"/>
      <c r="DK8" s="660"/>
      <c r="DL8" s="660"/>
      <c r="DM8" s="660"/>
      <c r="DN8" s="660"/>
      <c r="DO8" s="660"/>
      <c r="DP8" s="661"/>
      <c r="DQ8" s="668">
        <v>1961359</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6552</v>
      </c>
      <c r="S9" s="660"/>
      <c r="T9" s="660"/>
      <c r="U9" s="660"/>
      <c r="V9" s="660"/>
      <c r="W9" s="660"/>
      <c r="X9" s="660"/>
      <c r="Y9" s="661"/>
      <c r="Z9" s="662">
        <v>0</v>
      </c>
      <c r="AA9" s="662"/>
      <c r="AB9" s="662"/>
      <c r="AC9" s="662"/>
      <c r="AD9" s="663">
        <v>6552</v>
      </c>
      <c r="AE9" s="663"/>
      <c r="AF9" s="663"/>
      <c r="AG9" s="663"/>
      <c r="AH9" s="663"/>
      <c r="AI9" s="663"/>
      <c r="AJ9" s="663"/>
      <c r="AK9" s="663"/>
      <c r="AL9" s="664">
        <v>0.1</v>
      </c>
      <c r="AM9" s="665"/>
      <c r="AN9" s="665"/>
      <c r="AO9" s="666"/>
      <c r="AP9" s="656" t="s">
        <v>243</v>
      </c>
      <c r="AQ9" s="657"/>
      <c r="AR9" s="657"/>
      <c r="AS9" s="657"/>
      <c r="AT9" s="657"/>
      <c r="AU9" s="657"/>
      <c r="AV9" s="657"/>
      <c r="AW9" s="657"/>
      <c r="AX9" s="657"/>
      <c r="AY9" s="657"/>
      <c r="AZ9" s="657"/>
      <c r="BA9" s="657"/>
      <c r="BB9" s="657"/>
      <c r="BC9" s="657"/>
      <c r="BD9" s="657"/>
      <c r="BE9" s="657"/>
      <c r="BF9" s="658"/>
      <c r="BG9" s="659">
        <v>633627</v>
      </c>
      <c r="BH9" s="660"/>
      <c r="BI9" s="660"/>
      <c r="BJ9" s="660"/>
      <c r="BK9" s="660"/>
      <c r="BL9" s="660"/>
      <c r="BM9" s="660"/>
      <c r="BN9" s="661"/>
      <c r="BO9" s="662">
        <v>30.9</v>
      </c>
      <c r="BP9" s="662"/>
      <c r="BQ9" s="662"/>
      <c r="BR9" s="662"/>
      <c r="BS9" s="663" t="s">
        <v>139</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1230346</v>
      </c>
      <c r="CS9" s="660"/>
      <c r="CT9" s="660"/>
      <c r="CU9" s="660"/>
      <c r="CV9" s="660"/>
      <c r="CW9" s="660"/>
      <c r="CX9" s="660"/>
      <c r="CY9" s="661"/>
      <c r="CZ9" s="662">
        <v>9.6999999999999993</v>
      </c>
      <c r="DA9" s="662"/>
      <c r="DB9" s="662"/>
      <c r="DC9" s="662"/>
      <c r="DD9" s="668">
        <v>35020</v>
      </c>
      <c r="DE9" s="660"/>
      <c r="DF9" s="660"/>
      <c r="DG9" s="660"/>
      <c r="DH9" s="660"/>
      <c r="DI9" s="660"/>
      <c r="DJ9" s="660"/>
      <c r="DK9" s="660"/>
      <c r="DL9" s="660"/>
      <c r="DM9" s="660"/>
      <c r="DN9" s="660"/>
      <c r="DO9" s="660"/>
      <c r="DP9" s="661"/>
      <c r="DQ9" s="668">
        <v>907039</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37847</v>
      </c>
      <c r="BH10" s="660"/>
      <c r="BI10" s="660"/>
      <c r="BJ10" s="660"/>
      <c r="BK10" s="660"/>
      <c r="BL10" s="660"/>
      <c r="BM10" s="660"/>
      <c r="BN10" s="661"/>
      <c r="BO10" s="662">
        <v>1.8</v>
      </c>
      <c r="BP10" s="662"/>
      <c r="BQ10" s="662"/>
      <c r="BR10" s="662"/>
      <c r="BS10" s="663" t="s">
        <v>139</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8260</v>
      </c>
      <c r="CS10" s="660"/>
      <c r="CT10" s="660"/>
      <c r="CU10" s="660"/>
      <c r="CV10" s="660"/>
      <c r="CW10" s="660"/>
      <c r="CX10" s="660"/>
      <c r="CY10" s="661"/>
      <c r="CZ10" s="662">
        <v>0.1</v>
      </c>
      <c r="DA10" s="662"/>
      <c r="DB10" s="662"/>
      <c r="DC10" s="662"/>
      <c r="DD10" s="668" t="s">
        <v>139</v>
      </c>
      <c r="DE10" s="660"/>
      <c r="DF10" s="660"/>
      <c r="DG10" s="660"/>
      <c r="DH10" s="660"/>
      <c r="DI10" s="660"/>
      <c r="DJ10" s="660"/>
      <c r="DK10" s="660"/>
      <c r="DL10" s="660"/>
      <c r="DM10" s="660"/>
      <c r="DN10" s="660"/>
      <c r="DO10" s="660"/>
      <c r="DP10" s="661"/>
      <c r="DQ10" s="668">
        <v>8260</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446868</v>
      </c>
      <c r="S11" s="660"/>
      <c r="T11" s="660"/>
      <c r="U11" s="660"/>
      <c r="V11" s="660"/>
      <c r="W11" s="660"/>
      <c r="X11" s="660"/>
      <c r="Y11" s="661"/>
      <c r="Z11" s="664">
        <v>3.2</v>
      </c>
      <c r="AA11" s="665"/>
      <c r="AB11" s="665"/>
      <c r="AC11" s="671"/>
      <c r="AD11" s="668">
        <v>446868</v>
      </c>
      <c r="AE11" s="660"/>
      <c r="AF11" s="660"/>
      <c r="AG11" s="660"/>
      <c r="AH11" s="660"/>
      <c r="AI11" s="660"/>
      <c r="AJ11" s="660"/>
      <c r="AK11" s="661"/>
      <c r="AL11" s="664">
        <v>6.5</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22018</v>
      </c>
      <c r="BH11" s="660"/>
      <c r="BI11" s="660"/>
      <c r="BJ11" s="660"/>
      <c r="BK11" s="660"/>
      <c r="BL11" s="660"/>
      <c r="BM11" s="660"/>
      <c r="BN11" s="661"/>
      <c r="BO11" s="662">
        <v>1.1000000000000001</v>
      </c>
      <c r="BP11" s="662"/>
      <c r="BQ11" s="662"/>
      <c r="BR11" s="662"/>
      <c r="BS11" s="663">
        <v>2268</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568342</v>
      </c>
      <c r="CS11" s="660"/>
      <c r="CT11" s="660"/>
      <c r="CU11" s="660"/>
      <c r="CV11" s="660"/>
      <c r="CW11" s="660"/>
      <c r="CX11" s="660"/>
      <c r="CY11" s="661"/>
      <c r="CZ11" s="662">
        <v>4.5</v>
      </c>
      <c r="DA11" s="662"/>
      <c r="DB11" s="662"/>
      <c r="DC11" s="662"/>
      <c r="DD11" s="668">
        <v>309945</v>
      </c>
      <c r="DE11" s="660"/>
      <c r="DF11" s="660"/>
      <c r="DG11" s="660"/>
      <c r="DH11" s="660"/>
      <c r="DI11" s="660"/>
      <c r="DJ11" s="660"/>
      <c r="DK11" s="660"/>
      <c r="DL11" s="660"/>
      <c r="DM11" s="660"/>
      <c r="DN11" s="660"/>
      <c r="DO11" s="660"/>
      <c r="DP11" s="661"/>
      <c r="DQ11" s="668">
        <v>249133</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27977</v>
      </c>
      <c r="S12" s="660"/>
      <c r="T12" s="660"/>
      <c r="U12" s="660"/>
      <c r="V12" s="660"/>
      <c r="W12" s="660"/>
      <c r="X12" s="660"/>
      <c r="Y12" s="661"/>
      <c r="Z12" s="662">
        <v>0.2</v>
      </c>
      <c r="AA12" s="662"/>
      <c r="AB12" s="662"/>
      <c r="AC12" s="662"/>
      <c r="AD12" s="663">
        <v>27977</v>
      </c>
      <c r="AE12" s="663"/>
      <c r="AF12" s="663"/>
      <c r="AG12" s="663"/>
      <c r="AH12" s="663"/>
      <c r="AI12" s="663"/>
      <c r="AJ12" s="663"/>
      <c r="AK12" s="663"/>
      <c r="AL12" s="664">
        <v>0.4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1083188</v>
      </c>
      <c r="BH12" s="660"/>
      <c r="BI12" s="660"/>
      <c r="BJ12" s="660"/>
      <c r="BK12" s="660"/>
      <c r="BL12" s="660"/>
      <c r="BM12" s="660"/>
      <c r="BN12" s="661"/>
      <c r="BO12" s="662">
        <v>52.8</v>
      </c>
      <c r="BP12" s="662"/>
      <c r="BQ12" s="662"/>
      <c r="BR12" s="662"/>
      <c r="BS12" s="663" t="s">
        <v>139</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315041</v>
      </c>
      <c r="CS12" s="660"/>
      <c r="CT12" s="660"/>
      <c r="CU12" s="660"/>
      <c r="CV12" s="660"/>
      <c r="CW12" s="660"/>
      <c r="CX12" s="660"/>
      <c r="CY12" s="661"/>
      <c r="CZ12" s="662">
        <v>2.5</v>
      </c>
      <c r="DA12" s="662"/>
      <c r="DB12" s="662"/>
      <c r="DC12" s="662"/>
      <c r="DD12" s="668">
        <v>2292</v>
      </c>
      <c r="DE12" s="660"/>
      <c r="DF12" s="660"/>
      <c r="DG12" s="660"/>
      <c r="DH12" s="660"/>
      <c r="DI12" s="660"/>
      <c r="DJ12" s="660"/>
      <c r="DK12" s="660"/>
      <c r="DL12" s="660"/>
      <c r="DM12" s="660"/>
      <c r="DN12" s="660"/>
      <c r="DO12" s="660"/>
      <c r="DP12" s="661"/>
      <c r="DQ12" s="668">
        <v>304721</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139</v>
      </c>
      <c r="S13" s="660"/>
      <c r="T13" s="660"/>
      <c r="U13" s="660"/>
      <c r="V13" s="660"/>
      <c r="W13" s="660"/>
      <c r="X13" s="660"/>
      <c r="Y13" s="661"/>
      <c r="Z13" s="662" t="s">
        <v>139</v>
      </c>
      <c r="AA13" s="662"/>
      <c r="AB13" s="662"/>
      <c r="AC13" s="662"/>
      <c r="AD13" s="663" t="s">
        <v>139</v>
      </c>
      <c r="AE13" s="663"/>
      <c r="AF13" s="663"/>
      <c r="AG13" s="663"/>
      <c r="AH13" s="663"/>
      <c r="AI13" s="663"/>
      <c r="AJ13" s="663"/>
      <c r="AK13" s="663"/>
      <c r="AL13" s="664" t="s">
        <v>139</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1047895</v>
      </c>
      <c r="BH13" s="660"/>
      <c r="BI13" s="660"/>
      <c r="BJ13" s="660"/>
      <c r="BK13" s="660"/>
      <c r="BL13" s="660"/>
      <c r="BM13" s="660"/>
      <c r="BN13" s="661"/>
      <c r="BO13" s="662">
        <v>51.1</v>
      </c>
      <c r="BP13" s="662"/>
      <c r="BQ13" s="662"/>
      <c r="BR13" s="662"/>
      <c r="BS13" s="663" t="s">
        <v>139</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1479186</v>
      </c>
      <c r="CS13" s="660"/>
      <c r="CT13" s="660"/>
      <c r="CU13" s="660"/>
      <c r="CV13" s="660"/>
      <c r="CW13" s="660"/>
      <c r="CX13" s="660"/>
      <c r="CY13" s="661"/>
      <c r="CZ13" s="662">
        <v>11.6</v>
      </c>
      <c r="DA13" s="662"/>
      <c r="DB13" s="662"/>
      <c r="DC13" s="662"/>
      <c r="DD13" s="668">
        <v>1104649</v>
      </c>
      <c r="DE13" s="660"/>
      <c r="DF13" s="660"/>
      <c r="DG13" s="660"/>
      <c r="DH13" s="660"/>
      <c r="DI13" s="660"/>
      <c r="DJ13" s="660"/>
      <c r="DK13" s="660"/>
      <c r="DL13" s="660"/>
      <c r="DM13" s="660"/>
      <c r="DN13" s="660"/>
      <c r="DO13" s="660"/>
      <c r="DP13" s="661"/>
      <c r="DQ13" s="668">
        <v>957195</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139</v>
      </c>
      <c r="S14" s="660"/>
      <c r="T14" s="660"/>
      <c r="U14" s="660"/>
      <c r="V14" s="660"/>
      <c r="W14" s="660"/>
      <c r="X14" s="660"/>
      <c r="Y14" s="661"/>
      <c r="Z14" s="662" t="s">
        <v>139</v>
      </c>
      <c r="AA14" s="662"/>
      <c r="AB14" s="662"/>
      <c r="AC14" s="662"/>
      <c r="AD14" s="663" t="s">
        <v>139</v>
      </c>
      <c r="AE14" s="663"/>
      <c r="AF14" s="663"/>
      <c r="AG14" s="663"/>
      <c r="AH14" s="663"/>
      <c r="AI14" s="663"/>
      <c r="AJ14" s="663"/>
      <c r="AK14" s="663"/>
      <c r="AL14" s="664" t="s">
        <v>139</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83063</v>
      </c>
      <c r="BH14" s="660"/>
      <c r="BI14" s="660"/>
      <c r="BJ14" s="660"/>
      <c r="BK14" s="660"/>
      <c r="BL14" s="660"/>
      <c r="BM14" s="660"/>
      <c r="BN14" s="661"/>
      <c r="BO14" s="662">
        <v>4</v>
      </c>
      <c r="BP14" s="662"/>
      <c r="BQ14" s="662"/>
      <c r="BR14" s="662"/>
      <c r="BS14" s="663" t="s">
        <v>139</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420917</v>
      </c>
      <c r="CS14" s="660"/>
      <c r="CT14" s="660"/>
      <c r="CU14" s="660"/>
      <c r="CV14" s="660"/>
      <c r="CW14" s="660"/>
      <c r="CX14" s="660"/>
      <c r="CY14" s="661"/>
      <c r="CZ14" s="662">
        <v>3.3</v>
      </c>
      <c r="DA14" s="662"/>
      <c r="DB14" s="662"/>
      <c r="DC14" s="662"/>
      <c r="DD14" s="668">
        <v>44426</v>
      </c>
      <c r="DE14" s="660"/>
      <c r="DF14" s="660"/>
      <c r="DG14" s="660"/>
      <c r="DH14" s="660"/>
      <c r="DI14" s="660"/>
      <c r="DJ14" s="660"/>
      <c r="DK14" s="660"/>
      <c r="DL14" s="660"/>
      <c r="DM14" s="660"/>
      <c r="DN14" s="660"/>
      <c r="DO14" s="660"/>
      <c r="DP14" s="661"/>
      <c r="DQ14" s="668">
        <v>375051</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139</v>
      </c>
      <c r="S15" s="660"/>
      <c r="T15" s="660"/>
      <c r="U15" s="660"/>
      <c r="V15" s="660"/>
      <c r="W15" s="660"/>
      <c r="X15" s="660"/>
      <c r="Y15" s="661"/>
      <c r="Z15" s="662" t="s">
        <v>139</v>
      </c>
      <c r="AA15" s="662"/>
      <c r="AB15" s="662"/>
      <c r="AC15" s="662"/>
      <c r="AD15" s="663" t="s">
        <v>139</v>
      </c>
      <c r="AE15" s="663"/>
      <c r="AF15" s="663"/>
      <c r="AG15" s="663"/>
      <c r="AH15" s="663"/>
      <c r="AI15" s="663"/>
      <c r="AJ15" s="663"/>
      <c r="AK15" s="663"/>
      <c r="AL15" s="664" t="s">
        <v>139</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160917</v>
      </c>
      <c r="BH15" s="660"/>
      <c r="BI15" s="660"/>
      <c r="BJ15" s="660"/>
      <c r="BK15" s="660"/>
      <c r="BL15" s="660"/>
      <c r="BM15" s="660"/>
      <c r="BN15" s="661"/>
      <c r="BO15" s="662">
        <v>7.8</v>
      </c>
      <c r="BP15" s="662"/>
      <c r="BQ15" s="662"/>
      <c r="BR15" s="662"/>
      <c r="BS15" s="663" t="s">
        <v>139</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1559284</v>
      </c>
      <c r="CS15" s="660"/>
      <c r="CT15" s="660"/>
      <c r="CU15" s="660"/>
      <c r="CV15" s="660"/>
      <c r="CW15" s="660"/>
      <c r="CX15" s="660"/>
      <c r="CY15" s="661"/>
      <c r="CZ15" s="662">
        <v>12.2</v>
      </c>
      <c r="DA15" s="662"/>
      <c r="DB15" s="662"/>
      <c r="DC15" s="662"/>
      <c r="DD15" s="668">
        <v>434860</v>
      </c>
      <c r="DE15" s="660"/>
      <c r="DF15" s="660"/>
      <c r="DG15" s="660"/>
      <c r="DH15" s="660"/>
      <c r="DI15" s="660"/>
      <c r="DJ15" s="660"/>
      <c r="DK15" s="660"/>
      <c r="DL15" s="660"/>
      <c r="DM15" s="660"/>
      <c r="DN15" s="660"/>
      <c r="DO15" s="660"/>
      <c r="DP15" s="661"/>
      <c r="DQ15" s="668">
        <v>1080017</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15749</v>
      </c>
      <c r="S16" s="660"/>
      <c r="T16" s="660"/>
      <c r="U16" s="660"/>
      <c r="V16" s="660"/>
      <c r="W16" s="660"/>
      <c r="X16" s="660"/>
      <c r="Y16" s="661"/>
      <c r="Z16" s="662">
        <v>0.1</v>
      </c>
      <c r="AA16" s="662"/>
      <c r="AB16" s="662"/>
      <c r="AC16" s="662"/>
      <c r="AD16" s="663">
        <v>15749</v>
      </c>
      <c r="AE16" s="663"/>
      <c r="AF16" s="663"/>
      <c r="AG16" s="663"/>
      <c r="AH16" s="663"/>
      <c r="AI16" s="663"/>
      <c r="AJ16" s="663"/>
      <c r="AK16" s="663"/>
      <c r="AL16" s="664">
        <v>0.2</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v>11</v>
      </c>
      <c r="BH16" s="660"/>
      <c r="BI16" s="660"/>
      <c r="BJ16" s="660"/>
      <c r="BK16" s="660"/>
      <c r="BL16" s="660"/>
      <c r="BM16" s="660"/>
      <c r="BN16" s="661"/>
      <c r="BO16" s="662">
        <v>0</v>
      </c>
      <c r="BP16" s="662"/>
      <c r="BQ16" s="662"/>
      <c r="BR16" s="662"/>
      <c r="BS16" s="663" t="s">
        <v>139</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114000</v>
      </c>
      <c r="CS16" s="660"/>
      <c r="CT16" s="660"/>
      <c r="CU16" s="660"/>
      <c r="CV16" s="660"/>
      <c r="CW16" s="660"/>
      <c r="CX16" s="660"/>
      <c r="CY16" s="661"/>
      <c r="CZ16" s="662">
        <v>0.9</v>
      </c>
      <c r="DA16" s="662"/>
      <c r="DB16" s="662"/>
      <c r="DC16" s="662"/>
      <c r="DD16" s="668" t="s">
        <v>139</v>
      </c>
      <c r="DE16" s="660"/>
      <c r="DF16" s="660"/>
      <c r="DG16" s="660"/>
      <c r="DH16" s="660"/>
      <c r="DI16" s="660"/>
      <c r="DJ16" s="660"/>
      <c r="DK16" s="660"/>
      <c r="DL16" s="660"/>
      <c r="DM16" s="660"/>
      <c r="DN16" s="660"/>
      <c r="DO16" s="660"/>
      <c r="DP16" s="661"/>
      <c r="DQ16" s="668">
        <v>33851</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32841</v>
      </c>
      <c r="S17" s="660"/>
      <c r="T17" s="660"/>
      <c r="U17" s="660"/>
      <c r="V17" s="660"/>
      <c r="W17" s="660"/>
      <c r="X17" s="660"/>
      <c r="Y17" s="661"/>
      <c r="Z17" s="662">
        <v>0.2</v>
      </c>
      <c r="AA17" s="662"/>
      <c r="AB17" s="662"/>
      <c r="AC17" s="662"/>
      <c r="AD17" s="663">
        <v>32841</v>
      </c>
      <c r="AE17" s="663"/>
      <c r="AF17" s="663"/>
      <c r="AG17" s="663"/>
      <c r="AH17" s="663"/>
      <c r="AI17" s="663"/>
      <c r="AJ17" s="663"/>
      <c r="AK17" s="663"/>
      <c r="AL17" s="664">
        <v>0.5</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139</v>
      </c>
      <c r="BP17" s="662"/>
      <c r="BQ17" s="662"/>
      <c r="BR17" s="662"/>
      <c r="BS17" s="663" t="s">
        <v>139</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1099191</v>
      </c>
      <c r="CS17" s="660"/>
      <c r="CT17" s="660"/>
      <c r="CU17" s="660"/>
      <c r="CV17" s="660"/>
      <c r="CW17" s="660"/>
      <c r="CX17" s="660"/>
      <c r="CY17" s="661"/>
      <c r="CZ17" s="662">
        <v>8.6</v>
      </c>
      <c r="DA17" s="662"/>
      <c r="DB17" s="662"/>
      <c r="DC17" s="662"/>
      <c r="DD17" s="668" t="s">
        <v>139</v>
      </c>
      <c r="DE17" s="660"/>
      <c r="DF17" s="660"/>
      <c r="DG17" s="660"/>
      <c r="DH17" s="660"/>
      <c r="DI17" s="660"/>
      <c r="DJ17" s="660"/>
      <c r="DK17" s="660"/>
      <c r="DL17" s="660"/>
      <c r="DM17" s="660"/>
      <c r="DN17" s="660"/>
      <c r="DO17" s="660"/>
      <c r="DP17" s="661"/>
      <c r="DQ17" s="668">
        <v>1065004</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11287</v>
      </c>
      <c r="S18" s="660"/>
      <c r="T18" s="660"/>
      <c r="U18" s="660"/>
      <c r="V18" s="660"/>
      <c r="W18" s="660"/>
      <c r="X18" s="660"/>
      <c r="Y18" s="661"/>
      <c r="Z18" s="662">
        <v>0.1</v>
      </c>
      <c r="AA18" s="662"/>
      <c r="AB18" s="662"/>
      <c r="AC18" s="662"/>
      <c r="AD18" s="663">
        <v>11287</v>
      </c>
      <c r="AE18" s="663"/>
      <c r="AF18" s="663"/>
      <c r="AG18" s="663"/>
      <c r="AH18" s="663"/>
      <c r="AI18" s="663"/>
      <c r="AJ18" s="663"/>
      <c r="AK18" s="663"/>
      <c r="AL18" s="664">
        <v>0.2</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139</v>
      </c>
      <c r="BH18" s="660"/>
      <c r="BI18" s="660"/>
      <c r="BJ18" s="660"/>
      <c r="BK18" s="660"/>
      <c r="BL18" s="660"/>
      <c r="BM18" s="660"/>
      <c r="BN18" s="661"/>
      <c r="BO18" s="662" t="s">
        <v>139</v>
      </c>
      <c r="BP18" s="662"/>
      <c r="BQ18" s="662"/>
      <c r="BR18" s="662"/>
      <c r="BS18" s="663" t="s">
        <v>139</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139</v>
      </c>
      <c r="CS18" s="660"/>
      <c r="CT18" s="660"/>
      <c r="CU18" s="660"/>
      <c r="CV18" s="660"/>
      <c r="CW18" s="660"/>
      <c r="CX18" s="660"/>
      <c r="CY18" s="661"/>
      <c r="CZ18" s="662" t="s">
        <v>139</v>
      </c>
      <c r="DA18" s="662"/>
      <c r="DB18" s="662"/>
      <c r="DC18" s="662"/>
      <c r="DD18" s="668" t="s">
        <v>139</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11287</v>
      </c>
      <c r="S19" s="660"/>
      <c r="T19" s="660"/>
      <c r="U19" s="660"/>
      <c r="V19" s="660"/>
      <c r="W19" s="660"/>
      <c r="X19" s="660"/>
      <c r="Y19" s="661"/>
      <c r="Z19" s="662">
        <v>0.1</v>
      </c>
      <c r="AA19" s="662"/>
      <c r="AB19" s="662"/>
      <c r="AC19" s="662"/>
      <c r="AD19" s="663">
        <v>11287</v>
      </c>
      <c r="AE19" s="663"/>
      <c r="AF19" s="663"/>
      <c r="AG19" s="663"/>
      <c r="AH19" s="663"/>
      <c r="AI19" s="663"/>
      <c r="AJ19" s="663"/>
      <c r="AK19" s="663"/>
      <c r="AL19" s="664">
        <v>0.2</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139</v>
      </c>
      <c r="BP19" s="662"/>
      <c r="BQ19" s="662"/>
      <c r="BR19" s="662"/>
      <c r="BS19" s="663" t="s">
        <v>139</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139</v>
      </c>
      <c r="CS19" s="660"/>
      <c r="CT19" s="660"/>
      <c r="CU19" s="660"/>
      <c r="CV19" s="660"/>
      <c r="CW19" s="660"/>
      <c r="CX19" s="660"/>
      <c r="CY19" s="661"/>
      <c r="CZ19" s="662" t="s">
        <v>139</v>
      </c>
      <c r="DA19" s="662"/>
      <c r="DB19" s="662"/>
      <c r="DC19" s="662"/>
      <c r="DD19" s="668" t="s">
        <v>139</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t="s">
        <v>139</v>
      </c>
      <c r="S20" s="660"/>
      <c r="T20" s="660"/>
      <c r="U20" s="660"/>
      <c r="V20" s="660"/>
      <c r="W20" s="660"/>
      <c r="X20" s="660"/>
      <c r="Y20" s="661"/>
      <c r="Z20" s="662" t="s">
        <v>139</v>
      </c>
      <c r="AA20" s="662"/>
      <c r="AB20" s="662"/>
      <c r="AC20" s="662"/>
      <c r="AD20" s="663" t="s">
        <v>139</v>
      </c>
      <c r="AE20" s="663"/>
      <c r="AF20" s="663"/>
      <c r="AG20" s="663"/>
      <c r="AH20" s="663"/>
      <c r="AI20" s="663"/>
      <c r="AJ20" s="663"/>
      <c r="AK20" s="663"/>
      <c r="AL20" s="664" t="s">
        <v>139</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t="s">
        <v>139</v>
      </c>
      <c r="BH20" s="660"/>
      <c r="BI20" s="660"/>
      <c r="BJ20" s="660"/>
      <c r="BK20" s="660"/>
      <c r="BL20" s="660"/>
      <c r="BM20" s="660"/>
      <c r="BN20" s="661"/>
      <c r="BO20" s="662" t="s">
        <v>139</v>
      </c>
      <c r="BP20" s="662"/>
      <c r="BQ20" s="662"/>
      <c r="BR20" s="662"/>
      <c r="BS20" s="663" t="s">
        <v>139</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12742885</v>
      </c>
      <c r="CS20" s="660"/>
      <c r="CT20" s="660"/>
      <c r="CU20" s="660"/>
      <c r="CV20" s="660"/>
      <c r="CW20" s="660"/>
      <c r="CX20" s="660"/>
      <c r="CY20" s="661"/>
      <c r="CZ20" s="662">
        <v>100</v>
      </c>
      <c r="DA20" s="662"/>
      <c r="DB20" s="662"/>
      <c r="DC20" s="662"/>
      <c r="DD20" s="668">
        <v>2008714</v>
      </c>
      <c r="DE20" s="660"/>
      <c r="DF20" s="660"/>
      <c r="DG20" s="660"/>
      <c r="DH20" s="660"/>
      <c r="DI20" s="660"/>
      <c r="DJ20" s="660"/>
      <c r="DK20" s="660"/>
      <c r="DL20" s="660"/>
      <c r="DM20" s="660"/>
      <c r="DN20" s="660"/>
      <c r="DO20" s="660"/>
      <c r="DP20" s="661"/>
      <c r="DQ20" s="668">
        <v>8969896</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4946014</v>
      </c>
      <c r="S21" s="660"/>
      <c r="T21" s="660"/>
      <c r="U21" s="660"/>
      <c r="V21" s="660"/>
      <c r="W21" s="660"/>
      <c r="X21" s="660"/>
      <c r="Y21" s="661"/>
      <c r="Z21" s="662">
        <v>35.299999999999997</v>
      </c>
      <c r="AA21" s="662"/>
      <c r="AB21" s="662"/>
      <c r="AC21" s="662"/>
      <c r="AD21" s="663">
        <v>4103364</v>
      </c>
      <c r="AE21" s="663"/>
      <c r="AF21" s="663"/>
      <c r="AG21" s="663"/>
      <c r="AH21" s="663"/>
      <c r="AI21" s="663"/>
      <c r="AJ21" s="663"/>
      <c r="AK21" s="663"/>
      <c r="AL21" s="664">
        <v>59.8</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t="s">
        <v>139</v>
      </c>
      <c r="BH21" s="660"/>
      <c r="BI21" s="660"/>
      <c r="BJ21" s="660"/>
      <c r="BK21" s="660"/>
      <c r="BL21" s="660"/>
      <c r="BM21" s="660"/>
      <c r="BN21" s="661"/>
      <c r="BO21" s="662" t="s">
        <v>139</v>
      </c>
      <c r="BP21" s="662"/>
      <c r="BQ21" s="662"/>
      <c r="BR21" s="662"/>
      <c r="BS21" s="663" t="s">
        <v>139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4103364</v>
      </c>
      <c r="S22" s="660"/>
      <c r="T22" s="660"/>
      <c r="U22" s="660"/>
      <c r="V22" s="660"/>
      <c r="W22" s="660"/>
      <c r="X22" s="660"/>
      <c r="Y22" s="661"/>
      <c r="Z22" s="662">
        <v>29.3</v>
      </c>
      <c r="AA22" s="662"/>
      <c r="AB22" s="662"/>
      <c r="AC22" s="662"/>
      <c r="AD22" s="663">
        <v>4103364</v>
      </c>
      <c r="AE22" s="663"/>
      <c r="AF22" s="663"/>
      <c r="AG22" s="663"/>
      <c r="AH22" s="663"/>
      <c r="AI22" s="663"/>
      <c r="AJ22" s="663"/>
      <c r="AK22" s="663"/>
      <c r="AL22" s="664">
        <v>59.8</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139</v>
      </c>
      <c r="BH22" s="660"/>
      <c r="BI22" s="660"/>
      <c r="BJ22" s="660"/>
      <c r="BK22" s="660"/>
      <c r="BL22" s="660"/>
      <c r="BM22" s="660"/>
      <c r="BN22" s="661"/>
      <c r="BO22" s="662" t="s">
        <v>139</v>
      </c>
      <c r="BP22" s="662"/>
      <c r="BQ22" s="662"/>
      <c r="BR22" s="662"/>
      <c r="BS22" s="663" t="s">
        <v>139</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842650</v>
      </c>
      <c r="S23" s="660"/>
      <c r="T23" s="660"/>
      <c r="U23" s="660"/>
      <c r="V23" s="660"/>
      <c r="W23" s="660"/>
      <c r="X23" s="660"/>
      <c r="Y23" s="661"/>
      <c r="Z23" s="662">
        <v>6</v>
      </c>
      <c r="AA23" s="662"/>
      <c r="AB23" s="662"/>
      <c r="AC23" s="662"/>
      <c r="AD23" s="663" t="s">
        <v>139</v>
      </c>
      <c r="AE23" s="663"/>
      <c r="AF23" s="663"/>
      <c r="AG23" s="663"/>
      <c r="AH23" s="663"/>
      <c r="AI23" s="663"/>
      <c r="AJ23" s="663"/>
      <c r="AK23" s="663"/>
      <c r="AL23" s="664" t="s">
        <v>139</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139</v>
      </c>
      <c r="BH23" s="660"/>
      <c r="BI23" s="660"/>
      <c r="BJ23" s="660"/>
      <c r="BK23" s="660"/>
      <c r="BL23" s="660"/>
      <c r="BM23" s="660"/>
      <c r="BN23" s="661"/>
      <c r="BO23" s="662" t="s">
        <v>139</v>
      </c>
      <c r="BP23" s="662"/>
      <c r="BQ23" s="662"/>
      <c r="BR23" s="662"/>
      <c r="BS23" s="663" t="s">
        <v>139</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139</v>
      </c>
      <c r="AA24" s="662"/>
      <c r="AB24" s="662"/>
      <c r="AC24" s="662"/>
      <c r="AD24" s="663" t="s">
        <v>139</v>
      </c>
      <c r="AE24" s="663"/>
      <c r="AF24" s="663"/>
      <c r="AG24" s="663"/>
      <c r="AH24" s="663"/>
      <c r="AI24" s="663"/>
      <c r="AJ24" s="663"/>
      <c r="AK24" s="663"/>
      <c r="AL24" s="664" t="s">
        <v>139</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139</v>
      </c>
      <c r="BP24" s="662"/>
      <c r="BQ24" s="662"/>
      <c r="BR24" s="662"/>
      <c r="BS24" s="663" t="s">
        <v>139</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5033713</v>
      </c>
      <c r="CS24" s="649"/>
      <c r="CT24" s="649"/>
      <c r="CU24" s="649"/>
      <c r="CV24" s="649"/>
      <c r="CW24" s="649"/>
      <c r="CX24" s="649"/>
      <c r="CY24" s="650"/>
      <c r="CZ24" s="653">
        <v>39.5</v>
      </c>
      <c r="DA24" s="654"/>
      <c r="DB24" s="654"/>
      <c r="DC24" s="670"/>
      <c r="DD24" s="694">
        <v>3402604</v>
      </c>
      <c r="DE24" s="649"/>
      <c r="DF24" s="649"/>
      <c r="DG24" s="649"/>
      <c r="DH24" s="649"/>
      <c r="DI24" s="649"/>
      <c r="DJ24" s="649"/>
      <c r="DK24" s="650"/>
      <c r="DL24" s="694">
        <v>3289823</v>
      </c>
      <c r="DM24" s="649"/>
      <c r="DN24" s="649"/>
      <c r="DO24" s="649"/>
      <c r="DP24" s="649"/>
      <c r="DQ24" s="649"/>
      <c r="DR24" s="649"/>
      <c r="DS24" s="649"/>
      <c r="DT24" s="649"/>
      <c r="DU24" s="649"/>
      <c r="DV24" s="650"/>
      <c r="DW24" s="653">
        <v>47.3</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7672493</v>
      </c>
      <c r="S25" s="660"/>
      <c r="T25" s="660"/>
      <c r="U25" s="660"/>
      <c r="V25" s="660"/>
      <c r="W25" s="660"/>
      <c r="X25" s="660"/>
      <c r="Y25" s="661"/>
      <c r="Z25" s="662">
        <v>54.8</v>
      </c>
      <c r="AA25" s="662"/>
      <c r="AB25" s="662"/>
      <c r="AC25" s="662"/>
      <c r="AD25" s="663">
        <v>6829843</v>
      </c>
      <c r="AE25" s="663"/>
      <c r="AF25" s="663"/>
      <c r="AG25" s="663"/>
      <c r="AH25" s="663"/>
      <c r="AI25" s="663"/>
      <c r="AJ25" s="663"/>
      <c r="AK25" s="663"/>
      <c r="AL25" s="664">
        <v>99.5</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139</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1926982</v>
      </c>
      <c r="CS25" s="691"/>
      <c r="CT25" s="691"/>
      <c r="CU25" s="691"/>
      <c r="CV25" s="691"/>
      <c r="CW25" s="691"/>
      <c r="CX25" s="691"/>
      <c r="CY25" s="692"/>
      <c r="CZ25" s="664">
        <v>15.1</v>
      </c>
      <c r="DA25" s="689"/>
      <c r="DB25" s="689"/>
      <c r="DC25" s="693"/>
      <c r="DD25" s="668">
        <v>1720132</v>
      </c>
      <c r="DE25" s="691"/>
      <c r="DF25" s="691"/>
      <c r="DG25" s="691"/>
      <c r="DH25" s="691"/>
      <c r="DI25" s="691"/>
      <c r="DJ25" s="691"/>
      <c r="DK25" s="692"/>
      <c r="DL25" s="668">
        <v>1703470</v>
      </c>
      <c r="DM25" s="691"/>
      <c r="DN25" s="691"/>
      <c r="DO25" s="691"/>
      <c r="DP25" s="691"/>
      <c r="DQ25" s="691"/>
      <c r="DR25" s="691"/>
      <c r="DS25" s="691"/>
      <c r="DT25" s="691"/>
      <c r="DU25" s="691"/>
      <c r="DV25" s="692"/>
      <c r="DW25" s="664">
        <v>24.5</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3437</v>
      </c>
      <c r="S26" s="660"/>
      <c r="T26" s="660"/>
      <c r="U26" s="660"/>
      <c r="V26" s="660"/>
      <c r="W26" s="660"/>
      <c r="X26" s="660"/>
      <c r="Y26" s="661"/>
      <c r="Z26" s="662">
        <v>0</v>
      </c>
      <c r="AA26" s="662"/>
      <c r="AB26" s="662"/>
      <c r="AC26" s="662"/>
      <c r="AD26" s="663">
        <v>3437</v>
      </c>
      <c r="AE26" s="663"/>
      <c r="AF26" s="663"/>
      <c r="AG26" s="663"/>
      <c r="AH26" s="663"/>
      <c r="AI26" s="663"/>
      <c r="AJ26" s="663"/>
      <c r="AK26" s="663"/>
      <c r="AL26" s="664">
        <v>0.1</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139</v>
      </c>
      <c r="BP26" s="662"/>
      <c r="BQ26" s="662"/>
      <c r="BR26" s="662"/>
      <c r="BS26" s="663" t="s">
        <v>139</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1116014</v>
      </c>
      <c r="CS26" s="660"/>
      <c r="CT26" s="660"/>
      <c r="CU26" s="660"/>
      <c r="CV26" s="660"/>
      <c r="CW26" s="660"/>
      <c r="CX26" s="660"/>
      <c r="CY26" s="661"/>
      <c r="CZ26" s="664">
        <v>8.8000000000000007</v>
      </c>
      <c r="DA26" s="689"/>
      <c r="DB26" s="689"/>
      <c r="DC26" s="693"/>
      <c r="DD26" s="668">
        <v>966208</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50603</v>
      </c>
      <c r="S27" s="660"/>
      <c r="T27" s="660"/>
      <c r="U27" s="660"/>
      <c r="V27" s="660"/>
      <c r="W27" s="660"/>
      <c r="X27" s="660"/>
      <c r="Y27" s="661"/>
      <c r="Z27" s="662">
        <v>0.4</v>
      </c>
      <c r="AA27" s="662"/>
      <c r="AB27" s="662"/>
      <c r="AC27" s="662"/>
      <c r="AD27" s="663" t="s">
        <v>139</v>
      </c>
      <c r="AE27" s="663"/>
      <c r="AF27" s="663"/>
      <c r="AG27" s="663"/>
      <c r="AH27" s="663"/>
      <c r="AI27" s="663"/>
      <c r="AJ27" s="663"/>
      <c r="AK27" s="663"/>
      <c r="AL27" s="664" t="s">
        <v>139</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2051350</v>
      </c>
      <c r="BH27" s="660"/>
      <c r="BI27" s="660"/>
      <c r="BJ27" s="660"/>
      <c r="BK27" s="660"/>
      <c r="BL27" s="660"/>
      <c r="BM27" s="660"/>
      <c r="BN27" s="661"/>
      <c r="BO27" s="662">
        <v>100</v>
      </c>
      <c r="BP27" s="662"/>
      <c r="BQ27" s="662"/>
      <c r="BR27" s="662"/>
      <c r="BS27" s="663">
        <v>2268</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2007540</v>
      </c>
      <c r="CS27" s="691"/>
      <c r="CT27" s="691"/>
      <c r="CU27" s="691"/>
      <c r="CV27" s="691"/>
      <c r="CW27" s="691"/>
      <c r="CX27" s="691"/>
      <c r="CY27" s="692"/>
      <c r="CZ27" s="664">
        <v>15.8</v>
      </c>
      <c r="DA27" s="689"/>
      <c r="DB27" s="689"/>
      <c r="DC27" s="693"/>
      <c r="DD27" s="668">
        <v>617468</v>
      </c>
      <c r="DE27" s="691"/>
      <c r="DF27" s="691"/>
      <c r="DG27" s="691"/>
      <c r="DH27" s="691"/>
      <c r="DI27" s="691"/>
      <c r="DJ27" s="691"/>
      <c r="DK27" s="692"/>
      <c r="DL27" s="668">
        <v>521349</v>
      </c>
      <c r="DM27" s="691"/>
      <c r="DN27" s="691"/>
      <c r="DO27" s="691"/>
      <c r="DP27" s="691"/>
      <c r="DQ27" s="691"/>
      <c r="DR27" s="691"/>
      <c r="DS27" s="691"/>
      <c r="DT27" s="691"/>
      <c r="DU27" s="691"/>
      <c r="DV27" s="692"/>
      <c r="DW27" s="664">
        <v>7.5</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126986</v>
      </c>
      <c r="S28" s="660"/>
      <c r="T28" s="660"/>
      <c r="U28" s="660"/>
      <c r="V28" s="660"/>
      <c r="W28" s="660"/>
      <c r="X28" s="660"/>
      <c r="Y28" s="661"/>
      <c r="Z28" s="662">
        <v>0.9</v>
      </c>
      <c r="AA28" s="662"/>
      <c r="AB28" s="662"/>
      <c r="AC28" s="662"/>
      <c r="AD28" s="663">
        <v>5570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1099191</v>
      </c>
      <c r="CS28" s="660"/>
      <c r="CT28" s="660"/>
      <c r="CU28" s="660"/>
      <c r="CV28" s="660"/>
      <c r="CW28" s="660"/>
      <c r="CX28" s="660"/>
      <c r="CY28" s="661"/>
      <c r="CZ28" s="664">
        <v>8.6</v>
      </c>
      <c r="DA28" s="689"/>
      <c r="DB28" s="689"/>
      <c r="DC28" s="693"/>
      <c r="DD28" s="668">
        <v>1065004</v>
      </c>
      <c r="DE28" s="660"/>
      <c r="DF28" s="660"/>
      <c r="DG28" s="660"/>
      <c r="DH28" s="660"/>
      <c r="DI28" s="660"/>
      <c r="DJ28" s="660"/>
      <c r="DK28" s="661"/>
      <c r="DL28" s="668">
        <v>1065004</v>
      </c>
      <c r="DM28" s="660"/>
      <c r="DN28" s="660"/>
      <c r="DO28" s="660"/>
      <c r="DP28" s="660"/>
      <c r="DQ28" s="660"/>
      <c r="DR28" s="660"/>
      <c r="DS28" s="660"/>
      <c r="DT28" s="660"/>
      <c r="DU28" s="660"/>
      <c r="DV28" s="661"/>
      <c r="DW28" s="664">
        <v>15.3</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31148</v>
      </c>
      <c r="S29" s="660"/>
      <c r="T29" s="660"/>
      <c r="U29" s="660"/>
      <c r="V29" s="660"/>
      <c r="W29" s="660"/>
      <c r="X29" s="660"/>
      <c r="Y29" s="661"/>
      <c r="Z29" s="662">
        <v>0.2</v>
      </c>
      <c r="AA29" s="662"/>
      <c r="AB29" s="662"/>
      <c r="AC29" s="662"/>
      <c r="AD29" s="663" t="s">
        <v>139</v>
      </c>
      <c r="AE29" s="663"/>
      <c r="AF29" s="663"/>
      <c r="AG29" s="663"/>
      <c r="AH29" s="663"/>
      <c r="AI29" s="663"/>
      <c r="AJ29" s="663"/>
      <c r="AK29" s="663"/>
      <c r="AL29" s="664" t="s">
        <v>139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306</v>
      </c>
      <c r="CG29" s="657"/>
      <c r="CH29" s="657"/>
      <c r="CI29" s="657"/>
      <c r="CJ29" s="657"/>
      <c r="CK29" s="657"/>
      <c r="CL29" s="657"/>
      <c r="CM29" s="657"/>
      <c r="CN29" s="657"/>
      <c r="CO29" s="657"/>
      <c r="CP29" s="657"/>
      <c r="CQ29" s="658"/>
      <c r="CR29" s="659">
        <v>1099191</v>
      </c>
      <c r="CS29" s="691"/>
      <c r="CT29" s="691"/>
      <c r="CU29" s="691"/>
      <c r="CV29" s="691"/>
      <c r="CW29" s="691"/>
      <c r="CX29" s="691"/>
      <c r="CY29" s="692"/>
      <c r="CZ29" s="664">
        <v>8.6</v>
      </c>
      <c r="DA29" s="689"/>
      <c r="DB29" s="689"/>
      <c r="DC29" s="693"/>
      <c r="DD29" s="668">
        <v>1065004</v>
      </c>
      <c r="DE29" s="691"/>
      <c r="DF29" s="691"/>
      <c r="DG29" s="691"/>
      <c r="DH29" s="691"/>
      <c r="DI29" s="691"/>
      <c r="DJ29" s="691"/>
      <c r="DK29" s="692"/>
      <c r="DL29" s="668">
        <v>1065004</v>
      </c>
      <c r="DM29" s="691"/>
      <c r="DN29" s="691"/>
      <c r="DO29" s="691"/>
      <c r="DP29" s="691"/>
      <c r="DQ29" s="691"/>
      <c r="DR29" s="691"/>
      <c r="DS29" s="691"/>
      <c r="DT29" s="691"/>
      <c r="DU29" s="691"/>
      <c r="DV29" s="692"/>
      <c r="DW29" s="664">
        <v>15.3</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2226661</v>
      </c>
      <c r="S30" s="660"/>
      <c r="T30" s="660"/>
      <c r="U30" s="660"/>
      <c r="V30" s="660"/>
      <c r="W30" s="660"/>
      <c r="X30" s="660"/>
      <c r="Y30" s="661"/>
      <c r="Z30" s="662">
        <v>15.9</v>
      </c>
      <c r="AA30" s="662"/>
      <c r="AB30" s="662"/>
      <c r="AC30" s="662"/>
      <c r="AD30" s="663" t="s">
        <v>139</v>
      </c>
      <c r="AE30" s="663"/>
      <c r="AF30" s="663"/>
      <c r="AG30" s="663"/>
      <c r="AH30" s="663"/>
      <c r="AI30" s="663"/>
      <c r="AJ30" s="663"/>
      <c r="AK30" s="663"/>
      <c r="AL30" s="664" t="s">
        <v>139</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1054092</v>
      </c>
      <c r="CS30" s="660"/>
      <c r="CT30" s="660"/>
      <c r="CU30" s="660"/>
      <c r="CV30" s="660"/>
      <c r="CW30" s="660"/>
      <c r="CX30" s="660"/>
      <c r="CY30" s="661"/>
      <c r="CZ30" s="664">
        <v>8.3000000000000007</v>
      </c>
      <c r="DA30" s="689"/>
      <c r="DB30" s="689"/>
      <c r="DC30" s="693"/>
      <c r="DD30" s="668">
        <v>1019905</v>
      </c>
      <c r="DE30" s="660"/>
      <c r="DF30" s="660"/>
      <c r="DG30" s="660"/>
      <c r="DH30" s="660"/>
      <c r="DI30" s="660"/>
      <c r="DJ30" s="660"/>
      <c r="DK30" s="661"/>
      <c r="DL30" s="668">
        <v>1019905</v>
      </c>
      <c r="DM30" s="660"/>
      <c r="DN30" s="660"/>
      <c r="DO30" s="660"/>
      <c r="DP30" s="660"/>
      <c r="DQ30" s="660"/>
      <c r="DR30" s="660"/>
      <c r="DS30" s="660"/>
      <c r="DT30" s="660"/>
      <c r="DU30" s="660"/>
      <c r="DV30" s="661"/>
      <c r="DW30" s="664">
        <v>14.7</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v>22981</v>
      </c>
      <c r="S31" s="660"/>
      <c r="T31" s="660"/>
      <c r="U31" s="660"/>
      <c r="V31" s="660"/>
      <c r="W31" s="660"/>
      <c r="X31" s="660"/>
      <c r="Y31" s="661"/>
      <c r="Z31" s="662">
        <v>0.2</v>
      </c>
      <c r="AA31" s="662"/>
      <c r="AB31" s="662"/>
      <c r="AC31" s="662"/>
      <c r="AD31" s="663">
        <v>22981</v>
      </c>
      <c r="AE31" s="663"/>
      <c r="AF31" s="663"/>
      <c r="AG31" s="663"/>
      <c r="AH31" s="663"/>
      <c r="AI31" s="663"/>
      <c r="AJ31" s="663"/>
      <c r="AK31" s="663"/>
      <c r="AL31" s="664">
        <v>0.3</v>
      </c>
      <c r="AM31" s="665"/>
      <c r="AN31" s="665"/>
      <c r="AO31" s="666"/>
      <c r="AP31" s="705" t="s">
        <v>312</v>
      </c>
      <c r="AQ31" s="706"/>
      <c r="AR31" s="706"/>
      <c r="AS31" s="706"/>
      <c r="AT31" s="711" t="s">
        <v>313</v>
      </c>
      <c r="AU31" s="218"/>
      <c r="AV31" s="218"/>
      <c r="AW31" s="218"/>
      <c r="AX31" s="645" t="s">
        <v>190</v>
      </c>
      <c r="AY31" s="646"/>
      <c r="AZ31" s="646"/>
      <c r="BA31" s="646"/>
      <c r="BB31" s="646"/>
      <c r="BC31" s="646"/>
      <c r="BD31" s="646"/>
      <c r="BE31" s="646"/>
      <c r="BF31" s="647"/>
      <c r="BG31" s="715">
        <v>99</v>
      </c>
      <c r="BH31" s="703"/>
      <c r="BI31" s="703"/>
      <c r="BJ31" s="703"/>
      <c r="BK31" s="703"/>
      <c r="BL31" s="703"/>
      <c r="BM31" s="654">
        <v>95.6</v>
      </c>
      <c r="BN31" s="703"/>
      <c r="BO31" s="703"/>
      <c r="BP31" s="703"/>
      <c r="BQ31" s="704"/>
      <c r="BR31" s="715">
        <v>99</v>
      </c>
      <c r="BS31" s="703"/>
      <c r="BT31" s="703"/>
      <c r="BU31" s="703"/>
      <c r="BV31" s="703"/>
      <c r="BW31" s="703"/>
      <c r="BX31" s="654">
        <v>95.1</v>
      </c>
      <c r="BY31" s="703"/>
      <c r="BZ31" s="703"/>
      <c r="CA31" s="703"/>
      <c r="CB31" s="704"/>
      <c r="CD31" s="697"/>
      <c r="CE31" s="698"/>
      <c r="CF31" s="656" t="s">
        <v>314</v>
      </c>
      <c r="CG31" s="657"/>
      <c r="CH31" s="657"/>
      <c r="CI31" s="657"/>
      <c r="CJ31" s="657"/>
      <c r="CK31" s="657"/>
      <c r="CL31" s="657"/>
      <c r="CM31" s="657"/>
      <c r="CN31" s="657"/>
      <c r="CO31" s="657"/>
      <c r="CP31" s="657"/>
      <c r="CQ31" s="658"/>
      <c r="CR31" s="659">
        <v>45099</v>
      </c>
      <c r="CS31" s="691"/>
      <c r="CT31" s="691"/>
      <c r="CU31" s="691"/>
      <c r="CV31" s="691"/>
      <c r="CW31" s="691"/>
      <c r="CX31" s="691"/>
      <c r="CY31" s="692"/>
      <c r="CZ31" s="664">
        <v>0.4</v>
      </c>
      <c r="DA31" s="689"/>
      <c r="DB31" s="689"/>
      <c r="DC31" s="693"/>
      <c r="DD31" s="668">
        <v>45099</v>
      </c>
      <c r="DE31" s="691"/>
      <c r="DF31" s="691"/>
      <c r="DG31" s="691"/>
      <c r="DH31" s="691"/>
      <c r="DI31" s="691"/>
      <c r="DJ31" s="691"/>
      <c r="DK31" s="692"/>
      <c r="DL31" s="668">
        <v>45099</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1004522</v>
      </c>
      <c r="S32" s="660"/>
      <c r="T32" s="660"/>
      <c r="U32" s="660"/>
      <c r="V32" s="660"/>
      <c r="W32" s="660"/>
      <c r="X32" s="660"/>
      <c r="Y32" s="661"/>
      <c r="Z32" s="662">
        <v>7.2</v>
      </c>
      <c r="AA32" s="662"/>
      <c r="AB32" s="662"/>
      <c r="AC32" s="662"/>
      <c r="AD32" s="663" t="s">
        <v>139</v>
      </c>
      <c r="AE32" s="663"/>
      <c r="AF32" s="663"/>
      <c r="AG32" s="663"/>
      <c r="AH32" s="663"/>
      <c r="AI32" s="663"/>
      <c r="AJ32" s="663"/>
      <c r="AK32" s="663"/>
      <c r="AL32" s="664" t="s">
        <v>139</v>
      </c>
      <c r="AM32" s="665"/>
      <c r="AN32" s="665"/>
      <c r="AO32" s="666"/>
      <c r="AP32" s="707"/>
      <c r="AQ32" s="708"/>
      <c r="AR32" s="708"/>
      <c r="AS32" s="708"/>
      <c r="AT32" s="712"/>
      <c r="AU32" s="214" t="s">
        <v>316</v>
      </c>
      <c r="AX32" s="656" t="s">
        <v>317</v>
      </c>
      <c r="AY32" s="657"/>
      <c r="AZ32" s="657"/>
      <c r="BA32" s="657"/>
      <c r="BB32" s="657"/>
      <c r="BC32" s="657"/>
      <c r="BD32" s="657"/>
      <c r="BE32" s="657"/>
      <c r="BF32" s="658"/>
      <c r="BG32" s="716">
        <v>98.8</v>
      </c>
      <c r="BH32" s="691"/>
      <c r="BI32" s="691"/>
      <c r="BJ32" s="691"/>
      <c r="BK32" s="691"/>
      <c r="BL32" s="691"/>
      <c r="BM32" s="665">
        <v>96.4</v>
      </c>
      <c r="BN32" s="691"/>
      <c r="BO32" s="691"/>
      <c r="BP32" s="691"/>
      <c r="BQ32" s="714"/>
      <c r="BR32" s="716">
        <v>99</v>
      </c>
      <c r="BS32" s="691"/>
      <c r="BT32" s="691"/>
      <c r="BU32" s="691"/>
      <c r="BV32" s="691"/>
      <c r="BW32" s="691"/>
      <c r="BX32" s="665">
        <v>96.4</v>
      </c>
      <c r="BY32" s="691"/>
      <c r="BZ32" s="691"/>
      <c r="CA32" s="691"/>
      <c r="CB32" s="714"/>
      <c r="CD32" s="699"/>
      <c r="CE32" s="700"/>
      <c r="CF32" s="656" t="s">
        <v>318</v>
      </c>
      <c r="CG32" s="657"/>
      <c r="CH32" s="657"/>
      <c r="CI32" s="657"/>
      <c r="CJ32" s="657"/>
      <c r="CK32" s="657"/>
      <c r="CL32" s="657"/>
      <c r="CM32" s="657"/>
      <c r="CN32" s="657"/>
      <c r="CO32" s="657"/>
      <c r="CP32" s="657"/>
      <c r="CQ32" s="658"/>
      <c r="CR32" s="659" t="s">
        <v>139</v>
      </c>
      <c r="CS32" s="660"/>
      <c r="CT32" s="660"/>
      <c r="CU32" s="660"/>
      <c r="CV32" s="660"/>
      <c r="CW32" s="660"/>
      <c r="CX32" s="660"/>
      <c r="CY32" s="661"/>
      <c r="CZ32" s="664" t="s">
        <v>139</v>
      </c>
      <c r="DA32" s="689"/>
      <c r="DB32" s="689"/>
      <c r="DC32" s="693"/>
      <c r="DD32" s="668" t="s">
        <v>139</v>
      </c>
      <c r="DE32" s="660"/>
      <c r="DF32" s="660"/>
      <c r="DG32" s="660"/>
      <c r="DH32" s="660"/>
      <c r="DI32" s="660"/>
      <c r="DJ32" s="660"/>
      <c r="DK32" s="661"/>
      <c r="DL32" s="668" t="s">
        <v>139</v>
      </c>
      <c r="DM32" s="660"/>
      <c r="DN32" s="660"/>
      <c r="DO32" s="660"/>
      <c r="DP32" s="660"/>
      <c r="DQ32" s="660"/>
      <c r="DR32" s="660"/>
      <c r="DS32" s="660"/>
      <c r="DT32" s="660"/>
      <c r="DU32" s="660"/>
      <c r="DV32" s="661"/>
      <c r="DW32" s="664" t="s">
        <v>139</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7615</v>
      </c>
      <c r="S33" s="660"/>
      <c r="T33" s="660"/>
      <c r="U33" s="660"/>
      <c r="V33" s="660"/>
      <c r="W33" s="660"/>
      <c r="X33" s="660"/>
      <c r="Y33" s="661"/>
      <c r="Z33" s="662">
        <v>0.1</v>
      </c>
      <c r="AA33" s="662"/>
      <c r="AB33" s="662"/>
      <c r="AC33" s="662"/>
      <c r="AD33" s="663">
        <v>2305</v>
      </c>
      <c r="AE33" s="663"/>
      <c r="AF33" s="663"/>
      <c r="AG33" s="663"/>
      <c r="AH33" s="663"/>
      <c r="AI33" s="663"/>
      <c r="AJ33" s="663"/>
      <c r="AK33" s="663"/>
      <c r="AL33" s="664">
        <v>0</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98.9</v>
      </c>
      <c r="BH33" s="718"/>
      <c r="BI33" s="718"/>
      <c r="BJ33" s="718"/>
      <c r="BK33" s="718"/>
      <c r="BL33" s="718"/>
      <c r="BM33" s="719">
        <v>94.5</v>
      </c>
      <c r="BN33" s="718"/>
      <c r="BO33" s="718"/>
      <c r="BP33" s="718"/>
      <c r="BQ33" s="720"/>
      <c r="BR33" s="717">
        <v>98.9</v>
      </c>
      <c r="BS33" s="718"/>
      <c r="BT33" s="718"/>
      <c r="BU33" s="718"/>
      <c r="BV33" s="718"/>
      <c r="BW33" s="718"/>
      <c r="BX33" s="719">
        <v>93.4</v>
      </c>
      <c r="BY33" s="718"/>
      <c r="BZ33" s="718"/>
      <c r="CA33" s="718"/>
      <c r="CB33" s="720"/>
      <c r="CD33" s="656" t="s">
        <v>321</v>
      </c>
      <c r="CE33" s="657"/>
      <c r="CF33" s="657"/>
      <c r="CG33" s="657"/>
      <c r="CH33" s="657"/>
      <c r="CI33" s="657"/>
      <c r="CJ33" s="657"/>
      <c r="CK33" s="657"/>
      <c r="CL33" s="657"/>
      <c r="CM33" s="657"/>
      <c r="CN33" s="657"/>
      <c r="CO33" s="657"/>
      <c r="CP33" s="657"/>
      <c r="CQ33" s="658"/>
      <c r="CR33" s="659">
        <v>5586458</v>
      </c>
      <c r="CS33" s="691"/>
      <c r="CT33" s="691"/>
      <c r="CU33" s="691"/>
      <c r="CV33" s="691"/>
      <c r="CW33" s="691"/>
      <c r="CX33" s="691"/>
      <c r="CY33" s="692"/>
      <c r="CZ33" s="664">
        <v>43.8</v>
      </c>
      <c r="DA33" s="689"/>
      <c r="DB33" s="689"/>
      <c r="DC33" s="693"/>
      <c r="DD33" s="668">
        <v>4516446</v>
      </c>
      <c r="DE33" s="691"/>
      <c r="DF33" s="691"/>
      <c r="DG33" s="691"/>
      <c r="DH33" s="691"/>
      <c r="DI33" s="691"/>
      <c r="DJ33" s="691"/>
      <c r="DK33" s="692"/>
      <c r="DL33" s="668">
        <v>2812837</v>
      </c>
      <c r="DM33" s="691"/>
      <c r="DN33" s="691"/>
      <c r="DO33" s="691"/>
      <c r="DP33" s="691"/>
      <c r="DQ33" s="691"/>
      <c r="DR33" s="691"/>
      <c r="DS33" s="691"/>
      <c r="DT33" s="691"/>
      <c r="DU33" s="691"/>
      <c r="DV33" s="692"/>
      <c r="DW33" s="664">
        <v>40.5</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100615</v>
      </c>
      <c r="S34" s="660"/>
      <c r="T34" s="660"/>
      <c r="U34" s="660"/>
      <c r="V34" s="660"/>
      <c r="W34" s="660"/>
      <c r="X34" s="660"/>
      <c r="Y34" s="661"/>
      <c r="Z34" s="662">
        <v>0.7</v>
      </c>
      <c r="AA34" s="662"/>
      <c r="AB34" s="662"/>
      <c r="AC34" s="662"/>
      <c r="AD34" s="663" t="s">
        <v>139</v>
      </c>
      <c r="AE34" s="663"/>
      <c r="AF34" s="663"/>
      <c r="AG34" s="663"/>
      <c r="AH34" s="663"/>
      <c r="AI34" s="663"/>
      <c r="AJ34" s="663"/>
      <c r="AK34" s="663"/>
      <c r="AL34" s="664" t="s">
        <v>139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1912764</v>
      </c>
      <c r="CS34" s="660"/>
      <c r="CT34" s="660"/>
      <c r="CU34" s="660"/>
      <c r="CV34" s="660"/>
      <c r="CW34" s="660"/>
      <c r="CX34" s="660"/>
      <c r="CY34" s="661"/>
      <c r="CZ34" s="664">
        <v>15</v>
      </c>
      <c r="DA34" s="689"/>
      <c r="DB34" s="689"/>
      <c r="DC34" s="693"/>
      <c r="DD34" s="668">
        <v>1379483</v>
      </c>
      <c r="DE34" s="660"/>
      <c r="DF34" s="660"/>
      <c r="DG34" s="660"/>
      <c r="DH34" s="660"/>
      <c r="DI34" s="660"/>
      <c r="DJ34" s="660"/>
      <c r="DK34" s="661"/>
      <c r="DL34" s="668">
        <v>1080265</v>
      </c>
      <c r="DM34" s="660"/>
      <c r="DN34" s="660"/>
      <c r="DO34" s="660"/>
      <c r="DP34" s="660"/>
      <c r="DQ34" s="660"/>
      <c r="DR34" s="660"/>
      <c r="DS34" s="660"/>
      <c r="DT34" s="660"/>
      <c r="DU34" s="660"/>
      <c r="DV34" s="661"/>
      <c r="DW34" s="664">
        <v>15.5</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565244</v>
      </c>
      <c r="S35" s="660"/>
      <c r="T35" s="660"/>
      <c r="U35" s="660"/>
      <c r="V35" s="660"/>
      <c r="W35" s="660"/>
      <c r="X35" s="660"/>
      <c r="Y35" s="661"/>
      <c r="Z35" s="662">
        <v>4</v>
      </c>
      <c r="AA35" s="662"/>
      <c r="AB35" s="662"/>
      <c r="AC35" s="662"/>
      <c r="AD35" s="663" t="s">
        <v>139</v>
      </c>
      <c r="AE35" s="663"/>
      <c r="AF35" s="663"/>
      <c r="AG35" s="663"/>
      <c r="AH35" s="663"/>
      <c r="AI35" s="663"/>
      <c r="AJ35" s="663"/>
      <c r="AK35" s="663"/>
      <c r="AL35" s="664" t="s">
        <v>139</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37804</v>
      </c>
      <c r="CS35" s="691"/>
      <c r="CT35" s="691"/>
      <c r="CU35" s="691"/>
      <c r="CV35" s="691"/>
      <c r="CW35" s="691"/>
      <c r="CX35" s="691"/>
      <c r="CY35" s="692"/>
      <c r="CZ35" s="664">
        <v>0.3</v>
      </c>
      <c r="DA35" s="689"/>
      <c r="DB35" s="689"/>
      <c r="DC35" s="693"/>
      <c r="DD35" s="668">
        <v>30041</v>
      </c>
      <c r="DE35" s="691"/>
      <c r="DF35" s="691"/>
      <c r="DG35" s="691"/>
      <c r="DH35" s="691"/>
      <c r="DI35" s="691"/>
      <c r="DJ35" s="691"/>
      <c r="DK35" s="692"/>
      <c r="DL35" s="668">
        <v>30041</v>
      </c>
      <c r="DM35" s="691"/>
      <c r="DN35" s="691"/>
      <c r="DO35" s="691"/>
      <c r="DP35" s="691"/>
      <c r="DQ35" s="691"/>
      <c r="DR35" s="691"/>
      <c r="DS35" s="691"/>
      <c r="DT35" s="691"/>
      <c r="DU35" s="691"/>
      <c r="DV35" s="692"/>
      <c r="DW35" s="664">
        <v>0.4</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1594645</v>
      </c>
      <c r="S36" s="660"/>
      <c r="T36" s="660"/>
      <c r="U36" s="660"/>
      <c r="V36" s="660"/>
      <c r="W36" s="660"/>
      <c r="X36" s="660"/>
      <c r="Y36" s="661"/>
      <c r="Z36" s="662">
        <v>11.4</v>
      </c>
      <c r="AA36" s="662"/>
      <c r="AB36" s="662"/>
      <c r="AC36" s="662"/>
      <c r="AD36" s="663" t="s">
        <v>139</v>
      </c>
      <c r="AE36" s="663"/>
      <c r="AF36" s="663"/>
      <c r="AG36" s="663"/>
      <c r="AH36" s="663"/>
      <c r="AI36" s="663"/>
      <c r="AJ36" s="663"/>
      <c r="AK36" s="663"/>
      <c r="AL36" s="664" t="s">
        <v>139</v>
      </c>
      <c r="AM36" s="665"/>
      <c r="AN36" s="665"/>
      <c r="AO36" s="666"/>
      <c r="AP36" s="222"/>
      <c r="AQ36" s="725" t="s">
        <v>329</v>
      </c>
      <c r="AR36" s="726"/>
      <c r="AS36" s="726"/>
      <c r="AT36" s="726"/>
      <c r="AU36" s="726"/>
      <c r="AV36" s="726"/>
      <c r="AW36" s="726"/>
      <c r="AX36" s="726"/>
      <c r="AY36" s="727"/>
      <c r="AZ36" s="648">
        <v>1528639</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33681</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1660631</v>
      </c>
      <c r="CS36" s="660"/>
      <c r="CT36" s="660"/>
      <c r="CU36" s="660"/>
      <c r="CV36" s="660"/>
      <c r="CW36" s="660"/>
      <c r="CX36" s="660"/>
      <c r="CY36" s="661"/>
      <c r="CZ36" s="664">
        <v>13</v>
      </c>
      <c r="DA36" s="689"/>
      <c r="DB36" s="689"/>
      <c r="DC36" s="693"/>
      <c r="DD36" s="668">
        <v>1424801</v>
      </c>
      <c r="DE36" s="660"/>
      <c r="DF36" s="660"/>
      <c r="DG36" s="660"/>
      <c r="DH36" s="660"/>
      <c r="DI36" s="660"/>
      <c r="DJ36" s="660"/>
      <c r="DK36" s="661"/>
      <c r="DL36" s="668">
        <v>849324</v>
      </c>
      <c r="DM36" s="660"/>
      <c r="DN36" s="660"/>
      <c r="DO36" s="660"/>
      <c r="DP36" s="660"/>
      <c r="DQ36" s="660"/>
      <c r="DR36" s="660"/>
      <c r="DS36" s="660"/>
      <c r="DT36" s="660"/>
      <c r="DU36" s="660"/>
      <c r="DV36" s="661"/>
      <c r="DW36" s="664">
        <v>12.2</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223258</v>
      </c>
      <c r="S37" s="660"/>
      <c r="T37" s="660"/>
      <c r="U37" s="660"/>
      <c r="V37" s="660"/>
      <c r="W37" s="660"/>
      <c r="X37" s="660"/>
      <c r="Y37" s="661"/>
      <c r="Z37" s="662">
        <v>1.6</v>
      </c>
      <c r="AA37" s="662"/>
      <c r="AB37" s="662"/>
      <c r="AC37" s="662"/>
      <c r="AD37" s="663">
        <v>2746</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324448</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-376</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495406</v>
      </c>
      <c r="CS37" s="691"/>
      <c r="CT37" s="691"/>
      <c r="CU37" s="691"/>
      <c r="CV37" s="691"/>
      <c r="CW37" s="691"/>
      <c r="CX37" s="691"/>
      <c r="CY37" s="692"/>
      <c r="CZ37" s="664">
        <v>3.9</v>
      </c>
      <c r="DA37" s="689"/>
      <c r="DB37" s="689"/>
      <c r="DC37" s="693"/>
      <c r="DD37" s="668">
        <v>495406</v>
      </c>
      <c r="DE37" s="691"/>
      <c r="DF37" s="691"/>
      <c r="DG37" s="691"/>
      <c r="DH37" s="691"/>
      <c r="DI37" s="691"/>
      <c r="DJ37" s="691"/>
      <c r="DK37" s="692"/>
      <c r="DL37" s="668">
        <v>460597</v>
      </c>
      <c r="DM37" s="691"/>
      <c r="DN37" s="691"/>
      <c r="DO37" s="691"/>
      <c r="DP37" s="691"/>
      <c r="DQ37" s="691"/>
      <c r="DR37" s="691"/>
      <c r="DS37" s="691"/>
      <c r="DT37" s="691"/>
      <c r="DU37" s="691"/>
      <c r="DV37" s="692"/>
      <c r="DW37" s="664">
        <v>6.6</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v>372527</v>
      </c>
      <c r="S38" s="660"/>
      <c r="T38" s="660"/>
      <c r="U38" s="660"/>
      <c r="V38" s="660"/>
      <c r="W38" s="660"/>
      <c r="X38" s="660"/>
      <c r="Y38" s="661"/>
      <c r="Z38" s="662">
        <v>2.7</v>
      </c>
      <c r="AA38" s="662"/>
      <c r="AB38" s="662"/>
      <c r="AC38" s="662"/>
      <c r="AD38" s="663" t="s">
        <v>139</v>
      </c>
      <c r="AE38" s="663"/>
      <c r="AF38" s="663"/>
      <c r="AG38" s="663"/>
      <c r="AH38" s="663"/>
      <c r="AI38" s="663"/>
      <c r="AJ38" s="663"/>
      <c r="AK38" s="663"/>
      <c r="AL38" s="664" t="s">
        <v>139</v>
      </c>
      <c r="AM38" s="665"/>
      <c r="AN38" s="665"/>
      <c r="AO38" s="666"/>
      <c r="AQ38" s="722" t="s">
        <v>337</v>
      </c>
      <c r="AR38" s="723"/>
      <c r="AS38" s="723"/>
      <c r="AT38" s="723"/>
      <c r="AU38" s="723"/>
      <c r="AV38" s="723"/>
      <c r="AW38" s="723"/>
      <c r="AX38" s="723"/>
      <c r="AY38" s="724"/>
      <c r="AZ38" s="659">
        <v>93796</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2801</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1109225</v>
      </c>
      <c r="CS38" s="660"/>
      <c r="CT38" s="660"/>
      <c r="CU38" s="660"/>
      <c r="CV38" s="660"/>
      <c r="CW38" s="660"/>
      <c r="CX38" s="660"/>
      <c r="CY38" s="661"/>
      <c r="CZ38" s="664">
        <v>8.6999999999999993</v>
      </c>
      <c r="DA38" s="689"/>
      <c r="DB38" s="689"/>
      <c r="DC38" s="693"/>
      <c r="DD38" s="668">
        <v>928184</v>
      </c>
      <c r="DE38" s="660"/>
      <c r="DF38" s="660"/>
      <c r="DG38" s="660"/>
      <c r="DH38" s="660"/>
      <c r="DI38" s="660"/>
      <c r="DJ38" s="660"/>
      <c r="DK38" s="661"/>
      <c r="DL38" s="668">
        <v>851210</v>
      </c>
      <c r="DM38" s="660"/>
      <c r="DN38" s="660"/>
      <c r="DO38" s="660"/>
      <c r="DP38" s="660"/>
      <c r="DQ38" s="660"/>
      <c r="DR38" s="660"/>
      <c r="DS38" s="660"/>
      <c r="DT38" s="660"/>
      <c r="DU38" s="660"/>
      <c r="DV38" s="661"/>
      <c r="DW38" s="664">
        <v>12.2</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139</v>
      </c>
      <c r="S39" s="660"/>
      <c r="T39" s="660"/>
      <c r="U39" s="660"/>
      <c r="V39" s="660"/>
      <c r="W39" s="660"/>
      <c r="X39" s="660"/>
      <c r="Y39" s="661"/>
      <c r="Z39" s="662" t="s">
        <v>139</v>
      </c>
      <c r="AA39" s="662"/>
      <c r="AB39" s="662"/>
      <c r="AC39" s="662"/>
      <c r="AD39" s="663" t="s">
        <v>139</v>
      </c>
      <c r="AE39" s="663"/>
      <c r="AF39" s="663"/>
      <c r="AG39" s="663"/>
      <c r="AH39" s="663"/>
      <c r="AI39" s="663"/>
      <c r="AJ39" s="663"/>
      <c r="AK39" s="663"/>
      <c r="AL39" s="664" t="s">
        <v>139</v>
      </c>
      <c r="AM39" s="665"/>
      <c r="AN39" s="665"/>
      <c r="AO39" s="666"/>
      <c r="AQ39" s="722" t="s">
        <v>341</v>
      </c>
      <c r="AR39" s="723"/>
      <c r="AS39" s="723"/>
      <c r="AT39" s="723"/>
      <c r="AU39" s="723"/>
      <c r="AV39" s="723"/>
      <c r="AW39" s="723"/>
      <c r="AX39" s="723"/>
      <c r="AY39" s="724"/>
      <c r="AZ39" s="659">
        <v>1170</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4314</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827487</v>
      </c>
      <c r="CS39" s="691"/>
      <c r="CT39" s="691"/>
      <c r="CU39" s="691"/>
      <c r="CV39" s="691"/>
      <c r="CW39" s="691"/>
      <c r="CX39" s="691"/>
      <c r="CY39" s="692"/>
      <c r="CZ39" s="664">
        <v>6.5</v>
      </c>
      <c r="DA39" s="689"/>
      <c r="DB39" s="689"/>
      <c r="DC39" s="693"/>
      <c r="DD39" s="668">
        <v>742440</v>
      </c>
      <c r="DE39" s="691"/>
      <c r="DF39" s="691"/>
      <c r="DG39" s="691"/>
      <c r="DH39" s="691"/>
      <c r="DI39" s="691"/>
      <c r="DJ39" s="691"/>
      <c r="DK39" s="692"/>
      <c r="DL39" s="668" t="s">
        <v>139</v>
      </c>
      <c r="DM39" s="691"/>
      <c r="DN39" s="691"/>
      <c r="DO39" s="691"/>
      <c r="DP39" s="691"/>
      <c r="DQ39" s="691"/>
      <c r="DR39" s="691"/>
      <c r="DS39" s="691"/>
      <c r="DT39" s="691"/>
      <c r="DU39" s="691"/>
      <c r="DV39" s="692"/>
      <c r="DW39" s="664" t="s">
        <v>139</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v>82327</v>
      </c>
      <c r="S40" s="660"/>
      <c r="T40" s="660"/>
      <c r="U40" s="660"/>
      <c r="V40" s="660"/>
      <c r="W40" s="660"/>
      <c r="X40" s="660"/>
      <c r="Y40" s="661"/>
      <c r="Z40" s="662">
        <v>0.6</v>
      </c>
      <c r="AA40" s="662"/>
      <c r="AB40" s="662"/>
      <c r="AC40" s="662"/>
      <c r="AD40" s="663" t="s">
        <v>139</v>
      </c>
      <c r="AE40" s="663"/>
      <c r="AF40" s="663"/>
      <c r="AG40" s="663"/>
      <c r="AH40" s="663"/>
      <c r="AI40" s="663"/>
      <c r="AJ40" s="663"/>
      <c r="AK40" s="663"/>
      <c r="AL40" s="664" t="s">
        <v>139</v>
      </c>
      <c r="AM40" s="665"/>
      <c r="AN40" s="665"/>
      <c r="AO40" s="666"/>
      <c r="AQ40" s="722" t="s">
        <v>345</v>
      </c>
      <c r="AR40" s="723"/>
      <c r="AS40" s="723"/>
      <c r="AT40" s="723"/>
      <c r="AU40" s="723"/>
      <c r="AV40" s="723"/>
      <c r="AW40" s="723"/>
      <c r="AX40" s="723"/>
      <c r="AY40" s="724"/>
      <c r="AZ40" s="659" t="s">
        <v>139</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80</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38547</v>
      </c>
      <c r="CS40" s="660"/>
      <c r="CT40" s="660"/>
      <c r="CU40" s="660"/>
      <c r="CV40" s="660"/>
      <c r="CW40" s="660"/>
      <c r="CX40" s="660"/>
      <c r="CY40" s="661"/>
      <c r="CZ40" s="664">
        <v>0.3</v>
      </c>
      <c r="DA40" s="689"/>
      <c r="DB40" s="689"/>
      <c r="DC40" s="693"/>
      <c r="DD40" s="668">
        <v>11497</v>
      </c>
      <c r="DE40" s="660"/>
      <c r="DF40" s="660"/>
      <c r="DG40" s="660"/>
      <c r="DH40" s="660"/>
      <c r="DI40" s="660"/>
      <c r="DJ40" s="660"/>
      <c r="DK40" s="661"/>
      <c r="DL40" s="668">
        <v>1997</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14002735</v>
      </c>
      <c r="S41" s="732"/>
      <c r="T41" s="732"/>
      <c r="U41" s="732"/>
      <c r="V41" s="732"/>
      <c r="W41" s="732"/>
      <c r="X41" s="732"/>
      <c r="Y41" s="736"/>
      <c r="Z41" s="737">
        <v>100</v>
      </c>
      <c r="AA41" s="737"/>
      <c r="AB41" s="737"/>
      <c r="AC41" s="737"/>
      <c r="AD41" s="738">
        <v>6866882</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214867</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352</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352</v>
      </c>
      <c r="CS41" s="691"/>
      <c r="CT41" s="691"/>
      <c r="CU41" s="691"/>
      <c r="CV41" s="691"/>
      <c r="CW41" s="691"/>
      <c r="CX41" s="691"/>
      <c r="CY41" s="692"/>
      <c r="CZ41" s="664" t="s">
        <v>352</v>
      </c>
      <c r="DA41" s="689"/>
      <c r="DB41" s="689"/>
      <c r="DC41" s="693"/>
      <c r="DD41" s="668" t="s">
        <v>139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894358</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382</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2122714</v>
      </c>
      <c r="CS42" s="691"/>
      <c r="CT42" s="691"/>
      <c r="CU42" s="691"/>
      <c r="CV42" s="691"/>
      <c r="CW42" s="691"/>
      <c r="CX42" s="691"/>
      <c r="CY42" s="692"/>
      <c r="CZ42" s="664">
        <v>16.7</v>
      </c>
      <c r="DA42" s="689"/>
      <c r="DB42" s="689"/>
      <c r="DC42" s="693"/>
      <c r="DD42" s="668">
        <v>1050846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v>23600</v>
      </c>
      <c r="CS43" s="691"/>
      <c r="CT43" s="691"/>
      <c r="CU43" s="691"/>
      <c r="CV43" s="691"/>
      <c r="CW43" s="691"/>
      <c r="CX43" s="691"/>
      <c r="CY43" s="692"/>
      <c r="CZ43" s="664">
        <v>0.2</v>
      </c>
      <c r="DA43" s="689"/>
      <c r="DB43" s="689"/>
      <c r="DC43" s="693"/>
      <c r="DD43" s="668">
        <v>23600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360</v>
      </c>
      <c r="CG44" s="657"/>
      <c r="CH44" s="657"/>
      <c r="CI44" s="657"/>
      <c r="CJ44" s="657"/>
      <c r="CK44" s="657"/>
      <c r="CL44" s="657"/>
      <c r="CM44" s="657"/>
      <c r="CN44" s="657"/>
      <c r="CO44" s="657"/>
      <c r="CP44" s="657"/>
      <c r="CQ44" s="658"/>
      <c r="CR44" s="659">
        <v>2008714</v>
      </c>
      <c r="CS44" s="660"/>
      <c r="CT44" s="660"/>
      <c r="CU44" s="660"/>
      <c r="CV44" s="660"/>
      <c r="CW44" s="660"/>
      <c r="CX44" s="660"/>
      <c r="CY44" s="661"/>
      <c r="CZ44" s="664">
        <v>15.8</v>
      </c>
      <c r="DA44" s="665"/>
      <c r="DB44" s="665"/>
      <c r="DC44" s="671"/>
      <c r="DD44" s="668">
        <v>1016995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1085485</v>
      </c>
      <c r="CS45" s="691"/>
      <c r="CT45" s="691"/>
      <c r="CU45" s="691"/>
      <c r="CV45" s="691"/>
      <c r="CW45" s="691"/>
      <c r="CX45" s="691"/>
      <c r="CY45" s="692"/>
      <c r="CZ45" s="664">
        <v>8.5</v>
      </c>
      <c r="DA45" s="689"/>
      <c r="DB45" s="689"/>
      <c r="DC45" s="693"/>
      <c r="DD45" s="668">
        <v>471854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363</v>
      </c>
      <c r="CG46" s="657"/>
      <c r="CH46" s="657"/>
      <c r="CI46" s="657"/>
      <c r="CJ46" s="657"/>
      <c r="CK46" s="657"/>
      <c r="CL46" s="657"/>
      <c r="CM46" s="657"/>
      <c r="CN46" s="657"/>
      <c r="CO46" s="657"/>
      <c r="CP46" s="657"/>
      <c r="CQ46" s="658"/>
      <c r="CR46" s="659">
        <v>923229</v>
      </c>
      <c r="CS46" s="660"/>
      <c r="CT46" s="660"/>
      <c r="CU46" s="660"/>
      <c r="CV46" s="660"/>
      <c r="CW46" s="660"/>
      <c r="CX46" s="660"/>
      <c r="CY46" s="661"/>
      <c r="CZ46" s="664">
        <v>7.2</v>
      </c>
      <c r="DA46" s="665"/>
      <c r="DB46" s="665"/>
      <c r="DC46" s="671"/>
      <c r="DD46" s="668">
        <v>545141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364</v>
      </c>
      <c r="CG47" s="657"/>
      <c r="CH47" s="657"/>
      <c r="CI47" s="657"/>
      <c r="CJ47" s="657"/>
      <c r="CK47" s="657"/>
      <c r="CL47" s="657"/>
      <c r="CM47" s="657"/>
      <c r="CN47" s="657"/>
      <c r="CO47" s="657"/>
      <c r="CP47" s="657"/>
      <c r="CQ47" s="658"/>
      <c r="CR47" s="659">
        <v>114000</v>
      </c>
      <c r="CS47" s="691"/>
      <c r="CT47" s="691"/>
      <c r="CU47" s="691"/>
      <c r="CV47" s="691"/>
      <c r="CW47" s="691"/>
      <c r="CX47" s="691"/>
      <c r="CY47" s="692"/>
      <c r="CZ47" s="664">
        <v>0.9</v>
      </c>
      <c r="DA47" s="689"/>
      <c r="DB47" s="689"/>
      <c r="DC47" s="693"/>
      <c r="DD47" s="668">
        <v>33851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365</v>
      </c>
      <c r="CG48" s="657"/>
      <c r="CH48" s="657"/>
      <c r="CI48" s="657"/>
      <c r="CJ48" s="657"/>
      <c r="CK48" s="657"/>
      <c r="CL48" s="657"/>
      <c r="CM48" s="657"/>
      <c r="CN48" s="657"/>
      <c r="CO48" s="657"/>
      <c r="CP48" s="657"/>
      <c r="CQ48" s="658"/>
      <c r="CR48" s="659" t="s">
        <v>352</v>
      </c>
      <c r="CS48" s="660"/>
      <c r="CT48" s="660"/>
      <c r="CU48" s="660"/>
      <c r="CV48" s="660"/>
      <c r="CW48" s="660"/>
      <c r="CX48" s="660"/>
      <c r="CY48" s="661"/>
      <c r="CZ48" s="664" t="s">
        <v>352</v>
      </c>
      <c r="DA48" s="665"/>
      <c r="DB48" s="665"/>
      <c r="DC48" s="671"/>
      <c r="DD48" s="668" t="s">
        <v>352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12742885</v>
      </c>
      <c r="CS49" s="718"/>
      <c r="CT49" s="718"/>
      <c r="CU49" s="718"/>
      <c r="CV49" s="718"/>
      <c r="CW49" s="718"/>
      <c r="CX49" s="718"/>
      <c r="CY49" s="747"/>
      <c r="CZ49" s="739">
        <v>100</v>
      </c>
      <c r="DA49" s="748"/>
      <c r="DB49" s="748"/>
      <c r="DC49" s="749"/>
      <c r="DD49" s="750">
        <v>8969896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eH3UxPGEFBnStO8xQIA/bHp3P5xZvt5KH7siQIMZ1Gg+1eE3/fdYdRCvZcO/VPrV0k1D6EFtG8CDInWtiZVRA==" saltValue="b444OI4H6nqygcY3DJfD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14062</v>
      </c>
      <c r="R7" s="789"/>
      <c r="S7" s="789"/>
      <c r="T7" s="789"/>
      <c r="U7" s="789"/>
      <c r="V7" s="789">
        <v>12741</v>
      </c>
      <c r="W7" s="789"/>
      <c r="X7" s="789"/>
      <c r="Y7" s="789"/>
      <c r="Z7" s="789"/>
      <c r="AA7" s="789">
        <v>1321</v>
      </c>
      <c r="AB7" s="789"/>
      <c r="AC7" s="789"/>
      <c r="AD7" s="789"/>
      <c r="AE7" s="790"/>
      <c r="AF7" s="791">
        <v>1156</v>
      </c>
      <c r="AG7" s="792"/>
      <c r="AH7" s="792"/>
      <c r="AI7" s="792"/>
      <c r="AJ7" s="793"/>
      <c r="AK7" s="794">
        <v>565</v>
      </c>
      <c r="AL7" s="795"/>
      <c r="AM7" s="795"/>
      <c r="AN7" s="795"/>
      <c r="AO7" s="795"/>
      <c r="AP7" s="795">
        <v>9450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594</v>
      </c>
      <c r="BT7" s="783"/>
      <c r="BU7" s="783"/>
      <c r="BV7" s="783"/>
      <c r="BW7" s="783"/>
      <c r="BX7" s="783"/>
      <c r="BY7" s="783"/>
      <c r="BZ7" s="783"/>
      <c r="CA7" s="783"/>
      <c r="CB7" s="783"/>
      <c r="CC7" s="783"/>
      <c r="CD7" s="783"/>
      <c r="CE7" s="783"/>
      <c r="CF7" s="783"/>
      <c r="CG7" s="798"/>
      <c r="CH7" s="779">
        <v>-1</v>
      </c>
      <c r="CI7" s="780"/>
      <c r="CJ7" s="780"/>
      <c r="CK7" s="780"/>
      <c r="CL7" s="781"/>
      <c r="CM7" s="779">
        <v>22</v>
      </c>
      <c r="CN7" s="780"/>
      <c r="CO7" s="780"/>
      <c r="CP7" s="780"/>
      <c r="CQ7" s="781"/>
      <c r="CR7" s="779">
        <v>3</v>
      </c>
      <c r="CS7" s="780"/>
      <c r="CT7" s="780"/>
      <c r="CU7" s="780"/>
      <c r="CV7" s="781"/>
      <c r="CW7" s="779" t="s">
        <v>619</v>
      </c>
      <c r="CX7" s="780"/>
      <c r="CY7" s="780"/>
      <c r="CZ7" s="780"/>
      <c r="DA7" s="781"/>
      <c r="DB7" s="779">
        <v>20</v>
      </c>
      <c r="DC7" s="780"/>
      <c r="DD7" s="780"/>
      <c r="DE7" s="780"/>
      <c r="DF7" s="781"/>
      <c r="DG7" s="779" t="s">
        <v>619</v>
      </c>
      <c r="DH7" s="780"/>
      <c r="DI7" s="780"/>
      <c r="DJ7" s="780"/>
      <c r="DK7" s="781"/>
      <c r="DL7" s="779" t="s">
        <v>619</v>
      </c>
      <c r="DM7" s="780"/>
      <c r="DN7" s="780"/>
      <c r="DO7" s="780"/>
      <c r="DP7" s="781"/>
      <c r="DQ7" s="779" t="s">
        <v>619</v>
      </c>
      <c r="DR7" s="780"/>
      <c r="DS7" s="780"/>
      <c r="DT7" s="780"/>
      <c r="DU7" s="781"/>
      <c r="DV7" s="782"/>
      <c r="DW7" s="783"/>
      <c r="DX7" s="783"/>
      <c r="DY7" s="783"/>
      <c r="DZ7" s="784"/>
      <c r="EA7" s="234"/>
    </row>
    <row r="8" spans="1:131" s="235" customFormat="1" ht="26.25" customHeight="1" x14ac:dyDescent="0.15">
      <c r="A8" s="238">
        <v>2</v>
      </c>
      <c r="B8" s="816" t="s">
        <v>390</v>
      </c>
      <c r="C8" s="817"/>
      <c r="D8" s="817"/>
      <c r="E8" s="817"/>
      <c r="F8" s="817"/>
      <c r="G8" s="817"/>
      <c r="H8" s="817"/>
      <c r="I8" s="817"/>
      <c r="J8" s="817"/>
      <c r="K8" s="817"/>
      <c r="L8" s="817"/>
      <c r="M8" s="817"/>
      <c r="N8" s="817"/>
      <c r="O8" s="817"/>
      <c r="P8" s="818"/>
      <c r="Q8" s="819">
        <v>8</v>
      </c>
      <c r="R8" s="820"/>
      <c r="S8" s="820"/>
      <c r="T8" s="820"/>
      <c r="U8" s="820"/>
      <c r="V8" s="820">
        <v>69</v>
      </c>
      <c r="W8" s="820"/>
      <c r="X8" s="820"/>
      <c r="Y8" s="820"/>
      <c r="Z8" s="820"/>
      <c r="AA8" s="820">
        <v>-62</v>
      </c>
      <c r="AB8" s="820"/>
      <c r="AC8" s="820"/>
      <c r="AD8" s="820"/>
      <c r="AE8" s="821"/>
      <c r="AF8" s="822">
        <v>-62</v>
      </c>
      <c r="AG8" s="823"/>
      <c r="AH8" s="823"/>
      <c r="AI8" s="823"/>
      <c r="AJ8" s="824"/>
      <c r="AK8" s="805" t="s">
        <v>619</v>
      </c>
      <c r="AL8" s="806"/>
      <c r="AM8" s="806"/>
      <c r="AN8" s="806"/>
      <c r="AO8" s="806"/>
      <c r="AP8" s="806" t="s">
        <v>619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595</v>
      </c>
      <c r="BT8" s="810"/>
      <c r="BU8" s="810"/>
      <c r="BV8" s="810"/>
      <c r="BW8" s="810"/>
      <c r="BX8" s="810"/>
      <c r="BY8" s="810"/>
      <c r="BZ8" s="810"/>
      <c r="CA8" s="810"/>
      <c r="CB8" s="810"/>
      <c r="CC8" s="810"/>
      <c r="CD8" s="810"/>
      <c r="CE8" s="810"/>
      <c r="CF8" s="810"/>
      <c r="CG8" s="811"/>
      <c r="CH8" s="812">
        <v>5</v>
      </c>
      <c r="CI8" s="813"/>
      <c r="CJ8" s="813"/>
      <c r="CK8" s="813"/>
      <c r="CL8" s="814"/>
      <c r="CM8" s="812">
        <v>17</v>
      </c>
      <c r="CN8" s="813"/>
      <c r="CO8" s="813"/>
      <c r="CP8" s="813"/>
      <c r="CQ8" s="814"/>
      <c r="CR8" s="812">
        <v>2</v>
      </c>
      <c r="CS8" s="813"/>
      <c r="CT8" s="813"/>
      <c r="CU8" s="813"/>
      <c r="CV8" s="814"/>
      <c r="CW8" s="812" t="s">
        <v>619</v>
      </c>
      <c r="CX8" s="813"/>
      <c r="CY8" s="813"/>
      <c r="CZ8" s="813"/>
      <c r="DA8" s="814"/>
      <c r="DB8" s="812">
        <v>8</v>
      </c>
      <c r="DC8" s="813"/>
      <c r="DD8" s="813"/>
      <c r="DE8" s="813"/>
      <c r="DF8" s="814"/>
      <c r="DG8" s="812" t="s">
        <v>619</v>
      </c>
      <c r="DH8" s="813"/>
      <c r="DI8" s="813"/>
      <c r="DJ8" s="813"/>
      <c r="DK8" s="814"/>
      <c r="DL8" s="812" t="s">
        <v>619</v>
      </c>
      <c r="DM8" s="813"/>
      <c r="DN8" s="813"/>
      <c r="DO8" s="813"/>
      <c r="DP8" s="814"/>
      <c r="DQ8" s="812" t="s">
        <v>619</v>
      </c>
      <c r="DR8" s="813"/>
      <c r="DS8" s="813"/>
      <c r="DT8" s="813"/>
      <c r="DU8" s="814"/>
      <c r="DV8" s="809"/>
      <c r="DW8" s="810"/>
      <c r="DX8" s="810"/>
      <c r="DY8" s="810"/>
      <c r="DZ8" s="815"/>
      <c r="EA8" s="234"/>
    </row>
    <row r="9" spans="1:131" s="235" customFormat="1" ht="26.25" customHeight="1" x14ac:dyDescent="0.15">
      <c r="A9" s="238">
        <v>3</v>
      </c>
      <c r="B9" s="816" t="s">
        <v>391</v>
      </c>
      <c r="C9" s="817"/>
      <c r="D9" s="817"/>
      <c r="E9" s="817"/>
      <c r="F9" s="817"/>
      <c r="G9" s="817"/>
      <c r="H9" s="817"/>
      <c r="I9" s="817"/>
      <c r="J9" s="817"/>
      <c r="K9" s="817"/>
      <c r="L9" s="817"/>
      <c r="M9" s="817"/>
      <c r="N9" s="817"/>
      <c r="O9" s="817"/>
      <c r="P9" s="818"/>
      <c r="Q9" s="819">
        <v>1</v>
      </c>
      <c r="R9" s="820"/>
      <c r="S9" s="820"/>
      <c r="T9" s="820"/>
      <c r="U9" s="820"/>
      <c r="V9" s="820">
        <v>1</v>
      </c>
      <c r="W9" s="820"/>
      <c r="X9" s="820"/>
      <c r="Y9" s="820"/>
      <c r="Z9" s="820"/>
      <c r="AA9" s="820">
        <v>0</v>
      </c>
      <c r="AB9" s="820"/>
      <c r="AC9" s="820"/>
      <c r="AD9" s="820"/>
      <c r="AE9" s="821"/>
      <c r="AF9" s="822" t="s">
        <v>392</v>
      </c>
      <c r="AG9" s="823"/>
      <c r="AH9" s="823"/>
      <c r="AI9" s="823"/>
      <c r="AJ9" s="824"/>
      <c r="AK9" s="805" t="s">
        <v>619</v>
      </c>
      <c r="AL9" s="806"/>
      <c r="AM9" s="806"/>
      <c r="AN9" s="806"/>
      <c r="AO9" s="806"/>
      <c r="AP9" s="806" t="s">
        <v>619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596</v>
      </c>
      <c r="BT9" s="810"/>
      <c r="BU9" s="810"/>
      <c r="BV9" s="810"/>
      <c r="BW9" s="810"/>
      <c r="BX9" s="810"/>
      <c r="BY9" s="810"/>
      <c r="BZ9" s="810"/>
      <c r="CA9" s="810"/>
      <c r="CB9" s="810"/>
      <c r="CC9" s="810"/>
      <c r="CD9" s="810"/>
      <c r="CE9" s="810"/>
      <c r="CF9" s="810"/>
      <c r="CG9" s="811"/>
      <c r="CH9" s="812">
        <v>1</v>
      </c>
      <c r="CI9" s="813"/>
      <c r="CJ9" s="813"/>
      <c r="CK9" s="813"/>
      <c r="CL9" s="814"/>
      <c r="CM9" s="812">
        <v>48</v>
      </c>
      <c r="CN9" s="813"/>
      <c r="CO9" s="813"/>
      <c r="CP9" s="813"/>
      <c r="CQ9" s="814"/>
      <c r="CR9" s="812">
        <v>3</v>
      </c>
      <c r="CS9" s="813"/>
      <c r="CT9" s="813"/>
      <c r="CU9" s="813"/>
      <c r="CV9" s="814"/>
      <c r="CW9" s="812" t="s">
        <v>619</v>
      </c>
      <c r="CX9" s="813"/>
      <c r="CY9" s="813"/>
      <c r="CZ9" s="813"/>
      <c r="DA9" s="814"/>
      <c r="DB9" s="812" t="s">
        <v>619</v>
      </c>
      <c r="DC9" s="813"/>
      <c r="DD9" s="813"/>
      <c r="DE9" s="813"/>
      <c r="DF9" s="814"/>
      <c r="DG9" s="812" t="s">
        <v>619</v>
      </c>
      <c r="DH9" s="813"/>
      <c r="DI9" s="813"/>
      <c r="DJ9" s="813"/>
      <c r="DK9" s="814"/>
      <c r="DL9" s="812" t="s">
        <v>619</v>
      </c>
      <c r="DM9" s="813"/>
      <c r="DN9" s="813"/>
      <c r="DO9" s="813"/>
      <c r="DP9" s="814"/>
      <c r="DQ9" s="812" t="s">
        <v>619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14003</v>
      </c>
      <c r="R23" s="829"/>
      <c r="S23" s="829"/>
      <c r="T23" s="829"/>
      <c r="U23" s="829"/>
      <c r="V23" s="829">
        <v>12743</v>
      </c>
      <c r="W23" s="829"/>
      <c r="X23" s="829"/>
      <c r="Y23" s="829"/>
      <c r="Z23" s="829"/>
      <c r="AA23" s="829">
        <v>1260</v>
      </c>
      <c r="AB23" s="829"/>
      <c r="AC23" s="829"/>
      <c r="AD23" s="829"/>
      <c r="AE23" s="830"/>
      <c r="AF23" s="831">
        <v>1095</v>
      </c>
      <c r="AG23" s="829"/>
      <c r="AH23" s="829"/>
      <c r="AI23" s="829"/>
      <c r="AJ23" s="832"/>
      <c r="AK23" s="833"/>
      <c r="AL23" s="834"/>
      <c r="AM23" s="834"/>
      <c r="AN23" s="834"/>
      <c r="AO23" s="834"/>
      <c r="AP23" s="829">
        <v>9450</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2366</v>
      </c>
      <c r="R28" s="859"/>
      <c r="S28" s="859"/>
      <c r="T28" s="859"/>
      <c r="U28" s="859"/>
      <c r="V28" s="859">
        <v>2332</v>
      </c>
      <c r="W28" s="859"/>
      <c r="X28" s="859"/>
      <c r="Y28" s="859"/>
      <c r="Z28" s="859"/>
      <c r="AA28" s="859">
        <v>34</v>
      </c>
      <c r="AB28" s="859"/>
      <c r="AC28" s="859"/>
      <c r="AD28" s="859"/>
      <c r="AE28" s="860"/>
      <c r="AF28" s="861">
        <v>34</v>
      </c>
      <c r="AG28" s="859"/>
      <c r="AH28" s="859"/>
      <c r="AI28" s="859"/>
      <c r="AJ28" s="862"/>
      <c r="AK28" s="863">
        <v>215</v>
      </c>
      <c r="AL28" s="864"/>
      <c r="AM28" s="864"/>
      <c r="AN28" s="864"/>
      <c r="AO28" s="864"/>
      <c r="AP28" s="864" t="s">
        <v>619</v>
      </c>
      <c r="AQ28" s="864"/>
      <c r="AR28" s="864"/>
      <c r="AS28" s="864"/>
      <c r="AT28" s="864"/>
      <c r="AU28" s="864" t="s">
        <v>619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400</v>
      </c>
      <c r="R29" s="820"/>
      <c r="S29" s="820"/>
      <c r="T29" s="820"/>
      <c r="U29" s="820"/>
      <c r="V29" s="820">
        <v>395</v>
      </c>
      <c r="W29" s="820"/>
      <c r="X29" s="820"/>
      <c r="Y29" s="820"/>
      <c r="Z29" s="820"/>
      <c r="AA29" s="820">
        <v>5</v>
      </c>
      <c r="AB29" s="820"/>
      <c r="AC29" s="820"/>
      <c r="AD29" s="820"/>
      <c r="AE29" s="821"/>
      <c r="AF29" s="822">
        <v>5</v>
      </c>
      <c r="AG29" s="823"/>
      <c r="AH29" s="823"/>
      <c r="AI29" s="823"/>
      <c r="AJ29" s="824"/>
      <c r="AK29" s="870">
        <v>113</v>
      </c>
      <c r="AL29" s="866"/>
      <c r="AM29" s="866"/>
      <c r="AN29" s="866"/>
      <c r="AO29" s="866"/>
      <c r="AP29" s="866" t="s">
        <v>619</v>
      </c>
      <c r="AQ29" s="866"/>
      <c r="AR29" s="866"/>
      <c r="AS29" s="866"/>
      <c r="AT29" s="866"/>
      <c r="AU29" s="866" t="s">
        <v>619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2673</v>
      </c>
      <c r="R30" s="820"/>
      <c r="S30" s="820"/>
      <c r="T30" s="820"/>
      <c r="U30" s="820"/>
      <c r="V30" s="820">
        <v>2606</v>
      </c>
      <c r="W30" s="820"/>
      <c r="X30" s="820"/>
      <c r="Y30" s="820"/>
      <c r="Z30" s="820"/>
      <c r="AA30" s="820">
        <v>67</v>
      </c>
      <c r="AB30" s="820"/>
      <c r="AC30" s="820"/>
      <c r="AD30" s="820"/>
      <c r="AE30" s="821"/>
      <c r="AF30" s="822">
        <v>67</v>
      </c>
      <c r="AG30" s="823"/>
      <c r="AH30" s="823"/>
      <c r="AI30" s="823"/>
      <c r="AJ30" s="824"/>
      <c r="AK30" s="870">
        <v>423</v>
      </c>
      <c r="AL30" s="866"/>
      <c r="AM30" s="866"/>
      <c r="AN30" s="866"/>
      <c r="AO30" s="866"/>
      <c r="AP30" s="866" t="s">
        <v>619</v>
      </c>
      <c r="AQ30" s="866"/>
      <c r="AR30" s="866"/>
      <c r="AS30" s="866"/>
      <c r="AT30" s="866"/>
      <c r="AU30" s="866" t="s">
        <v>619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495</v>
      </c>
      <c r="R31" s="820"/>
      <c r="S31" s="820"/>
      <c r="T31" s="820"/>
      <c r="U31" s="820"/>
      <c r="V31" s="820">
        <v>478</v>
      </c>
      <c r="W31" s="820"/>
      <c r="X31" s="820"/>
      <c r="Y31" s="820"/>
      <c r="Z31" s="820"/>
      <c r="AA31" s="820">
        <v>18</v>
      </c>
      <c r="AB31" s="820"/>
      <c r="AC31" s="820"/>
      <c r="AD31" s="820"/>
      <c r="AE31" s="821"/>
      <c r="AF31" s="822">
        <v>531</v>
      </c>
      <c r="AG31" s="823"/>
      <c r="AH31" s="823"/>
      <c r="AI31" s="823"/>
      <c r="AJ31" s="824"/>
      <c r="AK31" s="870">
        <v>325</v>
      </c>
      <c r="AL31" s="866"/>
      <c r="AM31" s="866"/>
      <c r="AN31" s="866"/>
      <c r="AO31" s="866"/>
      <c r="AP31" s="866">
        <v>2416</v>
      </c>
      <c r="AQ31" s="866"/>
      <c r="AR31" s="866"/>
      <c r="AS31" s="866"/>
      <c r="AT31" s="866"/>
      <c r="AU31" s="866">
        <v>2140</v>
      </c>
      <c r="AV31" s="866"/>
      <c r="AW31" s="866"/>
      <c r="AX31" s="866"/>
      <c r="AY31" s="866"/>
      <c r="AZ31" s="867"/>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244</v>
      </c>
      <c r="R32" s="820"/>
      <c r="S32" s="820"/>
      <c r="T32" s="820"/>
      <c r="U32" s="820"/>
      <c r="V32" s="820">
        <v>228</v>
      </c>
      <c r="W32" s="820"/>
      <c r="X32" s="820"/>
      <c r="Y32" s="820"/>
      <c r="Z32" s="820"/>
      <c r="AA32" s="820">
        <v>15</v>
      </c>
      <c r="AB32" s="820"/>
      <c r="AC32" s="820"/>
      <c r="AD32" s="820"/>
      <c r="AE32" s="821"/>
      <c r="AF32" s="822">
        <v>156</v>
      </c>
      <c r="AG32" s="823"/>
      <c r="AH32" s="823"/>
      <c r="AI32" s="823"/>
      <c r="AJ32" s="824"/>
      <c r="AK32" s="870">
        <v>94</v>
      </c>
      <c r="AL32" s="866"/>
      <c r="AM32" s="866"/>
      <c r="AN32" s="866"/>
      <c r="AO32" s="866"/>
      <c r="AP32" s="866">
        <v>482</v>
      </c>
      <c r="AQ32" s="866"/>
      <c r="AR32" s="866"/>
      <c r="AS32" s="866"/>
      <c r="AT32" s="866"/>
      <c r="AU32" s="866">
        <v>386</v>
      </c>
      <c r="AV32" s="866"/>
      <c r="AW32" s="866"/>
      <c r="AX32" s="866"/>
      <c r="AY32" s="866"/>
      <c r="AZ32" s="867"/>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792</v>
      </c>
      <c r="AG63" s="880"/>
      <c r="AH63" s="880"/>
      <c r="AI63" s="880"/>
      <c r="AJ63" s="881"/>
      <c r="AK63" s="882"/>
      <c r="AL63" s="877"/>
      <c r="AM63" s="877"/>
      <c r="AN63" s="877"/>
      <c r="AO63" s="877"/>
      <c r="AP63" s="880">
        <v>2898</v>
      </c>
      <c r="AQ63" s="880"/>
      <c r="AR63" s="880"/>
      <c r="AS63" s="880"/>
      <c r="AT63" s="880"/>
      <c r="AU63" s="880">
        <v>2526</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398</v>
      </c>
      <c r="R66" s="770"/>
      <c r="S66" s="770"/>
      <c r="T66" s="770"/>
      <c r="U66" s="771"/>
      <c r="V66" s="769" t="s">
        <v>417</v>
      </c>
      <c r="W66" s="770"/>
      <c r="X66" s="770"/>
      <c r="Y66" s="770"/>
      <c r="Z66" s="771"/>
      <c r="AA66" s="769" t="s">
        <v>418</v>
      </c>
      <c r="AB66" s="770"/>
      <c r="AC66" s="770"/>
      <c r="AD66" s="770"/>
      <c r="AE66" s="771"/>
      <c r="AF66" s="890" t="s">
        <v>419</v>
      </c>
      <c r="AG66" s="851"/>
      <c r="AH66" s="851"/>
      <c r="AI66" s="851"/>
      <c r="AJ66" s="891"/>
      <c r="AK66" s="769" t="s">
        <v>420</v>
      </c>
      <c r="AL66" s="764"/>
      <c r="AM66" s="764"/>
      <c r="AN66" s="764"/>
      <c r="AO66" s="765"/>
      <c r="AP66" s="769" t="s">
        <v>421</v>
      </c>
      <c r="AQ66" s="770"/>
      <c r="AR66" s="770"/>
      <c r="AS66" s="770"/>
      <c r="AT66" s="771"/>
      <c r="AU66" s="769" t="s">
        <v>422</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607</v>
      </c>
      <c r="C68" s="906"/>
      <c r="D68" s="906"/>
      <c r="E68" s="906"/>
      <c r="F68" s="906"/>
      <c r="G68" s="906"/>
      <c r="H68" s="906"/>
      <c r="I68" s="906"/>
      <c r="J68" s="906"/>
      <c r="K68" s="906"/>
      <c r="L68" s="906"/>
      <c r="M68" s="906"/>
      <c r="N68" s="906"/>
      <c r="O68" s="906"/>
      <c r="P68" s="907"/>
      <c r="Q68" s="908">
        <v>88</v>
      </c>
      <c r="R68" s="902"/>
      <c r="S68" s="902"/>
      <c r="T68" s="902"/>
      <c r="U68" s="902"/>
      <c r="V68" s="902">
        <v>86</v>
      </c>
      <c r="W68" s="902"/>
      <c r="X68" s="902"/>
      <c r="Y68" s="902"/>
      <c r="Z68" s="902"/>
      <c r="AA68" s="902">
        <v>3</v>
      </c>
      <c r="AB68" s="902"/>
      <c r="AC68" s="902"/>
      <c r="AD68" s="902"/>
      <c r="AE68" s="902"/>
      <c r="AF68" s="902">
        <v>3</v>
      </c>
      <c r="AG68" s="902"/>
      <c r="AH68" s="902"/>
      <c r="AI68" s="902"/>
      <c r="AJ68" s="902"/>
      <c r="AK68" s="902" t="s">
        <v>602</v>
      </c>
      <c r="AL68" s="902"/>
      <c r="AM68" s="902"/>
      <c r="AN68" s="902"/>
      <c r="AO68" s="902"/>
      <c r="AP68" s="902" t="s">
        <v>604</v>
      </c>
      <c r="AQ68" s="902"/>
      <c r="AR68" s="902"/>
      <c r="AS68" s="902"/>
      <c r="AT68" s="902"/>
      <c r="AU68" s="902" t="s">
        <v>619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608</v>
      </c>
      <c r="C69" s="910"/>
      <c r="D69" s="910"/>
      <c r="E69" s="910"/>
      <c r="F69" s="910"/>
      <c r="G69" s="910"/>
      <c r="H69" s="910"/>
      <c r="I69" s="910"/>
      <c r="J69" s="910"/>
      <c r="K69" s="910"/>
      <c r="L69" s="910"/>
      <c r="M69" s="910"/>
      <c r="N69" s="910"/>
      <c r="O69" s="910"/>
      <c r="P69" s="911"/>
      <c r="Q69" s="912">
        <v>7567</v>
      </c>
      <c r="R69" s="866"/>
      <c r="S69" s="866"/>
      <c r="T69" s="866"/>
      <c r="U69" s="866"/>
      <c r="V69" s="866">
        <v>7557</v>
      </c>
      <c r="W69" s="866"/>
      <c r="X69" s="866"/>
      <c r="Y69" s="866"/>
      <c r="Z69" s="866"/>
      <c r="AA69" s="866">
        <v>10</v>
      </c>
      <c r="AB69" s="866"/>
      <c r="AC69" s="866"/>
      <c r="AD69" s="866"/>
      <c r="AE69" s="866"/>
      <c r="AF69" s="866">
        <v>10</v>
      </c>
      <c r="AG69" s="866"/>
      <c r="AH69" s="866"/>
      <c r="AI69" s="866"/>
      <c r="AJ69" s="866"/>
      <c r="AK69" s="866" t="s">
        <v>603</v>
      </c>
      <c r="AL69" s="866"/>
      <c r="AM69" s="866"/>
      <c r="AN69" s="866"/>
      <c r="AO69" s="866"/>
      <c r="AP69" s="866" t="s">
        <v>605</v>
      </c>
      <c r="AQ69" s="866"/>
      <c r="AR69" s="866"/>
      <c r="AS69" s="866"/>
      <c r="AT69" s="866"/>
      <c r="AU69" s="866" t="s">
        <v>619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609</v>
      </c>
      <c r="C70" s="910"/>
      <c r="D70" s="910"/>
      <c r="E70" s="910"/>
      <c r="F70" s="910"/>
      <c r="G70" s="910"/>
      <c r="H70" s="910"/>
      <c r="I70" s="910"/>
      <c r="J70" s="910"/>
      <c r="K70" s="910"/>
      <c r="L70" s="910"/>
      <c r="M70" s="910"/>
      <c r="N70" s="910"/>
      <c r="O70" s="910"/>
      <c r="P70" s="911"/>
      <c r="Q70" s="912">
        <v>74</v>
      </c>
      <c r="R70" s="866"/>
      <c r="S70" s="866"/>
      <c r="T70" s="866"/>
      <c r="U70" s="866"/>
      <c r="V70" s="866">
        <v>74</v>
      </c>
      <c r="W70" s="866"/>
      <c r="X70" s="866"/>
      <c r="Y70" s="866"/>
      <c r="Z70" s="866"/>
      <c r="AA70" s="866">
        <v>0</v>
      </c>
      <c r="AB70" s="866"/>
      <c r="AC70" s="866"/>
      <c r="AD70" s="866"/>
      <c r="AE70" s="866"/>
      <c r="AF70" s="866">
        <v>0</v>
      </c>
      <c r="AG70" s="866"/>
      <c r="AH70" s="866"/>
      <c r="AI70" s="866"/>
      <c r="AJ70" s="866"/>
      <c r="AK70" s="866" t="s">
        <v>603</v>
      </c>
      <c r="AL70" s="866"/>
      <c r="AM70" s="866"/>
      <c r="AN70" s="866"/>
      <c r="AO70" s="866"/>
      <c r="AP70" s="866" t="s">
        <v>605</v>
      </c>
      <c r="AQ70" s="866"/>
      <c r="AR70" s="866"/>
      <c r="AS70" s="866"/>
      <c r="AT70" s="866"/>
      <c r="AU70" s="866" t="s">
        <v>619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610</v>
      </c>
      <c r="C71" s="910"/>
      <c r="D71" s="910"/>
      <c r="E71" s="910"/>
      <c r="F71" s="910"/>
      <c r="G71" s="910"/>
      <c r="H71" s="910"/>
      <c r="I71" s="910"/>
      <c r="J71" s="910"/>
      <c r="K71" s="910"/>
      <c r="L71" s="910"/>
      <c r="M71" s="910"/>
      <c r="N71" s="910"/>
      <c r="O71" s="910"/>
      <c r="P71" s="911"/>
      <c r="Q71" s="912">
        <v>203</v>
      </c>
      <c r="R71" s="866"/>
      <c r="S71" s="866"/>
      <c r="T71" s="866"/>
      <c r="U71" s="866"/>
      <c r="V71" s="866">
        <v>193</v>
      </c>
      <c r="W71" s="866"/>
      <c r="X71" s="866"/>
      <c r="Y71" s="866"/>
      <c r="Z71" s="866"/>
      <c r="AA71" s="866">
        <v>11</v>
      </c>
      <c r="AB71" s="866"/>
      <c r="AC71" s="866"/>
      <c r="AD71" s="866"/>
      <c r="AE71" s="866"/>
      <c r="AF71" s="866">
        <v>11</v>
      </c>
      <c r="AG71" s="866"/>
      <c r="AH71" s="866"/>
      <c r="AI71" s="866"/>
      <c r="AJ71" s="866"/>
      <c r="AK71" s="866" t="s">
        <v>603</v>
      </c>
      <c r="AL71" s="866"/>
      <c r="AM71" s="866"/>
      <c r="AN71" s="866"/>
      <c r="AO71" s="866"/>
      <c r="AP71" s="866" t="s">
        <v>605</v>
      </c>
      <c r="AQ71" s="866"/>
      <c r="AR71" s="866"/>
      <c r="AS71" s="866"/>
      <c r="AT71" s="866"/>
      <c r="AU71" s="866" t="s">
        <v>619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611</v>
      </c>
      <c r="C72" s="910"/>
      <c r="D72" s="910"/>
      <c r="E72" s="910"/>
      <c r="F72" s="910"/>
      <c r="G72" s="910"/>
      <c r="H72" s="910"/>
      <c r="I72" s="910"/>
      <c r="J72" s="910"/>
      <c r="K72" s="910"/>
      <c r="L72" s="910"/>
      <c r="M72" s="910"/>
      <c r="N72" s="910"/>
      <c r="O72" s="910"/>
      <c r="P72" s="911"/>
      <c r="Q72" s="912">
        <v>1374</v>
      </c>
      <c r="R72" s="866"/>
      <c r="S72" s="866"/>
      <c r="T72" s="866"/>
      <c r="U72" s="866"/>
      <c r="V72" s="866">
        <v>1355</v>
      </c>
      <c r="W72" s="866"/>
      <c r="X72" s="866"/>
      <c r="Y72" s="866"/>
      <c r="Z72" s="866"/>
      <c r="AA72" s="866">
        <v>19</v>
      </c>
      <c r="AB72" s="866"/>
      <c r="AC72" s="866"/>
      <c r="AD72" s="866"/>
      <c r="AE72" s="866"/>
      <c r="AF72" s="866">
        <v>14</v>
      </c>
      <c r="AG72" s="866"/>
      <c r="AH72" s="866"/>
      <c r="AI72" s="866"/>
      <c r="AJ72" s="866"/>
      <c r="AK72" s="866">
        <v>40</v>
      </c>
      <c r="AL72" s="866"/>
      <c r="AM72" s="866"/>
      <c r="AN72" s="866"/>
      <c r="AO72" s="866"/>
      <c r="AP72" s="866">
        <v>313</v>
      </c>
      <c r="AQ72" s="866"/>
      <c r="AR72" s="866"/>
      <c r="AS72" s="866"/>
      <c r="AT72" s="866"/>
      <c r="AU72" s="866" t="s">
        <v>619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612</v>
      </c>
      <c r="C73" s="910"/>
      <c r="D73" s="910"/>
      <c r="E73" s="910"/>
      <c r="F73" s="910"/>
      <c r="G73" s="910"/>
      <c r="H73" s="910"/>
      <c r="I73" s="910"/>
      <c r="J73" s="910"/>
      <c r="K73" s="910"/>
      <c r="L73" s="910"/>
      <c r="M73" s="910"/>
      <c r="N73" s="910"/>
      <c r="O73" s="910"/>
      <c r="P73" s="911"/>
      <c r="Q73" s="912">
        <v>906</v>
      </c>
      <c r="R73" s="866"/>
      <c r="S73" s="866"/>
      <c r="T73" s="866"/>
      <c r="U73" s="866"/>
      <c r="V73" s="866">
        <v>839</v>
      </c>
      <c r="W73" s="866"/>
      <c r="X73" s="866"/>
      <c r="Y73" s="866"/>
      <c r="Z73" s="866"/>
      <c r="AA73" s="866">
        <v>67</v>
      </c>
      <c r="AB73" s="866"/>
      <c r="AC73" s="866"/>
      <c r="AD73" s="866"/>
      <c r="AE73" s="866"/>
      <c r="AF73" s="866">
        <v>67</v>
      </c>
      <c r="AG73" s="866"/>
      <c r="AH73" s="866"/>
      <c r="AI73" s="866"/>
      <c r="AJ73" s="866"/>
      <c r="AK73" s="866" t="s">
        <v>602</v>
      </c>
      <c r="AL73" s="866"/>
      <c r="AM73" s="866"/>
      <c r="AN73" s="866"/>
      <c r="AO73" s="866"/>
      <c r="AP73" s="866" t="s">
        <v>604</v>
      </c>
      <c r="AQ73" s="866"/>
      <c r="AR73" s="866"/>
      <c r="AS73" s="866"/>
      <c r="AT73" s="866"/>
      <c r="AU73" s="866" t="s">
        <v>619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613</v>
      </c>
      <c r="C74" s="910"/>
      <c r="D74" s="910"/>
      <c r="E74" s="910"/>
      <c r="F74" s="910"/>
      <c r="G74" s="910"/>
      <c r="H74" s="910"/>
      <c r="I74" s="910"/>
      <c r="J74" s="910"/>
      <c r="K74" s="910"/>
      <c r="L74" s="910"/>
      <c r="M74" s="910"/>
      <c r="N74" s="910"/>
      <c r="O74" s="910"/>
      <c r="P74" s="911"/>
      <c r="Q74" s="912">
        <v>495</v>
      </c>
      <c r="R74" s="866"/>
      <c r="S74" s="866"/>
      <c r="T74" s="866"/>
      <c r="U74" s="866"/>
      <c r="V74" s="866">
        <v>493</v>
      </c>
      <c r="W74" s="866"/>
      <c r="X74" s="866"/>
      <c r="Y74" s="866"/>
      <c r="Z74" s="866"/>
      <c r="AA74" s="866">
        <v>1</v>
      </c>
      <c r="AB74" s="866"/>
      <c r="AC74" s="866"/>
      <c r="AD74" s="866"/>
      <c r="AE74" s="866"/>
      <c r="AF74" s="866">
        <v>1</v>
      </c>
      <c r="AG74" s="866"/>
      <c r="AH74" s="866"/>
      <c r="AI74" s="866"/>
      <c r="AJ74" s="866"/>
      <c r="AK74" s="866">
        <v>298</v>
      </c>
      <c r="AL74" s="866"/>
      <c r="AM74" s="866"/>
      <c r="AN74" s="866"/>
      <c r="AO74" s="866"/>
      <c r="AP74" s="866" t="s">
        <v>604</v>
      </c>
      <c r="AQ74" s="866"/>
      <c r="AR74" s="866"/>
      <c r="AS74" s="866"/>
      <c r="AT74" s="866"/>
      <c r="AU74" s="866" t="s">
        <v>619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614</v>
      </c>
      <c r="C75" s="910"/>
      <c r="D75" s="910"/>
      <c r="E75" s="910"/>
      <c r="F75" s="910"/>
      <c r="G75" s="910"/>
      <c r="H75" s="910"/>
      <c r="I75" s="910"/>
      <c r="J75" s="910"/>
      <c r="K75" s="910"/>
      <c r="L75" s="910"/>
      <c r="M75" s="910"/>
      <c r="N75" s="910"/>
      <c r="O75" s="910"/>
      <c r="P75" s="911"/>
      <c r="Q75" s="913">
        <v>68</v>
      </c>
      <c r="R75" s="914"/>
      <c r="S75" s="914"/>
      <c r="T75" s="914"/>
      <c r="U75" s="870"/>
      <c r="V75" s="915">
        <v>68</v>
      </c>
      <c r="W75" s="914"/>
      <c r="X75" s="914"/>
      <c r="Y75" s="914"/>
      <c r="Z75" s="870"/>
      <c r="AA75" s="915">
        <v>0</v>
      </c>
      <c r="AB75" s="914"/>
      <c r="AC75" s="914"/>
      <c r="AD75" s="914"/>
      <c r="AE75" s="870"/>
      <c r="AF75" s="915">
        <v>0</v>
      </c>
      <c r="AG75" s="914"/>
      <c r="AH75" s="914"/>
      <c r="AI75" s="914"/>
      <c r="AJ75" s="870"/>
      <c r="AK75" s="915" t="s">
        <v>606</v>
      </c>
      <c r="AL75" s="914"/>
      <c r="AM75" s="914"/>
      <c r="AN75" s="914"/>
      <c r="AO75" s="870"/>
      <c r="AP75" s="866" t="s">
        <v>604</v>
      </c>
      <c r="AQ75" s="866"/>
      <c r="AR75" s="866"/>
      <c r="AS75" s="866"/>
      <c r="AT75" s="866"/>
      <c r="AU75" s="915" t="s">
        <v>619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615</v>
      </c>
      <c r="C76" s="910"/>
      <c r="D76" s="910"/>
      <c r="E76" s="910"/>
      <c r="F76" s="910"/>
      <c r="G76" s="910"/>
      <c r="H76" s="910"/>
      <c r="I76" s="910"/>
      <c r="J76" s="910"/>
      <c r="K76" s="910"/>
      <c r="L76" s="910"/>
      <c r="M76" s="910"/>
      <c r="N76" s="910"/>
      <c r="O76" s="910"/>
      <c r="P76" s="911"/>
      <c r="Q76" s="913">
        <v>990</v>
      </c>
      <c r="R76" s="914"/>
      <c r="S76" s="914"/>
      <c r="T76" s="914"/>
      <c r="U76" s="870"/>
      <c r="V76" s="915">
        <v>895</v>
      </c>
      <c r="W76" s="914"/>
      <c r="X76" s="914"/>
      <c r="Y76" s="914"/>
      <c r="Z76" s="870"/>
      <c r="AA76" s="915">
        <v>96</v>
      </c>
      <c r="AB76" s="914"/>
      <c r="AC76" s="914"/>
      <c r="AD76" s="914"/>
      <c r="AE76" s="870"/>
      <c r="AF76" s="915">
        <v>1165</v>
      </c>
      <c r="AG76" s="914"/>
      <c r="AH76" s="914"/>
      <c r="AI76" s="914"/>
      <c r="AJ76" s="870"/>
      <c r="AK76" s="915">
        <v>2</v>
      </c>
      <c r="AL76" s="914"/>
      <c r="AM76" s="914"/>
      <c r="AN76" s="914"/>
      <c r="AO76" s="870"/>
      <c r="AP76" s="915">
        <v>2919</v>
      </c>
      <c r="AQ76" s="914"/>
      <c r="AR76" s="914"/>
      <c r="AS76" s="914"/>
      <c r="AT76" s="870"/>
      <c r="AU76" s="915" t="s">
        <v>619</v>
      </c>
      <c r="AV76" s="914"/>
      <c r="AW76" s="914"/>
      <c r="AX76" s="914"/>
      <c r="AY76" s="870"/>
      <c r="AZ76" s="868" t="s">
        <v>618</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616</v>
      </c>
      <c r="C77" s="910"/>
      <c r="D77" s="910"/>
      <c r="E77" s="910"/>
      <c r="F77" s="910"/>
      <c r="G77" s="910"/>
      <c r="H77" s="910"/>
      <c r="I77" s="910"/>
      <c r="J77" s="910"/>
      <c r="K77" s="910"/>
      <c r="L77" s="910"/>
      <c r="M77" s="910"/>
      <c r="N77" s="910"/>
      <c r="O77" s="910"/>
      <c r="P77" s="911"/>
      <c r="Q77" s="913">
        <v>217</v>
      </c>
      <c r="R77" s="914"/>
      <c r="S77" s="914"/>
      <c r="T77" s="914"/>
      <c r="U77" s="870"/>
      <c r="V77" s="915">
        <v>191</v>
      </c>
      <c r="W77" s="914"/>
      <c r="X77" s="914"/>
      <c r="Y77" s="914"/>
      <c r="Z77" s="870"/>
      <c r="AA77" s="915">
        <v>25</v>
      </c>
      <c r="AB77" s="914"/>
      <c r="AC77" s="914"/>
      <c r="AD77" s="914"/>
      <c r="AE77" s="870"/>
      <c r="AF77" s="915">
        <v>25</v>
      </c>
      <c r="AG77" s="914"/>
      <c r="AH77" s="914"/>
      <c r="AI77" s="914"/>
      <c r="AJ77" s="870"/>
      <c r="AK77" s="915" t="s">
        <v>606</v>
      </c>
      <c r="AL77" s="914"/>
      <c r="AM77" s="914"/>
      <c r="AN77" s="914"/>
      <c r="AO77" s="870"/>
      <c r="AP77" s="915" t="s">
        <v>606</v>
      </c>
      <c r="AQ77" s="914"/>
      <c r="AR77" s="914"/>
      <c r="AS77" s="914"/>
      <c r="AT77" s="870"/>
      <c r="AU77" s="915" t="s">
        <v>619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617</v>
      </c>
      <c r="C78" s="910"/>
      <c r="D78" s="910"/>
      <c r="E78" s="910"/>
      <c r="F78" s="910"/>
      <c r="G78" s="910"/>
      <c r="H78" s="910"/>
      <c r="I78" s="910"/>
      <c r="J78" s="910"/>
      <c r="K78" s="910"/>
      <c r="L78" s="910"/>
      <c r="M78" s="910"/>
      <c r="N78" s="910"/>
      <c r="O78" s="910"/>
      <c r="P78" s="911"/>
      <c r="Q78" s="912">
        <v>823874</v>
      </c>
      <c r="R78" s="866"/>
      <c r="S78" s="866"/>
      <c r="T78" s="866"/>
      <c r="U78" s="866"/>
      <c r="V78" s="866">
        <v>808406</v>
      </c>
      <c r="W78" s="866"/>
      <c r="X78" s="866"/>
      <c r="Y78" s="866"/>
      <c r="Z78" s="866"/>
      <c r="AA78" s="866">
        <v>15468</v>
      </c>
      <c r="AB78" s="866"/>
      <c r="AC78" s="866"/>
      <c r="AD78" s="866"/>
      <c r="AE78" s="866"/>
      <c r="AF78" s="866">
        <v>15468</v>
      </c>
      <c r="AG78" s="866"/>
      <c r="AH78" s="866"/>
      <c r="AI78" s="866"/>
      <c r="AJ78" s="866"/>
      <c r="AK78" s="915" t="s">
        <v>606</v>
      </c>
      <c r="AL78" s="914"/>
      <c r="AM78" s="914"/>
      <c r="AN78" s="914"/>
      <c r="AO78" s="870"/>
      <c r="AP78" s="915" t="s">
        <v>606</v>
      </c>
      <c r="AQ78" s="914"/>
      <c r="AR78" s="914"/>
      <c r="AS78" s="914"/>
      <c r="AT78" s="870"/>
      <c r="AU78" s="866" t="s">
        <v>619</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625</v>
      </c>
      <c r="C79" s="910"/>
      <c r="D79" s="910"/>
      <c r="E79" s="910"/>
      <c r="F79" s="910"/>
      <c r="G79" s="910"/>
      <c r="H79" s="910"/>
      <c r="I79" s="910"/>
      <c r="J79" s="910"/>
      <c r="K79" s="910"/>
      <c r="L79" s="910"/>
      <c r="M79" s="910"/>
      <c r="N79" s="910"/>
      <c r="O79" s="910"/>
      <c r="P79" s="911"/>
      <c r="Q79" s="912">
        <v>509</v>
      </c>
      <c r="R79" s="866"/>
      <c r="S79" s="866"/>
      <c r="T79" s="866"/>
      <c r="U79" s="866"/>
      <c r="V79" s="866">
        <v>371</v>
      </c>
      <c r="W79" s="866"/>
      <c r="X79" s="866"/>
      <c r="Y79" s="866"/>
      <c r="Z79" s="866"/>
      <c r="AA79" s="866">
        <v>138</v>
      </c>
      <c r="AB79" s="866"/>
      <c r="AC79" s="866"/>
      <c r="AD79" s="866"/>
      <c r="AE79" s="866"/>
      <c r="AF79" s="866">
        <v>138</v>
      </c>
      <c r="AG79" s="866"/>
      <c r="AH79" s="866"/>
      <c r="AI79" s="866"/>
      <c r="AJ79" s="866"/>
      <c r="AK79" s="866">
        <v>7</v>
      </c>
      <c r="AL79" s="866"/>
      <c r="AM79" s="866"/>
      <c r="AN79" s="866"/>
      <c r="AO79" s="866"/>
      <c r="AP79" s="915" t="s">
        <v>598</v>
      </c>
      <c r="AQ79" s="914"/>
      <c r="AR79" s="914"/>
      <c r="AS79" s="914"/>
      <c r="AT79" s="870"/>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f>SUM(AF68:AJ87)</f>
        <v>16902</v>
      </c>
      <c r="AG88" s="880"/>
      <c r="AH88" s="880"/>
      <c r="AI88" s="880"/>
      <c r="AJ88" s="880"/>
      <c r="AK88" s="877"/>
      <c r="AL88" s="877"/>
      <c r="AM88" s="877"/>
      <c r="AN88" s="877"/>
      <c r="AO88" s="877"/>
      <c r="AP88" s="880">
        <f>SUM(AP68:AT87)</f>
        <v>3232</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v>
      </c>
      <c r="CS102" s="888"/>
      <c r="CT102" s="888"/>
      <c r="CU102" s="888"/>
      <c r="CV102" s="927"/>
      <c r="CW102" s="926"/>
      <c r="CX102" s="888"/>
      <c r="CY102" s="888"/>
      <c r="CZ102" s="888"/>
      <c r="DA102" s="927"/>
      <c r="DB102" s="926">
        <v>28</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308</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308</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308</v>
      </c>
      <c r="DR109" s="929"/>
      <c r="DS109" s="929"/>
      <c r="DT109" s="929"/>
      <c r="DU109" s="930"/>
      <c r="DV109" s="928" t="s">
        <v>434</v>
      </c>
      <c r="DW109" s="929"/>
      <c r="DX109" s="929"/>
      <c r="DY109" s="929"/>
      <c r="DZ109" s="931"/>
    </row>
    <row r="110" spans="1:131" s="230" customFormat="1" ht="26.25" customHeight="1" x14ac:dyDescent="0.15">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1034640</v>
      </c>
      <c r="AB110" s="936"/>
      <c r="AC110" s="936"/>
      <c r="AD110" s="936"/>
      <c r="AE110" s="937"/>
      <c r="AF110" s="938">
        <v>1057899</v>
      </c>
      <c r="AG110" s="936"/>
      <c r="AH110" s="936"/>
      <c r="AI110" s="936"/>
      <c r="AJ110" s="937"/>
      <c r="AK110" s="938">
        <v>1099191</v>
      </c>
      <c r="AL110" s="936"/>
      <c r="AM110" s="936"/>
      <c r="AN110" s="936"/>
      <c r="AO110" s="937"/>
      <c r="AP110" s="939">
        <v>18.600000000000001</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10630292</v>
      </c>
      <c r="BR110" s="967"/>
      <c r="BS110" s="967"/>
      <c r="BT110" s="967"/>
      <c r="BU110" s="967"/>
      <c r="BV110" s="967">
        <v>10131571</v>
      </c>
      <c r="BW110" s="967"/>
      <c r="BX110" s="967"/>
      <c r="BY110" s="967"/>
      <c r="BZ110" s="967"/>
      <c r="CA110" s="967">
        <v>9450006</v>
      </c>
      <c r="CB110" s="967"/>
      <c r="CC110" s="967"/>
      <c r="CD110" s="967"/>
      <c r="CE110" s="967"/>
      <c r="CF110" s="980">
        <v>160.19999999999999</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139</v>
      </c>
      <c r="DH110" s="967"/>
      <c r="DI110" s="967"/>
      <c r="DJ110" s="967"/>
      <c r="DK110" s="967"/>
      <c r="DL110" s="967" t="s">
        <v>139</v>
      </c>
      <c r="DM110" s="967"/>
      <c r="DN110" s="967"/>
      <c r="DO110" s="967"/>
      <c r="DP110" s="967"/>
      <c r="DQ110" s="967" t="s">
        <v>440</v>
      </c>
      <c r="DR110" s="967"/>
      <c r="DS110" s="967"/>
      <c r="DT110" s="967"/>
      <c r="DU110" s="967"/>
      <c r="DV110" s="968" t="s">
        <v>441</v>
      </c>
      <c r="DW110" s="968"/>
      <c r="DX110" s="968"/>
      <c r="DY110" s="968"/>
      <c r="DZ110" s="969"/>
    </row>
    <row r="111" spans="1:131" s="230" customFormat="1" ht="26.25" customHeight="1" x14ac:dyDescent="0.15">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441</v>
      </c>
      <c r="AB111" s="974"/>
      <c r="AC111" s="974"/>
      <c r="AD111" s="974"/>
      <c r="AE111" s="975"/>
      <c r="AF111" s="976" t="s">
        <v>441</v>
      </c>
      <c r="AG111" s="974"/>
      <c r="AH111" s="974"/>
      <c r="AI111" s="974"/>
      <c r="AJ111" s="975"/>
      <c r="AK111" s="976" t="s">
        <v>441</v>
      </c>
      <c r="AL111" s="974"/>
      <c r="AM111" s="974"/>
      <c r="AN111" s="974"/>
      <c r="AO111" s="975"/>
      <c r="AP111" s="977" t="s">
        <v>441</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v>233289</v>
      </c>
      <c r="BR111" s="962"/>
      <c r="BS111" s="962"/>
      <c r="BT111" s="962"/>
      <c r="BU111" s="962"/>
      <c r="BV111" s="962">
        <v>178523</v>
      </c>
      <c r="BW111" s="962"/>
      <c r="BX111" s="962"/>
      <c r="BY111" s="962"/>
      <c r="BZ111" s="962"/>
      <c r="CA111" s="962">
        <v>199569</v>
      </c>
      <c r="CB111" s="962"/>
      <c r="CC111" s="962"/>
      <c r="CD111" s="962"/>
      <c r="CE111" s="962"/>
      <c r="CF111" s="956">
        <v>3.4</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441</v>
      </c>
      <c r="DH111" s="962"/>
      <c r="DI111" s="962"/>
      <c r="DJ111" s="962"/>
      <c r="DK111" s="962"/>
      <c r="DL111" s="962" t="s">
        <v>441</v>
      </c>
      <c r="DM111" s="962"/>
      <c r="DN111" s="962"/>
      <c r="DO111" s="962"/>
      <c r="DP111" s="962"/>
      <c r="DQ111" s="962" t="s">
        <v>441</v>
      </c>
      <c r="DR111" s="962"/>
      <c r="DS111" s="962"/>
      <c r="DT111" s="962"/>
      <c r="DU111" s="962"/>
      <c r="DV111" s="963" t="s">
        <v>445</v>
      </c>
      <c r="DW111" s="963"/>
      <c r="DX111" s="963"/>
      <c r="DY111" s="963"/>
      <c r="DZ111" s="964"/>
    </row>
    <row r="112" spans="1:131" s="230" customFormat="1" ht="26.25" customHeight="1" x14ac:dyDescent="0.15">
      <c r="A112" s="988" t="s">
        <v>446</v>
      </c>
      <c r="B112" s="989"/>
      <c r="C112" s="959" t="s">
        <v>447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441</v>
      </c>
      <c r="AB112" s="995"/>
      <c r="AC112" s="995"/>
      <c r="AD112" s="995"/>
      <c r="AE112" s="996"/>
      <c r="AF112" s="997" t="s">
        <v>441</v>
      </c>
      <c r="AG112" s="995"/>
      <c r="AH112" s="995"/>
      <c r="AI112" s="995"/>
      <c r="AJ112" s="996"/>
      <c r="AK112" s="997" t="s">
        <v>441</v>
      </c>
      <c r="AL112" s="995"/>
      <c r="AM112" s="995"/>
      <c r="AN112" s="995"/>
      <c r="AO112" s="996"/>
      <c r="AP112" s="998" t="s">
        <v>441</v>
      </c>
      <c r="AQ112" s="999"/>
      <c r="AR112" s="999"/>
      <c r="AS112" s="999"/>
      <c r="AT112" s="1000"/>
      <c r="AU112" s="944"/>
      <c r="AV112" s="945"/>
      <c r="AW112" s="945"/>
      <c r="AX112" s="945"/>
      <c r="AY112" s="945"/>
      <c r="AZ112" s="958" t="s">
        <v>448</v>
      </c>
      <c r="BA112" s="959"/>
      <c r="BB112" s="959"/>
      <c r="BC112" s="959"/>
      <c r="BD112" s="959"/>
      <c r="BE112" s="959"/>
      <c r="BF112" s="959"/>
      <c r="BG112" s="959"/>
      <c r="BH112" s="959"/>
      <c r="BI112" s="959"/>
      <c r="BJ112" s="959"/>
      <c r="BK112" s="959"/>
      <c r="BL112" s="959"/>
      <c r="BM112" s="959"/>
      <c r="BN112" s="959"/>
      <c r="BO112" s="959"/>
      <c r="BP112" s="960"/>
      <c r="BQ112" s="961">
        <v>2865977</v>
      </c>
      <c r="BR112" s="962"/>
      <c r="BS112" s="962"/>
      <c r="BT112" s="962"/>
      <c r="BU112" s="962"/>
      <c r="BV112" s="962">
        <v>2774722</v>
      </c>
      <c r="BW112" s="962"/>
      <c r="BX112" s="962"/>
      <c r="BY112" s="962"/>
      <c r="BZ112" s="962"/>
      <c r="CA112" s="962">
        <v>2525767</v>
      </c>
      <c r="CB112" s="962"/>
      <c r="CC112" s="962"/>
      <c r="CD112" s="962"/>
      <c r="CE112" s="962"/>
      <c r="CF112" s="956">
        <v>42.8</v>
      </c>
      <c r="CG112" s="957"/>
      <c r="CH112" s="957"/>
      <c r="CI112" s="957"/>
      <c r="CJ112" s="957"/>
      <c r="CK112" s="984"/>
      <c r="CL112" s="985"/>
      <c r="CM112" s="958" t="s">
        <v>449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441</v>
      </c>
      <c r="DH112" s="962"/>
      <c r="DI112" s="962"/>
      <c r="DJ112" s="962"/>
      <c r="DK112" s="962"/>
      <c r="DL112" s="962" t="s">
        <v>441</v>
      </c>
      <c r="DM112" s="962"/>
      <c r="DN112" s="962"/>
      <c r="DO112" s="962"/>
      <c r="DP112" s="962"/>
      <c r="DQ112" s="962" t="s">
        <v>445</v>
      </c>
      <c r="DR112" s="962"/>
      <c r="DS112" s="962"/>
      <c r="DT112" s="962"/>
      <c r="DU112" s="962"/>
      <c r="DV112" s="963" t="s">
        <v>441</v>
      </c>
      <c r="DW112" s="963"/>
      <c r="DX112" s="963"/>
      <c r="DY112" s="963"/>
      <c r="DZ112" s="964"/>
    </row>
    <row r="113" spans="1:130" s="230" customFormat="1" ht="26.25" customHeight="1" x14ac:dyDescent="0.15">
      <c r="A113" s="990"/>
      <c r="B113" s="991"/>
      <c r="C113" s="959" t="s">
        <v>450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236706</v>
      </c>
      <c r="AB113" s="974"/>
      <c r="AC113" s="974"/>
      <c r="AD113" s="974"/>
      <c r="AE113" s="975"/>
      <c r="AF113" s="976">
        <v>218892</v>
      </c>
      <c r="AG113" s="974"/>
      <c r="AH113" s="974"/>
      <c r="AI113" s="974"/>
      <c r="AJ113" s="975"/>
      <c r="AK113" s="976">
        <v>231891</v>
      </c>
      <c r="AL113" s="974"/>
      <c r="AM113" s="974"/>
      <c r="AN113" s="974"/>
      <c r="AO113" s="975"/>
      <c r="AP113" s="977">
        <v>3.9</v>
      </c>
      <c r="AQ113" s="978"/>
      <c r="AR113" s="978"/>
      <c r="AS113" s="978"/>
      <c r="AT113" s="979"/>
      <c r="AU113" s="944"/>
      <c r="AV113" s="945"/>
      <c r="AW113" s="945"/>
      <c r="AX113" s="945"/>
      <c r="AY113" s="945"/>
      <c r="AZ113" s="958" t="s">
        <v>451</v>
      </c>
      <c r="BA113" s="959"/>
      <c r="BB113" s="959"/>
      <c r="BC113" s="959"/>
      <c r="BD113" s="959"/>
      <c r="BE113" s="959"/>
      <c r="BF113" s="959"/>
      <c r="BG113" s="959"/>
      <c r="BH113" s="959"/>
      <c r="BI113" s="959"/>
      <c r="BJ113" s="959"/>
      <c r="BK113" s="959"/>
      <c r="BL113" s="959"/>
      <c r="BM113" s="959"/>
      <c r="BN113" s="959"/>
      <c r="BO113" s="959"/>
      <c r="BP113" s="960"/>
      <c r="BQ113" s="961">
        <v>97888</v>
      </c>
      <c r="BR113" s="962"/>
      <c r="BS113" s="962"/>
      <c r="BT113" s="962"/>
      <c r="BU113" s="962"/>
      <c r="BV113" s="962">
        <v>89697</v>
      </c>
      <c r="BW113" s="962"/>
      <c r="BX113" s="962"/>
      <c r="BY113" s="962"/>
      <c r="BZ113" s="962"/>
      <c r="CA113" s="962">
        <v>79955</v>
      </c>
      <c r="CB113" s="962"/>
      <c r="CC113" s="962"/>
      <c r="CD113" s="962"/>
      <c r="CE113" s="962"/>
      <c r="CF113" s="956">
        <v>1.4</v>
      </c>
      <c r="CG113" s="957"/>
      <c r="CH113" s="957"/>
      <c r="CI113" s="957"/>
      <c r="CJ113" s="957"/>
      <c r="CK113" s="984"/>
      <c r="CL113" s="985"/>
      <c r="CM113" s="958" t="s">
        <v>452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453</v>
      </c>
      <c r="DH113" s="995"/>
      <c r="DI113" s="995"/>
      <c r="DJ113" s="995"/>
      <c r="DK113" s="996"/>
      <c r="DL113" s="997" t="s">
        <v>441</v>
      </c>
      <c r="DM113" s="995"/>
      <c r="DN113" s="995"/>
      <c r="DO113" s="995"/>
      <c r="DP113" s="996"/>
      <c r="DQ113" s="997" t="s">
        <v>445</v>
      </c>
      <c r="DR113" s="995"/>
      <c r="DS113" s="995"/>
      <c r="DT113" s="995"/>
      <c r="DU113" s="996"/>
      <c r="DV113" s="998" t="s">
        <v>441</v>
      </c>
      <c r="DW113" s="999"/>
      <c r="DX113" s="999"/>
      <c r="DY113" s="999"/>
      <c r="DZ113" s="1000"/>
    </row>
    <row r="114" spans="1:130" s="230" customFormat="1" ht="26.25" customHeight="1" x14ac:dyDescent="0.15">
      <c r="A114" s="990"/>
      <c r="B114" s="991"/>
      <c r="C114" s="959" t="s">
        <v>454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485</v>
      </c>
      <c r="AB114" s="995"/>
      <c r="AC114" s="995"/>
      <c r="AD114" s="995"/>
      <c r="AE114" s="996"/>
      <c r="AF114" s="997">
        <v>182</v>
      </c>
      <c r="AG114" s="995"/>
      <c r="AH114" s="995"/>
      <c r="AI114" s="995"/>
      <c r="AJ114" s="996"/>
      <c r="AK114" s="997" t="s">
        <v>453</v>
      </c>
      <c r="AL114" s="995"/>
      <c r="AM114" s="995"/>
      <c r="AN114" s="995"/>
      <c r="AO114" s="996"/>
      <c r="AP114" s="998" t="s">
        <v>445</v>
      </c>
      <c r="AQ114" s="999"/>
      <c r="AR114" s="999"/>
      <c r="AS114" s="999"/>
      <c r="AT114" s="1000"/>
      <c r="AU114" s="944"/>
      <c r="AV114" s="945"/>
      <c r="AW114" s="945"/>
      <c r="AX114" s="945"/>
      <c r="AY114" s="945"/>
      <c r="AZ114" s="958" t="s">
        <v>455</v>
      </c>
      <c r="BA114" s="959"/>
      <c r="BB114" s="959"/>
      <c r="BC114" s="959"/>
      <c r="BD114" s="959"/>
      <c r="BE114" s="959"/>
      <c r="BF114" s="959"/>
      <c r="BG114" s="959"/>
      <c r="BH114" s="959"/>
      <c r="BI114" s="959"/>
      <c r="BJ114" s="959"/>
      <c r="BK114" s="959"/>
      <c r="BL114" s="959"/>
      <c r="BM114" s="959"/>
      <c r="BN114" s="959"/>
      <c r="BO114" s="959"/>
      <c r="BP114" s="960"/>
      <c r="BQ114" s="961">
        <v>2703945</v>
      </c>
      <c r="BR114" s="962"/>
      <c r="BS114" s="962"/>
      <c r="BT114" s="962"/>
      <c r="BU114" s="962"/>
      <c r="BV114" s="962">
        <v>2657156</v>
      </c>
      <c r="BW114" s="962"/>
      <c r="BX114" s="962"/>
      <c r="BY114" s="962"/>
      <c r="BZ114" s="962"/>
      <c r="CA114" s="962">
        <v>2659242</v>
      </c>
      <c r="CB114" s="962"/>
      <c r="CC114" s="962"/>
      <c r="CD114" s="962"/>
      <c r="CE114" s="962"/>
      <c r="CF114" s="956">
        <v>45.1</v>
      </c>
      <c r="CG114" s="957"/>
      <c r="CH114" s="957"/>
      <c r="CI114" s="957"/>
      <c r="CJ114" s="957"/>
      <c r="CK114" s="984"/>
      <c r="CL114" s="985"/>
      <c r="CM114" s="958" t="s">
        <v>456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453</v>
      </c>
      <c r="DH114" s="995"/>
      <c r="DI114" s="995"/>
      <c r="DJ114" s="995"/>
      <c r="DK114" s="996"/>
      <c r="DL114" s="997" t="s">
        <v>445</v>
      </c>
      <c r="DM114" s="995"/>
      <c r="DN114" s="995"/>
      <c r="DO114" s="995"/>
      <c r="DP114" s="996"/>
      <c r="DQ114" s="997" t="s">
        <v>441</v>
      </c>
      <c r="DR114" s="995"/>
      <c r="DS114" s="995"/>
      <c r="DT114" s="995"/>
      <c r="DU114" s="996"/>
      <c r="DV114" s="998" t="s">
        <v>441</v>
      </c>
      <c r="DW114" s="999"/>
      <c r="DX114" s="999"/>
      <c r="DY114" s="999"/>
      <c r="DZ114" s="1000"/>
    </row>
    <row r="115" spans="1:130" s="230" customFormat="1" ht="26.25" customHeight="1" x14ac:dyDescent="0.15">
      <c r="A115" s="990"/>
      <c r="B115" s="991"/>
      <c r="C115" s="959" t="s">
        <v>457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22291</v>
      </c>
      <c r="AB115" s="974"/>
      <c r="AC115" s="974"/>
      <c r="AD115" s="974"/>
      <c r="AE115" s="975"/>
      <c r="AF115" s="976">
        <v>20136</v>
      </c>
      <c r="AG115" s="974"/>
      <c r="AH115" s="974"/>
      <c r="AI115" s="974"/>
      <c r="AJ115" s="975"/>
      <c r="AK115" s="976">
        <v>19782</v>
      </c>
      <c r="AL115" s="974"/>
      <c r="AM115" s="974"/>
      <c r="AN115" s="974"/>
      <c r="AO115" s="975"/>
      <c r="AP115" s="977">
        <v>0.3</v>
      </c>
      <c r="AQ115" s="978"/>
      <c r="AR115" s="978"/>
      <c r="AS115" s="978"/>
      <c r="AT115" s="979"/>
      <c r="AU115" s="944"/>
      <c r="AV115" s="945"/>
      <c r="AW115" s="945"/>
      <c r="AX115" s="945"/>
      <c r="AY115" s="945"/>
      <c r="AZ115" s="958" t="s">
        <v>458</v>
      </c>
      <c r="BA115" s="959"/>
      <c r="BB115" s="959"/>
      <c r="BC115" s="959"/>
      <c r="BD115" s="959"/>
      <c r="BE115" s="959"/>
      <c r="BF115" s="959"/>
      <c r="BG115" s="959"/>
      <c r="BH115" s="959"/>
      <c r="BI115" s="959"/>
      <c r="BJ115" s="959"/>
      <c r="BK115" s="959"/>
      <c r="BL115" s="959"/>
      <c r="BM115" s="959"/>
      <c r="BN115" s="959"/>
      <c r="BO115" s="959"/>
      <c r="BP115" s="960"/>
      <c r="BQ115" s="961" t="s">
        <v>441</v>
      </c>
      <c r="BR115" s="962"/>
      <c r="BS115" s="962"/>
      <c r="BT115" s="962"/>
      <c r="BU115" s="962"/>
      <c r="BV115" s="962" t="s">
        <v>441</v>
      </c>
      <c r="BW115" s="962"/>
      <c r="BX115" s="962"/>
      <c r="BY115" s="962"/>
      <c r="BZ115" s="962"/>
      <c r="CA115" s="962" t="s">
        <v>441</v>
      </c>
      <c r="CB115" s="962"/>
      <c r="CC115" s="962"/>
      <c r="CD115" s="962"/>
      <c r="CE115" s="962"/>
      <c r="CF115" s="956" t="s">
        <v>445</v>
      </c>
      <c r="CG115" s="957"/>
      <c r="CH115" s="957"/>
      <c r="CI115" s="957"/>
      <c r="CJ115" s="957"/>
      <c r="CK115" s="984"/>
      <c r="CL115" s="985"/>
      <c r="CM115" s="958" t="s">
        <v>459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445</v>
      </c>
      <c r="DH115" s="995"/>
      <c r="DI115" s="995"/>
      <c r="DJ115" s="995"/>
      <c r="DK115" s="996"/>
      <c r="DL115" s="997" t="s">
        <v>441</v>
      </c>
      <c r="DM115" s="995"/>
      <c r="DN115" s="995"/>
      <c r="DO115" s="995"/>
      <c r="DP115" s="996"/>
      <c r="DQ115" s="997" t="s">
        <v>445</v>
      </c>
      <c r="DR115" s="995"/>
      <c r="DS115" s="995"/>
      <c r="DT115" s="995"/>
      <c r="DU115" s="996"/>
      <c r="DV115" s="998" t="s">
        <v>460</v>
      </c>
      <c r="DW115" s="999"/>
      <c r="DX115" s="999"/>
      <c r="DY115" s="999"/>
      <c r="DZ115" s="1000"/>
    </row>
    <row r="116" spans="1:130" s="230" customFormat="1" ht="26.25" customHeight="1" x14ac:dyDescent="0.1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445</v>
      </c>
      <c r="AB116" s="995"/>
      <c r="AC116" s="995"/>
      <c r="AD116" s="995"/>
      <c r="AE116" s="996"/>
      <c r="AF116" s="997" t="s">
        <v>441</v>
      </c>
      <c r="AG116" s="995"/>
      <c r="AH116" s="995"/>
      <c r="AI116" s="995"/>
      <c r="AJ116" s="996"/>
      <c r="AK116" s="997" t="s">
        <v>453</v>
      </c>
      <c r="AL116" s="995"/>
      <c r="AM116" s="995"/>
      <c r="AN116" s="995"/>
      <c r="AO116" s="996"/>
      <c r="AP116" s="998" t="s">
        <v>445</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441</v>
      </c>
      <c r="BR116" s="962"/>
      <c r="BS116" s="962"/>
      <c r="BT116" s="962"/>
      <c r="BU116" s="962"/>
      <c r="BV116" s="962" t="s">
        <v>441</v>
      </c>
      <c r="BW116" s="962"/>
      <c r="BX116" s="962"/>
      <c r="BY116" s="962"/>
      <c r="BZ116" s="962"/>
      <c r="CA116" s="962" t="s">
        <v>453</v>
      </c>
      <c r="CB116" s="962"/>
      <c r="CC116" s="962"/>
      <c r="CD116" s="962"/>
      <c r="CE116" s="962"/>
      <c r="CF116" s="956" t="s">
        <v>445</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453</v>
      </c>
      <c r="DH116" s="995"/>
      <c r="DI116" s="995"/>
      <c r="DJ116" s="995"/>
      <c r="DK116" s="996"/>
      <c r="DL116" s="997" t="s">
        <v>441</v>
      </c>
      <c r="DM116" s="995"/>
      <c r="DN116" s="995"/>
      <c r="DO116" s="995"/>
      <c r="DP116" s="996"/>
      <c r="DQ116" s="997" t="s">
        <v>445</v>
      </c>
      <c r="DR116" s="995"/>
      <c r="DS116" s="995"/>
      <c r="DT116" s="995"/>
      <c r="DU116" s="996"/>
      <c r="DV116" s="998" t="s">
        <v>441</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1294122</v>
      </c>
      <c r="AB117" s="1015"/>
      <c r="AC117" s="1015"/>
      <c r="AD117" s="1015"/>
      <c r="AE117" s="1016"/>
      <c r="AF117" s="1017">
        <v>1297109</v>
      </c>
      <c r="AG117" s="1015"/>
      <c r="AH117" s="1015"/>
      <c r="AI117" s="1015"/>
      <c r="AJ117" s="1016"/>
      <c r="AK117" s="1017">
        <v>1350864</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441</v>
      </c>
      <c r="BR117" s="962"/>
      <c r="BS117" s="962"/>
      <c r="BT117" s="962"/>
      <c r="BU117" s="962"/>
      <c r="BV117" s="962" t="s">
        <v>441</v>
      </c>
      <c r="BW117" s="962"/>
      <c r="BX117" s="962"/>
      <c r="BY117" s="962"/>
      <c r="BZ117" s="962"/>
      <c r="CA117" s="962" t="s">
        <v>441</v>
      </c>
      <c r="CB117" s="962"/>
      <c r="CC117" s="962"/>
      <c r="CD117" s="962"/>
      <c r="CE117" s="962"/>
      <c r="CF117" s="956" t="s">
        <v>441</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441</v>
      </c>
      <c r="DH117" s="995"/>
      <c r="DI117" s="995"/>
      <c r="DJ117" s="995"/>
      <c r="DK117" s="996"/>
      <c r="DL117" s="997" t="s">
        <v>441</v>
      </c>
      <c r="DM117" s="995"/>
      <c r="DN117" s="995"/>
      <c r="DO117" s="995"/>
      <c r="DP117" s="996"/>
      <c r="DQ117" s="997" t="s">
        <v>441</v>
      </c>
      <c r="DR117" s="995"/>
      <c r="DS117" s="995"/>
      <c r="DT117" s="995"/>
      <c r="DU117" s="996"/>
      <c r="DV117" s="998" t="s">
        <v>441</v>
      </c>
      <c r="DW117" s="999"/>
      <c r="DX117" s="999"/>
      <c r="DY117" s="999"/>
      <c r="DZ117" s="1000"/>
    </row>
    <row r="118" spans="1:130" s="230" customFormat="1" ht="26.25" customHeight="1" x14ac:dyDescent="0.15">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308</v>
      </c>
      <c r="AL118" s="929"/>
      <c r="AM118" s="929"/>
      <c r="AN118" s="929"/>
      <c r="AO118" s="930"/>
      <c r="AP118" s="1006" t="s">
        <v>434</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468</v>
      </c>
      <c r="BR118" s="1036"/>
      <c r="BS118" s="1036"/>
      <c r="BT118" s="1036"/>
      <c r="BU118" s="1036"/>
      <c r="BV118" s="1036" t="s">
        <v>468</v>
      </c>
      <c r="BW118" s="1036"/>
      <c r="BX118" s="1036"/>
      <c r="BY118" s="1036"/>
      <c r="BZ118" s="1036"/>
      <c r="CA118" s="1036" t="s">
        <v>468</v>
      </c>
      <c r="CB118" s="1036"/>
      <c r="CC118" s="1036"/>
      <c r="CD118" s="1036"/>
      <c r="CE118" s="1036"/>
      <c r="CF118" s="956" t="s">
        <v>469</v>
      </c>
      <c r="CG118" s="957"/>
      <c r="CH118" s="957"/>
      <c r="CI118" s="957"/>
      <c r="CJ118" s="957"/>
      <c r="CK118" s="984"/>
      <c r="CL118" s="985"/>
      <c r="CM118" s="958" t="s">
        <v>470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471</v>
      </c>
      <c r="DH118" s="995"/>
      <c r="DI118" s="995"/>
      <c r="DJ118" s="995"/>
      <c r="DK118" s="996"/>
      <c r="DL118" s="997" t="s">
        <v>468</v>
      </c>
      <c r="DM118" s="995"/>
      <c r="DN118" s="995"/>
      <c r="DO118" s="995"/>
      <c r="DP118" s="996"/>
      <c r="DQ118" s="997" t="s">
        <v>471</v>
      </c>
      <c r="DR118" s="995"/>
      <c r="DS118" s="995"/>
      <c r="DT118" s="995"/>
      <c r="DU118" s="996"/>
      <c r="DV118" s="998" t="s">
        <v>471</v>
      </c>
      <c r="DW118" s="999"/>
      <c r="DX118" s="999"/>
      <c r="DY118" s="999"/>
      <c r="DZ118" s="1000"/>
    </row>
    <row r="119" spans="1:130" s="230" customFormat="1" ht="26.25" customHeight="1" x14ac:dyDescent="0.15">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139</v>
      </c>
      <c r="AB119" s="936"/>
      <c r="AC119" s="936"/>
      <c r="AD119" s="936"/>
      <c r="AE119" s="937"/>
      <c r="AF119" s="938" t="s">
        <v>472</v>
      </c>
      <c r="AG119" s="936"/>
      <c r="AH119" s="936"/>
      <c r="AI119" s="936"/>
      <c r="AJ119" s="937"/>
      <c r="AK119" s="938" t="s">
        <v>473</v>
      </c>
      <c r="AL119" s="936"/>
      <c r="AM119" s="936"/>
      <c r="AN119" s="936"/>
      <c r="AO119" s="937"/>
      <c r="AP119" s="939" t="s">
        <v>474</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475</v>
      </c>
      <c r="BP119" s="1041"/>
      <c r="BQ119" s="1035">
        <v>16531391</v>
      </c>
      <c r="BR119" s="1036"/>
      <c r="BS119" s="1036"/>
      <c r="BT119" s="1036"/>
      <c r="BU119" s="1036"/>
      <c r="BV119" s="1036">
        <v>15831669</v>
      </c>
      <c r="BW119" s="1036"/>
      <c r="BX119" s="1036"/>
      <c r="BY119" s="1036"/>
      <c r="BZ119" s="1036"/>
      <c r="CA119" s="1036">
        <v>14914539</v>
      </c>
      <c r="CB119" s="1036"/>
      <c r="CC119" s="1036"/>
      <c r="CD119" s="1036"/>
      <c r="CE119" s="1036"/>
      <c r="CF119" s="1037"/>
      <c r="CG119" s="1038"/>
      <c r="CH119" s="1038"/>
      <c r="CI119" s="1038"/>
      <c r="CJ119" s="1039"/>
      <c r="CK119" s="986"/>
      <c r="CL119" s="987"/>
      <c r="CM119" s="1009" t="s">
        <v>476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233289</v>
      </c>
      <c r="DH119" s="1022"/>
      <c r="DI119" s="1022"/>
      <c r="DJ119" s="1022"/>
      <c r="DK119" s="1023"/>
      <c r="DL119" s="1021">
        <v>178523</v>
      </c>
      <c r="DM119" s="1022"/>
      <c r="DN119" s="1022"/>
      <c r="DO119" s="1022"/>
      <c r="DP119" s="1023"/>
      <c r="DQ119" s="1021">
        <v>199569</v>
      </c>
      <c r="DR119" s="1022"/>
      <c r="DS119" s="1022"/>
      <c r="DT119" s="1022"/>
      <c r="DU119" s="1023"/>
      <c r="DV119" s="1024">
        <v>3.4</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471</v>
      </c>
      <c r="AB120" s="995"/>
      <c r="AC120" s="995"/>
      <c r="AD120" s="995"/>
      <c r="AE120" s="996"/>
      <c r="AF120" s="997" t="s">
        <v>474</v>
      </c>
      <c r="AG120" s="995"/>
      <c r="AH120" s="995"/>
      <c r="AI120" s="995"/>
      <c r="AJ120" s="996"/>
      <c r="AK120" s="997" t="s">
        <v>472</v>
      </c>
      <c r="AL120" s="995"/>
      <c r="AM120" s="995"/>
      <c r="AN120" s="995"/>
      <c r="AO120" s="996"/>
      <c r="AP120" s="998" t="s">
        <v>468</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11707636</v>
      </c>
      <c r="BR120" s="967"/>
      <c r="BS120" s="967"/>
      <c r="BT120" s="967"/>
      <c r="BU120" s="967"/>
      <c r="BV120" s="967">
        <v>11514049</v>
      </c>
      <c r="BW120" s="967"/>
      <c r="BX120" s="967"/>
      <c r="BY120" s="967"/>
      <c r="BZ120" s="967"/>
      <c r="CA120" s="967">
        <v>11858543</v>
      </c>
      <c r="CB120" s="967"/>
      <c r="CC120" s="967"/>
      <c r="CD120" s="967"/>
      <c r="CE120" s="967"/>
      <c r="CF120" s="980">
        <v>201.1</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v>2382435</v>
      </c>
      <c r="DH120" s="967"/>
      <c r="DI120" s="967"/>
      <c r="DJ120" s="967"/>
      <c r="DK120" s="967"/>
      <c r="DL120" s="967">
        <v>2270725</v>
      </c>
      <c r="DM120" s="967"/>
      <c r="DN120" s="967"/>
      <c r="DO120" s="967"/>
      <c r="DP120" s="967"/>
      <c r="DQ120" s="967">
        <v>2140257</v>
      </c>
      <c r="DR120" s="967"/>
      <c r="DS120" s="967"/>
      <c r="DT120" s="967"/>
      <c r="DU120" s="967"/>
      <c r="DV120" s="968">
        <v>36.299999999999997</v>
      </c>
      <c r="DW120" s="968"/>
      <c r="DX120" s="968"/>
      <c r="DY120" s="968"/>
      <c r="DZ120" s="969"/>
    </row>
    <row r="121" spans="1:130" s="230" customFormat="1" ht="26.25" customHeight="1" x14ac:dyDescent="0.15">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482</v>
      </c>
      <c r="AB121" s="995"/>
      <c r="AC121" s="995"/>
      <c r="AD121" s="995"/>
      <c r="AE121" s="996"/>
      <c r="AF121" s="997" t="s">
        <v>469</v>
      </c>
      <c r="AG121" s="995"/>
      <c r="AH121" s="995"/>
      <c r="AI121" s="995"/>
      <c r="AJ121" s="996"/>
      <c r="AK121" s="997" t="s">
        <v>468</v>
      </c>
      <c r="AL121" s="995"/>
      <c r="AM121" s="995"/>
      <c r="AN121" s="995"/>
      <c r="AO121" s="996"/>
      <c r="AP121" s="998" t="s">
        <v>468</v>
      </c>
      <c r="AQ121" s="999"/>
      <c r="AR121" s="999"/>
      <c r="AS121" s="999"/>
      <c r="AT121" s="1000"/>
      <c r="AU121" s="1030"/>
      <c r="AV121" s="1031"/>
      <c r="AW121" s="1031"/>
      <c r="AX121" s="1031"/>
      <c r="AY121" s="1032"/>
      <c r="AZ121" s="958" t="s">
        <v>483</v>
      </c>
      <c r="BA121" s="959"/>
      <c r="BB121" s="959"/>
      <c r="BC121" s="959"/>
      <c r="BD121" s="959"/>
      <c r="BE121" s="959"/>
      <c r="BF121" s="959"/>
      <c r="BG121" s="959"/>
      <c r="BH121" s="959"/>
      <c r="BI121" s="959"/>
      <c r="BJ121" s="959"/>
      <c r="BK121" s="959"/>
      <c r="BL121" s="959"/>
      <c r="BM121" s="959"/>
      <c r="BN121" s="959"/>
      <c r="BO121" s="959"/>
      <c r="BP121" s="960"/>
      <c r="BQ121" s="961">
        <v>219859</v>
      </c>
      <c r="BR121" s="962"/>
      <c r="BS121" s="962"/>
      <c r="BT121" s="962"/>
      <c r="BU121" s="962"/>
      <c r="BV121" s="962">
        <v>136142</v>
      </c>
      <c r="BW121" s="962"/>
      <c r="BX121" s="962"/>
      <c r="BY121" s="962"/>
      <c r="BZ121" s="962"/>
      <c r="CA121" s="962">
        <v>131235</v>
      </c>
      <c r="CB121" s="962"/>
      <c r="CC121" s="962"/>
      <c r="CD121" s="962"/>
      <c r="CE121" s="962"/>
      <c r="CF121" s="956">
        <v>2.2000000000000002</v>
      </c>
      <c r="CG121" s="957"/>
      <c r="CH121" s="957"/>
      <c r="CI121" s="957"/>
      <c r="CJ121" s="957"/>
      <c r="CK121" s="1045"/>
      <c r="CL121" s="1046"/>
      <c r="CM121" s="1046"/>
      <c r="CN121" s="1046"/>
      <c r="CO121" s="1047"/>
      <c r="CP121" s="1055" t="s">
        <v>484</v>
      </c>
      <c r="CQ121" s="1056"/>
      <c r="CR121" s="1056"/>
      <c r="CS121" s="1056"/>
      <c r="CT121" s="1056"/>
      <c r="CU121" s="1056"/>
      <c r="CV121" s="1056"/>
      <c r="CW121" s="1056"/>
      <c r="CX121" s="1056"/>
      <c r="CY121" s="1056"/>
      <c r="CZ121" s="1056"/>
      <c r="DA121" s="1056"/>
      <c r="DB121" s="1056"/>
      <c r="DC121" s="1056"/>
      <c r="DD121" s="1056"/>
      <c r="DE121" s="1056"/>
      <c r="DF121" s="1057"/>
      <c r="DG121" s="961">
        <v>483542</v>
      </c>
      <c r="DH121" s="962"/>
      <c r="DI121" s="962"/>
      <c r="DJ121" s="962"/>
      <c r="DK121" s="962"/>
      <c r="DL121" s="962">
        <v>503997</v>
      </c>
      <c r="DM121" s="962"/>
      <c r="DN121" s="962"/>
      <c r="DO121" s="962"/>
      <c r="DP121" s="962"/>
      <c r="DQ121" s="962">
        <v>385510</v>
      </c>
      <c r="DR121" s="962"/>
      <c r="DS121" s="962"/>
      <c r="DT121" s="962"/>
      <c r="DU121" s="962"/>
      <c r="DV121" s="963">
        <v>6.5</v>
      </c>
      <c r="DW121" s="963"/>
      <c r="DX121" s="963"/>
      <c r="DY121" s="963"/>
      <c r="DZ121" s="964"/>
    </row>
    <row r="122" spans="1:130" s="230" customFormat="1" ht="26.25" customHeight="1" x14ac:dyDescent="0.15">
      <c r="A122" s="1093"/>
      <c r="B122" s="985"/>
      <c r="C122" s="958" t="s">
        <v>456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469</v>
      </c>
      <c r="AB122" s="995"/>
      <c r="AC122" s="995"/>
      <c r="AD122" s="995"/>
      <c r="AE122" s="996"/>
      <c r="AF122" s="997" t="s">
        <v>468</v>
      </c>
      <c r="AG122" s="995"/>
      <c r="AH122" s="995"/>
      <c r="AI122" s="995"/>
      <c r="AJ122" s="996"/>
      <c r="AK122" s="997" t="s">
        <v>139</v>
      </c>
      <c r="AL122" s="995"/>
      <c r="AM122" s="995"/>
      <c r="AN122" s="995"/>
      <c r="AO122" s="996"/>
      <c r="AP122" s="998" t="s">
        <v>468</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8958900</v>
      </c>
      <c r="BR122" s="1036"/>
      <c r="BS122" s="1036"/>
      <c r="BT122" s="1036"/>
      <c r="BU122" s="1036"/>
      <c r="BV122" s="1036">
        <v>8661807</v>
      </c>
      <c r="BW122" s="1036"/>
      <c r="BX122" s="1036"/>
      <c r="BY122" s="1036"/>
      <c r="BZ122" s="1036"/>
      <c r="CA122" s="1036">
        <v>8044949</v>
      </c>
      <c r="CB122" s="1036"/>
      <c r="CC122" s="1036"/>
      <c r="CD122" s="1036"/>
      <c r="CE122" s="1036"/>
      <c r="CF122" s="1053">
        <v>136.4</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471</v>
      </c>
      <c r="AB123" s="995"/>
      <c r="AC123" s="995"/>
      <c r="AD123" s="995"/>
      <c r="AE123" s="996"/>
      <c r="AF123" s="997" t="s">
        <v>473</v>
      </c>
      <c r="AG123" s="995"/>
      <c r="AH123" s="995"/>
      <c r="AI123" s="995"/>
      <c r="AJ123" s="996"/>
      <c r="AK123" s="997" t="s">
        <v>469</v>
      </c>
      <c r="AL123" s="995"/>
      <c r="AM123" s="995"/>
      <c r="AN123" s="995"/>
      <c r="AO123" s="996"/>
      <c r="AP123" s="998" t="s">
        <v>468</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486</v>
      </c>
      <c r="BP123" s="1041"/>
      <c r="BQ123" s="1099">
        <v>20886395</v>
      </c>
      <c r="BR123" s="1100"/>
      <c r="BS123" s="1100"/>
      <c r="BT123" s="1100"/>
      <c r="BU123" s="1100"/>
      <c r="BV123" s="1100">
        <v>20311998</v>
      </c>
      <c r="BW123" s="1100"/>
      <c r="BX123" s="1100"/>
      <c r="BY123" s="1100"/>
      <c r="BZ123" s="1100"/>
      <c r="CA123" s="1100">
        <v>20034727</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468</v>
      </c>
      <c r="AB124" s="995"/>
      <c r="AC124" s="995"/>
      <c r="AD124" s="995"/>
      <c r="AE124" s="996"/>
      <c r="AF124" s="997" t="s">
        <v>471</v>
      </c>
      <c r="AG124" s="995"/>
      <c r="AH124" s="995"/>
      <c r="AI124" s="995"/>
      <c r="AJ124" s="996"/>
      <c r="AK124" s="997" t="s">
        <v>472</v>
      </c>
      <c r="AL124" s="995"/>
      <c r="AM124" s="995"/>
      <c r="AN124" s="995"/>
      <c r="AO124" s="996"/>
      <c r="AP124" s="998" t="s">
        <v>473</v>
      </c>
      <c r="AQ124" s="999"/>
      <c r="AR124" s="999"/>
      <c r="AS124" s="999"/>
      <c r="AT124" s="1000"/>
      <c r="AU124" s="1095" t="s">
        <v>487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482</v>
      </c>
      <c r="BR124" s="1063"/>
      <c r="BS124" s="1063"/>
      <c r="BT124" s="1063"/>
      <c r="BU124" s="1063"/>
      <c r="BV124" s="1063" t="s">
        <v>468</v>
      </c>
      <c r="BW124" s="1063"/>
      <c r="BX124" s="1063"/>
      <c r="BY124" s="1063"/>
      <c r="BZ124" s="1063"/>
      <c r="CA124" s="1063" t="s">
        <v>471</v>
      </c>
      <c r="CB124" s="1063"/>
      <c r="CC124" s="1063"/>
      <c r="CD124" s="1063"/>
      <c r="CE124" s="1063"/>
      <c r="CF124" s="1064"/>
      <c r="CG124" s="1065"/>
      <c r="CH124" s="1065"/>
      <c r="CI124" s="1065"/>
      <c r="CJ124" s="1066"/>
      <c r="CK124" s="1048"/>
      <c r="CL124" s="1048"/>
      <c r="CM124" s="1048"/>
      <c r="CN124" s="1048"/>
      <c r="CO124" s="1049"/>
      <c r="CP124" s="1055" t="s">
        <v>488</v>
      </c>
      <c r="CQ124" s="1056"/>
      <c r="CR124" s="1056"/>
      <c r="CS124" s="1056"/>
      <c r="CT124" s="1056"/>
      <c r="CU124" s="1056"/>
      <c r="CV124" s="1056"/>
      <c r="CW124" s="1056"/>
      <c r="CX124" s="1056"/>
      <c r="CY124" s="1056"/>
      <c r="CZ124" s="1056"/>
      <c r="DA124" s="1056"/>
      <c r="DB124" s="1056"/>
      <c r="DC124" s="1056"/>
      <c r="DD124" s="1056"/>
      <c r="DE124" s="1056"/>
      <c r="DF124" s="1057"/>
      <c r="DG124" s="1040" t="s">
        <v>469</v>
      </c>
      <c r="DH124" s="1022"/>
      <c r="DI124" s="1022"/>
      <c r="DJ124" s="1022"/>
      <c r="DK124" s="1023"/>
      <c r="DL124" s="1021" t="s">
        <v>471</v>
      </c>
      <c r="DM124" s="1022"/>
      <c r="DN124" s="1022"/>
      <c r="DO124" s="1022"/>
      <c r="DP124" s="1023"/>
      <c r="DQ124" s="1021" t="s">
        <v>471</v>
      </c>
      <c r="DR124" s="1022"/>
      <c r="DS124" s="1022"/>
      <c r="DT124" s="1022"/>
      <c r="DU124" s="1023"/>
      <c r="DV124" s="1024" t="s">
        <v>473</v>
      </c>
      <c r="DW124" s="1025"/>
      <c r="DX124" s="1025"/>
      <c r="DY124" s="1025"/>
      <c r="DZ124" s="1026"/>
    </row>
    <row r="125" spans="1:130" s="230" customFormat="1" ht="26.25" customHeight="1" x14ac:dyDescent="0.15">
      <c r="A125" s="1093"/>
      <c r="B125" s="985"/>
      <c r="C125" s="958" t="s">
        <v>470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473</v>
      </c>
      <c r="AB125" s="995"/>
      <c r="AC125" s="995"/>
      <c r="AD125" s="995"/>
      <c r="AE125" s="996"/>
      <c r="AF125" s="997" t="s">
        <v>472</v>
      </c>
      <c r="AG125" s="995"/>
      <c r="AH125" s="995"/>
      <c r="AI125" s="995"/>
      <c r="AJ125" s="996"/>
      <c r="AK125" s="997" t="s">
        <v>471</v>
      </c>
      <c r="AL125" s="995"/>
      <c r="AM125" s="995"/>
      <c r="AN125" s="995"/>
      <c r="AO125" s="996"/>
      <c r="AP125" s="998" t="s">
        <v>472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489</v>
      </c>
      <c r="CL125" s="1043"/>
      <c r="CM125" s="1043"/>
      <c r="CN125" s="1043"/>
      <c r="CO125" s="1044"/>
      <c r="CP125" s="965" t="s">
        <v>490</v>
      </c>
      <c r="CQ125" s="933"/>
      <c r="CR125" s="933"/>
      <c r="CS125" s="933"/>
      <c r="CT125" s="933"/>
      <c r="CU125" s="933"/>
      <c r="CV125" s="933"/>
      <c r="CW125" s="933"/>
      <c r="CX125" s="933"/>
      <c r="CY125" s="933"/>
      <c r="CZ125" s="933"/>
      <c r="DA125" s="933"/>
      <c r="DB125" s="933"/>
      <c r="DC125" s="933"/>
      <c r="DD125" s="933"/>
      <c r="DE125" s="933"/>
      <c r="DF125" s="934"/>
      <c r="DG125" s="966" t="s">
        <v>139</v>
      </c>
      <c r="DH125" s="967"/>
      <c r="DI125" s="967"/>
      <c r="DJ125" s="967"/>
      <c r="DK125" s="967"/>
      <c r="DL125" s="967" t="s">
        <v>468</v>
      </c>
      <c r="DM125" s="967"/>
      <c r="DN125" s="967"/>
      <c r="DO125" s="967"/>
      <c r="DP125" s="967"/>
      <c r="DQ125" s="967" t="s">
        <v>472</v>
      </c>
      <c r="DR125" s="967"/>
      <c r="DS125" s="967"/>
      <c r="DT125" s="967"/>
      <c r="DU125" s="967"/>
      <c r="DV125" s="968" t="s">
        <v>471</v>
      </c>
      <c r="DW125" s="968"/>
      <c r="DX125" s="968"/>
      <c r="DY125" s="968"/>
      <c r="DZ125" s="969"/>
    </row>
    <row r="126" spans="1:130" s="230" customFormat="1" ht="26.25" customHeight="1" thickBot="1" x14ac:dyDescent="0.2">
      <c r="A126" s="1093"/>
      <c r="B126" s="985"/>
      <c r="C126" s="958" t="s">
        <v>476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468</v>
      </c>
      <c r="AB126" s="995"/>
      <c r="AC126" s="995"/>
      <c r="AD126" s="995"/>
      <c r="AE126" s="996"/>
      <c r="AF126" s="997" t="s">
        <v>471</v>
      </c>
      <c r="AG126" s="995"/>
      <c r="AH126" s="995"/>
      <c r="AI126" s="995"/>
      <c r="AJ126" s="996"/>
      <c r="AK126" s="997" t="s">
        <v>473</v>
      </c>
      <c r="AL126" s="995"/>
      <c r="AM126" s="995"/>
      <c r="AN126" s="995"/>
      <c r="AO126" s="996"/>
      <c r="AP126" s="998" t="s">
        <v>468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491</v>
      </c>
      <c r="CQ126" s="959"/>
      <c r="CR126" s="959"/>
      <c r="CS126" s="959"/>
      <c r="CT126" s="959"/>
      <c r="CU126" s="959"/>
      <c r="CV126" s="959"/>
      <c r="CW126" s="959"/>
      <c r="CX126" s="959"/>
      <c r="CY126" s="959"/>
      <c r="CZ126" s="959"/>
      <c r="DA126" s="959"/>
      <c r="DB126" s="959"/>
      <c r="DC126" s="959"/>
      <c r="DD126" s="959"/>
      <c r="DE126" s="959"/>
      <c r="DF126" s="960"/>
      <c r="DG126" s="961" t="s">
        <v>472</v>
      </c>
      <c r="DH126" s="962"/>
      <c r="DI126" s="962"/>
      <c r="DJ126" s="962"/>
      <c r="DK126" s="962"/>
      <c r="DL126" s="962" t="s">
        <v>468</v>
      </c>
      <c r="DM126" s="962"/>
      <c r="DN126" s="962"/>
      <c r="DO126" s="962"/>
      <c r="DP126" s="962"/>
      <c r="DQ126" s="962" t="s">
        <v>471</v>
      </c>
      <c r="DR126" s="962"/>
      <c r="DS126" s="962"/>
      <c r="DT126" s="962"/>
      <c r="DU126" s="962"/>
      <c r="DV126" s="963" t="s">
        <v>472</v>
      </c>
      <c r="DW126" s="963"/>
      <c r="DX126" s="963"/>
      <c r="DY126" s="963"/>
      <c r="DZ126" s="964"/>
    </row>
    <row r="127" spans="1:130" s="230" customFormat="1" ht="26.25" customHeight="1" x14ac:dyDescent="0.15">
      <c r="A127" s="1094"/>
      <c r="B127" s="987"/>
      <c r="C127" s="1009" t="s">
        <v>492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22291</v>
      </c>
      <c r="AB127" s="995"/>
      <c r="AC127" s="995"/>
      <c r="AD127" s="995"/>
      <c r="AE127" s="996"/>
      <c r="AF127" s="997">
        <v>20136</v>
      </c>
      <c r="AG127" s="995"/>
      <c r="AH127" s="995"/>
      <c r="AI127" s="995"/>
      <c r="AJ127" s="996"/>
      <c r="AK127" s="997">
        <v>19782</v>
      </c>
      <c r="AL127" s="995"/>
      <c r="AM127" s="995"/>
      <c r="AN127" s="995"/>
      <c r="AO127" s="996"/>
      <c r="AP127" s="998">
        <v>0.3</v>
      </c>
      <c r="AQ127" s="999"/>
      <c r="AR127" s="999"/>
      <c r="AS127" s="999"/>
      <c r="AT127" s="1000"/>
      <c r="AU127" s="232"/>
      <c r="AV127" s="232"/>
      <c r="AW127" s="232"/>
      <c r="AX127" s="1067" t="s">
        <v>493</v>
      </c>
      <c r="AY127" s="1068"/>
      <c r="AZ127" s="1068"/>
      <c r="BA127" s="1068"/>
      <c r="BB127" s="1068"/>
      <c r="BC127" s="1068"/>
      <c r="BD127" s="1068"/>
      <c r="BE127" s="1069"/>
      <c r="BF127" s="1070" t="s">
        <v>494</v>
      </c>
      <c r="BG127" s="1068"/>
      <c r="BH127" s="1068"/>
      <c r="BI127" s="1068"/>
      <c r="BJ127" s="1068"/>
      <c r="BK127" s="1068"/>
      <c r="BL127" s="1069"/>
      <c r="BM127" s="1070" t="s">
        <v>495</v>
      </c>
      <c r="BN127" s="1068"/>
      <c r="BO127" s="1068"/>
      <c r="BP127" s="1068"/>
      <c r="BQ127" s="1068"/>
      <c r="BR127" s="1068"/>
      <c r="BS127" s="1069"/>
      <c r="BT127" s="1070" t="s">
        <v>496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497</v>
      </c>
      <c r="CQ127" s="959"/>
      <c r="CR127" s="959"/>
      <c r="CS127" s="959"/>
      <c r="CT127" s="959"/>
      <c r="CU127" s="959"/>
      <c r="CV127" s="959"/>
      <c r="CW127" s="959"/>
      <c r="CX127" s="959"/>
      <c r="CY127" s="959"/>
      <c r="CZ127" s="959"/>
      <c r="DA127" s="959"/>
      <c r="DB127" s="959"/>
      <c r="DC127" s="959"/>
      <c r="DD127" s="959"/>
      <c r="DE127" s="959"/>
      <c r="DF127" s="960"/>
      <c r="DG127" s="961" t="s">
        <v>469</v>
      </c>
      <c r="DH127" s="962"/>
      <c r="DI127" s="962"/>
      <c r="DJ127" s="962"/>
      <c r="DK127" s="962"/>
      <c r="DL127" s="962" t="s">
        <v>472</v>
      </c>
      <c r="DM127" s="962"/>
      <c r="DN127" s="962"/>
      <c r="DO127" s="962"/>
      <c r="DP127" s="962"/>
      <c r="DQ127" s="962" t="s">
        <v>471</v>
      </c>
      <c r="DR127" s="962"/>
      <c r="DS127" s="962"/>
      <c r="DT127" s="962"/>
      <c r="DU127" s="962"/>
      <c r="DV127" s="963" t="s">
        <v>469</v>
      </c>
      <c r="DW127" s="963"/>
      <c r="DX127" s="963"/>
      <c r="DY127" s="963"/>
      <c r="DZ127" s="964"/>
    </row>
    <row r="128" spans="1:130" s="230" customFormat="1" ht="26.25" customHeight="1" thickBot="1" x14ac:dyDescent="0.2">
      <c r="A128" s="1077" t="s">
        <v>498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499</v>
      </c>
      <c r="X128" s="1079"/>
      <c r="Y128" s="1079"/>
      <c r="Z128" s="1080"/>
      <c r="AA128" s="1081">
        <v>14651</v>
      </c>
      <c r="AB128" s="1082"/>
      <c r="AC128" s="1082"/>
      <c r="AD128" s="1082"/>
      <c r="AE128" s="1083"/>
      <c r="AF128" s="1084">
        <v>7959</v>
      </c>
      <c r="AG128" s="1082"/>
      <c r="AH128" s="1082"/>
      <c r="AI128" s="1082"/>
      <c r="AJ128" s="1083"/>
      <c r="AK128" s="1084">
        <v>34390</v>
      </c>
      <c r="AL128" s="1082"/>
      <c r="AM128" s="1082"/>
      <c r="AN128" s="1082"/>
      <c r="AO128" s="1083"/>
      <c r="AP128" s="1085"/>
      <c r="AQ128" s="1086"/>
      <c r="AR128" s="1086"/>
      <c r="AS128" s="1086"/>
      <c r="AT128" s="1087"/>
      <c r="AU128" s="232"/>
      <c r="AV128" s="232"/>
      <c r="AW128" s="232"/>
      <c r="AX128" s="932" t="s">
        <v>500</v>
      </c>
      <c r="AY128" s="933"/>
      <c r="AZ128" s="933"/>
      <c r="BA128" s="933"/>
      <c r="BB128" s="933"/>
      <c r="BC128" s="933"/>
      <c r="BD128" s="933"/>
      <c r="BE128" s="934"/>
      <c r="BF128" s="1088" t="s">
        <v>468</v>
      </c>
      <c r="BG128" s="1089"/>
      <c r="BH128" s="1089"/>
      <c r="BI128" s="1089"/>
      <c r="BJ128" s="1089"/>
      <c r="BK128" s="1089"/>
      <c r="BL128" s="1090"/>
      <c r="BM128" s="1088">
        <v>14.1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501</v>
      </c>
      <c r="CQ128" s="762"/>
      <c r="CR128" s="762"/>
      <c r="CS128" s="762"/>
      <c r="CT128" s="762"/>
      <c r="CU128" s="762"/>
      <c r="CV128" s="762"/>
      <c r="CW128" s="762"/>
      <c r="CX128" s="762"/>
      <c r="CY128" s="762"/>
      <c r="CZ128" s="762"/>
      <c r="DA128" s="762"/>
      <c r="DB128" s="762"/>
      <c r="DC128" s="762"/>
      <c r="DD128" s="762"/>
      <c r="DE128" s="762"/>
      <c r="DF128" s="1072"/>
      <c r="DG128" s="1073" t="s">
        <v>471</v>
      </c>
      <c r="DH128" s="1074"/>
      <c r="DI128" s="1074"/>
      <c r="DJ128" s="1074"/>
      <c r="DK128" s="1074"/>
      <c r="DL128" s="1074" t="s">
        <v>471</v>
      </c>
      <c r="DM128" s="1074"/>
      <c r="DN128" s="1074"/>
      <c r="DO128" s="1074"/>
      <c r="DP128" s="1074"/>
      <c r="DQ128" s="1074" t="s">
        <v>468</v>
      </c>
      <c r="DR128" s="1074"/>
      <c r="DS128" s="1074"/>
      <c r="DT128" s="1074"/>
      <c r="DU128" s="1074"/>
      <c r="DV128" s="1075" t="s">
        <v>502</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6730728</v>
      </c>
      <c r="AB129" s="995"/>
      <c r="AC129" s="995"/>
      <c r="AD129" s="995"/>
      <c r="AE129" s="996"/>
      <c r="AF129" s="997">
        <v>6995472</v>
      </c>
      <c r="AG129" s="995"/>
      <c r="AH129" s="995"/>
      <c r="AI129" s="995"/>
      <c r="AJ129" s="996"/>
      <c r="AK129" s="997">
        <v>6841424</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471</v>
      </c>
      <c r="BG129" s="1103"/>
      <c r="BH129" s="1103"/>
      <c r="BI129" s="1103"/>
      <c r="BJ129" s="1103"/>
      <c r="BK129" s="1103"/>
      <c r="BL129" s="1104"/>
      <c r="BM129" s="1102">
        <v>19.100000000000001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951341</v>
      </c>
      <c r="AB130" s="995"/>
      <c r="AC130" s="995"/>
      <c r="AD130" s="995"/>
      <c r="AE130" s="996"/>
      <c r="AF130" s="997">
        <v>934755</v>
      </c>
      <c r="AG130" s="995"/>
      <c r="AH130" s="995"/>
      <c r="AI130" s="995"/>
      <c r="AJ130" s="996"/>
      <c r="AK130" s="997">
        <v>944129</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5.9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5779387</v>
      </c>
      <c r="AB131" s="1022"/>
      <c r="AC131" s="1022"/>
      <c r="AD131" s="1022"/>
      <c r="AE131" s="1023"/>
      <c r="AF131" s="1021">
        <v>6060717</v>
      </c>
      <c r="AG131" s="1022"/>
      <c r="AH131" s="1022"/>
      <c r="AI131" s="1022"/>
      <c r="AJ131" s="1023"/>
      <c r="AK131" s="1021">
        <v>5897295</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2"/>
      <c r="BF131" s="1120" t="s">
        <v>139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5.6775917580000002</v>
      </c>
      <c r="AB132" s="1133"/>
      <c r="AC132" s="1133"/>
      <c r="AD132" s="1133"/>
      <c r="AE132" s="1134"/>
      <c r="AF132" s="1135">
        <v>5.8474104630000001</v>
      </c>
      <c r="AG132" s="1133"/>
      <c r="AH132" s="1133"/>
      <c r="AI132" s="1133"/>
      <c r="AJ132" s="1134"/>
      <c r="AK132" s="1135">
        <v>6.3138269329999996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5.3</v>
      </c>
      <c r="AB133" s="1116"/>
      <c r="AC133" s="1116"/>
      <c r="AD133" s="1116"/>
      <c r="AE133" s="1117"/>
      <c r="AF133" s="1115">
        <v>5.7</v>
      </c>
      <c r="AG133" s="1116"/>
      <c r="AH133" s="1116"/>
      <c r="AI133" s="1116"/>
      <c r="AJ133" s="1117"/>
      <c r="AK133" s="1115">
        <v>5.9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AmJMSRJQKSjm02tm/jYzoUjUwfKXnRExUBFFDVlGmmvilPBfYGZMs1VEVpRY8l6uJRm5/Mfr+CE+MbspaFBg==" saltValue="CyvxDOWma19Nb2Vvu7UX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597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bnZ3kgz1Q1r2M1YCMLXk0QrxjK0bkEa92lxTse1JGW62xFCsSHrHV5od3G9Yr/ZmM1Jvu8wqgtWVOvUJZL6aw==" saltValue="Y5FxqN3ffL/SbZZS8OxZ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cuGfxd2ATGFqjuQrOEwdBSsK/2gdSfxJ4pAirzU22k72qyBPZBPZ5jdP9bPmnxaQOPhriqQr34BnReQXpo81Q==" saltValue="ar0l/RDFdkPDHLLbQVY3Q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520</v>
      </c>
      <c r="AL9" s="1153"/>
      <c r="AM9" s="1153"/>
      <c r="AN9" s="1154"/>
      <c r="AO9" s="281">
        <v>1926982</v>
      </c>
      <c r="AP9" s="281">
        <v>104818</v>
      </c>
      <c r="AQ9" s="282">
        <v>99018</v>
      </c>
      <c r="AR9" s="283">
        <v>5.9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521</v>
      </c>
      <c r="AL10" s="1153"/>
      <c r="AM10" s="1153"/>
      <c r="AN10" s="1154"/>
      <c r="AO10" s="284">
        <v>247728</v>
      </c>
      <c r="AP10" s="284">
        <v>13475</v>
      </c>
      <c r="AQ10" s="285">
        <v>12190</v>
      </c>
      <c r="AR10" s="286">
        <v>10.5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522</v>
      </c>
      <c r="AL11" s="1153"/>
      <c r="AM11" s="1153"/>
      <c r="AN11" s="1154"/>
      <c r="AO11" s="284">
        <v>142612</v>
      </c>
      <c r="AP11" s="284">
        <v>7757</v>
      </c>
      <c r="AQ11" s="285">
        <v>979</v>
      </c>
      <c r="AR11" s="286">
        <v>692.3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523</v>
      </c>
      <c r="AL12" s="1153"/>
      <c r="AM12" s="1153"/>
      <c r="AN12" s="1154"/>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525</v>
      </c>
      <c r="AL13" s="1153"/>
      <c r="AM13" s="1153"/>
      <c r="AN13" s="1154"/>
      <c r="AO13" s="284">
        <v>76913</v>
      </c>
      <c r="AP13" s="284">
        <v>4184</v>
      </c>
      <c r="AQ13" s="285">
        <v>3304</v>
      </c>
      <c r="AR13" s="286">
        <v>26.6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526</v>
      </c>
      <c r="AL14" s="1153"/>
      <c r="AM14" s="1153"/>
      <c r="AN14" s="1154"/>
      <c r="AO14" s="284">
        <v>23600</v>
      </c>
      <c r="AP14" s="284">
        <v>1284</v>
      </c>
      <c r="AQ14" s="285">
        <v>2278</v>
      </c>
      <c r="AR14" s="286">
        <v>-43.6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527</v>
      </c>
      <c r="AL15" s="1156"/>
      <c r="AM15" s="1156"/>
      <c r="AN15" s="1157"/>
      <c r="AO15" s="284">
        <v>-105305</v>
      </c>
      <c r="AP15" s="284">
        <v>-5728</v>
      </c>
      <c r="AQ15" s="285">
        <v>-6694</v>
      </c>
      <c r="AR15" s="286">
        <v>-14.4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2312530</v>
      </c>
      <c r="AP16" s="284">
        <v>125790</v>
      </c>
      <c r="AQ16" s="285">
        <v>111075</v>
      </c>
      <c r="AR16" s="286">
        <v>13.2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532</v>
      </c>
      <c r="AL21" s="1159"/>
      <c r="AM21" s="1159"/>
      <c r="AN21" s="1160"/>
      <c r="AO21" s="297">
        <v>8.76</v>
      </c>
      <c r="AP21" s="298">
        <v>9.92</v>
      </c>
      <c r="AQ21" s="299">
        <v>-1.1599999999999999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533</v>
      </c>
      <c r="AL22" s="1159"/>
      <c r="AM22" s="1159"/>
      <c r="AN22" s="1160"/>
      <c r="AO22" s="302">
        <v>97.2</v>
      </c>
      <c r="AP22" s="303">
        <v>96.2</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537</v>
      </c>
      <c r="AL32" s="1167"/>
      <c r="AM32" s="1167"/>
      <c r="AN32" s="1168"/>
      <c r="AO32" s="312">
        <v>1099191</v>
      </c>
      <c r="AP32" s="312">
        <v>59791</v>
      </c>
      <c r="AQ32" s="313">
        <v>56953</v>
      </c>
      <c r="AR32" s="314">
        <v>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538</v>
      </c>
      <c r="AL33" s="1167"/>
      <c r="AM33" s="1167"/>
      <c r="AN33" s="1168"/>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539</v>
      </c>
      <c r="AL34" s="1167"/>
      <c r="AM34" s="1167"/>
      <c r="AN34" s="1168"/>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540</v>
      </c>
      <c r="AL35" s="1167"/>
      <c r="AM35" s="1167"/>
      <c r="AN35" s="1168"/>
      <c r="AO35" s="312">
        <v>231891</v>
      </c>
      <c r="AP35" s="312">
        <v>12614</v>
      </c>
      <c r="AQ35" s="313">
        <v>20881</v>
      </c>
      <c r="AR35" s="314">
        <v>-39.6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541</v>
      </c>
      <c r="AL36" s="1167"/>
      <c r="AM36" s="1167"/>
      <c r="AN36" s="1168"/>
      <c r="AO36" s="312" t="s">
        <v>524</v>
      </c>
      <c r="AP36" s="312" t="s">
        <v>524</v>
      </c>
      <c r="AQ36" s="313">
        <v>3030</v>
      </c>
      <c r="AR36" s="314" t="s">
        <v>524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542</v>
      </c>
      <c r="AL37" s="1167"/>
      <c r="AM37" s="1167"/>
      <c r="AN37" s="1168"/>
      <c r="AO37" s="312">
        <v>19782</v>
      </c>
      <c r="AP37" s="312">
        <v>1076</v>
      </c>
      <c r="AQ37" s="313">
        <v>605</v>
      </c>
      <c r="AR37" s="314">
        <v>77.900000000000006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543</v>
      </c>
      <c r="AL38" s="1170"/>
      <c r="AM38" s="1170"/>
      <c r="AN38" s="1171"/>
      <c r="AO38" s="315" t="s">
        <v>524</v>
      </c>
      <c r="AP38" s="315" t="s">
        <v>524</v>
      </c>
      <c r="AQ38" s="316">
        <v>2</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544</v>
      </c>
      <c r="AL39" s="1170"/>
      <c r="AM39" s="1170"/>
      <c r="AN39" s="1171"/>
      <c r="AO39" s="312">
        <v>-34390</v>
      </c>
      <c r="AP39" s="312">
        <v>-1871</v>
      </c>
      <c r="AQ39" s="313">
        <v>-2161</v>
      </c>
      <c r="AR39" s="314">
        <v>-13.4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545</v>
      </c>
      <c r="AL40" s="1167"/>
      <c r="AM40" s="1167"/>
      <c r="AN40" s="1168"/>
      <c r="AO40" s="312">
        <v>-944129</v>
      </c>
      <c r="AP40" s="312">
        <v>-51356</v>
      </c>
      <c r="AQ40" s="313">
        <v>-53409</v>
      </c>
      <c r="AR40" s="314">
        <v>-3.8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300</v>
      </c>
      <c r="AL41" s="1173"/>
      <c r="AM41" s="1173"/>
      <c r="AN41" s="1174"/>
      <c r="AO41" s="312">
        <v>372345</v>
      </c>
      <c r="AP41" s="312">
        <v>20254</v>
      </c>
      <c r="AQ41" s="313">
        <v>25901</v>
      </c>
      <c r="AR41" s="314">
        <v>-21.8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515</v>
      </c>
      <c r="AN49" s="1163" t="s">
        <v>549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2150917</v>
      </c>
      <c r="AN51" s="334">
        <v>108135</v>
      </c>
      <c r="AO51" s="335">
        <v>-8.3000000000000007</v>
      </c>
      <c r="AP51" s="336">
        <v>53869</v>
      </c>
      <c r="AQ51" s="337">
        <v>0.4</v>
      </c>
      <c r="AR51" s="338">
        <v>-8.6999999999999993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1579000</v>
      </c>
      <c r="AN52" s="342">
        <v>79383</v>
      </c>
      <c r="AO52" s="343">
        <v>-21.9</v>
      </c>
      <c r="AP52" s="344">
        <v>35046</v>
      </c>
      <c r="AQ52" s="345">
        <v>7.1</v>
      </c>
      <c r="AR52" s="346">
        <v>-29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2524868</v>
      </c>
      <c r="AN53" s="334">
        <v>129401</v>
      </c>
      <c r="AO53" s="335">
        <v>19.7</v>
      </c>
      <c r="AP53" s="336">
        <v>59119</v>
      </c>
      <c r="AQ53" s="337">
        <v>9.6999999999999993</v>
      </c>
      <c r="AR53" s="338">
        <v>10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1126907</v>
      </c>
      <c r="AN54" s="342">
        <v>57755</v>
      </c>
      <c r="AO54" s="343">
        <v>-27.2</v>
      </c>
      <c r="AP54" s="344">
        <v>29900</v>
      </c>
      <c r="AQ54" s="345">
        <v>-14.7</v>
      </c>
      <c r="AR54" s="346">
        <v>-12.5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1961263</v>
      </c>
      <c r="AN55" s="334">
        <v>102539</v>
      </c>
      <c r="AO55" s="335">
        <v>-20.8</v>
      </c>
      <c r="AP55" s="336">
        <v>84459</v>
      </c>
      <c r="AQ55" s="337">
        <v>42.9</v>
      </c>
      <c r="AR55" s="338">
        <v>-63.7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1426599</v>
      </c>
      <c r="AN56" s="342">
        <v>74586</v>
      </c>
      <c r="AO56" s="343">
        <v>29.1</v>
      </c>
      <c r="AP56" s="344">
        <v>47314</v>
      </c>
      <c r="AQ56" s="345">
        <v>58.2</v>
      </c>
      <c r="AR56" s="346">
        <v>-29.1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1815698</v>
      </c>
      <c r="AN57" s="334">
        <v>96765</v>
      </c>
      <c r="AO57" s="335">
        <v>-5.6</v>
      </c>
      <c r="AP57" s="336">
        <v>74568</v>
      </c>
      <c r="AQ57" s="337">
        <v>-11.7</v>
      </c>
      <c r="AR57" s="338">
        <v>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1023624</v>
      </c>
      <c r="AN58" s="342">
        <v>54553</v>
      </c>
      <c r="AO58" s="343">
        <v>-26.9</v>
      </c>
      <c r="AP58" s="344">
        <v>42558</v>
      </c>
      <c r="AQ58" s="345">
        <v>-10.1</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2008714</v>
      </c>
      <c r="AN59" s="334">
        <v>109264</v>
      </c>
      <c r="AO59" s="335">
        <v>12.9</v>
      </c>
      <c r="AP59" s="336">
        <v>73693</v>
      </c>
      <c r="AQ59" s="337">
        <v>-1.2</v>
      </c>
      <c r="AR59" s="338">
        <v>14.1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923229</v>
      </c>
      <c r="AN60" s="342">
        <v>50219</v>
      </c>
      <c r="AO60" s="343">
        <v>-7.9</v>
      </c>
      <c r="AP60" s="344">
        <v>44203</v>
      </c>
      <c r="AQ60" s="345">
        <v>3.9</v>
      </c>
      <c r="AR60" s="346">
        <v>-11.8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2092292</v>
      </c>
      <c r="AN61" s="349">
        <v>109221</v>
      </c>
      <c r="AO61" s="350">
        <v>-0.4</v>
      </c>
      <c r="AP61" s="351">
        <v>69142</v>
      </c>
      <c r="AQ61" s="352">
        <v>8</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1215872</v>
      </c>
      <c r="AN62" s="342">
        <v>63299</v>
      </c>
      <c r="AO62" s="343">
        <v>-11</v>
      </c>
      <c r="AP62" s="344">
        <v>39804</v>
      </c>
      <c r="AQ62" s="345">
        <v>8.9</v>
      </c>
      <c r="AR62" s="346">
        <v>-19.899999999999999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O6XyjtmMftZ2Q1uL21t27TICJ+9aGYLommc6Z91HIb0U90cOl3CIeDQzpbHwe4OiR2PWdtdRGJmAMcTqbKOdw==" saltValue="lqoiW0+BPAasTvHA9g3p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0" spans="125:125" ht="13.5" hidden="1" customHeight="1" x14ac:dyDescent="0.15"/>
    <row r="121" spans="125:125" ht="13.5" hidden="1" customHeight="1" x14ac:dyDescent="0.15">
      <c r="DU121" s="259"/>
    </row>
  </sheetData>
  <sheetProtection algorithmName="SHA-512" hashValue="xX4AVRpSee92v4FAhrcJwVMWQMk1rmMAtXAYwhAjMhyvsiZJw0/lh6T6Ngul9XjFQA7lMsoHyQd/nsu/0rFOkQ==" saltValue="bKLb79VHUkTJOZ9VloZy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W9Fwc9qzR+X73XLXDxq8mTCXSLp50ldgcKwu3eHUGLWjv/5F/GAmFb0J3Kd8TO0gQG9tk11mrhY9A/cFyrfCFQ==" saltValue="tnjyhlqQXaQLRR/8aFW9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5" t="s">
        <v>3</v>
      </c>
      <c r="D47" s="1175"/>
      <c r="E47" s="1176"/>
      <c r="F47" s="11">
        <v>47.97</v>
      </c>
      <c r="G47" s="12">
        <v>48.32</v>
      </c>
      <c r="H47" s="12">
        <v>45.25</v>
      </c>
      <c r="I47" s="12">
        <v>43.55</v>
      </c>
      <c r="J47" s="13">
        <v>44.54</v>
      </c>
    </row>
    <row r="48" spans="2:10" ht="57.75" customHeight="1" x14ac:dyDescent="0.15">
      <c r="B48" s="14"/>
      <c r="C48" s="1177" t="s">
        <v>4</v>
      </c>
      <c r="D48" s="1177"/>
      <c r="E48" s="1178"/>
      <c r="F48" s="15">
        <v>10.56</v>
      </c>
      <c r="G48" s="16">
        <v>8.08</v>
      </c>
      <c r="H48" s="16">
        <v>8.23</v>
      </c>
      <c r="I48" s="16">
        <v>14.84</v>
      </c>
      <c r="J48" s="17">
        <v>16</v>
      </c>
    </row>
    <row r="49" spans="2:10" ht="57.75" customHeight="1" thickBot="1" x14ac:dyDescent="0.2">
      <c r="B49" s="18"/>
      <c r="C49" s="1179" t="s">
        <v>5</v>
      </c>
      <c r="D49" s="1179"/>
      <c r="E49" s="1180"/>
      <c r="F49" s="19">
        <v>0.11</v>
      </c>
      <c r="G49" s="20" t="s">
        <v>570</v>
      </c>
      <c r="H49" s="20" t="s">
        <v>571</v>
      </c>
      <c r="I49" s="20">
        <v>6.93</v>
      </c>
      <c r="J49" s="21">
        <v>0.84</v>
      </c>
    </row>
    <row r="50" spans="2:10" x14ac:dyDescent="0.15"/>
  </sheetData>
  <sheetProtection algorithmName="SHA-512" hashValue="4IcSSYwMS0iTPdkRirw17YVeuOeZu/qr5TQmdZIjmRM/5+yqpMLy4cyE+G14mPT0LKjQEk/Y799gG2it/n58ZA==" saltValue="e0nbcA3g1+rMaK5CQYYw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2024-03-18T05:43:58Z</cp:lastPrinted>
  <dcterms:created xsi:type="dcterms:W3CDTF">2024-02-05T03:28:07Z</dcterms:created>
  <dcterms:modified xsi:type="dcterms:W3CDTF">2024-09-30T06:25:30Z</dcterms:modified>
  <cp:category/>
</cp:coreProperties>
</file>